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45" windowWidth="18780" windowHeight="8295" firstSheet="10" activeTab="13"/>
  </bookViews>
  <sheets>
    <sheet name="Ассортимент" sheetId="2" r:id="rId1"/>
    <sheet name="Техинфо" sheetId="37" r:id="rId2"/>
    <sheet name="Пароли и Явки" sheetId="10" r:id="rId3"/>
    <sheet name="COMM ВХОД" sheetId="20" r:id="rId4"/>
    <sheet name="COMMA " sheetId="21" r:id="rId5"/>
    <sheet name="504-507" sheetId="14" r:id="rId6"/>
    <sheet name="RN0720" sheetId="15" r:id="rId7"/>
    <sheet name="OEM Toyota" sheetId="16" r:id="rId8"/>
    <sheet name="ЧТО-ГДЕ" sheetId="13" r:id="rId9"/>
    <sheet name="Вальволин остатки" sheetId="26" r:id="rId10"/>
    <sheet name="Подборы производителей" sheetId="5" r:id="rId11"/>
    <sheet name="Почитать на досуге" sheetId="6" r:id="rId12"/>
    <sheet name="$" sheetId="3" r:id="rId13"/>
    <sheet name="Отчет месяц" sheetId="11" r:id="rId14"/>
    <sheet name="Отчет 12 месяцев" sheetId="36" r:id="rId15"/>
    <sheet name="Показатели" sheetId="32" r:id="rId16"/>
    <sheet name="По клиентам" sheetId="28" r:id="rId17"/>
    <sheet name="Приход от 4.05" sheetId="4" r:id="rId18"/>
    <sheet name="Склад" sheetId="1" r:id="rId19"/>
    <sheet name="Лист2" sheetId="18" r:id="rId20"/>
    <sheet name="Лист1" sheetId="23" r:id="rId21"/>
    <sheet name="Лист3" sheetId="30" r:id="rId22"/>
    <sheet name="Лист5" sheetId="34" r:id="rId23"/>
    <sheet name="Лист6" sheetId="35" r:id="rId24"/>
  </sheets>
  <externalReferences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1___Excel_BuiltIn__FilterDatabase_3_1_1">NA()</definedName>
    <definedName name="_11Excel_BuiltIn__FilterDatabase_18_1" localSheetId="4">#REF!</definedName>
    <definedName name="_11Excel_BuiltIn__FilterDatabase_18_1" localSheetId="0">#REF!</definedName>
    <definedName name="_11Excel_BuiltIn__FilterDatabase_18_1" localSheetId="9">#REF!</definedName>
    <definedName name="_11Excel_BuiltIn__FilterDatabase_18_1" localSheetId="15">#REF!</definedName>
    <definedName name="_11Excel_BuiltIn__FilterDatabase_18_1" localSheetId="17">#REF!</definedName>
    <definedName name="_11Excel_BuiltIn__FilterDatabase_18_1" localSheetId="18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4">#REF!</definedName>
    <definedName name="_DAT1" localSheetId="0">#REF!</definedName>
    <definedName name="_DAT1" localSheetId="9">#REF!</definedName>
    <definedName name="_DAT1" localSheetId="15">#REF!</definedName>
    <definedName name="_DAT1" localSheetId="17">#REF!</definedName>
    <definedName name="_DAT1" localSheetId="18">#REF!</definedName>
    <definedName name="_DAT1">#REF!</definedName>
    <definedName name="_DAT2" localSheetId="4">#REF!</definedName>
    <definedName name="_DAT2" localSheetId="0">#REF!</definedName>
    <definedName name="_DAT2" localSheetId="9">#REF!</definedName>
    <definedName name="_DAT2" localSheetId="15">#REF!</definedName>
    <definedName name="_DAT2" localSheetId="17">#REF!</definedName>
    <definedName name="_DAT2" localSheetId="18">#REF!</definedName>
    <definedName name="_DAT2">#REF!</definedName>
    <definedName name="_DAT3" localSheetId="4">#REF!</definedName>
    <definedName name="_DAT3" localSheetId="0">#REF!</definedName>
    <definedName name="_DAT3" localSheetId="9">#REF!</definedName>
    <definedName name="_DAT3" localSheetId="15">#REF!</definedName>
    <definedName name="_DAT3" localSheetId="17">#REF!</definedName>
    <definedName name="_DAT3" localSheetId="18">#REF!</definedName>
    <definedName name="_DAT3">#REF!</definedName>
    <definedName name="_DAT4" localSheetId="4">#REF!</definedName>
    <definedName name="_DAT4" localSheetId="0">#REF!</definedName>
    <definedName name="_DAT4" localSheetId="9">#REF!</definedName>
    <definedName name="_DAT4" localSheetId="15">#REF!</definedName>
    <definedName name="_DAT4" localSheetId="17">#REF!</definedName>
    <definedName name="_DAT4" localSheetId="18">#REF!</definedName>
    <definedName name="_DAT4">#REF!</definedName>
    <definedName name="_DAT5" localSheetId="4">#REF!</definedName>
    <definedName name="_DAT5" localSheetId="0">#REF!</definedName>
    <definedName name="_DAT5" localSheetId="9">#REF!</definedName>
    <definedName name="_DAT5" localSheetId="15">#REF!</definedName>
    <definedName name="_DAT5" localSheetId="17">#REF!</definedName>
    <definedName name="_DAT5" localSheetId="18">#REF!</definedName>
    <definedName name="_DAT5">#REF!</definedName>
    <definedName name="_DAT6" localSheetId="4">#REF!</definedName>
    <definedName name="_DAT6" localSheetId="0">#REF!</definedName>
    <definedName name="_DAT6" localSheetId="9">#REF!</definedName>
    <definedName name="_DAT6" localSheetId="15">#REF!</definedName>
    <definedName name="_DAT6" localSheetId="17">#REF!</definedName>
    <definedName name="_DAT6" localSheetId="18">#REF!</definedName>
    <definedName name="_DAT6">#REF!</definedName>
    <definedName name="_RUSSIA_">#N/A</definedName>
    <definedName name="_xlnm._FilterDatabase" localSheetId="12" hidden="1">'$'!$C$5:$AD$3728</definedName>
    <definedName name="_xlnm._FilterDatabase" localSheetId="0" hidden="1">Ассортимент!$A$2:$EA$505</definedName>
    <definedName name="_xlnm._FilterDatabase" localSheetId="9" hidden="1">'Вальволин остатки'!$A$3:$C$32</definedName>
    <definedName name="_xlnm._FilterDatabase" localSheetId="17" hidden="1">'Приход от 4.05'!$A$5:$I$227</definedName>
    <definedName name="_xlnm._FilterDatabase" localSheetId="18" hidden="1">Склад!$A$5:$J$282</definedName>
    <definedName name="a">[1]Customer!$B$3:$E$479</definedName>
    <definedName name="AAAAAAAAAAAAAAAAAA" localSheetId="4">#REF!</definedName>
    <definedName name="AAAAAAAAAAAAAAAAAA" localSheetId="0">#REF!</definedName>
    <definedName name="AAAAAAAAAAAAAAAAAA" localSheetId="9">#REF!</definedName>
    <definedName name="AAAAAAAAAAAAAAAAAA" localSheetId="15">#REF!</definedName>
    <definedName name="AAAAAAAAAAAAAAAAAA" localSheetId="17">#REF!</definedName>
    <definedName name="AAAAAAAAAAAAAAAAAA" localSheetId="18">#REF!</definedName>
    <definedName name="AAAAAAAAAAAAAAAAAA">#REF!</definedName>
    <definedName name="aasdf">[2]Customer!$B$3:$E$1490</definedName>
    <definedName name="ADDBACK" localSheetId="4">#REF!</definedName>
    <definedName name="ADDBACK" localSheetId="0">#REF!</definedName>
    <definedName name="ADDBACK" localSheetId="9">#REF!</definedName>
    <definedName name="ADDBACK" localSheetId="15">#REF!</definedName>
    <definedName name="ADDBACK" localSheetId="17">#REF!</definedName>
    <definedName name="ADDBACK" localSheetId="18">#REF!</definedName>
    <definedName name="ADDBACK">#REF!</definedName>
    <definedName name="All_Channels" localSheetId="4">'[3]FY 14 Mktg Activity Plan'!#REF!</definedName>
    <definedName name="All_Channels" localSheetId="0">'[3]FY 14 Mktg Activity Plan'!#REF!</definedName>
    <definedName name="All_Channels" localSheetId="9">'[3]FY 14 Mktg Activity Plan'!#REF!</definedName>
    <definedName name="All_Channels" localSheetId="15">'[3]FY 14 Mktg Activity Plan'!#REF!</definedName>
    <definedName name="All_Channels" localSheetId="17">'[3]FY 14 Mktg Activity Plan'!#REF!</definedName>
    <definedName name="All_Channels" localSheetId="18">'[3]FY 14 Mktg Activity Plan'!#REF!</definedName>
    <definedName name="All_Channels">'[3]FY 14 Mktg Activity Plan'!#REF!</definedName>
    <definedName name="Artikul">#N/A</definedName>
    <definedName name="as" localSheetId="4">#REF!</definedName>
    <definedName name="as" localSheetId="0">#REF!</definedName>
    <definedName name="as" localSheetId="9">#REF!</definedName>
    <definedName name="as" localSheetId="15">#REF!</definedName>
    <definedName name="as" localSheetId="17">#REF!</definedName>
    <definedName name="as" localSheetId="18">#REF!</definedName>
    <definedName name="as">#REF!</definedName>
    <definedName name="BBBBBBBBBBBBBBBBBBBBBBBBBBBB" localSheetId="4">#REF!</definedName>
    <definedName name="BBBBBBBBBBBBBBBBBBBBBBBBBBBB" localSheetId="0">#REF!</definedName>
    <definedName name="BBBBBBBBBBBBBBBBBBBBBBBBBBBB" localSheetId="9">#REF!</definedName>
    <definedName name="BBBBBBBBBBBBBBBBBBBBBBBBBBBB" localSheetId="15">#REF!</definedName>
    <definedName name="BBBBBBBBBBBBBBBBBBBBBBBBBBBB" localSheetId="17">#REF!</definedName>
    <definedName name="BBBBBBBBBBBBBBBBBBBBBBBBBBBB" localSheetId="18">#REF!</definedName>
    <definedName name="BBBBBBBBBBBBBBBBBBBBBBBBBBBB">#REF!</definedName>
    <definedName name="BDMs" localSheetId="4">#REF!</definedName>
    <definedName name="BDMs" localSheetId="0">#REF!</definedName>
    <definedName name="BDMs" localSheetId="9">#REF!</definedName>
    <definedName name="BDMs" localSheetId="15">#REF!</definedName>
    <definedName name="BDMs" localSheetId="17">#REF!</definedName>
    <definedName name="BDMs" localSheetId="18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4">#REF!</definedName>
    <definedName name="DOLLAR" localSheetId="0">#REF!</definedName>
    <definedName name="DOLLAR" localSheetId="9">#REF!</definedName>
    <definedName name="DOLLAR" localSheetId="15">#REF!</definedName>
    <definedName name="DOLLAR" localSheetId="17">#REF!</definedName>
    <definedName name="DOLLAR" localSheetId="18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4">#REF!</definedName>
    <definedName name="Excel_BuiltIn__FilterDatabase_11" localSheetId="0">#REF!</definedName>
    <definedName name="Excel_BuiltIn__FilterDatabase_11" localSheetId="9">#REF!</definedName>
    <definedName name="Excel_BuiltIn__FilterDatabase_11" localSheetId="15">#REF!</definedName>
    <definedName name="Excel_BuiltIn__FilterDatabase_11" localSheetId="17">#REF!</definedName>
    <definedName name="Excel_BuiltIn__FilterDatabase_11" localSheetId="18">#REF!</definedName>
    <definedName name="Excel_BuiltIn__FilterDatabase_11">#REF!</definedName>
    <definedName name="Excel_BuiltIn__FilterDatabase_11_19" localSheetId="4">#REF!</definedName>
    <definedName name="Excel_BuiltIn__FilterDatabase_11_19" localSheetId="0">#REF!</definedName>
    <definedName name="Excel_BuiltIn__FilterDatabase_11_19" localSheetId="9">#REF!</definedName>
    <definedName name="Excel_BuiltIn__FilterDatabase_11_19" localSheetId="15">#REF!</definedName>
    <definedName name="Excel_BuiltIn__FilterDatabase_11_19" localSheetId="17">#REF!</definedName>
    <definedName name="Excel_BuiltIn__FilterDatabase_11_19" localSheetId="18">#REF!</definedName>
    <definedName name="Excel_BuiltIn__FilterDatabase_11_19">#REF!</definedName>
    <definedName name="Excel_BuiltIn__FilterDatabase_17" localSheetId="4">#REF!</definedName>
    <definedName name="Excel_BuiltIn__FilterDatabase_17" localSheetId="0">#REF!</definedName>
    <definedName name="Excel_BuiltIn__FilterDatabase_17" localSheetId="9">#REF!</definedName>
    <definedName name="Excel_BuiltIn__FilterDatabase_17" localSheetId="15">#REF!</definedName>
    <definedName name="Excel_BuiltIn__FilterDatabase_17" localSheetId="17">#REF!</definedName>
    <definedName name="Excel_BuiltIn__FilterDatabase_17" localSheetId="18">#REF!</definedName>
    <definedName name="Excel_BuiltIn__FilterDatabase_17">#REF!</definedName>
    <definedName name="Excel_BuiltIn__FilterDatabase_18" localSheetId="4">#REF!</definedName>
    <definedName name="Excel_BuiltIn__FilterDatabase_18" localSheetId="0">#REF!</definedName>
    <definedName name="Excel_BuiltIn__FilterDatabase_18" localSheetId="9">#REF!</definedName>
    <definedName name="Excel_BuiltIn__FilterDatabase_18" localSheetId="15">#REF!</definedName>
    <definedName name="Excel_BuiltIn__FilterDatabase_18" localSheetId="17">#REF!</definedName>
    <definedName name="Excel_BuiltIn__FilterDatabase_18" localSheetId="18">#REF!</definedName>
    <definedName name="Excel_BuiltIn__FilterDatabase_18">#REF!</definedName>
    <definedName name="Excel_BuiltIn__FilterDatabase_25" localSheetId="4">#REF!</definedName>
    <definedName name="Excel_BuiltIn__FilterDatabase_25" localSheetId="0">#REF!</definedName>
    <definedName name="Excel_BuiltIn__FilterDatabase_25" localSheetId="9">#REF!</definedName>
    <definedName name="Excel_BuiltIn__FilterDatabase_25" localSheetId="15">#REF!</definedName>
    <definedName name="Excel_BuiltIn__FilterDatabase_25" localSheetId="17">#REF!</definedName>
    <definedName name="Excel_BuiltIn__FilterDatabase_25" localSheetId="18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4">#REF!</definedName>
    <definedName name="Excel_BuiltIn__FilterDatabase_25_20" localSheetId="0">#REF!</definedName>
    <definedName name="Excel_BuiltIn__FilterDatabase_25_20" localSheetId="9">#REF!</definedName>
    <definedName name="Excel_BuiltIn__FilterDatabase_25_20" localSheetId="15">#REF!</definedName>
    <definedName name="Excel_BuiltIn__FilterDatabase_25_20" localSheetId="17">#REF!</definedName>
    <definedName name="Excel_BuiltIn__FilterDatabase_25_20" localSheetId="18">#REF!</definedName>
    <definedName name="Excel_BuiltIn__FilterDatabase_25_20">#REF!</definedName>
    <definedName name="Excel_BuiltIn__FilterDatabase_25_29" localSheetId="4">#REF!</definedName>
    <definedName name="Excel_BuiltIn__FilterDatabase_25_29" localSheetId="0">#REF!</definedName>
    <definedName name="Excel_BuiltIn__FilterDatabase_25_29" localSheetId="9">#REF!</definedName>
    <definedName name="Excel_BuiltIn__FilterDatabase_25_29" localSheetId="15">#REF!</definedName>
    <definedName name="Excel_BuiltIn__FilterDatabase_25_29" localSheetId="17">#REF!</definedName>
    <definedName name="Excel_BuiltIn__FilterDatabase_25_29" localSheetId="18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4">#REF!</definedName>
    <definedName name="Excel_BuiltIn__FilterDatabase_3" localSheetId="0">#REF!</definedName>
    <definedName name="Excel_BuiltIn__FilterDatabase_3" localSheetId="9">#REF!</definedName>
    <definedName name="Excel_BuiltIn__FilterDatabase_3" localSheetId="15">#REF!</definedName>
    <definedName name="Excel_BuiltIn__FilterDatabase_3" localSheetId="17">#REF!</definedName>
    <definedName name="Excel_BuiltIn__FilterDatabase_3" localSheetId="18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4">#REF!</definedName>
    <definedName name="Excel_BuiltIn__FilterDatabase_31" localSheetId="0">#REF!</definedName>
    <definedName name="Excel_BuiltIn__FilterDatabase_31" localSheetId="9">#REF!</definedName>
    <definedName name="Excel_BuiltIn__FilterDatabase_31" localSheetId="15">#REF!</definedName>
    <definedName name="Excel_BuiltIn__FilterDatabase_31" localSheetId="17">#REF!</definedName>
    <definedName name="Excel_BuiltIn__FilterDatabase_31" localSheetId="18">#REF!</definedName>
    <definedName name="Excel_BuiltIn__FilterDatabase_31">#REF!</definedName>
    <definedName name="Excel_BuiltIn__FilterDatabase_33_1" localSheetId="4">#REF!</definedName>
    <definedName name="Excel_BuiltIn__FilterDatabase_33_1" localSheetId="0">#REF!</definedName>
    <definedName name="Excel_BuiltIn__FilterDatabase_33_1" localSheetId="9">#REF!</definedName>
    <definedName name="Excel_BuiltIn__FilterDatabase_33_1" localSheetId="15">#REF!</definedName>
    <definedName name="Excel_BuiltIn__FilterDatabase_33_1" localSheetId="17">#REF!</definedName>
    <definedName name="Excel_BuiltIn__FilterDatabase_33_1" localSheetId="18">#REF!</definedName>
    <definedName name="Excel_BuiltIn__FilterDatabase_33_1">#REF!</definedName>
    <definedName name="Excel_BuiltIn__FilterDatabase_33_19" localSheetId="4">#REF!</definedName>
    <definedName name="Excel_BuiltIn__FilterDatabase_33_19" localSheetId="0">#REF!</definedName>
    <definedName name="Excel_BuiltIn__FilterDatabase_33_19" localSheetId="9">#REF!</definedName>
    <definedName name="Excel_BuiltIn__FilterDatabase_33_19" localSheetId="15">#REF!</definedName>
    <definedName name="Excel_BuiltIn__FilterDatabase_33_19" localSheetId="17">#REF!</definedName>
    <definedName name="Excel_BuiltIn__FilterDatabase_33_19" localSheetId="18">#REF!</definedName>
    <definedName name="Excel_BuiltIn__FilterDatabase_33_19">#REF!</definedName>
    <definedName name="Excel_BuiltIn__FilterDatabase_37" localSheetId="4">#REF!</definedName>
    <definedName name="Excel_BuiltIn__FilterDatabase_37" localSheetId="0">#REF!</definedName>
    <definedName name="Excel_BuiltIn__FilterDatabase_37" localSheetId="9">#REF!</definedName>
    <definedName name="Excel_BuiltIn__FilterDatabase_37" localSheetId="15">#REF!</definedName>
    <definedName name="Excel_BuiltIn__FilterDatabase_37" localSheetId="17">#REF!</definedName>
    <definedName name="Excel_BuiltIn__FilterDatabase_37" localSheetId="18">#REF!</definedName>
    <definedName name="Excel_BuiltIn__FilterDatabase_37">#REF!</definedName>
    <definedName name="Excel_BuiltIn__FilterDatabase_4" localSheetId="4">#REF!</definedName>
    <definedName name="Excel_BuiltIn__FilterDatabase_4" localSheetId="0">#REF!</definedName>
    <definedName name="Excel_BuiltIn__FilterDatabase_4" localSheetId="9">#REF!</definedName>
    <definedName name="Excel_BuiltIn__FilterDatabase_4" localSheetId="15">#REF!</definedName>
    <definedName name="Excel_BuiltIn__FilterDatabase_4" localSheetId="17">#REF!</definedName>
    <definedName name="Excel_BuiltIn__FilterDatabase_4" localSheetId="18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4">#REF!</definedName>
    <definedName name="Excel_BuiltIn__FilterDatabase_7" localSheetId="0">#REF!</definedName>
    <definedName name="Excel_BuiltIn__FilterDatabase_7" localSheetId="9">#REF!</definedName>
    <definedName name="Excel_BuiltIn__FilterDatabase_7" localSheetId="15">#REF!</definedName>
    <definedName name="Excel_BuiltIn__FilterDatabase_7" localSheetId="17">#REF!</definedName>
    <definedName name="Excel_BuiltIn__FilterDatabase_7" localSheetId="18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4">#REF!</definedName>
    <definedName name="Excel_BuiltIn_Database_30" localSheetId="0">#REF!</definedName>
    <definedName name="Excel_BuiltIn_Database_30" localSheetId="9">#REF!</definedName>
    <definedName name="Excel_BuiltIn_Database_30" localSheetId="15">#REF!</definedName>
    <definedName name="Excel_BuiltIn_Database_30" localSheetId="17">#REF!</definedName>
    <definedName name="Excel_BuiltIn_Database_30" localSheetId="18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4">#REF!</definedName>
    <definedName name="Excel_BuiltIn_Print_Titles_11" localSheetId="0">#REF!</definedName>
    <definedName name="Excel_BuiltIn_Print_Titles_11" localSheetId="9">#REF!</definedName>
    <definedName name="Excel_BuiltIn_Print_Titles_11" localSheetId="15">#REF!</definedName>
    <definedName name="Excel_BuiltIn_Print_Titles_11" localSheetId="17">#REF!</definedName>
    <definedName name="Excel_BuiltIn_Print_Titles_11" localSheetId="18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4">#REF!</definedName>
    <definedName name="Excel_BuiltIn_Print_Titles_11_20" localSheetId="0">#REF!</definedName>
    <definedName name="Excel_BuiltIn_Print_Titles_11_20" localSheetId="9">#REF!</definedName>
    <definedName name="Excel_BuiltIn_Print_Titles_11_20" localSheetId="15">#REF!</definedName>
    <definedName name="Excel_BuiltIn_Print_Titles_11_20" localSheetId="17">#REF!</definedName>
    <definedName name="Excel_BuiltIn_Print_Titles_11_20" localSheetId="18">#REF!</definedName>
    <definedName name="Excel_BuiltIn_Print_Titles_11_20">#REF!</definedName>
    <definedName name="Excel_BuiltIn_Print_Titles_11_29" localSheetId="4">#REF!</definedName>
    <definedName name="Excel_BuiltIn_Print_Titles_11_29" localSheetId="0">#REF!</definedName>
    <definedName name="Excel_BuiltIn_Print_Titles_11_29" localSheetId="9">#REF!</definedName>
    <definedName name="Excel_BuiltIn_Print_Titles_11_29" localSheetId="15">#REF!</definedName>
    <definedName name="Excel_BuiltIn_Print_Titles_11_29" localSheetId="17">#REF!</definedName>
    <definedName name="Excel_BuiltIn_Print_Titles_11_29" localSheetId="18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0">[0]!D_Dif_Shops</definedName>
    <definedName name="G" localSheetId="9">[0]!D_Dif_Shops</definedName>
    <definedName name="G" localSheetId="17">[0]!D_Dif_Shops</definedName>
    <definedName name="G" localSheetId="18">[0]!D_Dif_Shops</definedName>
    <definedName name="G">D_Dif_Shops</definedName>
    <definedName name="G_29" localSheetId="0">[0]!D_Dif_Shops</definedName>
    <definedName name="G_29" localSheetId="9">[0]!D_Dif_Shops</definedName>
    <definedName name="G_29" localSheetId="17">[0]!D_Dif_Shops</definedName>
    <definedName name="G_29" localSheetId="18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4">#REF!</definedName>
    <definedName name="IIIIIIIIIIIIIIIIIIIIIIIIIIII" localSheetId="0">#REF!</definedName>
    <definedName name="IIIIIIIIIIIIIIIIIIIIIIIIIIII" localSheetId="9">#REF!</definedName>
    <definedName name="IIIIIIIIIIIIIIIIIIIIIIIIIIII" localSheetId="15">#REF!</definedName>
    <definedName name="IIIIIIIIIIIIIIIIIIIIIIIIIIII" localSheetId="17">#REF!</definedName>
    <definedName name="IIIIIIIIIIIIIIIIIIIIIIIIIIII" localSheetId="18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4">#REF!</definedName>
    <definedName name="Income" localSheetId="0">#REF!</definedName>
    <definedName name="Income" localSheetId="9">#REF!</definedName>
    <definedName name="Income" localSheetId="15">#REF!</definedName>
    <definedName name="Income" localSheetId="17">#REF!</definedName>
    <definedName name="Income" localSheetId="18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0">'[9]listinofebbraio 2011'!$A$2:$O$1700</definedName>
    <definedName name="LISTINO1" localSheetId="9">'[9]listinofebbraio 2011'!$A$2:$O$1700</definedName>
    <definedName name="LISTINO1" localSheetId="17">'[9]listinofebbraio 2011'!$A$2:$O$1700</definedName>
    <definedName name="LISTINO1" localSheetId="18">'[9]listinofebbraio 2011'!$A$2:$O$1700</definedName>
    <definedName name="LISTINO1">'[9]listinofebbraio 2011'!$A$2:$O$1700</definedName>
    <definedName name="LISTINOG" localSheetId="0">[10]Listino!$A$2:$N$1048</definedName>
    <definedName name="LISTINOG" localSheetId="9">[10]Listino!$A$2:$N$1048</definedName>
    <definedName name="LISTINOG" localSheetId="17">[10]Listino!$A$2:$N$1048</definedName>
    <definedName name="LISTINOG" localSheetId="18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4">#REF!</definedName>
    <definedName name="OLE_LINK1_22" localSheetId="0">#REF!</definedName>
    <definedName name="OLE_LINK1_22" localSheetId="9">#REF!</definedName>
    <definedName name="OLE_LINK1_22" localSheetId="15">#REF!</definedName>
    <definedName name="OLE_LINK1_22" localSheetId="17">#REF!</definedName>
    <definedName name="OLE_LINK1_22" localSheetId="18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4">#REF!</definedName>
    <definedName name="OLE_LINK1_22_20" localSheetId="0">#REF!</definedName>
    <definedName name="OLE_LINK1_22_20" localSheetId="9">#REF!</definedName>
    <definedName name="OLE_LINK1_22_20" localSheetId="15">#REF!</definedName>
    <definedName name="OLE_LINK1_22_20" localSheetId="17">#REF!</definedName>
    <definedName name="OLE_LINK1_22_20" localSheetId="18">#REF!</definedName>
    <definedName name="OLE_LINK1_22_20">#REF!</definedName>
    <definedName name="OLE_LINK1_22_29" localSheetId="4">#REF!</definedName>
    <definedName name="OLE_LINK1_22_29" localSheetId="0">#REF!</definedName>
    <definedName name="OLE_LINK1_22_29" localSheetId="9">#REF!</definedName>
    <definedName name="OLE_LINK1_22_29" localSheetId="15">#REF!</definedName>
    <definedName name="OLE_LINK1_22_29" localSheetId="17">#REF!</definedName>
    <definedName name="OLE_LINK1_22_29" localSheetId="18">#REF!</definedName>
    <definedName name="OLE_LINK1_22_29">#REF!</definedName>
    <definedName name="OLE_LINK1_22_4">#N/A</definedName>
    <definedName name="OLE_LINK1_22_9">#N/A</definedName>
    <definedName name="OLE_LINK1_9" localSheetId="4">#REF!</definedName>
    <definedName name="OLE_LINK1_9" localSheetId="0">#REF!</definedName>
    <definedName name="OLE_LINK1_9" localSheetId="9">#REF!</definedName>
    <definedName name="OLE_LINK1_9" localSheetId="15">#REF!</definedName>
    <definedName name="OLE_LINK1_9" localSheetId="17">#REF!</definedName>
    <definedName name="OLE_LINK1_9" localSheetId="18">#REF!</definedName>
    <definedName name="OLE_LINK1_9">#REF!</definedName>
    <definedName name="OLE_LINK1_9_19" localSheetId="4">#REF!</definedName>
    <definedName name="OLE_LINK1_9_19" localSheetId="0">#REF!</definedName>
    <definedName name="OLE_LINK1_9_19" localSheetId="9">#REF!</definedName>
    <definedName name="OLE_LINK1_9_19" localSheetId="15">#REF!</definedName>
    <definedName name="OLE_LINK1_9_19" localSheetId="17">#REF!</definedName>
    <definedName name="OLE_LINK1_9_19" localSheetId="18">#REF!</definedName>
    <definedName name="OLE_LINK1_9_19">#REF!</definedName>
    <definedName name="origin" localSheetId="2">'Пароли и Явки'!$E$16</definedName>
    <definedName name="P_Artikul">#N/A</definedName>
    <definedName name="P_Calc">#N/A</definedName>
    <definedName name="P_D_Art_Price" localSheetId="0">[0]!D_Art_Price</definedName>
    <definedName name="P_D_Art_Price" localSheetId="9">[0]!D_Art_Price</definedName>
    <definedName name="P_D_Art_Price" localSheetId="17">[0]!D_Art_Price</definedName>
    <definedName name="P_D_Art_Price" localSheetId="18">[0]!D_Art_Price</definedName>
    <definedName name="P_D_Art_Price">D_Art_Price</definedName>
    <definedName name="P_D_Art_Price_29" localSheetId="0">[0]!D_Art_Price</definedName>
    <definedName name="P_D_Art_Price_29" localSheetId="9">[0]!D_Art_Price</definedName>
    <definedName name="P_D_Art_Price_29" localSheetId="17">[0]!D_Art_Price</definedName>
    <definedName name="P_D_Art_Price_29" localSheetId="18">[0]!D_Art_Price</definedName>
    <definedName name="P_D_Art_Price_29">D_Art_Price</definedName>
    <definedName name="P_D_Artikul">#N/A</definedName>
    <definedName name="P_D_Dif_Dealer" localSheetId="0">[0]!D_Dif_Dealer</definedName>
    <definedName name="P_D_Dif_Dealer" localSheetId="9">[0]!D_Dif_Dealer</definedName>
    <definedName name="P_D_Dif_Dealer" localSheetId="17">[0]!D_Dif_Dealer</definedName>
    <definedName name="P_D_Dif_Dealer" localSheetId="18">[0]!D_Dif_Dealer</definedName>
    <definedName name="P_D_Dif_Dealer">D_Dif_Dealer</definedName>
    <definedName name="P_D_Dif_Dealer_29" localSheetId="0">[0]!D_Dif_Dealer</definedName>
    <definedName name="P_D_Dif_Dealer_29" localSheetId="9">[0]!D_Dif_Dealer</definedName>
    <definedName name="P_D_Dif_Dealer_29" localSheetId="17">[0]!D_Dif_Dealer</definedName>
    <definedName name="P_D_Dif_Dealer_29" localSheetId="18">[0]!D_Dif_Dealer</definedName>
    <definedName name="P_D_Dif_Dealer_29">D_Dif_Dealer</definedName>
    <definedName name="P_D_Dif_Shops" localSheetId="0">[0]!D_Dif_Shops</definedName>
    <definedName name="P_D_Dif_Shops" localSheetId="9">[0]!D_Dif_Shops</definedName>
    <definedName name="P_D_Dif_Shops" localSheetId="17">[0]!D_Dif_Shops</definedName>
    <definedName name="P_D_Dif_Shops" localSheetId="18">[0]!D_Dif_Shops</definedName>
    <definedName name="P_D_Dif_Shops">D_Dif_Shops</definedName>
    <definedName name="P_D_Dif_Shops_29" localSheetId="0">[0]!D_Dif_Shops</definedName>
    <definedName name="P_D_Dif_Shops_29" localSheetId="9">[0]!D_Dif_Shops</definedName>
    <definedName name="P_D_Dif_Shops_29" localSheetId="17">[0]!D_Dif_Shops</definedName>
    <definedName name="P_D_Dif_Shops_29" localSheetId="18">[0]!D_Dif_Shops</definedName>
    <definedName name="P_D_Dif_Shops_29">D_Dif_Shops</definedName>
    <definedName name="P_D_Dif_WSalers" localSheetId="0">[0]!D_Dif_WSalers</definedName>
    <definedName name="P_D_Dif_WSalers" localSheetId="9">[0]!D_Dif_WSalers</definedName>
    <definedName name="P_D_Dif_WSalers" localSheetId="17">[0]!D_Dif_WSalers</definedName>
    <definedName name="P_D_Dif_WSalers" localSheetId="18">[0]!D_Dif_WSalers</definedName>
    <definedName name="P_D_Dif_WSalers">D_Dif_WSalers</definedName>
    <definedName name="P_D_Dif_WSalers_29" localSheetId="0">[0]!D_Dif_WSalers</definedName>
    <definedName name="P_D_Dif_WSalers_29" localSheetId="9">[0]!D_Dif_WSalers</definedName>
    <definedName name="P_D_Dif_WSalers_29" localSheetId="17">[0]!D_Dif_WSalers</definedName>
    <definedName name="P_D_Dif_WSalers_29" localSheetId="18">[0]!D_Dif_WSalers</definedName>
    <definedName name="P_D_Dif_WSalers_29">D_Dif_WSalers</definedName>
    <definedName name="P_D_IdenGood" localSheetId="0">[0]!D_Iden</definedName>
    <definedName name="P_D_IdenGood" localSheetId="9">[0]!D_Iden</definedName>
    <definedName name="P_D_IdenGood" localSheetId="17">[0]!D_Iden</definedName>
    <definedName name="P_D_IdenGood" localSheetId="18">[0]!D_Iden</definedName>
    <definedName name="P_D_IdenGood">D_Iden</definedName>
    <definedName name="P_D_IdenGroup">NA()</definedName>
    <definedName name="P_D_IdenPack" localSheetId="0">[0]!D_Iden</definedName>
    <definedName name="P_D_IdenPack" localSheetId="9">[0]!D_Iden</definedName>
    <definedName name="P_D_IdenPack" localSheetId="17">[0]!D_Iden</definedName>
    <definedName name="P_D_IdenPack" localSheetId="18">[0]!D_Iden</definedName>
    <definedName name="P_D_IdenPack">D_Iden</definedName>
    <definedName name="P_D_Idx_Good">#N/A</definedName>
    <definedName name="P_D_Idx_Pack">NA()</definedName>
    <definedName name="P_D_NumGr" localSheetId="0">[0]!D_NumGr</definedName>
    <definedName name="P_D_NumGr" localSheetId="9">[0]!D_NumGr</definedName>
    <definedName name="P_D_NumGr" localSheetId="17">[0]!D_NumGr</definedName>
    <definedName name="P_D_NumGr" localSheetId="18">[0]!D_NumGr</definedName>
    <definedName name="P_D_NumGr">D_NumGr</definedName>
    <definedName name="P_D_NumGr_29" localSheetId="0">[0]!D_NumGr</definedName>
    <definedName name="P_D_NumGr_29" localSheetId="9">[0]!D_NumGr</definedName>
    <definedName name="P_D_NumGr_29" localSheetId="17">[0]!D_NumGr</definedName>
    <definedName name="P_D_NumGr_29" localSheetId="18">[0]!D_NumGr</definedName>
    <definedName name="P_D_NumGr_29">D_NumGr</definedName>
    <definedName name="P_D_Pack" localSheetId="0">[0]!D_Pack</definedName>
    <definedName name="P_D_Pack" localSheetId="9">[0]!D_Pack</definedName>
    <definedName name="P_D_Pack" localSheetId="17">[0]!D_Pack</definedName>
    <definedName name="P_D_Pack" localSheetId="18">[0]!D_Pack</definedName>
    <definedName name="P_D_Pack">D_Pack</definedName>
    <definedName name="P_D_Pack_29" localSheetId="0">[0]!D_Pack</definedName>
    <definedName name="P_D_Pack_29" localSheetId="9">[0]!D_Pack</definedName>
    <definedName name="P_D_Pack_29" localSheetId="17">[0]!D_Pack</definedName>
    <definedName name="P_D_Pack_29" localSheetId="18">[0]!D_Pack</definedName>
    <definedName name="P_D_Pack_29">D_Pack</definedName>
    <definedName name="P_D_Quantity" localSheetId="0">[0]!D_Quantity</definedName>
    <definedName name="P_D_Quantity" localSheetId="9">[0]!D_Quantity</definedName>
    <definedName name="P_D_Quantity" localSheetId="17">[0]!D_Quantity</definedName>
    <definedName name="P_D_Quantity" localSheetId="18">[0]!D_Quantity</definedName>
    <definedName name="P_D_Quantity">D_Quantity</definedName>
    <definedName name="P_D_Quantity_29" localSheetId="0">[0]!D_Quantity</definedName>
    <definedName name="P_D_Quantity_29" localSheetId="9">[0]!D_Quantity</definedName>
    <definedName name="P_D_Quantity_29" localSheetId="17">[0]!D_Quantity</definedName>
    <definedName name="P_D_Quantity_29" localSheetId="18">[0]!D_Quantity</definedName>
    <definedName name="P_D_Quantity_29">D_Quantity</definedName>
    <definedName name="P_D_Unit">#N/A</definedName>
    <definedName name="P_Goods" localSheetId="0">[0]!Goods</definedName>
    <definedName name="P_Goods" localSheetId="9">[0]!Goods</definedName>
    <definedName name="P_Goods" localSheetId="17">[0]!Goods</definedName>
    <definedName name="P_Goods" localSheetId="18">[0]!Goods</definedName>
    <definedName name="P_Goods">Goods</definedName>
    <definedName name="P_Group">NA()</definedName>
    <definedName name="P_Groups">NA()</definedName>
    <definedName name="P_Price" localSheetId="0">#N/A</definedName>
    <definedName name="P_Price" localSheetId="9">#N/A</definedName>
    <definedName name="P_Price" localSheetId="17">#N/A</definedName>
    <definedName name="P_Price" localSheetId="18">#N/A</definedName>
    <definedName name="P_Price">#N/A</definedName>
    <definedName name="P_Price_29" localSheetId="0">#N/A</definedName>
    <definedName name="P_Price_29" localSheetId="9">#N/A</definedName>
    <definedName name="P_Price_29" localSheetId="17">#N/A</definedName>
    <definedName name="P_Price_29" localSheetId="18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0">'[9]0411'!$A$2:$E$1694</definedName>
    <definedName name="PIT" localSheetId="9">'[9]0411'!$A$2:$E$1694</definedName>
    <definedName name="PIT" localSheetId="17">'[9]0411'!$A$2:$E$1694</definedName>
    <definedName name="PIT" localSheetId="18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4">#REF!</definedName>
    <definedName name="Pricing" localSheetId="0">#REF!</definedName>
    <definedName name="Pricing" localSheetId="9">#REF!</definedName>
    <definedName name="Pricing" localSheetId="15">#REF!</definedName>
    <definedName name="Pricing" localSheetId="17">#REF!</definedName>
    <definedName name="Pricing" localSheetId="18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4">#REF!</definedName>
    <definedName name="prospects" localSheetId="0">#REF!</definedName>
    <definedName name="prospects" localSheetId="9">#REF!</definedName>
    <definedName name="prospects" localSheetId="15">#REF!</definedName>
    <definedName name="prospects" localSheetId="17">#REF!</definedName>
    <definedName name="prospects" localSheetId="18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4">#REF!</definedName>
    <definedName name="rs" localSheetId="0">#REF!</definedName>
    <definedName name="rs" localSheetId="9">#REF!</definedName>
    <definedName name="rs" localSheetId="15">#REF!</definedName>
    <definedName name="rs" localSheetId="17">#REF!</definedName>
    <definedName name="rs" localSheetId="18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4">#REF!</definedName>
    <definedName name="sdf" localSheetId="0">#REF!</definedName>
    <definedName name="sdf" localSheetId="9">#REF!</definedName>
    <definedName name="sdf" localSheetId="15">#REF!</definedName>
    <definedName name="sdf" localSheetId="17">#REF!</definedName>
    <definedName name="sdf" localSheetId="18">#REF!</definedName>
    <definedName name="sdf">#REF!</definedName>
    <definedName name="sdfsdf">[15]AUTOS!$B$5</definedName>
    <definedName name="Sold_to">'[12]BW copy'!$A:$A</definedName>
    <definedName name="test" localSheetId="4">#REF!</definedName>
    <definedName name="test" localSheetId="0">#REF!</definedName>
    <definedName name="test" localSheetId="9">#REF!</definedName>
    <definedName name="test" localSheetId="15">#REF!</definedName>
    <definedName name="test" localSheetId="17">#REF!</definedName>
    <definedName name="test" localSheetId="18">#REF!</definedName>
    <definedName name="test">#REF!</definedName>
    <definedName name="TEST0" localSheetId="4">#REF!</definedName>
    <definedName name="TEST0" localSheetId="0">#REF!</definedName>
    <definedName name="TEST0" localSheetId="9">#REF!</definedName>
    <definedName name="TEST0" localSheetId="15">#REF!</definedName>
    <definedName name="TEST0" localSheetId="17">#REF!</definedName>
    <definedName name="TEST0" localSheetId="18">#REF!</definedName>
    <definedName name="TEST0">#REF!</definedName>
    <definedName name="TEST1">NA()</definedName>
    <definedName name="TEST1_15">#N/A</definedName>
    <definedName name="test111" localSheetId="4">#REF!</definedName>
    <definedName name="test111" localSheetId="0">#REF!</definedName>
    <definedName name="test111" localSheetId="9">#REF!</definedName>
    <definedName name="test111" localSheetId="15">#REF!</definedName>
    <definedName name="test111" localSheetId="17">#REF!</definedName>
    <definedName name="test111" localSheetId="18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4">#REF!</definedName>
    <definedName name="test33" localSheetId="0">#REF!</definedName>
    <definedName name="test33" localSheetId="9">#REF!</definedName>
    <definedName name="test33" localSheetId="15">#REF!</definedName>
    <definedName name="test33" localSheetId="17">#REF!</definedName>
    <definedName name="test33" localSheetId="18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4">#REF!</definedName>
    <definedName name="test999999" localSheetId="0">#REF!</definedName>
    <definedName name="test999999" localSheetId="9">#REF!</definedName>
    <definedName name="test999999" localSheetId="15">#REF!</definedName>
    <definedName name="test999999" localSheetId="17">#REF!</definedName>
    <definedName name="test999999" localSheetId="18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4">#REF!</definedName>
    <definedName name="ValidChannels" localSheetId="0">#REF!</definedName>
    <definedName name="ValidChannels" localSheetId="9">#REF!</definedName>
    <definedName name="ValidChannels" localSheetId="15">#REF!</definedName>
    <definedName name="ValidChannels" localSheetId="17">#REF!</definedName>
    <definedName name="ValidChannels" localSheetId="18">#REF!</definedName>
    <definedName name="ValidChannels">#REF!</definedName>
    <definedName name="values" localSheetId="4">#REF!</definedName>
    <definedName name="values" localSheetId="0">#REF!</definedName>
    <definedName name="values" localSheetId="9">#REF!</definedName>
    <definedName name="values" localSheetId="15">#REF!</definedName>
    <definedName name="values" localSheetId="17">#REF!</definedName>
    <definedName name="values" localSheetId="18">#REF!</definedName>
    <definedName name="values">#REF!</definedName>
    <definedName name="wr" localSheetId="4">#REF!</definedName>
    <definedName name="wr" localSheetId="0">#REF!</definedName>
    <definedName name="wr" localSheetId="9">#REF!</definedName>
    <definedName name="wr" localSheetId="15">#REF!</definedName>
    <definedName name="wr" localSheetId="17">#REF!</definedName>
    <definedName name="wr" localSheetId="18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4">#REF!</definedName>
    <definedName name="список" localSheetId="0">#REF!</definedName>
    <definedName name="список" localSheetId="9">#REF!</definedName>
    <definedName name="список" localSheetId="15">#REF!</definedName>
    <definedName name="список" localSheetId="17">#REF!</definedName>
    <definedName name="список" localSheetId="18">#REF!</definedName>
    <definedName name="список">#REF!</definedName>
    <definedName name="цфуефафываыя_19">NA()</definedName>
  </definedNames>
  <calcPr calcId="145621" refMode="R1C1"/>
</workbook>
</file>

<file path=xl/calcChain.xml><?xml version="1.0" encoding="utf-8"?>
<calcChain xmlns="http://schemas.openxmlformats.org/spreadsheetml/2006/main">
  <c r="F23" i="26" l="1"/>
  <c r="AH44" i="11"/>
  <c r="AH42" i="11"/>
  <c r="AH41" i="11"/>
  <c r="AH40" i="11"/>
  <c r="AH39" i="11"/>
  <c r="AH38" i="11"/>
  <c r="AH37" i="11"/>
  <c r="AH36" i="11"/>
  <c r="AH8" i="11"/>
  <c r="AG44" i="11" l="1"/>
  <c r="AG41" i="11"/>
  <c r="AG40" i="11"/>
  <c r="AG38" i="11"/>
  <c r="AG37" i="11"/>
  <c r="AG42" i="11" s="1"/>
  <c r="AG36" i="11"/>
  <c r="A23" i="11"/>
  <c r="AG8" i="11"/>
  <c r="AG39" i="11" l="1"/>
  <c r="R3" i="3"/>
  <c r="U3" i="3" l="1"/>
  <c r="AF44" i="11"/>
  <c r="AF42" i="11"/>
  <c r="AF41" i="11"/>
  <c r="AF40" i="11"/>
  <c r="AF39" i="11"/>
  <c r="AF38" i="11"/>
  <c r="AF37" i="11"/>
  <c r="AF36" i="11"/>
  <c r="AF8" i="11"/>
  <c r="AE44" i="11" l="1"/>
  <c r="AE42" i="11"/>
  <c r="AE41" i="11"/>
  <c r="AE40" i="11"/>
  <c r="AE38" i="11"/>
  <c r="AE37" i="11"/>
  <c r="AE39" i="11" s="1"/>
  <c r="AE36" i="11"/>
  <c r="AE3178" i="3"/>
  <c r="AF3178" i="3" s="1"/>
  <c r="AE3177" i="3"/>
  <c r="AF3177" i="3" s="1"/>
  <c r="AE3176" i="3"/>
  <c r="AF3176" i="3" s="1"/>
  <c r="AE3175" i="3"/>
  <c r="AF3175" i="3" s="1"/>
  <c r="AE3174" i="3"/>
  <c r="AF3174" i="3" s="1"/>
  <c r="AE3173" i="3"/>
  <c r="AF3173" i="3" s="1"/>
  <c r="AE3172" i="3"/>
  <c r="AF3172" i="3" s="1"/>
  <c r="AE3171" i="3"/>
  <c r="AF3171" i="3" s="1"/>
  <c r="AE3170" i="3"/>
  <c r="AF3170" i="3" s="1"/>
  <c r="AE3169" i="3"/>
  <c r="AF3169" i="3" s="1"/>
  <c r="AE3168" i="3"/>
  <c r="AF3168" i="3" s="1"/>
  <c r="AE3167" i="3"/>
  <c r="AF3167" i="3" s="1"/>
  <c r="AE3166" i="3"/>
  <c r="AF3166" i="3" s="1"/>
  <c r="AE3165" i="3"/>
  <c r="AF3165" i="3" s="1"/>
  <c r="AE3164" i="3"/>
  <c r="AF3164" i="3" s="1"/>
  <c r="AE3163" i="3"/>
  <c r="AF3163" i="3" s="1"/>
  <c r="AE3162" i="3"/>
  <c r="AF3162" i="3" s="1"/>
  <c r="AE3161" i="3"/>
  <c r="AF3161" i="3" s="1"/>
  <c r="AE3160" i="3"/>
  <c r="AF3160" i="3" s="1"/>
  <c r="AE3159" i="3"/>
  <c r="AF3159" i="3" s="1"/>
  <c r="AE3158" i="3"/>
  <c r="AF3158" i="3" s="1"/>
  <c r="AE3157" i="3"/>
  <c r="AF3157" i="3" s="1"/>
  <c r="AE3156" i="3"/>
  <c r="AF3156" i="3" s="1"/>
  <c r="AE3155" i="3"/>
  <c r="AF3155" i="3" s="1"/>
  <c r="AE3154" i="3"/>
  <c r="AF3154" i="3" s="1"/>
  <c r="AE3153" i="3"/>
  <c r="AF3153" i="3" s="1"/>
  <c r="AE3152" i="3"/>
  <c r="AF3152" i="3" s="1"/>
  <c r="AE3151" i="3"/>
  <c r="AF3151" i="3" s="1"/>
  <c r="AE3150" i="3"/>
  <c r="AF3150" i="3" s="1"/>
  <c r="AE3149" i="3"/>
  <c r="AF3149" i="3" s="1"/>
  <c r="AE3148" i="3"/>
  <c r="AF3148" i="3" s="1"/>
  <c r="AE3147" i="3"/>
  <c r="AF3147" i="3" s="1"/>
  <c r="AE3146" i="3"/>
  <c r="AF3146" i="3" s="1"/>
  <c r="AE3145" i="3"/>
  <c r="AF3145" i="3" s="1"/>
  <c r="AE3144" i="3"/>
  <c r="AF3144" i="3" s="1"/>
  <c r="AE3143" i="3"/>
  <c r="AF3143" i="3" s="1"/>
  <c r="AE3142" i="3"/>
  <c r="AF3142" i="3" s="1"/>
  <c r="AE3141" i="3"/>
  <c r="AF3141" i="3" s="1"/>
  <c r="AE3140" i="3"/>
  <c r="AF3140" i="3" s="1"/>
  <c r="AE3139" i="3"/>
  <c r="AF3139" i="3" s="1"/>
  <c r="AE3138" i="3"/>
  <c r="AF3138" i="3" s="1"/>
  <c r="AE3137" i="3"/>
  <c r="AF3137" i="3" s="1"/>
  <c r="AE3136" i="3"/>
  <c r="AF3136" i="3" s="1"/>
  <c r="AE3135" i="3"/>
  <c r="AF3135" i="3" s="1"/>
  <c r="AE3134" i="3"/>
  <c r="AF3134" i="3" s="1"/>
  <c r="AE3133" i="3"/>
  <c r="AF3133" i="3" s="1"/>
  <c r="AE3132" i="3"/>
  <c r="AF3132" i="3" s="1"/>
  <c r="AE3131" i="3"/>
  <c r="AF3131" i="3" s="1"/>
  <c r="AE3130" i="3"/>
  <c r="AF3130" i="3" s="1"/>
  <c r="AE3129" i="3"/>
  <c r="AF3129" i="3" s="1"/>
  <c r="AE3128" i="3"/>
  <c r="AF3128" i="3" s="1"/>
  <c r="AE3127" i="3"/>
  <c r="AF3127" i="3" s="1"/>
  <c r="AE3126" i="3"/>
  <c r="AF3126" i="3" s="1"/>
  <c r="AE3125" i="3"/>
  <c r="AF3125" i="3" s="1"/>
  <c r="AE3124" i="3"/>
  <c r="AF3124" i="3" s="1"/>
  <c r="AE3123" i="3"/>
  <c r="AF3123" i="3" s="1"/>
  <c r="AE3122" i="3"/>
  <c r="AF3122" i="3" s="1"/>
  <c r="AE3121" i="3"/>
  <c r="AF3121" i="3" s="1"/>
  <c r="AE3120" i="3"/>
  <c r="AF3120" i="3" s="1"/>
  <c r="AE3119" i="3"/>
  <c r="AF3119" i="3" s="1"/>
  <c r="AE3118" i="3"/>
  <c r="AF3118" i="3" s="1"/>
  <c r="AE3117" i="3"/>
  <c r="AF3117" i="3" s="1"/>
  <c r="AE3116" i="3"/>
  <c r="AF3116" i="3" s="1"/>
  <c r="AE3115" i="3"/>
  <c r="AF3115" i="3" s="1"/>
  <c r="AE3114" i="3"/>
  <c r="AF3114" i="3" s="1"/>
  <c r="AE3113" i="3"/>
  <c r="AF3113" i="3" s="1"/>
  <c r="AE3112" i="3"/>
  <c r="AF3112" i="3" s="1"/>
  <c r="AE3111" i="3"/>
  <c r="AF3111" i="3" s="1"/>
  <c r="AE3110" i="3"/>
  <c r="AF3110" i="3" s="1"/>
  <c r="AE3109" i="3"/>
  <c r="AF3109" i="3" s="1"/>
  <c r="AE3108" i="3"/>
  <c r="AF3108" i="3" s="1"/>
  <c r="AE3107" i="3"/>
  <c r="AF3107" i="3" s="1"/>
  <c r="AE3106" i="3"/>
  <c r="AF3106" i="3" s="1"/>
  <c r="AE3105" i="3"/>
  <c r="AF3105" i="3" s="1"/>
  <c r="AE3104" i="3"/>
  <c r="AF3104" i="3" s="1"/>
  <c r="AE3103" i="3"/>
  <c r="AF3103" i="3" s="1"/>
  <c r="AE3102" i="3"/>
  <c r="AF3102" i="3" s="1"/>
  <c r="AE3101" i="3"/>
  <c r="AF3101" i="3" s="1"/>
  <c r="AE3100" i="3"/>
  <c r="AF3100" i="3" s="1"/>
  <c r="AE3099" i="3"/>
  <c r="AF3099" i="3" s="1"/>
  <c r="AE3098" i="3"/>
  <c r="AF3098" i="3" s="1"/>
  <c r="AE3097" i="3"/>
  <c r="AF3097" i="3" s="1"/>
  <c r="AE3096" i="3"/>
  <c r="AF3096" i="3" s="1"/>
  <c r="AE3095" i="3"/>
  <c r="AF3095" i="3" s="1"/>
  <c r="AE3094" i="3"/>
  <c r="AF3094" i="3" s="1"/>
  <c r="AE3093" i="3"/>
  <c r="AF3093" i="3" s="1"/>
  <c r="AE3092" i="3"/>
  <c r="AF3092" i="3" s="1"/>
  <c r="AE3091" i="3"/>
  <c r="AF3091" i="3" s="1"/>
  <c r="AE3090" i="3"/>
  <c r="AF3090" i="3" s="1"/>
  <c r="AE3089" i="3"/>
  <c r="AF3089" i="3" s="1"/>
  <c r="AE3088" i="3"/>
  <c r="AF3088" i="3" s="1"/>
  <c r="AE3087" i="3"/>
  <c r="AF3087" i="3" s="1"/>
  <c r="AE3086" i="3"/>
  <c r="AF3086" i="3" s="1"/>
  <c r="AE3085" i="3"/>
  <c r="AF3085" i="3" s="1"/>
  <c r="AE3084" i="3"/>
  <c r="AF3084" i="3" s="1"/>
  <c r="AE3083" i="3"/>
  <c r="AF3083" i="3" s="1"/>
  <c r="AE3082" i="3"/>
  <c r="AF3082" i="3" s="1"/>
  <c r="AE3081" i="3"/>
  <c r="AF3081" i="3" s="1"/>
  <c r="AE3080" i="3"/>
  <c r="AF3080" i="3" s="1"/>
  <c r="AE3079" i="3"/>
  <c r="AF3079" i="3" s="1"/>
  <c r="AE3078" i="3"/>
  <c r="AF3078" i="3" s="1"/>
  <c r="AE3077" i="3"/>
  <c r="AF3077" i="3" s="1"/>
  <c r="AE3076" i="3"/>
  <c r="AF3076" i="3" s="1"/>
  <c r="AE3075" i="3"/>
  <c r="AF3075" i="3" s="1"/>
  <c r="AE3074" i="3"/>
  <c r="AF3074" i="3" s="1"/>
  <c r="AE3073" i="3"/>
  <c r="AF3073" i="3" s="1"/>
  <c r="AE3072" i="3"/>
  <c r="AF3072" i="3" s="1"/>
  <c r="AE3071" i="3"/>
  <c r="AF3071" i="3" s="1"/>
  <c r="AE3070" i="3"/>
  <c r="AF3070" i="3" s="1"/>
  <c r="AE3069" i="3"/>
  <c r="AF3069" i="3" s="1"/>
  <c r="AE3068" i="3"/>
  <c r="AF3068" i="3" s="1"/>
  <c r="AE3067" i="3"/>
  <c r="AF3067" i="3" s="1"/>
  <c r="AE3066" i="3"/>
  <c r="AF3066" i="3" s="1"/>
  <c r="AE3065" i="3"/>
  <c r="AF3065" i="3" s="1"/>
  <c r="AE3064" i="3"/>
  <c r="AF3064" i="3" s="1"/>
  <c r="AE3063" i="3"/>
  <c r="AF3063" i="3" s="1"/>
  <c r="AE3062" i="3"/>
  <c r="AF3062" i="3" s="1"/>
  <c r="AE3061" i="3"/>
  <c r="AF3061" i="3" s="1"/>
  <c r="AE3060" i="3"/>
  <c r="AF3060" i="3" s="1"/>
  <c r="AE3059" i="3"/>
  <c r="AF3059" i="3" s="1"/>
  <c r="AE3058" i="3"/>
  <c r="AF3058" i="3" s="1"/>
  <c r="AE3057" i="3"/>
  <c r="AF3057" i="3" s="1"/>
  <c r="AE3056" i="3"/>
  <c r="AF3056" i="3" s="1"/>
  <c r="AE3055" i="3"/>
  <c r="AF3055" i="3" s="1"/>
  <c r="AE3054" i="3"/>
  <c r="AF3054" i="3" s="1"/>
  <c r="AE3053" i="3"/>
  <c r="AF3053" i="3" s="1"/>
  <c r="AE3052" i="3"/>
  <c r="AF3052" i="3" s="1"/>
  <c r="AE3051" i="3"/>
  <c r="AF3051" i="3" s="1"/>
  <c r="AE3050" i="3"/>
  <c r="AF3050" i="3" s="1"/>
  <c r="AE3049" i="3"/>
  <c r="AF3049" i="3" s="1"/>
  <c r="AE3048" i="3"/>
  <c r="AF3048" i="3" s="1"/>
  <c r="AE3047" i="3"/>
  <c r="AF3047" i="3" s="1"/>
  <c r="AE3046" i="3"/>
  <c r="AF3046" i="3" s="1"/>
  <c r="AE3045" i="3"/>
  <c r="AF3045" i="3" s="1"/>
  <c r="AE3044" i="3"/>
  <c r="AF3044" i="3" s="1"/>
  <c r="AE3043" i="3"/>
  <c r="AF3043" i="3" s="1"/>
  <c r="AE3042" i="3"/>
  <c r="AF3042" i="3" s="1"/>
  <c r="AE3041" i="3"/>
  <c r="AF3041" i="3" s="1"/>
  <c r="AE3040" i="3"/>
  <c r="AF3040" i="3" s="1"/>
  <c r="AE3039" i="3"/>
  <c r="AF3039" i="3" s="1"/>
  <c r="AE3038" i="3"/>
  <c r="AF3038" i="3" s="1"/>
  <c r="AE3037" i="3"/>
  <c r="AF3037" i="3" s="1"/>
  <c r="AE3036" i="3"/>
  <c r="AF3036" i="3" s="1"/>
  <c r="AE3035" i="3"/>
  <c r="AF3035" i="3" s="1"/>
  <c r="AE3034" i="3"/>
  <c r="AF3034" i="3" s="1"/>
  <c r="AE3033" i="3"/>
  <c r="AF3033" i="3" s="1"/>
  <c r="AE3032" i="3"/>
  <c r="AF3032" i="3" s="1"/>
  <c r="AE3031" i="3"/>
  <c r="AF3031" i="3" s="1"/>
  <c r="AE3030" i="3"/>
  <c r="AF3030" i="3" s="1"/>
  <c r="AE3029" i="3"/>
  <c r="AF3029" i="3" s="1"/>
  <c r="AE3028" i="3"/>
  <c r="AF3028" i="3" s="1"/>
  <c r="AE3027" i="3"/>
  <c r="AF3027" i="3" s="1"/>
  <c r="AE3026" i="3"/>
  <c r="AF3026" i="3" s="1"/>
  <c r="AE3025" i="3"/>
  <c r="AF3025" i="3" s="1"/>
  <c r="AE3024" i="3"/>
  <c r="AF3024" i="3" s="1"/>
  <c r="AE3023" i="3"/>
  <c r="AF3023" i="3" s="1"/>
  <c r="AE3022" i="3"/>
  <c r="AF3022" i="3" s="1"/>
  <c r="AE3021" i="3"/>
  <c r="AF3021" i="3" s="1"/>
  <c r="AE3020" i="3"/>
  <c r="AF3020" i="3" s="1"/>
  <c r="AE3019" i="3"/>
  <c r="AF3019" i="3" s="1"/>
  <c r="AE3018" i="3"/>
  <c r="AF3018" i="3" s="1"/>
  <c r="AE3017" i="3"/>
  <c r="AF3017" i="3" s="1"/>
  <c r="AE3016" i="3"/>
  <c r="AF3016" i="3" s="1"/>
  <c r="AE3015" i="3"/>
  <c r="AF3015" i="3" s="1"/>
  <c r="AE3014" i="3"/>
  <c r="AF3014" i="3" s="1"/>
  <c r="AE3013" i="3"/>
  <c r="AF3013" i="3" s="1"/>
  <c r="AE3012" i="3"/>
  <c r="AF3012" i="3" s="1"/>
  <c r="AE3011" i="3"/>
  <c r="AF3011" i="3" s="1"/>
  <c r="AE3010" i="3"/>
  <c r="AF3010" i="3" s="1"/>
  <c r="AE3009" i="3"/>
  <c r="AF3009" i="3" s="1"/>
  <c r="AE3008" i="3"/>
  <c r="AF3008" i="3" s="1"/>
  <c r="AE3007" i="3"/>
  <c r="AF3007" i="3" s="1"/>
  <c r="AE3006" i="3"/>
  <c r="AF3006" i="3" s="1"/>
  <c r="AE3005" i="3"/>
  <c r="AF3005" i="3" s="1"/>
  <c r="AE3004" i="3"/>
  <c r="AF3004" i="3" s="1"/>
  <c r="AE3003" i="3"/>
  <c r="AF3003" i="3" s="1"/>
  <c r="AE3002" i="3"/>
  <c r="AF3002" i="3" s="1"/>
  <c r="AE3001" i="3"/>
  <c r="AF3001" i="3" s="1"/>
  <c r="AE3000" i="3"/>
  <c r="AF3000" i="3" s="1"/>
  <c r="AE2999" i="3"/>
  <c r="AF2999" i="3" s="1"/>
  <c r="AE2998" i="3"/>
  <c r="AF2998" i="3" s="1"/>
  <c r="AE2997" i="3"/>
  <c r="AF2997" i="3" s="1"/>
  <c r="AE2996" i="3"/>
  <c r="AF2996" i="3" s="1"/>
  <c r="AE2995" i="3"/>
  <c r="AF2995" i="3" s="1"/>
  <c r="AE2994" i="3"/>
  <c r="AF2994" i="3" s="1"/>
  <c r="AE2993" i="3"/>
  <c r="AF2993" i="3" s="1"/>
  <c r="AE2992" i="3"/>
  <c r="AF2992" i="3" s="1"/>
  <c r="AE2991" i="3"/>
  <c r="AF2991" i="3" s="1"/>
  <c r="AE2990" i="3"/>
  <c r="AF2990" i="3" s="1"/>
  <c r="AE2989" i="3"/>
  <c r="AF2989" i="3" s="1"/>
  <c r="AE2988" i="3"/>
  <c r="AF2988" i="3" s="1"/>
  <c r="AE2987" i="3"/>
  <c r="AF2987" i="3" s="1"/>
  <c r="AE2986" i="3"/>
  <c r="AF2986" i="3" s="1"/>
  <c r="AE2985" i="3"/>
  <c r="AF2985" i="3" s="1"/>
  <c r="AE2984" i="3"/>
  <c r="AF2984" i="3" s="1"/>
  <c r="AE2983" i="3"/>
  <c r="AF2983" i="3" s="1"/>
  <c r="AE2982" i="3"/>
  <c r="AF2982" i="3" s="1"/>
  <c r="AE2981" i="3"/>
  <c r="AF2981" i="3" s="1"/>
  <c r="AE2980" i="3"/>
  <c r="AF2980" i="3" s="1"/>
  <c r="AE2979" i="3"/>
  <c r="AF2979" i="3" s="1"/>
  <c r="AE2978" i="3"/>
  <c r="AF2978" i="3" s="1"/>
  <c r="AE2977" i="3"/>
  <c r="AF2977" i="3" s="1"/>
  <c r="AE2976" i="3"/>
  <c r="AF2976" i="3" s="1"/>
  <c r="AE2975" i="3"/>
  <c r="AF2975" i="3" s="1"/>
  <c r="AE2974" i="3"/>
  <c r="AF2974" i="3" s="1"/>
  <c r="AE2973" i="3"/>
  <c r="AF2973" i="3" s="1"/>
  <c r="AE2972" i="3"/>
  <c r="AF2972" i="3" s="1"/>
  <c r="AE2971" i="3"/>
  <c r="AF2971" i="3" s="1"/>
  <c r="AE2970" i="3"/>
  <c r="AF2970" i="3" s="1"/>
  <c r="AE2969" i="3"/>
  <c r="AF2969" i="3" s="1"/>
  <c r="AE2968" i="3"/>
  <c r="AF2968" i="3" s="1"/>
  <c r="AE2967" i="3"/>
  <c r="AF2967" i="3" s="1"/>
  <c r="AE2966" i="3"/>
  <c r="AF2966" i="3" s="1"/>
  <c r="AE2965" i="3"/>
  <c r="AF2965" i="3" s="1"/>
  <c r="AE2964" i="3"/>
  <c r="AF2964" i="3" s="1"/>
  <c r="AE2963" i="3"/>
  <c r="AF2963" i="3" s="1"/>
  <c r="AE2962" i="3"/>
  <c r="AF2962" i="3" s="1"/>
  <c r="AE2961" i="3"/>
  <c r="AF2961" i="3" s="1"/>
  <c r="AE2960" i="3"/>
  <c r="AF2960" i="3" s="1"/>
  <c r="AE2959" i="3"/>
  <c r="AF2959" i="3" s="1"/>
  <c r="AE2958" i="3"/>
  <c r="AF2958" i="3" s="1"/>
  <c r="AE2957" i="3"/>
  <c r="AF2957" i="3" s="1"/>
  <c r="AE2956" i="3"/>
  <c r="AF2956" i="3" s="1"/>
  <c r="AE2955" i="3"/>
  <c r="AF2955" i="3" s="1"/>
  <c r="AE2954" i="3"/>
  <c r="AF2954" i="3" s="1"/>
  <c r="AE2953" i="3"/>
  <c r="AF2953" i="3" s="1"/>
  <c r="AE2952" i="3"/>
  <c r="AF2952" i="3" s="1"/>
  <c r="AE2951" i="3"/>
  <c r="AF2951" i="3" s="1"/>
  <c r="AE8" i="11"/>
  <c r="AD3" i="3" l="1"/>
  <c r="AC3" i="3"/>
  <c r="AB3" i="3"/>
  <c r="AA3" i="3"/>
  <c r="Z3" i="3"/>
  <c r="Y3" i="3"/>
  <c r="X3" i="3"/>
  <c r="W3" i="3"/>
  <c r="V3" i="3"/>
  <c r="T3" i="3"/>
  <c r="S3" i="3"/>
  <c r="Q3" i="3"/>
  <c r="P3" i="3"/>
  <c r="O3" i="3"/>
  <c r="N3" i="3"/>
  <c r="M3" i="3"/>
  <c r="L3" i="3"/>
  <c r="K3" i="3"/>
  <c r="J3" i="3"/>
  <c r="I3" i="3"/>
  <c r="H4" i="3"/>
  <c r="G4" i="3"/>
  <c r="AD44" i="11" l="1"/>
  <c r="AD42" i="11"/>
  <c r="AD41" i="11"/>
  <c r="AD40" i="11"/>
  <c r="A40" i="11" s="1"/>
  <c r="AD38" i="11"/>
  <c r="A38" i="11" s="1"/>
  <c r="AD37" i="11"/>
  <c r="AD39" i="11" s="1"/>
  <c r="AD36" i="11"/>
  <c r="A37" i="11"/>
  <c r="A35" i="11"/>
  <c r="A34" i="11"/>
  <c r="A32" i="11"/>
  <c r="A31" i="11"/>
  <c r="A29" i="11"/>
  <c r="A28" i="11"/>
  <c r="A27" i="11"/>
  <c r="A26" i="11"/>
  <c r="A25" i="11"/>
  <c r="A24" i="11"/>
  <c r="A22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21" i="11"/>
  <c r="AD8" i="11"/>
  <c r="AC41" i="11" l="1"/>
  <c r="AC37" i="11"/>
  <c r="AC42" i="11" s="1"/>
  <c r="AC36" i="11"/>
  <c r="AC8" i="11"/>
  <c r="AC39" i="11" l="1"/>
  <c r="AC44" i="11"/>
  <c r="AC38" i="11"/>
  <c r="AC40" i="11"/>
  <c r="F12" i="36" l="1"/>
  <c r="E12" i="36"/>
  <c r="D12" i="36"/>
  <c r="F11" i="36"/>
  <c r="F9" i="36"/>
  <c r="F7" i="36"/>
  <c r="F6" i="36"/>
  <c r="E11" i="36"/>
  <c r="D11" i="36"/>
  <c r="E10" i="36"/>
  <c r="D10" i="36"/>
  <c r="E8" i="36"/>
  <c r="D8" i="36"/>
  <c r="AB44" i="11"/>
  <c r="AB41" i="11"/>
  <c r="AB38" i="11"/>
  <c r="AB37" i="11"/>
  <c r="AB42" i="11" s="1"/>
  <c r="AB36" i="11"/>
  <c r="AB8" i="11"/>
  <c r="AB39" i="11" l="1"/>
  <c r="AB40" i="11"/>
  <c r="AA44" i="11"/>
  <c r="AA41" i="11"/>
  <c r="AA37" i="11"/>
  <c r="AA39" i="11" s="1"/>
  <c r="AA36" i="11"/>
  <c r="AA8" i="11"/>
  <c r="AA40" i="11" l="1"/>
  <c r="AA42" i="11"/>
  <c r="AA38" i="11"/>
  <c r="Z44" i="11"/>
  <c r="Z42" i="11"/>
  <c r="Z41" i="11"/>
  <c r="Z40" i="11"/>
  <c r="Z39" i="11"/>
  <c r="Z38" i="11"/>
  <c r="Z37" i="11"/>
  <c r="Z36" i="11"/>
  <c r="Z8" i="11"/>
  <c r="Y41" i="11" l="1"/>
  <c r="Y37" i="11"/>
  <c r="Y42" i="11" s="1"/>
  <c r="Y36" i="11"/>
  <c r="Y8" i="11"/>
  <c r="Y44" i="11" l="1"/>
  <c r="Y39" i="11"/>
  <c r="Y38" i="11"/>
  <c r="Y40" i="11"/>
  <c r="J44" i="32"/>
  <c r="J43" i="32"/>
  <c r="J42" i="32"/>
  <c r="J41" i="32"/>
  <c r="G44" i="32"/>
  <c r="G43" i="32"/>
  <c r="G42" i="32"/>
  <c r="G41" i="32"/>
  <c r="I50" i="32"/>
  <c r="J50" i="32" s="1"/>
  <c r="I46" i="32"/>
  <c r="J46" i="32" s="1"/>
  <c r="I45" i="32"/>
  <c r="J45" i="32" s="1"/>
  <c r="H50" i="32"/>
  <c r="H47" i="32"/>
  <c r="H46" i="32"/>
  <c r="H51" i="32" s="1"/>
  <c r="H45" i="32"/>
  <c r="F50" i="32"/>
  <c r="G50" i="32" s="1"/>
  <c r="F46" i="32"/>
  <c r="G46" i="32" s="1"/>
  <c r="F45" i="32"/>
  <c r="G45" i="32" s="1"/>
  <c r="E50" i="32"/>
  <c r="E46" i="32"/>
  <c r="E45" i="32"/>
  <c r="I28" i="32"/>
  <c r="I29" i="32"/>
  <c r="I30" i="32"/>
  <c r="I31" i="32"/>
  <c r="I32" i="32"/>
  <c r="I33" i="32"/>
  <c r="I34" i="32"/>
  <c r="I36" i="32"/>
  <c r="J28" i="32"/>
  <c r="J29" i="32"/>
  <c r="J30" i="32" s="1"/>
  <c r="J31" i="32"/>
  <c r="J33" i="32"/>
  <c r="J36" i="32"/>
  <c r="H33" i="32"/>
  <c r="H29" i="32"/>
  <c r="H34" i="32" s="1"/>
  <c r="H28" i="32"/>
  <c r="G33" i="32"/>
  <c r="G29" i="32"/>
  <c r="G34" i="32" s="1"/>
  <c r="G28" i="32"/>
  <c r="F33" i="32"/>
  <c r="F29" i="32"/>
  <c r="F31" i="32" s="1"/>
  <c r="F28" i="32"/>
  <c r="E33" i="32"/>
  <c r="E29" i="32"/>
  <c r="E34" i="32" s="1"/>
  <c r="E28" i="32"/>
  <c r="X15" i="32"/>
  <c r="W15" i="32"/>
  <c r="V15" i="32"/>
  <c r="U15" i="32"/>
  <c r="T15" i="32"/>
  <c r="S15" i="32"/>
  <c r="R15" i="32"/>
  <c r="Q15" i="32"/>
  <c r="P15" i="32"/>
  <c r="O15" i="32"/>
  <c r="N15" i="32"/>
  <c r="M15" i="32"/>
  <c r="L15" i="32"/>
  <c r="K15" i="32"/>
  <c r="J15" i="32"/>
  <c r="I15" i="32"/>
  <c r="H15" i="32"/>
  <c r="G15" i="32"/>
  <c r="F15" i="32"/>
  <c r="E15" i="32"/>
  <c r="X11" i="32"/>
  <c r="X18" i="32" s="1"/>
  <c r="W11" i="32"/>
  <c r="W12" i="32" s="1"/>
  <c r="V11" i="32"/>
  <c r="V18" i="32" s="1"/>
  <c r="U11" i="32"/>
  <c r="T11" i="32"/>
  <c r="T18" i="32" s="1"/>
  <c r="S11" i="32"/>
  <c r="S12" i="32" s="1"/>
  <c r="R11" i="32"/>
  <c r="R18" i="32" s="1"/>
  <c r="Q11" i="32"/>
  <c r="P11" i="32"/>
  <c r="P18" i="32" s="1"/>
  <c r="O11" i="32"/>
  <c r="O12" i="32" s="1"/>
  <c r="N11" i="32"/>
  <c r="N18" i="32" s="1"/>
  <c r="M11" i="32"/>
  <c r="L11" i="32"/>
  <c r="L18" i="32" s="1"/>
  <c r="K11" i="32"/>
  <c r="K13" i="32" s="1"/>
  <c r="J11" i="32"/>
  <c r="J18" i="32" s="1"/>
  <c r="I11" i="32"/>
  <c r="H11" i="32"/>
  <c r="H18" i="32" s="1"/>
  <c r="G11" i="32"/>
  <c r="G13" i="32" s="1"/>
  <c r="F11" i="32"/>
  <c r="F18" i="32" s="1"/>
  <c r="E11" i="32"/>
  <c r="X10" i="32"/>
  <c r="W10" i="32"/>
  <c r="V10" i="32"/>
  <c r="U10" i="32"/>
  <c r="T10" i="32"/>
  <c r="S10" i="32"/>
  <c r="R10" i="32"/>
  <c r="Q10" i="32"/>
  <c r="P10" i="32"/>
  <c r="O10" i="32"/>
  <c r="N10" i="32"/>
  <c r="M10" i="32"/>
  <c r="L10" i="32"/>
  <c r="K10" i="32"/>
  <c r="J10" i="32"/>
  <c r="I10" i="32"/>
  <c r="H10" i="32"/>
  <c r="G10" i="32"/>
  <c r="F10" i="32"/>
  <c r="E10" i="32"/>
  <c r="H49" i="32" l="1"/>
  <c r="I47" i="32"/>
  <c r="J47" i="32" s="1"/>
  <c r="I49" i="32"/>
  <c r="J49" i="32" s="1"/>
  <c r="I51" i="32"/>
  <c r="J51" i="32" s="1"/>
  <c r="I48" i="32"/>
  <c r="J48" i="32" s="1"/>
  <c r="H48" i="32"/>
  <c r="F47" i="32"/>
  <c r="F49" i="32"/>
  <c r="F51" i="32"/>
  <c r="F48" i="32"/>
  <c r="E47" i="32"/>
  <c r="E49" i="32"/>
  <c r="E51" i="32"/>
  <c r="E48" i="32"/>
  <c r="J34" i="32"/>
  <c r="J32" i="32"/>
  <c r="F32" i="32"/>
  <c r="F34" i="32"/>
  <c r="F30" i="32"/>
  <c r="F36" i="32"/>
  <c r="G36" i="32"/>
  <c r="H36" i="32"/>
  <c r="H31" i="32"/>
  <c r="H30" i="32"/>
  <c r="H32" i="32"/>
  <c r="G31" i="32"/>
  <c r="G30" i="32"/>
  <c r="G32" i="32"/>
  <c r="E36" i="32"/>
  <c r="E31" i="32"/>
  <c r="E30" i="32"/>
  <c r="E32" i="32"/>
  <c r="K12" i="32"/>
  <c r="G12" i="32"/>
  <c r="E18" i="32"/>
  <c r="E16" i="32"/>
  <c r="E14" i="32"/>
  <c r="G18" i="32"/>
  <c r="G16" i="32"/>
  <c r="G14" i="32"/>
  <c r="I18" i="32"/>
  <c r="I16" i="32"/>
  <c r="I14" i="32"/>
  <c r="K18" i="32"/>
  <c r="K16" i="32"/>
  <c r="K14" i="32"/>
  <c r="M18" i="32"/>
  <c r="M16" i="32"/>
  <c r="M14" i="32"/>
  <c r="O18" i="32"/>
  <c r="O16" i="32"/>
  <c r="O14" i="32"/>
  <c r="O13" i="32"/>
  <c r="Q18" i="32"/>
  <c r="Q16" i="32"/>
  <c r="Q14" i="32"/>
  <c r="Q13" i="32"/>
  <c r="S18" i="32"/>
  <c r="S16" i="32"/>
  <c r="S14" i="32"/>
  <c r="S13" i="32"/>
  <c r="U18" i="32"/>
  <c r="U16" i="32"/>
  <c r="U14" i="32"/>
  <c r="U13" i="32"/>
  <c r="W18" i="32"/>
  <c r="W16" i="32"/>
  <c r="W14" i="32"/>
  <c r="W13" i="32"/>
  <c r="E12" i="32"/>
  <c r="I12" i="32"/>
  <c r="M12" i="32"/>
  <c r="Q12" i="32"/>
  <c r="U12" i="32"/>
  <c r="E13" i="32"/>
  <c r="I13" i="32"/>
  <c r="M13" i="32"/>
  <c r="F12" i="32"/>
  <c r="H12" i="32"/>
  <c r="J12" i="32"/>
  <c r="L12" i="32"/>
  <c r="N12" i="32"/>
  <c r="P12" i="32"/>
  <c r="R12" i="32"/>
  <c r="T12" i="32"/>
  <c r="V12" i="32"/>
  <c r="X12" i="32"/>
  <c r="F13" i="32"/>
  <c r="H13" i="32"/>
  <c r="J13" i="32"/>
  <c r="L13" i="32"/>
  <c r="N13" i="32"/>
  <c r="P13" i="32"/>
  <c r="R13" i="32"/>
  <c r="T13" i="32"/>
  <c r="V13" i="32"/>
  <c r="X13" i="32"/>
  <c r="F14" i="32"/>
  <c r="H14" i="32"/>
  <c r="J14" i="32"/>
  <c r="L14" i="32"/>
  <c r="N14" i="32"/>
  <c r="P14" i="32"/>
  <c r="R14" i="32"/>
  <c r="T14" i="32"/>
  <c r="V14" i="32"/>
  <c r="X14" i="32"/>
  <c r="F16" i="32"/>
  <c r="H16" i="32"/>
  <c r="J16" i="32"/>
  <c r="L16" i="32"/>
  <c r="N16" i="32"/>
  <c r="P16" i="32"/>
  <c r="R16" i="32"/>
  <c r="T16" i="32"/>
  <c r="V16" i="32"/>
  <c r="X16" i="32"/>
  <c r="X41" i="11"/>
  <c r="X37" i="11"/>
  <c r="X44" i="11" s="1"/>
  <c r="X36" i="11"/>
  <c r="X8" i="11"/>
  <c r="G48" i="32" l="1"/>
  <c r="G49" i="32"/>
  <c r="G51" i="32"/>
  <c r="G47" i="32"/>
  <c r="X38" i="11"/>
  <c r="X40" i="11"/>
  <c r="X42" i="11"/>
  <c r="X39" i="11"/>
  <c r="A46" i="11" l="1"/>
  <c r="A45" i="11"/>
  <c r="W41" i="11"/>
  <c r="W37" i="11"/>
  <c r="W44" i="11" s="1"/>
  <c r="W36" i="11"/>
  <c r="W8" i="11"/>
  <c r="W38" i="11" l="1"/>
  <c r="W40" i="11"/>
  <c r="W42" i="11"/>
  <c r="W39" i="11"/>
  <c r="U44" i="11" l="1"/>
  <c r="V41" i="11"/>
  <c r="V37" i="11"/>
  <c r="V39" i="11" s="1"/>
  <c r="V36" i="11"/>
  <c r="V8" i="11"/>
  <c r="V38" i="11" l="1"/>
  <c r="V40" i="11"/>
  <c r="V42" i="11"/>
  <c r="V44" i="11"/>
  <c r="B39" i="28"/>
  <c r="A39" i="28"/>
  <c r="B38" i="28"/>
  <c r="A38" i="28"/>
  <c r="B37" i="28"/>
  <c r="A37" i="28"/>
  <c r="B36" i="28"/>
  <c r="A36" i="28"/>
  <c r="B35" i="28"/>
  <c r="A35" i="28"/>
  <c r="B34" i="28"/>
  <c r="A34" i="28"/>
  <c r="B33" i="28"/>
  <c r="A33" i="28"/>
  <c r="B32" i="28"/>
  <c r="A32" i="28"/>
  <c r="B31" i="28"/>
  <c r="A31" i="28"/>
  <c r="B30" i="28"/>
  <c r="A30" i="28"/>
  <c r="B29" i="28"/>
  <c r="A29" i="28"/>
  <c r="B28" i="28"/>
  <c r="A28" i="28"/>
  <c r="B27" i="28"/>
  <c r="A27" i="28"/>
  <c r="B26" i="28"/>
  <c r="A26" i="28"/>
  <c r="B25" i="28"/>
  <c r="A25" i="28"/>
  <c r="B24" i="28"/>
  <c r="A24" i="28"/>
  <c r="B23" i="28"/>
  <c r="A23" i="28"/>
  <c r="B22" i="28"/>
  <c r="A22" i="28"/>
  <c r="B21" i="28"/>
  <c r="A21" i="28"/>
  <c r="B20" i="28"/>
  <c r="A20" i="28"/>
  <c r="B19" i="28"/>
  <c r="A19" i="28"/>
  <c r="B18" i="28"/>
  <c r="A18" i="28"/>
  <c r="B17" i="28"/>
  <c r="A17" i="28"/>
  <c r="B16" i="28"/>
  <c r="A16" i="28"/>
  <c r="B15" i="28"/>
  <c r="A15" i="28"/>
  <c r="B14" i="28"/>
  <c r="A14" i="28"/>
  <c r="B13" i="28"/>
  <c r="A13" i="28"/>
  <c r="B12" i="28"/>
  <c r="A12" i="28"/>
  <c r="B11" i="28"/>
  <c r="A11" i="28"/>
  <c r="B10" i="28"/>
  <c r="A10" i="28"/>
  <c r="B9" i="28"/>
  <c r="A9" i="28"/>
  <c r="B8" i="28"/>
  <c r="A8" i="28"/>
  <c r="B7" i="28"/>
  <c r="A7" i="28"/>
  <c r="B6" i="28"/>
  <c r="A6" i="28"/>
  <c r="A5" i="28"/>
  <c r="B5" i="28"/>
  <c r="U41" i="11" l="1"/>
  <c r="U37" i="11"/>
  <c r="U42" i="11" s="1"/>
  <c r="U36" i="11"/>
  <c r="U8" i="11"/>
  <c r="U39" i="11" l="1"/>
  <c r="U38" i="11"/>
  <c r="U40" i="11"/>
  <c r="T44" i="11"/>
  <c r="S44" i="11"/>
  <c r="R44" i="11"/>
  <c r="T41" i="11"/>
  <c r="T40" i="11"/>
  <c r="T38" i="11"/>
  <c r="T37" i="11"/>
  <c r="T42" i="11" s="1"/>
  <c r="T36" i="11"/>
  <c r="T8" i="11"/>
  <c r="T39" i="11" l="1"/>
  <c r="S41" i="11"/>
  <c r="S37" i="11"/>
  <c r="S42" i="11" s="1"/>
  <c r="S36" i="11"/>
  <c r="S8" i="11"/>
  <c r="C4" i="3"/>
  <c r="S39" i="11" l="1"/>
  <c r="S38" i="11"/>
  <c r="S40" i="11"/>
  <c r="R41" i="11"/>
  <c r="R37" i="11"/>
  <c r="R42" i="11" s="1"/>
  <c r="R36" i="11"/>
  <c r="R8" i="11"/>
  <c r="R40" i="11" l="1"/>
  <c r="R38" i="11"/>
  <c r="R39" i="11"/>
  <c r="Q44" i="11"/>
  <c r="Q41" i="11" l="1"/>
  <c r="Q37" i="11"/>
  <c r="Q42" i="11" s="1"/>
  <c r="Q36" i="11"/>
  <c r="Q8" i="11"/>
  <c r="Q39" i="11" l="1"/>
  <c r="Q38" i="11"/>
  <c r="Q40" i="11"/>
  <c r="D32" i="26"/>
  <c r="F31" i="26"/>
  <c r="F30" i="26"/>
  <c r="F29" i="26"/>
  <c r="F28" i="26"/>
  <c r="F27" i="26"/>
  <c r="F26" i="26"/>
  <c r="F25" i="26"/>
  <c r="F24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32" i="26" l="1"/>
  <c r="P41" i="11" l="1"/>
  <c r="P37" i="11"/>
  <c r="P42" i="11" s="1"/>
  <c r="P36" i="11"/>
  <c r="P8" i="11"/>
  <c r="P44" i="11" l="1"/>
  <c r="P39" i="11"/>
  <c r="P38" i="11"/>
  <c r="P40" i="11"/>
  <c r="O37" i="11"/>
  <c r="O38" i="11" s="1"/>
  <c r="O41" i="11"/>
  <c r="O36" i="11"/>
  <c r="O8" i="11"/>
  <c r="O44" i="11" l="1"/>
  <c r="O40" i="11"/>
  <c r="O42" i="11"/>
  <c r="O39" i="11"/>
  <c r="N41" i="11" l="1"/>
  <c r="N37" i="11"/>
  <c r="N44" i="11" s="1"/>
  <c r="N36" i="11"/>
  <c r="N8" i="11"/>
  <c r="N38" i="11" l="1"/>
  <c r="N40" i="11"/>
  <c r="N42" i="11"/>
  <c r="N39" i="11"/>
  <c r="M41" i="11"/>
  <c r="M37" i="11"/>
  <c r="M39" i="11" s="1"/>
  <c r="M36" i="11"/>
  <c r="M8" i="11"/>
  <c r="M44" i="11" l="1"/>
  <c r="M38" i="11"/>
  <c r="M40" i="11"/>
  <c r="M42" i="11"/>
  <c r="L41" i="11"/>
  <c r="L37" i="11"/>
  <c r="L44" i="11" s="1"/>
  <c r="L36" i="11"/>
  <c r="L8" i="11"/>
  <c r="L39" i="11" l="1"/>
  <c r="L38" i="11"/>
  <c r="L40" i="11"/>
  <c r="L42" i="11"/>
  <c r="K41" i="11"/>
  <c r="K37" i="11"/>
  <c r="K40" i="11" s="1"/>
  <c r="K36" i="11"/>
  <c r="K8" i="11"/>
  <c r="K42" i="11" l="1"/>
  <c r="K44" i="11"/>
  <c r="K39" i="11"/>
  <c r="K38" i="11"/>
  <c r="J41" i="11" l="1"/>
  <c r="J37" i="11"/>
  <c r="J36" i="11"/>
  <c r="J8" i="11"/>
  <c r="J44" i="11" l="1"/>
  <c r="J39" i="11"/>
  <c r="J38" i="11"/>
  <c r="J40" i="11"/>
  <c r="J42" i="11"/>
  <c r="I41" i="11" l="1"/>
  <c r="I37" i="11"/>
  <c r="I36" i="11"/>
  <c r="I8" i="11"/>
  <c r="I44" i="11" l="1"/>
  <c r="I39" i="11"/>
  <c r="I38" i="11"/>
  <c r="I40" i="11"/>
  <c r="I42" i="11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K4" i="20" l="1"/>
  <c r="O4" i="20" s="1"/>
  <c r="K5" i="20" l="1"/>
  <c r="M5" i="20" s="1"/>
  <c r="M4" i="20"/>
  <c r="K6" i="20"/>
  <c r="H41" i="11"/>
  <c r="H37" i="11"/>
  <c r="H39" i="11" s="1"/>
  <c r="H36" i="11"/>
  <c r="H8" i="11"/>
  <c r="H38" i="11" l="1"/>
  <c r="K7" i="20"/>
  <c r="M6" i="20"/>
  <c r="H40" i="11"/>
  <c r="H44" i="11"/>
  <c r="H42" i="11"/>
  <c r="K8" i="20" l="1"/>
  <c r="O8" i="20" s="1"/>
  <c r="O7" i="20"/>
  <c r="J28" i="15"/>
  <c r="I28" i="15"/>
  <c r="K26" i="15"/>
  <c r="I26" i="15"/>
  <c r="I22" i="15"/>
  <c r="I20" i="15"/>
  <c r="J18" i="15"/>
  <c r="I18" i="15"/>
  <c r="K16" i="15"/>
  <c r="I16" i="15"/>
  <c r="K14" i="15"/>
  <c r="I14" i="15"/>
  <c r="J12" i="15"/>
  <c r="I12" i="15"/>
  <c r="J10" i="15"/>
  <c r="I10" i="15"/>
  <c r="I6" i="15"/>
  <c r="K9" i="20" l="1"/>
  <c r="O9" i="20" l="1"/>
  <c r="M9" i="20"/>
  <c r="K10" i="20"/>
  <c r="G41" i="11"/>
  <c r="G37" i="11"/>
  <c r="G36" i="11"/>
  <c r="G38" i="11" l="1"/>
  <c r="G42" i="11"/>
  <c r="G39" i="11"/>
  <c r="K11" i="20"/>
  <c r="O10" i="20"/>
  <c r="M10" i="20"/>
  <c r="G40" i="11"/>
  <c r="G44" i="11"/>
  <c r="G8" i="11"/>
  <c r="K12" i="20" l="1"/>
  <c r="O11" i="20"/>
  <c r="EC472" i="2"/>
  <c r="EC471" i="2"/>
  <c r="EC470" i="2"/>
  <c r="EC469" i="2"/>
  <c r="EC468" i="2"/>
  <c r="EC467" i="2"/>
  <c r="EC466" i="2"/>
  <c r="EC465" i="2"/>
  <c r="EC464" i="2"/>
  <c r="EC463" i="2"/>
  <c r="EC462" i="2"/>
  <c r="EC461" i="2"/>
  <c r="EC460" i="2"/>
  <c r="EC459" i="2"/>
  <c r="EC458" i="2"/>
  <c r="EC457" i="2"/>
  <c r="EC456" i="2"/>
  <c r="EC455" i="2"/>
  <c r="EC454" i="2"/>
  <c r="EC453" i="2"/>
  <c r="EC452" i="2"/>
  <c r="EC451" i="2"/>
  <c r="EC450" i="2"/>
  <c r="EC449" i="2"/>
  <c r="EC448" i="2"/>
  <c r="EC447" i="2"/>
  <c r="EC446" i="2"/>
  <c r="EC445" i="2"/>
  <c r="EC444" i="2"/>
  <c r="EC443" i="2"/>
  <c r="EC442" i="2"/>
  <c r="EC441" i="2"/>
  <c r="EC440" i="2"/>
  <c r="EC439" i="2"/>
  <c r="EC438" i="2"/>
  <c r="EC437" i="2"/>
  <c r="EC436" i="2"/>
  <c r="EC435" i="2"/>
  <c r="EC434" i="2"/>
  <c r="EC433" i="2"/>
  <c r="EC432" i="2"/>
  <c r="EC431" i="2"/>
  <c r="EC430" i="2"/>
  <c r="EC429" i="2"/>
  <c r="EC428" i="2"/>
  <c r="EC427" i="2"/>
  <c r="EC426" i="2"/>
  <c r="EC425" i="2"/>
  <c r="EC424" i="2"/>
  <c r="EC423" i="2"/>
  <c r="EC422" i="2"/>
  <c r="EC421" i="2"/>
  <c r="EC420" i="2"/>
  <c r="EC419" i="2"/>
  <c r="EC418" i="2"/>
  <c r="EC417" i="2"/>
  <c r="EC416" i="2"/>
  <c r="EC415" i="2"/>
  <c r="EC414" i="2"/>
  <c r="EC413" i="2"/>
  <c r="EC412" i="2"/>
  <c r="EC411" i="2"/>
  <c r="EC410" i="2"/>
  <c r="EC409" i="2"/>
  <c r="EC408" i="2"/>
  <c r="EC407" i="2"/>
  <c r="EC406" i="2"/>
  <c r="EC405" i="2"/>
  <c r="EC404" i="2"/>
  <c r="EC403" i="2"/>
  <c r="EC402" i="2"/>
  <c r="EC401" i="2"/>
  <c r="EC400" i="2"/>
  <c r="EC399" i="2"/>
  <c r="EC398" i="2"/>
  <c r="EC397" i="2"/>
  <c r="EC396" i="2"/>
  <c r="EC395" i="2"/>
  <c r="EC394" i="2"/>
  <c r="EC393" i="2"/>
  <c r="EC392" i="2"/>
  <c r="EC391" i="2"/>
  <c r="EC390" i="2"/>
  <c r="EC389" i="2"/>
  <c r="EC388" i="2"/>
  <c r="EC387" i="2"/>
  <c r="EC386" i="2"/>
  <c r="EC385" i="2"/>
  <c r="EC384" i="2"/>
  <c r="EC383" i="2"/>
  <c r="EC382" i="2"/>
  <c r="EC381" i="2"/>
  <c r="EC380" i="2"/>
  <c r="EC379" i="2"/>
  <c r="EC378" i="2"/>
  <c r="EC377" i="2"/>
  <c r="EC376" i="2"/>
  <c r="EC375" i="2"/>
  <c r="EC374" i="2"/>
  <c r="EC373" i="2"/>
  <c r="EC372" i="2"/>
  <c r="EC371" i="2"/>
  <c r="EC370" i="2"/>
  <c r="EC369" i="2"/>
  <c r="EC368" i="2"/>
  <c r="EC367" i="2"/>
  <c r="EC366" i="2"/>
  <c r="EC365" i="2"/>
  <c r="EC364" i="2"/>
  <c r="EC363" i="2"/>
  <c r="EC362" i="2"/>
  <c r="EC361" i="2"/>
  <c r="EC360" i="2"/>
  <c r="EC359" i="2"/>
  <c r="K13" i="20" l="1"/>
  <c r="M12" i="20"/>
  <c r="F41" i="11"/>
  <c r="E8" i="11"/>
  <c r="F37" i="11"/>
  <c r="F36" i="11"/>
  <c r="F8" i="11"/>
  <c r="E41" i="11"/>
  <c r="F44" i="11" l="1"/>
  <c r="F42" i="11"/>
  <c r="F39" i="11"/>
  <c r="K14" i="20"/>
  <c r="O13" i="20"/>
  <c r="M13" i="20"/>
  <c r="F38" i="11"/>
  <c r="F40" i="11"/>
  <c r="K15" i="20" l="1"/>
  <c r="O14" i="20"/>
  <c r="M14" i="20"/>
  <c r="F365" i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37" i="11"/>
  <c r="E36" i="11"/>
  <c r="E38" i="11" l="1"/>
  <c r="E39" i="11"/>
  <c r="E42" i="11"/>
  <c r="K16" i="20"/>
  <c r="O15" i="20"/>
  <c r="M15" i="20"/>
  <c r="E44" i="11"/>
  <c r="E40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K17" i="20" l="1"/>
  <c r="O16" i="20"/>
  <c r="N16" i="20"/>
  <c r="M16" i="20"/>
  <c r="G318" i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K18" i="20" l="1"/>
  <c r="N17" i="20"/>
  <c r="O17" i="20"/>
  <c r="M17" i="20"/>
  <c r="F305" i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K19" i="20" l="1"/>
  <c r="O18" i="20"/>
  <c r="M18" i="20"/>
  <c r="G270" i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K20" i="20" l="1"/>
  <c r="N19" i="20"/>
  <c r="O19" i="20"/>
  <c r="M19" i="20"/>
  <c r="I261" i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K21" i="20" l="1"/>
  <c r="O20" i="20"/>
  <c r="N20" i="20"/>
  <c r="M20" i="20"/>
  <c r="G234" i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X146" i="2"/>
  <c r="DX145" i="2"/>
  <c r="DX165" i="2"/>
  <c r="F168" i="1"/>
  <c r="G168" i="1" s="1"/>
  <c r="F149" i="1"/>
  <c r="F148" i="1"/>
  <c r="K22" i="20" l="1"/>
  <c r="O21" i="20"/>
  <c r="M21" i="20"/>
  <c r="H168" i="1"/>
  <c r="H149" i="1"/>
  <c r="G149" i="1"/>
  <c r="H148" i="1"/>
  <c r="G148" i="1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4" i="2"/>
  <c r="DX203" i="2"/>
  <c r="DX202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9" i="2"/>
  <c r="DX188" i="2"/>
  <c r="DX187" i="2"/>
  <c r="DX186" i="2"/>
  <c r="DX185" i="2"/>
  <c r="DX184" i="2"/>
  <c r="DX183" i="2"/>
  <c r="DX182" i="2"/>
  <c r="DX181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4" i="2"/>
  <c r="DX163" i="2"/>
  <c r="DX162" i="2"/>
  <c r="DX161" i="2"/>
  <c r="DX160" i="2"/>
  <c r="DX159" i="2"/>
  <c r="DX158" i="2"/>
  <c r="DX157" i="2"/>
  <c r="DX156" i="2"/>
  <c r="DX155" i="2"/>
  <c r="DX154" i="2"/>
  <c r="DX153" i="2"/>
  <c r="DX152" i="2"/>
  <c r="DX151" i="2"/>
  <c r="DX150" i="2"/>
  <c r="DX149" i="2"/>
  <c r="DX148" i="2"/>
  <c r="DX147" i="2"/>
  <c r="DX144" i="2"/>
  <c r="DX143" i="2"/>
  <c r="DX142" i="2"/>
  <c r="DX141" i="2"/>
  <c r="DX140" i="2"/>
  <c r="DX139" i="2"/>
  <c r="DX138" i="2"/>
  <c r="DX137" i="2"/>
  <c r="DX136" i="2"/>
  <c r="DX135" i="2"/>
  <c r="DX134" i="2"/>
  <c r="DX133" i="2"/>
  <c r="DX132" i="2"/>
  <c r="DX131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7" i="2"/>
  <c r="DX116" i="2"/>
  <c r="DX115" i="2"/>
  <c r="DX114" i="2"/>
  <c r="DX113" i="2"/>
  <c r="DX112" i="2"/>
  <c r="DX111" i="2"/>
  <c r="DX110" i="2"/>
  <c r="DX109" i="2"/>
  <c r="DX108" i="2"/>
  <c r="DX107" i="2"/>
  <c r="DX106" i="2"/>
  <c r="DX105" i="2"/>
  <c r="DX104" i="2"/>
  <c r="DX103" i="2"/>
  <c r="DX102" i="2"/>
  <c r="DX101" i="2"/>
  <c r="DX100" i="2"/>
  <c r="DX99" i="2"/>
  <c r="DX98" i="2"/>
  <c r="DX97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50" i="2"/>
  <c r="DX49" i="2"/>
  <c r="DX48" i="2"/>
  <c r="DX47" i="2"/>
  <c r="DX46" i="2"/>
  <c r="DX45" i="2"/>
  <c r="DX44" i="2"/>
  <c r="DX43" i="2"/>
  <c r="DX42" i="2"/>
  <c r="DX41" i="2"/>
  <c r="DX40" i="2"/>
  <c r="DX39" i="2"/>
  <c r="DX38" i="2"/>
  <c r="DX37" i="2"/>
  <c r="DX36" i="2"/>
  <c r="DX35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8" i="2"/>
  <c r="DX17" i="2"/>
  <c r="DX16" i="2"/>
  <c r="DX15" i="2"/>
  <c r="DX14" i="2"/>
  <c r="DX13" i="2"/>
  <c r="DX12" i="2"/>
  <c r="DX11" i="2"/>
  <c r="DX10" i="2"/>
  <c r="DX9" i="2"/>
  <c r="DX8" i="2"/>
  <c r="DX7" i="2"/>
  <c r="DX6" i="2"/>
  <c r="DX5" i="2"/>
  <c r="DX4" i="2"/>
  <c r="DX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K23" i="20" l="1"/>
  <c r="O22" i="20"/>
  <c r="M22" i="20"/>
  <c r="I3" i="1"/>
  <c r="G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  <c r="K24" i="20" l="1"/>
  <c r="N23" i="20"/>
  <c r="O23" i="20"/>
  <c r="M23" i="20"/>
  <c r="K25" i="20" l="1"/>
  <c r="O24" i="20"/>
  <c r="N24" i="20"/>
  <c r="M24" i="20"/>
  <c r="K26" i="20" l="1"/>
  <c r="O25" i="20"/>
  <c r="M25" i="20"/>
  <c r="K27" i="20" l="1"/>
  <c r="O26" i="20"/>
  <c r="M26" i="20"/>
  <c r="N26" i="20"/>
  <c r="K28" i="20" l="1"/>
  <c r="M27" i="20"/>
  <c r="K29" i="20" l="1"/>
  <c r="O28" i="20"/>
  <c r="N28" i="20"/>
  <c r="M28" i="20"/>
  <c r="K30" i="20" l="1"/>
  <c r="N29" i="20"/>
  <c r="O29" i="20"/>
  <c r="M29" i="20"/>
  <c r="K31" i="20" l="1"/>
  <c r="O30" i="20"/>
  <c r="M30" i="20"/>
  <c r="N30" i="20"/>
  <c r="K32" i="20" l="1"/>
  <c r="N31" i="20"/>
  <c r="O31" i="20"/>
  <c r="M31" i="20"/>
  <c r="K33" i="20" l="1"/>
  <c r="O32" i="20"/>
  <c r="N32" i="20"/>
  <c r="M32" i="20"/>
  <c r="K34" i="20" l="1"/>
  <c r="O33" i="20"/>
  <c r="M33" i="20"/>
  <c r="K35" i="20" l="1"/>
  <c r="O34" i="20"/>
  <c r="M34" i="20"/>
  <c r="K36" i="20" l="1"/>
  <c r="N35" i="20"/>
  <c r="O35" i="20"/>
  <c r="M35" i="20"/>
  <c r="K37" i="20" l="1"/>
  <c r="O36" i="20"/>
  <c r="M36" i="20"/>
  <c r="N36" i="20"/>
  <c r="K38" i="20" l="1"/>
  <c r="N37" i="20"/>
  <c r="O37" i="20"/>
  <c r="M37" i="20"/>
  <c r="K39" i="20" l="1"/>
  <c r="O38" i="20"/>
  <c r="M38" i="20"/>
  <c r="K40" i="20" l="1"/>
  <c r="N39" i="20"/>
  <c r="O39" i="20"/>
  <c r="M39" i="20"/>
  <c r="K41" i="20" l="1"/>
  <c r="O40" i="20"/>
  <c r="M40" i="20"/>
  <c r="N40" i="20"/>
  <c r="K42" i="20" l="1"/>
  <c r="K43" i="20" l="1"/>
  <c r="N42" i="20"/>
  <c r="K44" i="20" l="1"/>
  <c r="O43" i="20"/>
  <c r="K45" i="20" l="1"/>
  <c r="O45" i="20" s="1"/>
  <c r="O44" i="20"/>
  <c r="K46" i="20" l="1"/>
  <c r="K47" i="20" s="1"/>
  <c r="K48" i="20" l="1"/>
  <c r="O47" i="20"/>
  <c r="M47" i="20"/>
  <c r="O46" i="20"/>
  <c r="K49" i="20" l="1"/>
  <c r="O48" i="20"/>
  <c r="M48" i="20"/>
  <c r="K50" i="20" l="1"/>
  <c r="O49" i="20"/>
  <c r="M49" i="20"/>
  <c r="K51" i="20" l="1"/>
  <c r="O50" i="20"/>
  <c r="M50" i="20"/>
  <c r="K52" i="20" l="1"/>
  <c r="O51" i="20"/>
  <c r="L51" i="20"/>
  <c r="M51" i="20"/>
  <c r="K53" i="20" l="1"/>
  <c r="M52" i="20"/>
  <c r="M53" i="20" l="1"/>
  <c r="K54" i="20"/>
  <c r="O54" i="20" l="1"/>
  <c r="M54" i="20"/>
  <c r="K55" i="20"/>
  <c r="K56" i="20" l="1"/>
  <c r="O55" i="20"/>
  <c r="M55" i="20"/>
  <c r="K57" i="20" l="1"/>
  <c r="O56" i="20"/>
  <c r="M56" i="20"/>
  <c r="K58" i="20" l="1"/>
  <c r="O57" i="20"/>
  <c r="M57" i="20"/>
  <c r="K59" i="20" l="1"/>
  <c r="O58" i="20"/>
  <c r="M58" i="20"/>
  <c r="K60" i="20" l="1"/>
  <c r="O59" i="20"/>
  <c r="M59" i="20"/>
  <c r="K61" i="20" l="1"/>
  <c r="O60" i="20"/>
  <c r="M60" i="20"/>
  <c r="K62" i="20" l="1"/>
  <c r="O61" i="20"/>
  <c r="M61" i="20"/>
  <c r="O62" i="20" l="1"/>
  <c r="M62" i="20"/>
</calcChain>
</file>

<file path=xl/comments1.xml><?xml version="1.0" encoding="utf-8"?>
<comments xmlns="http://schemas.openxmlformats.org/spreadsheetml/2006/main">
  <authors>
    <author>123</author>
  </authors>
  <commentList>
    <comment ref="C42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Рентабельность продаж – показатель финансовой результативности деятельности организации, показывающий какую часть выручки организации составляет прибыль</t>
        </r>
      </text>
    </comment>
  </commentList>
</comments>
</file>

<file path=xl/comments2.xml><?xml version="1.0" encoding="utf-8"?>
<comments xmlns="http://schemas.openxmlformats.org/spreadsheetml/2006/main">
  <authors>
    <author>123</author>
  </authors>
  <commentList>
    <comment ref="K21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27.08</t>
        </r>
      </text>
    </comment>
  </commentList>
</comments>
</file>

<file path=xl/sharedStrings.xml><?xml version="1.0" encoding="utf-8"?>
<sst xmlns="http://schemas.openxmlformats.org/spreadsheetml/2006/main" count="8601" uniqueCount="3011">
  <si>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</si>
  <si>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</si>
  <si>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</si>
  <si>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</si>
  <si>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</si>
  <si>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</si>
  <si>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</si>
  <si>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</si>
  <si>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</si>
  <si>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</si>
  <si>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</si>
  <si>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</si>
  <si>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</si>
  <si>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</si>
  <si>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</si>
  <si>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</si>
  <si>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</si>
  <si>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</si>
  <si>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</si>
  <si>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</si>
  <si>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</si>
  <si>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</si>
  <si>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</si>
  <si>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</si>
  <si>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</si>
  <si>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</si>
  <si>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</si>
  <si>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</si>
  <si>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</si>
  <si>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</si>
  <si>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</si>
  <si>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</si>
  <si>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</si>
  <si>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</si>
  <si>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</si>
  <si>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</si>
  <si>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</si>
  <si>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</si>
  <si>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</si>
  <si>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</si>
  <si>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</si>
  <si>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</si>
  <si>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</si>
  <si>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</si>
  <si>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</si>
  <si>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</si>
  <si>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</si>
  <si>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</si>
  <si>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</si>
  <si>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</si>
  <si>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</si>
  <si>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</si>
  <si>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</si>
  <si>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</si>
  <si>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</si>
  <si>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</si>
  <si>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</si>
  <si>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</si>
  <si>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</si>
  <si>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</si>
  <si>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</si>
  <si>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</si>
  <si>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</si>
  <si>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</si>
  <si>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</si>
  <si>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</si>
  <si>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</si>
  <si>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</si>
  <si>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</si>
  <si>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</si>
  <si>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</si>
  <si>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</si>
  <si>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</si>
  <si>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</si>
  <si>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</si>
  <si>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</si>
  <si>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</si>
  <si>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</si>
  <si>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</si>
  <si>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</si>
  <si>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</si>
  <si>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</si>
  <si>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</si>
  <si>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</si>
  <si>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</si>
  <si>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</si>
  <si>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</si>
  <si>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</si>
  <si>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</si>
  <si>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</si>
  <si>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</si>
  <si>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</si>
  <si>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</si>
  <si>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</si>
  <si>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</si>
  <si>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</si>
  <si>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</si>
  <si>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</si>
  <si>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</si>
  <si>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</si>
  <si>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</si>
  <si>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</si>
  <si>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</si>
  <si>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</si>
  <si>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</si>
  <si>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</si>
  <si>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</si>
  <si>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</si>
  <si>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</si>
  <si>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</si>
  <si>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</si>
  <si>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</si>
  <si>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</si>
  <si>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</si>
  <si>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</si>
  <si>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</si>
  <si>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</si>
  <si>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</si>
  <si>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</si>
  <si>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</si>
  <si>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</si>
  <si>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</si>
  <si>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</si>
  <si>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</si>
  <si>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</si>
  <si>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</si>
  <si>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</si>
  <si>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</si>
  <si>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</si>
  <si>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</si>
  <si>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</si>
  <si>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</si>
  <si>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</si>
  <si>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</si>
  <si>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</si>
  <si>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</si>
  <si>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</si>
  <si>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</si>
  <si>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</si>
  <si>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</si>
  <si>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</si>
  <si>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</si>
  <si>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</si>
  <si>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</si>
  <si>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</si>
  <si>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</si>
  <si>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</si>
  <si>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</si>
  <si>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</si>
  <si>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</si>
  <si>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</si>
  <si>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</si>
  <si>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</si>
  <si>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</si>
  <si>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</si>
  <si>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</si>
  <si>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</si>
  <si>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</si>
  <si>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</si>
  <si>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</si>
  <si>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</si>
  <si>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</si>
  <si>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</si>
  <si>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</si>
  <si>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</si>
  <si>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</si>
  <si>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</si>
  <si>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</si>
  <si>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</si>
  <si>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</si>
  <si>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</si>
  <si>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</si>
  <si>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</si>
  <si>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</si>
  <si>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</si>
  <si>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</si>
  <si>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</si>
  <si>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</si>
  <si>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</si>
  <si>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</si>
  <si>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</si>
  <si>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</si>
  <si>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</si>
  <si>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</si>
  <si>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</si>
  <si>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</si>
  <si>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</si>
  <si>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</si>
  <si>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</si>
  <si>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</si>
  <si>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</si>
  <si>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</si>
  <si>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</si>
  <si>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</si>
  <si>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</si>
  <si>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</si>
  <si>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</si>
  <si>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</si>
  <si>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</si>
  <si>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</si>
  <si>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</si>
  <si>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</si>
  <si>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</si>
  <si>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</si>
  <si>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</si>
  <si>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</si>
  <si>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</si>
  <si>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</si>
  <si>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</si>
  <si>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</si>
  <si>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</si>
  <si>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</si>
  <si>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</si>
  <si>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</si>
  <si>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</si>
  <si>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</si>
  <si>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</si>
  <si>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</si>
  <si>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</si>
  <si>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</si>
  <si>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</si>
  <si>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</si>
  <si>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</si>
  <si>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</si>
  <si>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</si>
  <si>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</si>
  <si>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</si>
  <si>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</si>
  <si>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</si>
  <si>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</si>
  <si>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</si>
  <si>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</si>
  <si>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</si>
  <si>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</si>
  <si>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</si>
  <si>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</si>
  <si>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</si>
  <si>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</si>
  <si>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</si>
  <si>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</si>
  <si>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</si>
  <si>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</si>
  <si>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</si>
  <si>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</si>
  <si>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</si>
  <si>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</si>
  <si>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</si>
  <si>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</si>
  <si>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</si>
  <si>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</si>
  <si>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</si>
  <si>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</si>
  <si>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</si>
  <si>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</si>
  <si>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</si>
  <si>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</si>
  <si>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</si>
  <si>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</si>
  <si>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</si>
  <si>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</si>
  <si>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</si>
  <si>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</si>
  <si>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</si>
  <si>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</si>
  <si>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</si>
  <si>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</si>
  <si>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</si>
  <si>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</si>
  <si>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</si>
  <si>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</si>
  <si>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</si>
  <si>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</si>
  <si>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</si>
  <si>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</si>
  <si>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</si>
  <si>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</si>
  <si>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</si>
  <si>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</si>
  <si>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</si>
  <si>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</si>
  <si>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</si>
  <si>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</si>
  <si>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</si>
  <si>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</si>
  <si>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</si>
  <si>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</si>
  <si>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</si>
  <si>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</si>
  <si>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</si>
  <si>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</si>
  <si>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</si>
  <si>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</si>
  <si>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</si>
  <si>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</si>
  <si>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</si>
  <si>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</si>
  <si>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</si>
  <si>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</si>
  <si>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</si>
  <si>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</si>
  <si>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</si>
  <si>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</si>
  <si>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</si>
  <si>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</si>
  <si>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</si>
  <si>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</si>
  <si>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</si>
  <si>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</si>
  <si>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</si>
  <si>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</si>
  <si>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</si>
  <si>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</si>
  <si>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</si>
  <si>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</si>
  <si>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</si>
  <si>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</si>
  <si>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</si>
  <si>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</si>
  <si>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</si>
  <si>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</si>
  <si>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</si>
  <si>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</si>
  <si>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</si>
  <si>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</si>
  <si>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</si>
  <si>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</si>
  <si>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</si>
  <si>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</si>
  <si>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</si>
  <si>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</si>
  <si>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</si>
  <si>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</si>
  <si>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</si>
  <si>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</si>
  <si>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</si>
  <si>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</si>
  <si>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</si>
  <si>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</si>
  <si>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</si>
  <si>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</si>
  <si>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</si>
  <si>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</si>
  <si>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</si>
  <si>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</si>
  <si>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</si>
  <si>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</si>
  <si>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</si>
  <si>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</si>
  <si>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</si>
  <si>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</si>
  <si>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</si>
  <si>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</si>
  <si>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</si>
  <si>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</si>
  <si>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</si>
  <si>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</si>
  <si>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</si>
  <si>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</si>
  <si>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</si>
  <si>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</si>
  <si>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</si>
  <si>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</si>
  <si>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</si>
  <si>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</si>
  <si>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</si>
  <si>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</si>
  <si>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</si>
  <si>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</si>
  <si>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</si>
  <si>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</si>
  <si>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</si>
  <si>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</si>
  <si>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</si>
  <si>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</si>
  <si>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</si>
  <si>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</si>
  <si>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</si>
  <si>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</si>
  <si>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</si>
  <si>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</si>
  <si>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</si>
  <si>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</si>
  <si>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</si>
  <si>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</si>
  <si>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</si>
  <si>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</si>
  <si>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</si>
  <si>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</si>
  <si>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</si>
  <si>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</si>
  <si>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</si>
  <si>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</si>
  <si>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</si>
  <si>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</si>
  <si>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</si>
  <si>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</si>
  <si>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</si>
  <si>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</si>
  <si>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</si>
  <si>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</si>
  <si>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</si>
  <si>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</si>
  <si>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</si>
  <si>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</si>
  <si>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</si>
  <si>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</si>
  <si>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</si>
  <si>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</si>
  <si>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</si>
  <si>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</si>
  <si>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</si>
  <si>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</si>
  <si>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</si>
  <si>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</si>
  <si>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</si>
  <si>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</si>
  <si>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</si>
  <si>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</si>
  <si>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</si>
  <si>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</si>
  <si>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</si>
  <si>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</si>
  <si>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</si>
  <si>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</si>
  <si>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</si>
  <si>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</si>
  <si>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</si>
  <si>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</si>
  <si>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</si>
  <si>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</si>
  <si>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</si>
  <si>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</si>
  <si>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</si>
  <si>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</si>
  <si>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</si>
  <si>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</si>
  <si>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</si>
  <si>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</si>
  <si>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</si>
  <si>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</si>
  <si>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</si>
  <si>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</si>
  <si>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</si>
  <si>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</si>
  <si>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</si>
  <si>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</si>
  <si>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</si>
  <si>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</si>
  <si>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</si>
  <si>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</si>
  <si>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</si>
  <si>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</si>
  <si>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</si>
  <si>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</si>
  <si>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</si>
  <si>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</si>
  <si>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</si>
  <si>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</si>
  <si>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</si>
  <si>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</si>
  <si>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</si>
  <si>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</si>
  <si>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</si>
  <si>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</si>
  <si>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</si>
  <si>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</si>
  <si>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</si>
  <si>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</si>
  <si>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</si>
  <si>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</si>
  <si>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</si>
  <si>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</si>
  <si>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</si>
  <si>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</si>
  <si>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</si>
  <si>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</si>
  <si>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</si>
  <si>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</si>
  <si>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</si>
  <si>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</si>
  <si>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</si>
  <si>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</si>
  <si>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</si>
  <si>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</si>
  <si>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</si>
  <si>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</si>
  <si>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</si>
  <si>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</si>
  <si>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</si>
  <si>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</si>
  <si>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</si>
  <si>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</si>
  <si>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</si>
  <si>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</si>
  <si>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</si>
  <si>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</si>
  <si>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</si>
  <si>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</si>
  <si>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</si>
  <si>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</si>
  <si>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</si>
  <si>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</si>
  <si>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</si>
  <si>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</si>
  <si>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</si>
  <si>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</si>
  <si>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</si>
  <si>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</si>
  <si>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</si>
  <si>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</si>
  <si>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</si>
  <si>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</si>
  <si>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</si>
  <si>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</si>
  <si>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</si>
  <si>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</si>
  <si>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</si>
  <si>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</si>
  <si>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</si>
  <si>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</si>
  <si>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</si>
  <si>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</si>
  <si>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</si>
  <si>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</si>
  <si>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</si>
  <si>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</si>
  <si>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</si>
  <si>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</si>
  <si>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</si>
  <si>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</si>
  <si>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Артикул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</si>
  <si>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</si>
  <si>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</si>
  <si>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</si>
  <si>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</si>
  <si>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</si>
  <si>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</si>
  <si>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</si>
  <si>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</si>
  <si>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</si>
  <si>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</si>
  <si>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</si>
  <si>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</si>
  <si>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</si>
  <si>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</si>
  <si>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</si>
  <si>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</si>
  <si>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</si>
  <si>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</si>
  <si>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</si>
  <si>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</si>
  <si>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</si>
  <si>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</si>
  <si>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</si>
  <si>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</si>
  <si>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</si>
  <si>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</si>
  <si>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</si>
  <si>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</si>
  <si>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</si>
  <si>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</si>
  <si>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</si>
  <si>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</si>
  <si>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</si>
  <si>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</si>
  <si>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</si>
  <si>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</si>
  <si>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</si>
  <si>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</si>
  <si>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</si>
  <si>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</si>
  <si>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</si>
  <si>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</si>
  <si>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</si>
  <si>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</si>
  <si>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</si>
  <si>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</si>
  <si>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</si>
  <si>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</si>
  <si>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</si>
  <si>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</si>
  <si>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</si>
  <si>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</si>
  <si>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</si>
  <si>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</si>
  <si>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</si>
  <si>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</si>
  <si>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</si>
  <si>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</si>
  <si>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</si>
  <si>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</si>
  <si>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</si>
  <si>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</si>
  <si>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</si>
  <si>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</si>
  <si>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</si>
  <si>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</si>
  <si>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</si>
  <si>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</si>
  <si>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</si>
  <si>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</si>
  <si>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</si>
  <si>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</si>
  <si>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</si>
  <si>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</si>
  <si>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</si>
  <si>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</si>
  <si>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</si>
  <si>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</si>
  <si>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</si>
  <si>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</si>
  <si>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</si>
  <si>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</si>
  <si>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</si>
  <si>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</si>
  <si>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</si>
  <si>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</si>
  <si>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</si>
  <si>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</si>
  <si>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</si>
  <si>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05200-00100</t>
  </si>
  <si>
    <t>Mobis 10w30 PREMIUM DIESEL  1л   олива  05200-00100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</si>
  <si>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</si>
  <si>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</si>
  <si>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</si>
  <si>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</si>
  <si>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</si>
  <si>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</si>
  <si>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</si>
  <si>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</si>
  <si>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</si>
  <si>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</si>
  <si>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</si>
  <si>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</si>
  <si>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</si>
  <si>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</si>
  <si>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</si>
  <si>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</si>
  <si>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</si>
  <si>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</si>
  <si>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</si>
  <si>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</si>
  <si>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</si>
  <si>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</si>
  <si>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</si>
  <si>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</si>
  <si>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</si>
  <si>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</si>
  <si>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</si>
  <si>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</si>
  <si>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</si>
  <si>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</si>
  <si>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</si>
  <si>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</si>
  <si>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</si>
  <si>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</si>
  <si>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</si>
  <si>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</si>
  <si>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</si>
  <si>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</si>
  <si>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</si>
  <si>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</si>
  <si>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</si>
  <si>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</si>
  <si>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</si>
  <si>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</si>
  <si>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</si>
  <si>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</si>
  <si>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</si>
  <si>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</si>
  <si>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</si>
  <si>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</si>
  <si>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</si>
  <si>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</si>
  <si>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</si>
  <si>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</si>
  <si>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</si>
  <si>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</si>
  <si>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</si>
  <si>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</si>
  <si>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</si>
  <si>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</si>
  <si>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</si>
  <si>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</si>
  <si>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</si>
  <si>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</si>
  <si>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</si>
  <si>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</si>
  <si>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</si>
  <si>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</si>
  <si>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</si>
  <si>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</si>
  <si>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</si>
  <si>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</si>
  <si>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</si>
  <si>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</si>
  <si>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</si>
  <si>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</si>
  <si>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</si>
  <si>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</si>
  <si>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</si>
  <si>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</si>
  <si>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</si>
  <si>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</si>
  <si>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</si>
  <si>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</si>
  <si>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</si>
  <si>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</si>
  <si>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</si>
  <si>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</si>
  <si>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</si>
  <si>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</si>
  <si>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</si>
  <si>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</si>
  <si>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</si>
  <si>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</si>
  <si>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</si>
  <si>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</si>
  <si>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</si>
  <si>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</si>
  <si>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</si>
  <si>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</si>
  <si>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</si>
  <si>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</si>
  <si>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</si>
  <si>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</si>
  <si>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</si>
  <si>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</si>
  <si>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</si>
  <si>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</si>
  <si>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</si>
  <si>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</si>
  <si>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</si>
  <si>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</si>
  <si>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</si>
  <si>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</si>
  <si>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</si>
  <si>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</si>
  <si>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</si>
  <si>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</si>
  <si>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</si>
  <si>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</si>
  <si>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</si>
  <si>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</si>
  <si>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</si>
  <si>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</si>
  <si>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</si>
  <si>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</si>
  <si>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</si>
  <si>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</si>
  <si>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</si>
  <si>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</si>
  <si>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</si>
  <si>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</si>
  <si>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</si>
  <si>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</si>
  <si>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</si>
  <si>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</si>
  <si>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</si>
  <si>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</si>
  <si>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</si>
  <si>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</si>
  <si>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</si>
  <si>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</si>
  <si>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</si>
  <si>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</si>
  <si>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</si>
  <si>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</si>
  <si>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</si>
  <si>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</si>
  <si>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</si>
  <si>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</si>
  <si>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</si>
  <si>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</si>
  <si>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</si>
  <si>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</si>
  <si>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</si>
  <si>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</si>
  <si>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</si>
  <si>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</si>
  <si>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</si>
  <si>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</si>
  <si>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</si>
  <si>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</si>
  <si>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</si>
  <si>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</si>
  <si>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</si>
  <si>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</si>
  <si>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</si>
  <si>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</si>
  <si>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</si>
  <si>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</si>
  <si>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</si>
  <si>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</si>
  <si>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</si>
  <si>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</si>
  <si>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</si>
  <si>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</si>
  <si>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</si>
  <si>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</si>
  <si>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</si>
  <si>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</si>
  <si>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</si>
  <si>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</si>
  <si>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</si>
  <si>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</si>
  <si>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</si>
  <si>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</si>
  <si>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</si>
  <si>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</si>
  <si>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</si>
  <si>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</si>
  <si>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</si>
  <si>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</si>
  <si>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</si>
  <si>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</si>
  <si>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</si>
  <si>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</si>
  <si>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</si>
  <si>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</si>
  <si>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</si>
  <si>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</si>
  <si>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</si>
  <si>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</si>
  <si>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</si>
  <si>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</si>
  <si>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</si>
  <si>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</si>
  <si>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</si>
  <si>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</si>
  <si>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</si>
  <si>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</si>
  <si>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</si>
  <si>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Реклама Вайбер</t>
  </si>
  <si>
    <t>Из них:</t>
  </si>
  <si>
    <t xml:space="preserve">Комиссия 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</si>
  <si>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</si>
  <si>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</si>
  <si>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</si>
  <si>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</si>
  <si>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</si>
  <si>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</si>
  <si>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</si>
  <si>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</si>
  <si>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</si>
  <si>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</si>
  <si>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</si>
  <si>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</si>
  <si>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</si>
  <si>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</si>
  <si>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</si>
  <si>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</si>
  <si>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</si>
  <si>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</si>
  <si>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</si>
  <si>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</si>
  <si>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</si>
  <si>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</si>
  <si>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</si>
  <si>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</si>
  <si>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</si>
  <si>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</si>
  <si>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</si>
  <si>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</si>
  <si>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</si>
  <si>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</si>
  <si>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</si>
  <si>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</si>
  <si>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</si>
  <si>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</si>
  <si>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</si>
  <si>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</si>
  <si>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</si>
  <si>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</si>
  <si>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</si>
  <si>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</si>
  <si>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</si>
  <si>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</si>
  <si>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</si>
  <si>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</si>
  <si>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</si>
  <si>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</si>
  <si>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</si>
  <si>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</si>
  <si>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</si>
  <si>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</si>
  <si>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</si>
  <si>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</si>
  <si>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</si>
  <si>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</si>
  <si>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</si>
  <si>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</si>
  <si>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</si>
  <si>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</si>
  <si>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</si>
  <si>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</si>
  <si>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</si>
  <si>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</si>
  <si>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</si>
  <si>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</si>
  <si>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</si>
  <si>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</si>
  <si>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</si>
  <si>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</si>
  <si>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</si>
  <si>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</si>
  <si>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</si>
  <si>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</si>
  <si>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</si>
  <si>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</si>
  <si>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</si>
  <si>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</si>
  <si>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</si>
  <si>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</si>
  <si>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Получено от Пелихова</t>
  </si>
  <si>
    <t>Масло Мобил ЕСП 5-30 5литров</t>
  </si>
  <si>
    <t>Фильтры масло и воздух Пелихов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</si>
  <si>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</si>
  <si>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</si>
  <si>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</si>
  <si>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</si>
  <si>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</si>
  <si>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</si>
  <si>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месяц</t>
  </si>
  <si>
    <t>https://www.oil-club.ru</t>
  </si>
  <si>
    <t>Максим Oil Express UA</t>
  </si>
  <si>
    <t>2P7kwtSUrv3epf8</t>
  </si>
  <si>
    <t>0972303458 Дмитрий</t>
  </si>
  <si>
    <t>Киев отд 10</t>
  </si>
  <si>
    <t>Intercars</t>
  </si>
  <si>
    <t>Comma VOLTECH 0w-30</t>
  </si>
  <si>
    <t>Comma Eco-F 5w-20</t>
  </si>
  <si>
    <t>Ford WSS-M2C925-A</t>
  </si>
  <si>
    <t>SN-RC</t>
  </si>
  <si>
    <t>VTC5L</t>
  </si>
  <si>
    <t>VTC1L</t>
  </si>
  <si>
    <t>VTC20L</t>
  </si>
  <si>
    <t>ECF1L</t>
  </si>
  <si>
    <t>ECF5L</t>
  </si>
  <si>
    <t>ECF20L</t>
  </si>
  <si>
    <t>Comma Eco-FE PLUS 0w-30</t>
  </si>
  <si>
    <t>Jaguar LR STJLR.03.5007</t>
  </si>
  <si>
    <t>ECOFEP1L</t>
  </si>
  <si>
    <t>ECOFEP5L</t>
  </si>
  <si>
    <t>ECOFEP20L</t>
  </si>
  <si>
    <t>Comma Eco-P 0w-30</t>
  </si>
  <si>
    <t>ECOP1L</t>
  </si>
  <si>
    <t>ECOP5L</t>
  </si>
  <si>
    <t>ECOP20L</t>
  </si>
  <si>
    <t>Comma Ecolife 5w-30</t>
  </si>
  <si>
    <t>ECL1L</t>
  </si>
  <si>
    <t>ECL5L</t>
  </si>
  <si>
    <t>ECL20L</t>
  </si>
  <si>
    <t>ECR1L</t>
  </si>
  <si>
    <t>ECR5L</t>
  </si>
  <si>
    <t>ECR20L</t>
  </si>
  <si>
    <t>Comma Ecoren 5w-30</t>
  </si>
  <si>
    <t>ECOMB5L</t>
  </si>
  <si>
    <t>Comma Eco-MB 0w-40</t>
  </si>
  <si>
    <t>Comma Eco-LLP 0w-20</t>
  </si>
  <si>
    <t>ECOLLP1L</t>
  </si>
  <si>
    <t>ECOLLP5L</t>
  </si>
  <si>
    <t>ECOLLP20L</t>
  </si>
  <si>
    <t>Comma Eco-VG 0w-30</t>
  </si>
  <si>
    <t>ECOVG1L</t>
  </si>
  <si>
    <t>ECOVG5L</t>
  </si>
  <si>
    <t>ECOVG20L</t>
  </si>
  <si>
    <t>ECOR1L</t>
  </si>
  <si>
    <t>ECOR5L</t>
  </si>
  <si>
    <t>Comma Eco-R 5w-30</t>
  </si>
  <si>
    <t>С3</t>
  </si>
  <si>
    <t>Comma</t>
  </si>
  <si>
    <t>ELF</t>
  </si>
  <si>
    <t>Shell</t>
  </si>
  <si>
    <t>Castrol</t>
  </si>
  <si>
    <t>Eni</t>
  </si>
  <si>
    <t>Fuchs Titan</t>
  </si>
  <si>
    <t>Liqui Moly</t>
  </si>
  <si>
    <t>TOTAL</t>
  </si>
  <si>
    <t>Mobil</t>
  </si>
  <si>
    <t>MOTUL</t>
  </si>
  <si>
    <t>MOBIS</t>
  </si>
  <si>
    <t>OEM</t>
  </si>
  <si>
    <t>GM</t>
  </si>
  <si>
    <t>Mopar (Chrysler. Dodge etc)</t>
  </si>
  <si>
    <t>Ford EU</t>
  </si>
  <si>
    <t>Ford Motorcraft (USA)</t>
  </si>
  <si>
    <t>Mer-Benz</t>
  </si>
  <si>
    <t>BMW</t>
  </si>
  <si>
    <t>VW</t>
  </si>
  <si>
    <t>Nissan</t>
  </si>
  <si>
    <t>Mazda</t>
  </si>
  <si>
    <t>Toyota</t>
  </si>
  <si>
    <t>Subaru</t>
  </si>
  <si>
    <t>Honda</t>
  </si>
  <si>
    <t>ГДЕ?</t>
  </si>
  <si>
    <t>Остатки ДС</t>
  </si>
  <si>
    <t>Остатки МТ</t>
  </si>
  <si>
    <t>Мой гараж :)</t>
  </si>
  <si>
    <t>ГДЕ ЕЩЕ?</t>
  </si>
  <si>
    <t>ЧТО?</t>
  </si>
  <si>
    <t>А ЕЩЕ?</t>
  </si>
  <si>
    <t>Масла с допуском VW 504/507 вязкость 5w-30</t>
  </si>
  <si>
    <t>Цена продажи!!! 20.08!!!</t>
  </si>
  <si>
    <t xml:space="preserve">Motul 8100 X-Clean+ </t>
  </si>
  <si>
    <t>Motul Specific 504/507</t>
  </si>
  <si>
    <t>Castrol Edge LL</t>
  </si>
  <si>
    <t>Febi Longlife plus</t>
  </si>
  <si>
    <t>Texaco Havoline PRODS V</t>
  </si>
  <si>
    <t xml:space="preserve">Shell Helix HX8 ECT </t>
  </si>
  <si>
    <t xml:space="preserve">LIQUI MOLY Toptech 4200 Longlife III </t>
  </si>
  <si>
    <t xml:space="preserve">MOBIL 1 ESP </t>
  </si>
  <si>
    <t xml:space="preserve">PRISTA ULTRA V </t>
  </si>
  <si>
    <t xml:space="preserve">Comma Prolife </t>
  </si>
  <si>
    <t xml:space="preserve">Comma X-Flow V </t>
  </si>
  <si>
    <t>ARAL Supertronic  Longlife III</t>
  </si>
  <si>
    <t xml:space="preserve">Valvoline Synpower XL-III </t>
  </si>
  <si>
    <t xml:space="preserve">Fuchs Titan GT1 PRO C3 </t>
  </si>
  <si>
    <t>SHELL HELIX ULTRA ECT C2/C3</t>
  </si>
  <si>
    <t>Mobil 1  ESP 0-20</t>
  </si>
  <si>
    <t>TOTAL QUARTZ INEO LL 0W30</t>
  </si>
  <si>
    <t>MOTUL SPECIFIC 504/507 0W30</t>
  </si>
  <si>
    <t>Масла с допуском RN 0720 вязкость 5w-30</t>
  </si>
  <si>
    <t>ELF Evolution FULL-TECH LLX 5W-30</t>
  </si>
  <si>
    <t>ENI I-Sint 5W-30</t>
  </si>
  <si>
    <t>ELF SPORTI 9 C4</t>
  </si>
  <si>
    <t>ELF Evolution FULL-TECH FE 5W-30</t>
  </si>
  <si>
    <t>Castrol GTX 5W-30 C4 RN 0720</t>
  </si>
  <si>
    <t>ENI I-Sint tech R 5W-30</t>
  </si>
  <si>
    <t>Comma ECOREN 5w-30</t>
  </si>
  <si>
    <t>Casrtrol GTX 5W30 C4</t>
  </si>
  <si>
    <t>ARAL HIGHTRONIC R 5W30</t>
  </si>
  <si>
    <t>PRISTA ULTRA RN 5W30</t>
  </si>
  <si>
    <t>MOTUL SPECIFIC 0720 5W30</t>
  </si>
  <si>
    <t>VALVOLINE SYNPOWER MST C4 5W30</t>
  </si>
  <si>
    <t>Масла с допуском VW 504/507 вязкость 0w-30</t>
  </si>
  <si>
    <t>Наименование</t>
  </si>
  <si>
    <t>08880-83389</t>
  </si>
  <si>
    <t>08880-83388</t>
  </si>
  <si>
    <t>Toyota Premium Fuel Economy</t>
  </si>
  <si>
    <t>Comma Eco-M 0w-20</t>
  </si>
  <si>
    <t>ECOM1L</t>
  </si>
  <si>
    <t>ECOM5L</t>
  </si>
  <si>
    <t>ECOM20L</t>
  </si>
  <si>
    <t>Comma Syner-X 5w-30</t>
  </si>
  <si>
    <t>SYNX20L</t>
  </si>
  <si>
    <t>SYNX5L</t>
  </si>
  <si>
    <t>SYNX1L</t>
  </si>
  <si>
    <t>NRG1L</t>
  </si>
  <si>
    <t>NRG4L</t>
  </si>
  <si>
    <t>NRG5L</t>
  </si>
  <si>
    <t>NRG20L</t>
  </si>
  <si>
    <t>Comma Pro-NRG 0w-20</t>
  </si>
  <si>
    <t>Comma PROLIFE 5w-30</t>
  </si>
  <si>
    <t>PRO1L</t>
  </si>
  <si>
    <t>PRO4L</t>
  </si>
  <si>
    <t>PRO20L</t>
  </si>
  <si>
    <t>PRO5L</t>
  </si>
  <si>
    <t>PROVLL1L</t>
  </si>
  <si>
    <t>PROVLL5L</t>
  </si>
  <si>
    <t>Comma PRO-VLL 0w-30</t>
  </si>
  <si>
    <t>Comma PRO-TECH 5w-30</t>
  </si>
  <si>
    <t>PTC1L</t>
  </si>
  <si>
    <t>PTC5L</t>
  </si>
  <si>
    <t>Comma Syner-Z 5w-30</t>
  </si>
  <si>
    <t>SYZ1L</t>
  </si>
  <si>
    <t>SYZ4l</t>
  </si>
  <si>
    <t>SYZ5L</t>
  </si>
  <si>
    <t>SYZ20L</t>
  </si>
  <si>
    <t>Comma Longlife 5w-30</t>
  </si>
  <si>
    <t>GML1L</t>
  </si>
  <si>
    <t>GML4L</t>
  </si>
  <si>
    <t>GML5L</t>
  </si>
  <si>
    <t>GML20L</t>
  </si>
  <si>
    <t>Comma X-TECH 5w-30</t>
  </si>
  <si>
    <t>XTC1L</t>
  </si>
  <si>
    <t>XTC4L</t>
  </si>
  <si>
    <t>XTC5L</t>
  </si>
  <si>
    <t>XTC20L</t>
  </si>
  <si>
    <t>XTC2L</t>
  </si>
  <si>
    <t>SYN1L</t>
  </si>
  <si>
    <t>SYN4L</t>
  </si>
  <si>
    <t>SYN5L</t>
  </si>
  <si>
    <t>SYN20L</t>
  </si>
  <si>
    <t>Comma Syner-G 5w-40</t>
  </si>
  <si>
    <t>Comma PD PLUS 5w-40</t>
  </si>
  <si>
    <t>DPD1L</t>
  </si>
  <si>
    <t>DPD4L</t>
  </si>
  <si>
    <t>DPD5L</t>
  </si>
  <si>
    <t>DPD20L</t>
  </si>
  <si>
    <t>Comma Eurolite 10w-40</t>
  </si>
  <si>
    <t>EUL1L</t>
  </si>
  <si>
    <t>EUL2L</t>
  </si>
  <si>
    <t>EUL4L</t>
  </si>
  <si>
    <t>EUL5L</t>
  </si>
  <si>
    <t>EUL20L</t>
  </si>
  <si>
    <t>MS1L</t>
  </si>
  <si>
    <t>MS5L</t>
  </si>
  <si>
    <t>Comma Motorsport 5w-50</t>
  </si>
  <si>
    <t>5w-50</t>
  </si>
  <si>
    <t>Comma X_FLOW Type F 5w-30</t>
  </si>
  <si>
    <t>XFF1L</t>
  </si>
  <si>
    <t>XFF4L</t>
  </si>
  <si>
    <t>XFF5L</t>
  </si>
  <si>
    <t>XFFP1L</t>
  </si>
  <si>
    <t>XFFP4l</t>
  </si>
  <si>
    <t>XFFP5L</t>
  </si>
  <si>
    <t>Comma X-FLOW Type F PLUS 5w-30</t>
  </si>
  <si>
    <t>XFV1L</t>
  </si>
  <si>
    <t>XFV4L</t>
  </si>
  <si>
    <t>XFV5L</t>
  </si>
  <si>
    <t>XFV20L</t>
  </si>
  <si>
    <t>Comma X-FLOW Type V 5w-30</t>
  </si>
  <si>
    <t>XFP1L</t>
  </si>
  <si>
    <t>XFP5L</t>
  </si>
  <si>
    <t>XFP20L</t>
  </si>
  <si>
    <t>Comma X-FLOW Type P 5w-30</t>
  </si>
  <si>
    <t>XFZ1L</t>
  </si>
  <si>
    <t>XFZ5L</t>
  </si>
  <si>
    <t>XFZ20L</t>
  </si>
  <si>
    <t>Comma X-FLOW Type Z 5w-30</t>
  </si>
  <si>
    <t>XFLL1L</t>
  </si>
  <si>
    <t>XFLL4L</t>
  </si>
  <si>
    <t>XFLL5L</t>
  </si>
  <si>
    <t>XFLL20L</t>
  </si>
  <si>
    <t>Comma X-FLOW Type LL 5w-30</t>
  </si>
  <si>
    <t>XFG1L</t>
  </si>
  <si>
    <t>XFG4L</t>
  </si>
  <si>
    <t>XFG5L</t>
  </si>
  <si>
    <t>XFG20L</t>
  </si>
  <si>
    <t>Comma X-FLOW Type G 5w-40</t>
  </si>
  <si>
    <t>XFMF1L</t>
  </si>
  <si>
    <t>XFMF4L</t>
  </si>
  <si>
    <t>XFMF5L</t>
  </si>
  <si>
    <t>XFMF20L</t>
  </si>
  <si>
    <t>Comma X_FLOW Type MF 15w-40</t>
  </si>
  <si>
    <t>15w-40</t>
  </si>
  <si>
    <t>CG-4</t>
  </si>
  <si>
    <t>Comma X-FLOW Type PD 5w-40</t>
  </si>
  <si>
    <t>XGPD1L</t>
  </si>
  <si>
    <t>XFPD4L</t>
  </si>
  <si>
    <t>XFPD5L</t>
  </si>
  <si>
    <t>XFPD20L</t>
  </si>
  <si>
    <t>XFXS1L</t>
  </si>
  <si>
    <t>XFXS4L</t>
  </si>
  <si>
    <t>XFXL5L</t>
  </si>
  <si>
    <t>XFXL20L</t>
  </si>
  <si>
    <t>Comma X-FLOW Type XS 10w-40</t>
  </si>
  <si>
    <t>XFS1L</t>
  </si>
  <si>
    <t>XFS4L</t>
  </si>
  <si>
    <t>XFS5L</t>
  </si>
  <si>
    <t>XFS20L</t>
  </si>
  <si>
    <t>Comma X_FLOW Type S 10w-40</t>
  </si>
  <si>
    <t>Ford WSS-M2C950-A</t>
  </si>
  <si>
    <t>Ford WSS-M2C948-A</t>
  </si>
  <si>
    <t>Цена грн</t>
  </si>
  <si>
    <t>Цена евро</t>
  </si>
  <si>
    <t>BMW LL-01 FE</t>
  </si>
  <si>
    <t>Ford WSS-M2C913-C</t>
  </si>
  <si>
    <t>Ford WSS-M2C937-A</t>
  </si>
  <si>
    <t>Ford WSS-M2C153E</t>
  </si>
  <si>
    <t>Jaguar LR STJLR. 03.5003</t>
  </si>
  <si>
    <t>Доставка</t>
  </si>
  <si>
    <t>август 2020</t>
  </si>
  <si>
    <t>Новая Почта доставка и возврат наложенного</t>
  </si>
  <si>
    <t>Комиссия банк</t>
  </si>
  <si>
    <t>Автотема</t>
  </si>
  <si>
    <t>Фильтры Интеркарс</t>
  </si>
  <si>
    <t>Масло Ватоил 10-40 Автотема</t>
  </si>
  <si>
    <t>Масло Маслотрейд Мобил 2000</t>
  </si>
  <si>
    <t>Фильтры Омега</t>
  </si>
  <si>
    <t>Масло Мобил 5-50 8л Маслотрейд</t>
  </si>
  <si>
    <t>Возврат Наложенного</t>
  </si>
  <si>
    <t>Масло рубия 9000 5-30 фе 40л Интеркарс</t>
  </si>
  <si>
    <t>Получено от Клиента</t>
  </si>
  <si>
    <t>Масло Арал 4л Интеркарс</t>
  </si>
  <si>
    <t>Фильтр масляный Хенде оригинал С кар</t>
  </si>
  <si>
    <t>Получено от Клиента Фурман Владимир</t>
  </si>
  <si>
    <t>Возвратить ШМВ</t>
  </si>
  <si>
    <t>Масло Мотюль 5100 10-40 2л Интеркарс</t>
  </si>
  <si>
    <t>Фильтр масла и ОЖ концентрат 1,5л Интеркарс</t>
  </si>
  <si>
    <t>Получено от Германа</t>
  </si>
  <si>
    <t>Фильтры Сеат Альтеа Масло и салон Интеркарс</t>
  </si>
  <si>
    <t>Масло Вальволин Синповер 5-40 5л</t>
  </si>
  <si>
    <t xml:space="preserve">Получено от клиента Эдик Эвакуатор за фильтры </t>
  </si>
  <si>
    <t>Получено от клиента Эдик Эвакуатор за масло</t>
  </si>
  <si>
    <t>Фильтры Хенде огигинал С кар</t>
  </si>
  <si>
    <t>Масло Маслотрейд Мобил 1 х1 5-30 5л  и Мобил 5-50 4л</t>
  </si>
  <si>
    <t>Масло и фильтры Арал на Опель виваро Интеркарс</t>
  </si>
  <si>
    <t>Доставка и возврат Наложенного платежа</t>
  </si>
  <si>
    <t>Получено от Клиента Артем Зуев</t>
  </si>
  <si>
    <t>должно быть получено от ШМВ (компенсация)</t>
  </si>
  <si>
    <t>Получено от клиента Бордюгов Андрей</t>
  </si>
  <si>
    <t>Получено от ШМВ компенсации убытков</t>
  </si>
  <si>
    <t>Получено от ШИВ на рекламу</t>
  </si>
  <si>
    <t>Получено от ШМВ на рекламу</t>
  </si>
  <si>
    <t>Оплата рекламы</t>
  </si>
  <si>
    <t>Объем реализации, ЛИТРОВ</t>
  </si>
  <si>
    <t>л</t>
  </si>
  <si>
    <t>Месяц</t>
  </si>
  <si>
    <t>Где?</t>
  </si>
  <si>
    <t>00279-0WQTE</t>
  </si>
  <si>
    <t>Toyota Syntetic Motor Oil</t>
  </si>
  <si>
    <t>Toyota Motor Oil</t>
  </si>
  <si>
    <t>08880-10605</t>
  </si>
  <si>
    <t>ILSAC</t>
  </si>
  <si>
    <t>GF-5</t>
  </si>
  <si>
    <t>08880-10606</t>
  </si>
  <si>
    <t>Toyota Motor Oil (металл 4)</t>
  </si>
  <si>
    <t>Toyota Motor Oil (металл 1)</t>
  </si>
  <si>
    <t>08880-10705</t>
  </si>
  <si>
    <t>08880-10706</t>
  </si>
  <si>
    <t>GF5</t>
  </si>
  <si>
    <t>08880-12105</t>
  </si>
  <si>
    <t>0w-16</t>
  </si>
  <si>
    <t>08880-80836</t>
  </si>
  <si>
    <t>Toyota Motor Oil Syntetic</t>
  </si>
  <si>
    <t>син</t>
  </si>
  <si>
    <t>Интеркарс 255</t>
  </si>
  <si>
    <t>Toyota Engine Oil Fuel Economy</t>
  </si>
  <si>
    <t>Интеркарс 944</t>
  </si>
  <si>
    <t>08880-80846U</t>
  </si>
  <si>
    <t>Интеркарс  212</t>
  </si>
  <si>
    <t>Мобил 847</t>
  </si>
  <si>
    <t>Мобил 190</t>
  </si>
  <si>
    <t>Мобил 183</t>
  </si>
  <si>
    <t>Мобил 112</t>
  </si>
  <si>
    <t>Интеркарс 1245</t>
  </si>
  <si>
    <t>08883-02805</t>
  </si>
  <si>
    <t>Toyota Motor Oil DL-1 (металл 4)</t>
  </si>
  <si>
    <t>Интеркарс  1159</t>
  </si>
  <si>
    <t>Интеркарс 211</t>
  </si>
  <si>
    <t>00279-1QT5W</t>
  </si>
  <si>
    <t>Интеркарс 137</t>
  </si>
  <si>
    <t>Интеркарс 1018</t>
  </si>
  <si>
    <t>Интеркарс 265</t>
  </si>
  <si>
    <t>Интеркарс 948</t>
  </si>
  <si>
    <t>Интеркарс 259</t>
  </si>
  <si>
    <t>Интеркарс 937</t>
  </si>
  <si>
    <t>Производитель</t>
  </si>
  <si>
    <t>Toyota Genuine Motor Oil (металл 4)</t>
  </si>
  <si>
    <t>Exxon Mobil</t>
  </si>
  <si>
    <t>ГК Маркетинговая Синтетика с молибденом. На 5000 км</t>
  </si>
  <si>
    <t>Маркетинговая Синтетика ГК VHVI+эстеры+МОЛИБДЕН</t>
  </si>
  <si>
    <t>нет</t>
  </si>
  <si>
    <t>син?</t>
  </si>
  <si>
    <t>Синтетика</t>
  </si>
  <si>
    <t>(Castle) Tacti Corporation Japan</t>
  </si>
  <si>
    <t>https://toyota.jp/after_service/car_care/yohin/sds/</t>
  </si>
  <si>
    <t>При возникновении вопросов СДС тут</t>
  </si>
  <si>
    <t>нет в наличии</t>
  </si>
  <si>
    <t>FUCHS TITAN GT1 FL34</t>
  </si>
  <si>
    <t>BREXOL ULTRA PLUS GN 5W30</t>
  </si>
  <si>
    <t>Цена продажи!!! 14.09!!!</t>
  </si>
  <si>
    <t>Toyota Genuine Motor Oil (металл 1)</t>
  </si>
  <si>
    <t>Фильтр АКПП БМВ</t>
  </si>
  <si>
    <t>Куплено на АВТО ПРО</t>
  </si>
  <si>
    <t>Раздел ШИВ</t>
  </si>
  <si>
    <t>Раздел ШМВ</t>
  </si>
  <si>
    <t>Масло 15л и фильтры Стасу Иванейко Интеркарс</t>
  </si>
  <si>
    <t>Комисиия</t>
  </si>
  <si>
    <t>Доставка заказа</t>
  </si>
  <si>
    <t>Масло Rymax Apollo C3 5-40 5л и фильтр масл ОС127/1d Интеркарс</t>
  </si>
  <si>
    <t>ОилТайм</t>
  </si>
  <si>
    <t>Mercon LV 9 кварт ОилТайм</t>
  </si>
  <si>
    <t>Доставка Меркона НП</t>
  </si>
  <si>
    <t>Воздушные фильтры 2 шт Омега</t>
  </si>
  <si>
    <t>Доставка возд фильтров НП</t>
  </si>
  <si>
    <t>Возврат наложки Омеге</t>
  </si>
  <si>
    <t>Масляные фильтры Омега 2 шт</t>
  </si>
  <si>
    <t>Масло Motul 8100 EcoNergy 5-30 12л  и WIX WP2097  Интеркарс</t>
  </si>
  <si>
    <t>Доставка в Запорожье</t>
  </si>
  <si>
    <t>Получено от Клиента Григоренко Александр</t>
  </si>
  <si>
    <t xml:space="preserve">Раздел ШМВ </t>
  </si>
  <si>
    <t>Раздел ШИВ проверить!!!</t>
  </si>
  <si>
    <t>Mopar 5w-20 68218890AC 6 кварт Экзист</t>
  </si>
  <si>
    <t>Экзист</t>
  </si>
  <si>
    <t>Mobis ATF SP-IV 20л Маслотрейд</t>
  </si>
  <si>
    <t>Ford Formula F 5-30 5л и ОЖ 4,5л и ТЖ 1л и фильтры и вода Икарс</t>
  </si>
  <si>
    <t>Доставка Джипа</t>
  </si>
  <si>
    <t>Доставка Хендэ</t>
  </si>
  <si>
    <t>переадресация</t>
  </si>
  <si>
    <t>Получено от клиента Швецов Александр</t>
  </si>
  <si>
    <t>Получено от клиента Гладких Роман</t>
  </si>
  <si>
    <t>Фильтры и свечи Тойота Интеркарс</t>
  </si>
  <si>
    <t>Скоба Рено АвтоПро</t>
  </si>
  <si>
    <t>Доставка заказа Тойота</t>
  </si>
  <si>
    <t>Получено от клиента Гавва Вадим Одесса</t>
  </si>
  <si>
    <t>Получено от клиента Качура Антон за скобу</t>
  </si>
  <si>
    <t xml:space="preserve">Возврат наложенного </t>
  </si>
  <si>
    <t>Средняя грязная ЛИТРОВАЯ</t>
  </si>
  <si>
    <t>грн/л</t>
  </si>
  <si>
    <t>Кастрол 6 литров и фильтры Ауди Икарс</t>
  </si>
  <si>
    <t>Антифриз Мицубиши MZ381033 8л ОйлТайм</t>
  </si>
  <si>
    <t>Фильтр салона Мицубиши Икарс</t>
  </si>
  <si>
    <t>Получение антифриза Новая Почта</t>
  </si>
  <si>
    <t>Получено от клиента Олег Днепродзержинск</t>
  </si>
  <si>
    <t>Получено от клиента Пицык</t>
  </si>
  <si>
    <t>сентябрь 2020</t>
  </si>
  <si>
    <t>ОйлТайм</t>
  </si>
  <si>
    <t>АвтоПро</t>
  </si>
  <si>
    <t>Прирост вложений</t>
  </si>
  <si>
    <t>Вложения в рекламу ШИВ</t>
  </si>
  <si>
    <t>Вложения в Рекламу ШМВ</t>
  </si>
  <si>
    <t>№ п/п</t>
  </si>
  <si>
    <t>АВТО ПРО реклама</t>
  </si>
  <si>
    <t>Наменование</t>
  </si>
  <si>
    <t>Емкость/Цена</t>
  </si>
  <si>
    <t>ECO-F 5W20</t>
  </si>
  <si>
    <t>ECO-FE PLUS 0W30</t>
  </si>
  <si>
    <t>ECO-M 0W20</t>
  </si>
  <si>
    <t>ECO-R 5W30</t>
  </si>
  <si>
    <t>ECO-VG 0W30</t>
  </si>
  <si>
    <t>ECO-Z 0W20 РАСПРОДАЖА</t>
  </si>
  <si>
    <t>ECOLIFE 5W30 SYNT</t>
  </si>
  <si>
    <t>ECOREN 5W30 SYNT</t>
  </si>
  <si>
    <t>EUROLITE 10W40</t>
  </si>
  <si>
    <t>LONG LIFE 5W30</t>
  </si>
  <si>
    <t>MOTORSPORT 5W50</t>
  </si>
  <si>
    <t>PD PLUS 5W40</t>
  </si>
  <si>
    <t>PRO-NRG 0W20</t>
  </si>
  <si>
    <t>PRO-TECH 5W30</t>
  </si>
  <si>
    <t>PRO-VLL 0W30</t>
  </si>
  <si>
    <t>PROLIFE 5W30</t>
  </si>
  <si>
    <t>SYNER-G 5W40</t>
  </si>
  <si>
    <t>SYNER-X 5W30</t>
  </si>
  <si>
    <t>SYNER-Z 5W30</t>
  </si>
  <si>
    <t>VOLTECH 0W30</t>
  </si>
  <si>
    <t>X-FLOW F 5W30 SEMI</t>
  </si>
  <si>
    <t>X-FLOW F PL.5W30 SYN</t>
  </si>
  <si>
    <t>X-FLOW G 5W40 SYNT</t>
  </si>
  <si>
    <t>X-FLOW LL 5W30 SYNT</t>
  </si>
  <si>
    <t>X-FLOW MF 15W40 MIN</t>
  </si>
  <si>
    <t>X-FLOW P 5W30 SYNT</t>
  </si>
  <si>
    <t>X-FLOW PD 5W40 SYNT</t>
  </si>
  <si>
    <t>X-FLOW S 10W40 SEMI</t>
  </si>
  <si>
    <t>X-FLOW V 5W30</t>
  </si>
  <si>
    <t>X-FLOW XS 10W40 SEMI</t>
  </si>
  <si>
    <t>X-FLOW Z 5W30 SYNT</t>
  </si>
  <si>
    <t>X-TECH 5W30</t>
  </si>
  <si>
    <t>XT2000 15W40</t>
  </si>
  <si>
    <t>X-FLOW C 5W30</t>
  </si>
  <si>
    <t>X-FLOW SP 20W50 MIN.</t>
  </si>
  <si>
    <t>ECO-LLP 0W20 </t>
  </si>
  <si>
    <t>ECO-MB 0W40 </t>
  </si>
  <si>
    <t>ECO-P 0W30 C2</t>
  </si>
  <si>
    <t>ECO-V 0W20</t>
  </si>
  <si>
    <t>TRANSFLOW AD 10W40 5L</t>
  </si>
  <si>
    <t>TRANSFLOW SD 15W40</t>
  </si>
  <si>
    <t>TRANSFLOW XP 20W50</t>
  </si>
  <si>
    <t>X-FLOW MOT 10W40</t>
  </si>
  <si>
    <t>Курс</t>
  </si>
  <si>
    <t>XSTREAM G48 Концентрат G11</t>
  </si>
  <si>
    <t>SUPER Coldmaster Концентрат G11</t>
  </si>
  <si>
    <t>XSTREAM G40 Концентрат G12++</t>
  </si>
  <si>
    <t>SUPER LL RED Концентрат G12</t>
  </si>
  <si>
    <t>DOT 4 SYNT</t>
  </si>
  <si>
    <t>DOT 5.1 SYNT</t>
  </si>
  <si>
    <t>DOT 4 ESP</t>
  </si>
  <si>
    <t>229.31</t>
  </si>
  <si>
    <t>504/507</t>
  </si>
  <si>
    <t>ARAL HIGH TRONIC G SAE 5W-30</t>
  </si>
  <si>
    <t>да</t>
  </si>
  <si>
    <t>ARAL HighTronic 5w-40</t>
  </si>
  <si>
    <t>Aral HighTronic R 5w-30</t>
  </si>
  <si>
    <t>ARAL SuperTronic 0w-40</t>
  </si>
  <si>
    <t>Aral SuperTronic K 5W-30</t>
  </si>
  <si>
    <t>Aral SuperTronic LL III 5W-30</t>
  </si>
  <si>
    <t>Castrol EDGE 0W-30</t>
  </si>
  <si>
    <t>Castrol EDGE 0W-30 M</t>
  </si>
  <si>
    <t>Castrol EDGE 0W-40</t>
  </si>
  <si>
    <t>Castrol EDGE 5W-30</t>
  </si>
  <si>
    <t xml:space="preserve">Castrol EDGE К 5W-30 </t>
  </si>
  <si>
    <t xml:space="preserve">Castrol EDGE М 5W-30 </t>
  </si>
  <si>
    <t>Castrol EDGE 5W-30 C3</t>
  </si>
  <si>
    <t>Castrol EDGE 5W-30 LL</t>
  </si>
  <si>
    <t>Castrol EDGE 0W-30 LL</t>
  </si>
  <si>
    <t>Castrol EDGE 5W-40</t>
  </si>
  <si>
    <t>Castrol EDGE Professional C3 0W-30</t>
  </si>
  <si>
    <t>Castrol Edge Turbo Diesel 0W-30</t>
  </si>
  <si>
    <t>Castrol Edge Turbo Diesel 5W-40</t>
  </si>
  <si>
    <t>Castrol GTX 5W-30 C3</t>
  </si>
  <si>
    <t>Castrol GTX 5W-30 C4</t>
  </si>
  <si>
    <t>Castrol GTX 5W-30 M</t>
  </si>
  <si>
    <t>Castrol GTX 5W-30 MP</t>
  </si>
  <si>
    <t>Castrol GTX 5W-40 C3</t>
  </si>
  <si>
    <t>Castrol Magnatec 5W-30 C3</t>
  </si>
  <si>
    <t>Castrol MAGNATEC 5W-30 SN/C3</t>
  </si>
  <si>
    <t>Castrol Magnatec 5W-40 C3</t>
  </si>
  <si>
    <t>Castrol Magnatec LL 5W-30</t>
  </si>
  <si>
    <t>Castrol MAGNATEC Diesel 5W-40 DPF</t>
  </si>
  <si>
    <t>astrol MAGNATEC STOP-START 5W-30 C3</t>
  </si>
  <si>
    <t>Castrol MAGNATEC stop-start 5W-30 SN/C3</t>
  </si>
  <si>
    <t>COMMA Prolife 5W-30</t>
  </si>
  <si>
    <t>Comma Syner-Z 5W-30</t>
  </si>
  <si>
    <t>ELF Evolution Full-Tech LLX</t>
  </si>
  <si>
    <t>Fuchs TITAN GT1 FLEX 23 SAE 5W-30</t>
  </si>
  <si>
    <t>Eni I-Sint 5w-30</t>
  </si>
  <si>
    <t>LIQUI MOLY 5W-30 Top Tec 4200</t>
  </si>
  <si>
    <t>LIQUI MOLY 5W-30 TOP TEC 4605</t>
  </si>
  <si>
    <t>LIQUI MOLY Top Tec 4110 5w-40</t>
  </si>
  <si>
    <t>LIQUI MOLY Top Tec 4600 5w-30</t>
  </si>
  <si>
    <t>LIQUI MOLY TopTec 4100 5w-40</t>
  </si>
  <si>
    <t>Mobil 1 ESP 0W-30</t>
  </si>
  <si>
    <t>Mobil 1 ESP 5W-30</t>
  </si>
  <si>
    <t>Mobil 1 ESP X1 0W-30</t>
  </si>
  <si>
    <t>Mobil 1 ESP x3 0W-40</t>
  </si>
  <si>
    <t>Mobil Delvac City Logistics M 5W-30</t>
  </si>
  <si>
    <t>Mobil Delvac Light Commercial Vehicle M</t>
  </si>
  <si>
    <t>Mobil Delvac City Logistics V 5W-30</t>
  </si>
  <si>
    <t>Mobil Delvac Utilitaire V 5W-30</t>
  </si>
  <si>
    <t>Mobil Delvac MX LD 5W-30</t>
  </si>
  <si>
    <t>Mobil Delvac Utilitaire M 5W-30</t>
  </si>
  <si>
    <t>Mobil Super 3000 Formula V 5W-30</t>
  </si>
  <si>
    <t>Mobil Super 3000 XE 0W-30</t>
  </si>
  <si>
    <t>Mobil Super 3000 XE 5W-30</t>
  </si>
  <si>
    <t>Mobil Super 3000 XE 5W-40</t>
  </si>
  <si>
    <t>Mobil Super 3000 XE1 5W-30</t>
  </si>
  <si>
    <t>Shell Helix HX7 ECT 5w-30</t>
  </si>
  <si>
    <t>Shell Helix HX7 ECT 5w-40</t>
  </si>
  <si>
    <t>Shell Helix HX8 ECT 0w-30</t>
  </si>
  <si>
    <t>Shell Helix HX8 ECT 5w-30</t>
  </si>
  <si>
    <t>Shell Helix HX8 ECT 5w-40</t>
  </si>
  <si>
    <t>Shell Helix HX8 ECT C3 5w-30</t>
  </si>
  <si>
    <t>Shell Helix Ultra ECT C3</t>
  </si>
  <si>
    <t>Texaco Havoline ProDS M 5w-30</t>
  </si>
  <si>
    <t>Texaco Havoline Ultra S 5w-40</t>
  </si>
  <si>
    <t>FUCHS TITAN GT1 5W-40</t>
  </si>
  <si>
    <t>Valvoline SynPower MST C3 5W-30</t>
  </si>
  <si>
    <t>Valvoline SynPower XL-III 5W-30</t>
  </si>
  <si>
    <t>Valvoline SynPower XL-III C3 0W-30</t>
  </si>
  <si>
    <t>Valvoline SynPower XL-III C3 5W-30</t>
  </si>
  <si>
    <t>Наименование/Допуск/Объем</t>
  </si>
  <si>
    <t>20л</t>
  </si>
  <si>
    <t>60л</t>
  </si>
  <si>
    <t>05100-00461</t>
  </si>
  <si>
    <t>Mobis 0w20 New Premium Gasoline 4 L олива моторна  05100-00461</t>
  </si>
  <si>
    <t>05100-00151</t>
  </si>
  <si>
    <t>Mobis 5w20  Premium LF Gasoline 1 L олива моторна  05100-00151</t>
  </si>
  <si>
    <t>05100-00451</t>
  </si>
  <si>
    <t>Mobis 5w20  Premium LF Gasoline 4 L олива моторна  05100-00451</t>
  </si>
  <si>
    <t>05200-00120</t>
  </si>
  <si>
    <t>Mobis 5w30 Diesel 1л PREMIUM DPF олива  05200-00120</t>
  </si>
  <si>
    <t>05200-00111</t>
  </si>
  <si>
    <t>Mobis 5w30 Diesel 1л PREMIUM LS олива  05200-00111</t>
  </si>
  <si>
    <t>05100-00141</t>
  </si>
  <si>
    <t>Mobis 5w30 SM 1л TURBO SYN  олива  05100-00141</t>
  </si>
  <si>
    <t>04500-00100</t>
  </si>
  <si>
    <t>Mobis ATF SP III 1л  олива  04500-00100</t>
  </si>
  <si>
    <t>04500-00115</t>
  </si>
  <si>
    <t>Mobis ATF SP IV 1л  олива  04500-00115</t>
  </si>
  <si>
    <t>02200-00120</t>
  </si>
  <si>
    <t>Mobis GEAR OIL RV GL-5 1л 75w90 олива 02200-00120</t>
  </si>
  <si>
    <t>http://www.oilchoice.ru/viewtopic.php?t=117</t>
  </si>
  <si>
    <t>Хорошая ссылка про мобис</t>
  </si>
  <si>
    <t>EP 80W-90 GL-4 (минеральное)</t>
  </si>
  <si>
    <t>EP 75W-80 PLUS (минеральное)</t>
  </si>
  <si>
    <t>EP85W-140 GL-5 (минеральное)</t>
  </si>
  <si>
    <t>LS EP 80W-90 GL5 (для LSD минеральное)</t>
  </si>
  <si>
    <t>MVMTF PLUS 75W (GL-4 синтетическое)</t>
  </si>
  <si>
    <t>MVMTF PLUS 75W-80 (GL-4 синтетическое)</t>
  </si>
  <si>
    <t>MVMTF PLUS 75W-90 (GL-4 синтетическое)</t>
  </si>
  <si>
    <t>SX75W-90 GL5 (полусинтетическое)</t>
  </si>
  <si>
    <t>SX75W-90 GL4 (полусинтетическое)</t>
  </si>
  <si>
    <t>ARAL Bluetronic</t>
  </si>
  <si>
    <t>ARAL Ecotronic F</t>
  </si>
  <si>
    <t>ARAL Hightronic</t>
  </si>
  <si>
    <t>ARAL Hightronic F</t>
  </si>
  <si>
    <t>ARAL Hightronic G</t>
  </si>
  <si>
    <t>ARAL Hightronic J</t>
  </si>
  <si>
    <t>ARAL Hightronic M</t>
  </si>
  <si>
    <t>ARAL Hightronic R</t>
  </si>
  <si>
    <t>ARAL Supertronic LL III</t>
  </si>
  <si>
    <t>ARAL Supertronic</t>
  </si>
  <si>
    <t>A5/B5)A1)B1</t>
  </si>
  <si>
    <t>ILSAC GF-4</t>
  </si>
  <si>
    <t>ILSAC GF-3</t>
  </si>
  <si>
    <t>Оплата Ойлтайм масло БМВ</t>
  </si>
  <si>
    <t>Оплата Интеркарс Масло Мотюль и Фильтры</t>
  </si>
  <si>
    <t>Возврат наложенного платежа НП</t>
  </si>
  <si>
    <t>Оплата на Ойлтайм 2 литра трансмиссии Опель</t>
  </si>
  <si>
    <t>Получено от Клиента Японенко Алексей</t>
  </si>
  <si>
    <t>Ойлтайм 4л антифриза мицубиши</t>
  </si>
  <si>
    <t>Фильтр масляный Мицубиши ОС196 Интеркарс</t>
  </si>
  <si>
    <t>Доставка антифриза из Киева</t>
  </si>
  <si>
    <t>Раздел по итогам месяца ШИВ</t>
  </si>
  <si>
    <t>Раздел по итогам месяца ШМВ</t>
  </si>
  <si>
    <t>октябрь 2020</t>
  </si>
  <si>
    <t>Elfmatic G3 1L Омега</t>
  </si>
  <si>
    <t>Tranself NFP 3L Омега</t>
  </si>
  <si>
    <t>Meyle AN13 концентрат 1,5л авторынок</t>
  </si>
  <si>
    <t>Разделили 5,11</t>
  </si>
  <si>
    <t>Motul 8100 X-Clean EFE 8Л</t>
  </si>
  <si>
    <t>Комиссия Интеркарс</t>
  </si>
  <si>
    <t>Фильтры БМВ</t>
  </si>
  <si>
    <t>Пентосин 1л на БМВ С кар</t>
  </si>
  <si>
    <t>Доставка заказа БМВ</t>
  </si>
  <si>
    <t>Получено от клиента БМВ</t>
  </si>
  <si>
    <t>К разделу по заказу БМВ</t>
  </si>
  <si>
    <t>Motul Gear 300 75-90 2л</t>
  </si>
  <si>
    <t>Фильтр оригинал Рено С кар</t>
  </si>
  <si>
    <t>Фильтр Опель вектра ИК</t>
  </si>
  <si>
    <t>Доставка заказа Японенко Одесса</t>
  </si>
  <si>
    <t>К разделу по заказу Японенко</t>
  </si>
  <si>
    <t>Фильтр Опель зафира</t>
  </si>
  <si>
    <t>Доставка заказа Зафира</t>
  </si>
  <si>
    <t>Получено от клиента Зафира</t>
  </si>
  <si>
    <t>К разделу по заказу Зафира</t>
  </si>
  <si>
    <t>Фильтр салона Зуев Антон</t>
  </si>
  <si>
    <t>К разделу по заказу Зуев Антон</t>
  </si>
  <si>
    <t>Комиссия Киструсский</t>
  </si>
  <si>
    <t>К разделу по заказу Бордюгов Андрей</t>
  </si>
  <si>
    <t>Фильтр масляный Инсигния</t>
  </si>
  <si>
    <t>Доставка Заказа Билюк Анатолий</t>
  </si>
  <si>
    <t>К разделу по заказу Билюк Анатолий</t>
  </si>
  <si>
    <t xml:space="preserve">Получено от клиента Тоталь </t>
  </si>
  <si>
    <t>К разделу по Заказу Пелихов</t>
  </si>
  <si>
    <t>К разделу по заказу Тоталь</t>
  </si>
  <si>
    <t>Получено от Клиента Эдик</t>
  </si>
  <si>
    <t>К разделу по заказу Эдик</t>
  </si>
  <si>
    <t>Фильтр салона и масасляный лексус ЭЛИТ</t>
  </si>
  <si>
    <t>Воздушный фильтр Лексус ЭЛИТ</t>
  </si>
  <si>
    <t>Доставка Деливери</t>
  </si>
  <si>
    <t>ЭЛИТ</t>
  </si>
  <si>
    <t>Деливери</t>
  </si>
  <si>
    <t xml:space="preserve">Получено от клиента Зозуля Николай </t>
  </si>
  <si>
    <t>К разделу по заказу Зозуля Николай</t>
  </si>
  <si>
    <t>Свечи Лексус 6 шт</t>
  </si>
  <si>
    <t>ноябрь 2020</t>
  </si>
  <si>
    <t>https://maxi.ecat.ua/</t>
  </si>
  <si>
    <t>https://vldparts-oil.com.ua</t>
  </si>
  <si>
    <t>VLD</t>
  </si>
  <si>
    <t>PDP109910</t>
  </si>
  <si>
    <t>OilTime</t>
  </si>
  <si>
    <t>COMMA</t>
  </si>
  <si>
    <t>https://ru.commaoil.com/products</t>
  </si>
  <si>
    <t>https://erwin.audi.com</t>
  </si>
  <si>
    <t>maxim1979</t>
  </si>
  <si>
    <t>RKdHe63W7rz48Af</t>
  </si>
  <si>
    <t>https://61-club.in.ua</t>
  </si>
  <si>
    <t>mpFNuPAS2bD5cRG</t>
  </si>
  <si>
    <t>https://www.gmdexos.com/brands/dexos1/index.html</t>
  </si>
  <si>
    <t>https://www.gmdexos.com/brands/dexos2/index.html</t>
  </si>
  <si>
    <t>Список масел с официальнім Дексосом</t>
  </si>
  <si>
    <t>ГРМ Опель Горшенков Интеркарс</t>
  </si>
  <si>
    <t>Доставка ГРМ Горшенкова</t>
  </si>
  <si>
    <t>Получено от клиента Горшенков</t>
  </si>
  <si>
    <t>К разделу по заказу Горшенков</t>
  </si>
  <si>
    <t>12 кварт Меркон Киструсский</t>
  </si>
  <si>
    <t>Фильтры Новомосковск ИК</t>
  </si>
  <si>
    <t>Доставка заказа Новомосковск</t>
  </si>
  <si>
    <t>К разделу по заказу Новомосковск</t>
  </si>
  <si>
    <t>Получено от Клиента Евгений Мамницкий</t>
  </si>
  <si>
    <t>К разделу по заказу Евгений Мамницкий</t>
  </si>
  <si>
    <t>Доставка масла из Киева в Днепр</t>
  </si>
  <si>
    <t>Вода дистилированная Полюс 4,5л Интеркарс</t>
  </si>
  <si>
    <t>Три фильтра Опель Астра Интеркарс</t>
  </si>
  <si>
    <t>Доставка в Павлоград</t>
  </si>
  <si>
    <t>Получено от Клиента Горшенков</t>
  </si>
  <si>
    <t>Промывочное масло, быстрый старт Омега</t>
  </si>
  <si>
    <t>Масло Revline 4л, набор фильтров Тойота Интеркарс</t>
  </si>
  <si>
    <t>Доставка заказа Дмитро Украинец</t>
  </si>
  <si>
    <t>Будет возврат наложенного платежа</t>
  </si>
  <si>
    <t>К разделу по заказу Дмитро Украинец</t>
  </si>
  <si>
    <t>Фильтр салона Антонюку Омега</t>
  </si>
  <si>
    <t>Фильтры Авео Интеркарс</t>
  </si>
  <si>
    <t>Получено от Клиента Антонюк Андрей</t>
  </si>
  <si>
    <t>К разделу по заказу Антонюк Андрей</t>
  </si>
  <si>
    <t>https://ru.texacolubricants.com/ru_ru/home/texaco-products-selector.html?src-tab=%D1%83%D0%BA%D0%B0%D0%B7%D0%B0%D1%82%D0%B5%D0%BB%D1%8C%D0%BF%D1%80%D0%BE%D0%B4%D1%83%D0%BA%D1%82%D0%BE%D0%B2</t>
  </si>
  <si>
    <t>Texaco</t>
  </si>
  <si>
    <t>Фильтры для Ланос Королев Интеркарс</t>
  </si>
  <si>
    <t>Получено от клиента Королев Роман</t>
  </si>
  <si>
    <t>К разделу по заказу Королев Роман</t>
  </si>
  <si>
    <t>Фильтры для Сонаты Ляшенко Интеркарс</t>
  </si>
  <si>
    <t>Получено по заказу Соната Ляшенко</t>
  </si>
  <si>
    <t>К разделу по заказу Соната Ляшенко</t>
  </si>
  <si>
    <t>Фильтры на Сонату Хлопчанюк</t>
  </si>
  <si>
    <t>Получено от клиента Хлопчанюк Ростислав</t>
  </si>
  <si>
    <t>К разделу по заказу Хлопчанюк Ростислав</t>
  </si>
  <si>
    <t>Свечи на Джип Чероки 6 шт Омега</t>
  </si>
  <si>
    <t>Получено от Клиента Писаренко Дмитрий</t>
  </si>
  <si>
    <t>К разделу по заразу Писаренко Дмитрий</t>
  </si>
  <si>
    <t>Фильтры Dacia Sandero Японенко ИК и С-Кар</t>
  </si>
  <si>
    <t>Вернуть ШМВ</t>
  </si>
  <si>
    <t>Фильтры для Вадима Минина Интеркарс</t>
  </si>
  <si>
    <t>получено от клиента вадим Минина</t>
  </si>
  <si>
    <t>К разделу по заказу Вадим Минина</t>
  </si>
  <si>
    <t>получено от ШМВ</t>
  </si>
  <si>
    <t>Фильтр воздушный Дачия Выдря Интеркарс</t>
  </si>
  <si>
    <t>Фильтр масляный оригинал Рено Выдря С-кар</t>
  </si>
  <si>
    <t>Получено от клиента Выдря Андрей</t>
  </si>
  <si>
    <t>К разделу по заказу Выдря Андрей</t>
  </si>
  <si>
    <t>Смазка для цепей 2 баллона Омега</t>
  </si>
  <si>
    <t>Получено от клиента Эвакуатор Эдик</t>
  </si>
  <si>
    <t>Помпа Горшенков Опель SKF Элит</t>
  </si>
  <si>
    <t>Будет получено от Горшенкова за помпу</t>
  </si>
  <si>
    <t>Масло Revline 4л Интеркарс</t>
  </si>
  <si>
    <t>Топливный фильтр Тойота Интеркарс</t>
  </si>
  <si>
    <t>Воздушный фильтр Тойота Интеркарс</t>
  </si>
  <si>
    <t>Промывочное масло, быстрый старт, масл Ф, Омега</t>
  </si>
  <si>
    <t>Получено от клиента Дмитро Украинец</t>
  </si>
  <si>
    <t>Получено от Новой Почты</t>
  </si>
  <si>
    <t>декабрь 2020</t>
  </si>
  <si>
    <t>Натяжитель и ремень Горшенков ЭЛИТ</t>
  </si>
  <si>
    <t>Доставка Павлоград</t>
  </si>
  <si>
    <t>Доставка клиенту Новая Почта</t>
  </si>
  <si>
    <t>Получено от клиента Трофимов Руслан</t>
  </si>
  <si>
    <t>К разделу по заказу Трофимов Руслан</t>
  </si>
  <si>
    <t>Крышка радиатора Мицубиши Интеркарс</t>
  </si>
  <si>
    <t>Получено от клиента PavloKo</t>
  </si>
  <si>
    <t>К разделу по заказу PavloKo</t>
  </si>
  <si>
    <t>К разделу по заказу Герман</t>
  </si>
  <si>
    <t>Получено от клиента Максимчук Сергей (Sergey)</t>
  </si>
  <si>
    <t>К разделу по заказу Максимчук</t>
  </si>
  <si>
    <t>Фильтр Hyundai оригинал С-кар</t>
  </si>
  <si>
    <t>К разделу по заказу Фурман</t>
  </si>
  <si>
    <t>К разделу по заказу Гавва Вадим</t>
  </si>
  <si>
    <t>Фильтры 2 шт Интеркарс</t>
  </si>
  <si>
    <t>Получено от клиента Дзыговский Артем</t>
  </si>
  <si>
    <t>К разделу по заказу Дзыговский</t>
  </si>
  <si>
    <t>Получено от клиента Притула Олег</t>
  </si>
  <si>
    <t>К разделу по заказу Притула Олег</t>
  </si>
  <si>
    <t>Три фильтра Фьюжн Интеркарс</t>
  </si>
  <si>
    <t>Получено от клиента Зуев Артем</t>
  </si>
  <si>
    <t>К разделу по заказу Зуев Артем</t>
  </si>
  <si>
    <t>ОЖ Meyle AN13 1.5л Vcars</t>
  </si>
  <si>
    <t>Три фильтра Интеркарс</t>
  </si>
  <si>
    <t>Получено от клиента Волынский Александр</t>
  </si>
  <si>
    <t>НП из Киева с Ойлтайма</t>
  </si>
  <si>
    <t>Коробка для отправки в субботу с НП</t>
  </si>
  <si>
    <t>К разделу по заказу Волынский</t>
  </si>
  <si>
    <t>Свечи на Элантру ЭЛИТ</t>
  </si>
  <si>
    <t>Фильтр БлюПринт Интеркарс</t>
  </si>
  <si>
    <t>К разделу по заказу Гладких Роман</t>
  </si>
  <si>
    <t xml:space="preserve">Получено от клиента Щуров </t>
  </si>
  <si>
    <t>К разделу по заказу ЩУРОВ</t>
  </si>
  <si>
    <t>январь 2021</t>
  </si>
  <si>
    <t>https://drivers.lexus.com/lexusdrivers/resources/owners-manuals?type=om</t>
  </si>
  <si>
    <t xml:space="preserve">ALL LEXUS Manuals </t>
  </si>
  <si>
    <t>Получень от ШМВ</t>
  </si>
  <si>
    <t>Никос-Авто</t>
  </si>
  <si>
    <t>Доставка 2х заказов Загурского</t>
  </si>
  <si>
    <t>Комиссия ИК</t>
  </si>
  <si>
    <t>Фильтры ИК</t>
  </si>
  <si>
    <t>Получено от клиента Загурский по 2м заказам</t>
  </si>
  <si>
    <t>К разделу по Загурский по 2м заказам</t>
  </si>
  <si>
    <t>Фильтр АКПП Шкорин на АвтоПро</t>
  </si>
  <si>
    <t>Получено от Клиента Тарас Шкорин</t>
  </si>
  <si>
    <t xml:space="preserve">К разделу по заказу Шкорин </t>
  </si>
  <si>
    <t>Комиссия Никос Авто</t>
  </si>
  <si>
    <t xml:space="preserve">Получено от клиента Загурский 3 </t>
  </si>
  <si>
    <t>К разделу по заказу Загурский 3</t>
  </si>
  <si>
    <t>Запчасти Горшенков Интеркарс</t>
  </si>
  <si>
    <t>Тойота Трансмиссия 2л ОйлТайм</t>
  </si>
  <si>
    <t>Фильтры WIX 2 шт Японенко нитеркарс</t>
  </si>
  <si>
    <t>Возврат Шив</t>
  </si>
  <si>
    <t>Возврат наложенного Новая Почта</t>
  </si>
  <si>
    <t>Получено от клиента Каспрович Иван</t>
  </si>
  <si>
    <t>Возарвт наложенного Новая Почта</t>
  </si>
  <si>
    <t>К разделу по заказу Каспрович Иван</t>
  </si>
  <si>
    <t>Комплект ГРМ и Помпа Щуров</t>
  </si>
  <si>
    <t>Ремень поликлиновой Щуров</t>
  </si>
  <si>
    <t>Возврат наложенного платежа Деливери</t>
  </si>
  <si>
    <t>К разделу по заказу Щуров ГРМ</t>
  </si>
  <si>
    <t>Получено от клиента Голуб Вадим</t>
  </si>
  <si>
    <t>К разделу по заказу Голуб Вадим</t>
  </si>
  <si>
    <t>Получено от клиента Микитась</t>
  </si>
  <si>
    <t>К разделу по заказу Микитась</t>
  </si>
  <si>
    <t>Mopar ATF4+ 6 кварт</t>
  </si>
  <si>
    <t>Фильтр АКПП Интеркарс</t>
  </si>
  <si>
    <t>Получено от клиента Вербицкий</t>
  </si>
  <si>
    <t>К разделу по заказу Вербицкий</t>
  </si>
  <si>
    <t>Масло 6 кварт Mopar 6л Mobis Premium DPF</t>
  </si>
  <si>
    <t>Масло оригинал трансмиссия VW 2л С-кар</t>
  </si>
  <si>
    <t>Получено от клиента Беляков Дмитрий</t>
  </si>
  <si>
    <t>К разделу по заказу Беляков Дмитрий</t>
  </si>
  <si>
    <t>Получено от клиента Загурский 4</t>
  </si>
  <si>
    <t>К разделу по заказу Загурский 4</t>
  </si>
  <si>
    <t>ОйлТайм газовые упоры багажника Щуров</t>
  </si>
  <si>
    <t>Запчасти ходовая Щуров</t>
  </si>
  <si>
    <t>Доставка упоров из Киева</t>
  </si>
  <si>
    <t>Доставка Деливери Щуров</t>
  </si>
  <si>
    <t>Возврат наложенного Деливери</t>
  </si>
  <si>
    <t>Получено от клиента Щуров ходовая</t>
  </si>
  <si>
    <t>К разделу по заказу Щуров ходовая</t>
  </si>
  <si>
    <t>февраль 2021</t>
  </si>
  <si>
    <t>Никос Авто</t>
  </si>
  <si>
    <t>Синтетическое масло Honda</t>
  </si>
  <si>
    <t> Варианты вязкости:</t>
  </si>
  <si>
    <r>
      <t> </t>
    </r>
    <r>
      <rPr>
        <sz val="10"/>
        <color rgb="FFFF0000"/>
        <rFont val="Arial Cyr"/>
        <family val="2"/>
        <charset val="204"/>
      </rPr>
      <t>08798-9037 - 0w20</t>
    </r>
  </si>
  <si>
    <t> 08798-9038 - 5w20</t>
  </si>
  <si>
    <t> 08798-9039 - 5w30.</t>
  </si>
  <si>
    <t>Полусинтетическое (VHVI-основа) масло Honda.</t>
  </si>
  <si>
    <t> 08798-9036 - 0w20</t>
  </si>
  <si>
    <t> 08798-9032 - 5w20</t>
  </si>
  <si>
    <t> 08798-9034 - 5w30</t>
  </si>
  <si>
    <t> 08798-9035 - 10w30</t>
  </si>
  <si>
    <t>4 фильтра Интеркарс</t>
  </si>
  <si>
    <t>Получено от клиента Панькевич Виталий</t>
  </si>
  <si>
    <t>К разделу по заказу Панькевич</t>
  </si>
  <si>
    <t>Фильтры 3 шт Интеркарс</t>
  </si>
  <si>
    <t>Фильтр салона Элит</t>
  </si>
  <si>
    <t>5 кварт субару оригинал трансмиссия Ойл Тайм</t>
  </si>
  <si>
    <t>Доставка из Киева на клиента</t>
  </si>
  <si>
    <t>Получено от клиента Чабанюк Глеб</t>
  </si>
  <si>
    <t>К разделу по заказу Чабанюк Глеб</t>
  </si>
  <si>
    <t>комиссия</t>
  </si>
  <si>
    <t>Получено от клиента Сальников</t>
  </si>
  <si>
    <t>К разделу по заказу Сальников</t>
  </si>
  <si>
    <t>Запчасти Левин С-кар</t>
  </si>
  <si>
    <t>Получено от клиента Левин Владимир</t>
  </si>
  <si>
    <t>К разделу по заказу Левин Владимир</t>
  </si>
  <si>
    <t>Ремень поликлиновой Вербицкий Элит</t>
  </si>
  <si>
    <t>Запчасти Омега</t>
  </si>
  <si>
    <t>Запчасти С-кар</t>
  </si>
  <si>
    <t>Получено от клиента Коваленко Алксей</t>
  </si>
  <si>
    <t>Запчасти ИК</t>
  </si>
  <si>
    <t>К разделу по заказу Коваленко Алексей</t>
  </si>
  <si>
    <t>Фильтр ИК</t>
  </si>
  <si>
    <t>Получение из Киева Деливери</t>
  </si>
  <si>
    <t>3 литра Вальволин Смарт-ойл</t>
  </si>
  <si>
    <t>Доставка НП клиенту</t>
  </si>
  <si>
    <t>Комиссия Ик</t>
  </si>
  <si>
    <t>К разделу по заказу Олег Днепродзержинск</t>
  </si>
  <si>
    <t>Получено от клиента Метеля Вячеслав</t>
  </si>
  <si>
    <t>К разделу по заказу Метеля</t>
  </si>
  <si>
    <t>Забор запчастей по городу</t>
  </si>
  <si>
    <t>Запчасти Элит</t>
  </si>
  <si>
    <t>Химия с Авто-Про</t>
  </si>
  <si>
    <t>Получено от клиента Эдик эвакуатор</t>
  </si>
  <si>
    <t>март 2021</t>
  </si>
  <si>
    <t>Шелби</t>
  </si>
  <si>
    <t>ВЛД</t>
  </si>
  <si>
    <t>Зенит Авто</t>
  </si>
  <si>
    <t xml:space="preserve"> k-h.com.ua</t>
  </si>
  <si>
    <t xml:space="preserve"> HIO9lgrI</t>
  </si>
  <si>
    <t>Фильтр Рено оригинал С-кар</t>
  </si>
  <si>
    <t>Фильтры Интеркарс 3 шт</t>
  </si>
  <si>
    <t>Motul DCTF 2л Автотема</t>
  </si>
  <si>
    <t>Получение из Киева НП</t>
  </si>
  <si>
    <t>Отправка Клиенту НП</t>
  </si>
  <si>
    <t>Возврат наложенного платежа</t>
  </si>
  <si>
    <t>Шафер Украина Фильтр</t>
  </si>
  <si>
    <t>Mopar MaxPro 5w-20 6 кварт Ойл Тайм</t>
  </si>
  <si>
    <t>Получено от клиента Муравецкий</t>
  </si>
  <si>
    <t>К разделу по заказу Муравецкий</t>
  </si>
  <si>
    <t>Фильтры ИК 4 шт</t>
  </si>
  <si>
    <t>shellZone dexcool 3,78л ИК</t>
  </si>
  <si>
    <t>Доставка по городу</t>
  </si>
  <si>
    <t>Фильтры ИК 3 шт</t>
  </si>
  <si>
    <t>Доставка Из киева к нам и отправка клиенту</t>
  </si>
  <si>
    <t>Форсунка Рено</t>
  </si>
  <si>
    <t xml:space="preserve">Получение форсунки </t>
  </si>
  <si>
    <t>Получено от клиента Будянский</t>
  </si>
  <si>
    <t>К разделу по заказу Будянский</t>
  </si>
  <si>
    <t>Шланги тормозные Омега</t>
  </si>
  <si>
    <t>Щитки шаровых Харьков</t>
  </si>
  <si>
    <t>Получение НП</t>
  </si>
  <si>
    <t>Верхние Опоры ЭЛИТ</t>
  </si>
  <si>
    <t>Доставка 1</t>
  </si>
  <si>
    <t>Доставка 2</t>
  </si>
  <si>
    <t>Получено от клиента Зуев</t>
  </si>
  <si>
    <t>Доставка 3</t>
  </si>
  <si>
    <t>К разделу по заказу Зуев</t>
  </si>
  <si>
    <t>Детали подвески ИК и Bosch DOT4 1л</t>
  </si>
  <si>
    <t>Подшипник ступичный передний SKF VKBA 6682 ИК</t>
  </si>
  <si>
    <t>Колодки тормозные С-кар и фильтр оригинал Хендэ</t>
  </si>
  <si>
    <t>Фильтры ИК 2 шт</t>
  </si>
  <si>
    <t>Амортизаторы и пыльники ИК</t>
  </si>
  <si>
    <t>Получено от клиента Мамницкий Евгений</t>
  </si>
  <si>
    <t>К разделу по заказу Мамницкий</t>
  </si>
  <si>
    <t>Получено от клиента Горницкий Антон</t>
  </si>
  <si>
    <t>К разделу по заказу Горницкий Антон</t>
  </si>
  <si>
    <t>Упаковочные мат-лы</t>
  </si>
  <si>
    <t>Получено от клиента Руслан Днепр</t>
  </si>
  <si>
    <t>Стретч и скотч</t>
  </si>
  <si>
    <t>К разделу по заказу Руслан</t>
  </si>
  <si>
    <t>Motul 8100 Eco-Nergy 5w-30 12л ИК</t>
  </si>
  <si>
    <t>Фильтры W7015 2шт С21102 2 шт WP2097 2 шт</t>
  </si>
  <si>
    <t>К разделу по заказу Григоренко Александр</t>
  </si>
  <si>
    <t>Ойл Тайм - Днепр</t>
  </si>
  <si>
    <t>Доставка клиенту из Киева</t>
  </si>
  <si>
    <t>Ravenol Garden 4л</t>
  </si>
  <si>
    <t>получено от клиента Гордиенко</t>
  </si>
  <si>
    <t>К разделу по заказу Гордиенко</t>
  </si>
  <si>
    <t>апрель 2021</t>
  </si>
  <si>
    <t>Упаковочные материалы</t>
  </si>
  <si>
    <t xml:space="preserve">Сальник полуоси </t>
  </si>
  <si>
    <t>Втулки стабилизатора</t>
  </si>
  <si>
    <t>Радиатор Koyorad</t>
  </si>
  <si>
    <t>Получено от Клиента Филиппов Алексей</t>
  </si>
  <si>
    <t>К разделу по заказу Филиппов Алексей</t>
  </si>
  <si>
    <t>Получено От ШИВ</t>
  </si>
  <si>
    <t>Получено от Королев Роман</t>
  </si>
  <si>
    <t>Колодки тормозные комплект</t>
  </si>
  <si>
    <t>Диски тормозные комплект</t>
  </si>
  <si>
    <t>Комиссия интеркарс</t>
  </si>
  <si>
    <t>Получено от клиента Дима Хилти</t>
  </si>
  <si>
    <t>К разделу по заказу Дима Хилти</t>
  </si>
  <si>
    <t>Фильтр масляный</t>
  </si>
  <si>
    <t xml:space="preserve">Фильтр воздушный </t>
  </si>
  <si>
    <t>Фильтр салона</t>
  </si>
  <si>
    <t>Получено от клиента Валентин</t>
  </si>
  <si>
    <t>К разделу по заказу Валентин</t>
  </si>
  <si>
    <t>Фильтр воздушный</t>
  </si>
  <si>
    <t>Total HKS E 5л</t>
  </si>
  <si>
    <t>ЗЕНИТ</t>
  </si>
  <si>
    <t>Свечи накала на Тойоту 4 шт</t>
  </si>
  <si>
    <t>К разделу по заказу Украинец Дмитро</t>
  </si>
  <si>
    <t>Фильтр топливный</t>
  </si>
  <si>
    <t>Получено от клиента Пелихов Александр</t>
  </si>
  <si>
    <t>Получено от клиента Дидук</t>
  </si>
  <si>
    <t>К разделу по заказу Дидук</t>
  </si>
  <si>
    <t>Mobis ATF SP-III 7л</t>
  </si>
  <si>
    <t>Получено от клиента Ляшенко Андрей</t>
  </si>
  <si>
    <t>К разделу по заказу Ляшенко Андрей</t>
  </si>
  <si>
    <t>май 2021</t>
  </si>
  <si>
    <t>Остаток</t>
  </si>
  <si>
    <t>Цена</t>
  </si>
  <si>
    <t>Остатки в денежном выражении</t>
  </si>
  <si>
    <t>Прокладка ГБЦ Николаев</t>
  </si>
  <si>
    <t>Новая Почта получение прокладки из Николаева</t>
  </si>
  <si>
    <t>Прокладка клапанной крішки</t>
  </si>
  <si>
    <t>Сальник кв задний</t>
  </si>
  <si>
    <t>Прокладка впускного коллектора</t>
  </si>
  <si>
    <t>прокладка выпускного коллектора</t>
  </si>
  <si>
    <t>Доставка Омега</t>
  </si>
  <si>
    <t>сальники клапанов</t>
  </si>
  <si>
    <t>Сальник распредвала</t>
  </si>
  <si>
    <t>Получено ШМВ</t>
  </si>
  <si>
    <t>Сальник кв передний</t>
  </si>
  <si>
    <t>Получено от клиента Украинец Дмитро</t>
  </si>
  <si>
    <t>Масляный фильтр</t>
  </si>
  <si>
    <t>Колодки тормозные задние</t>
  </si>
  <si>
    <t>Резинка дворника оригинал</t>
  </si>
  <si>
    <t>Доствака Новая Почта</t>
  </si>
  <si>
    <t>Возврат наложенного платежа Новая почта</t>
  </si>
  <si>
    <t>масляный фильтр</t>
  </si>
  <si>
    <t>Воздушный фильтр</t>
  </si>
  <si>
    <t>Кольцо поддона Феби</t>
  </si>
  <si>
    <t>масляный фильтр  OC294</t>
  </si>
  <si>
    <t>воздушный фильтр</t>
  </si>
  <si>
    <t>Топливный фильтр KC83D</t>
  </si>
  <si>
    <t xml:space="preserve"> На счет Элиту предоплата</t>
  </si>
  <si>
    <t>Компенсация убытка от ШМВ</t>
  </si>
  <si>
    <t>Масляный фильтр W7008</t>
  </si>
  <si>
    <t>Воздушный фильтр С2244</t>
  </si>
  <si>
    <t xml:space="preserve">Фильтр салона </t>
  </si>
  <si>
    <t>Тормозная жидкость Bosch dot4 1л</t>
  </si>
  <si>
    <t>Тормозные колодки задние ABE</t>
  </si>
  <si>
    <t>доставка Киев-Днепр</t>
  </si>
  <si>
    <t>Получено от клиента Даша племянница Метели</t>
  </si>
  <si>
    <t>К разделу по заказу Даша племянница метели</t>
  </si>
  <si>
    <t>Диски тормозные Textar</t>
  </si>
  <si>
    <t>Колодки Тормозные Textar</t>
  </si>
  <si>
    <t>Масл фильтр</t>
  </si>
  <si>
    <t>Доставка Новая почта</t>
  </si>
  <si>
    <t>фильтр воздушный</t>
  </si>
  <si>
    <t xml:space="preserve">фильтры Blue Print </t>
  </si>
  <si>
    <t>комиссия Интеркарс</t>
  </si>
  <si>
    <t>Получено от клиента Галицкий Игорь</t>
  </si>
  <si>
    <t>К разделу по заказу Галицкий Игорь</t>
  </si>
  <si>
    <t>Комплект сцепления</t>
  </si>
  <si>
    <t>Получено от клиента Шемитько Василий</t>
  </si>
  <si>
    <t>К разделу по заказу Шемитько Василий</t>
  </si>
  <si>
    <t>Получено от клиента Игорян</t>
  </si>
  <si>
    <t>К разделу по заказу Игорян</t>
  </si>
  <si>
    <t>июнь 2021</t>
  </si>
  <si>
    <t xml:space="preserve">тормозные колодки передние бош </t>
  </si>
  <si>
    <t>Масляный фильтр ОС405/3</t>
  </si>
  <si>
    <t>Топливный фильтр WF8333</t>
  </si>
  <si>
    <t>Воздушный фильтр WA9439</t>
  </si>
  <si>
    <t>Фильтр салона RD.61J6LAK361</t>
  </si>
  <si>
    <t>Воздушный  WIX WA6697</t>
  </si>
  <si>
    <t>ОЖ Total Glaself G11 3л</t>
  </si>
  <si>
    <t xml:space="preserve">Вода дистилированная Полюс 4,5л </t>
  </si>
  <si>
    <t>Total 7000 Quartz 10л</t>
  </si>
  <si>
    <t>Салонный фильтр</t>
  </si>
  <si>
    <t>Доставка клиенту</t>
  </si>
  <si>
    <t>Получено от клиента Стас Иванейко</t>
  </si>
  <si>
    <t>К разделу по заказу Стас Иванейко</t>
  </si>
  <si>
    <t>Фильтр топливный WF8317</t>
  </si>
  <si>
    <t>К разделу оп заказу Метеля Вячеслав</t>
  </si>
  <si>
    <t>Масляный 1 457 429 249</t>
  </si>
  <si>
    <t>Воздушный 1 457 433 158</t>
  </si>
  <si>
    <t>Получено от клиента Щуров</t>
  </si>
  <si>
    <t>К разделу по заказу Щуров Алексей</t>
  </si>
  <si>
    <t>wa6604</t>
  </si>
  <si>
    <t>w712/80</t>
  </si>
  <si>
    <t>Получено от клиента Герман</t>
  </si>
  <si>
    <t>Стойки стабилизатора CTR CRLE-4 2 шт</t>
  </si>
  <si>
    <t xml:space="preserve">Получено от клиента Загурский </t>
  </si>
  <si>
    <t>К разделу по заказу Загурский</t>
  </si>
  <si>
    <t>Масляный фильтр ОС1566</t>
  </si>
  <si>
    <t>Воздушный фильтр LX1631</t>
  </si>
  <si>
    <t>Nissan Motor oil 5w-40 4л</t>
  </si>
  <si>
    <t>Доставка Киев-Днепр</t>
  </si>
  <si>
    <t>Доствака по городу</t>
  </si>
  <si>
    <t>Valvoline synpower FE 3л</t>
  </si>
  <si>
    <t>Стойки стабилизатора 555</t>
  </si>
  <si>
    <t>Масляный ОС96</t>
  </si>
  <si>
    <t>Диски тормозные передние и колодки передние</t>
  </si>
  <si>
    <t>Катушка Опель ERA</t>
  </si>
  <si>
    <t>Получено от клиента дед Валентина</t>
  </si>
  <si>
    <t>К разделу по заказу Дед валентина</t>
  </si>
  <si>
    <t>w67/1</t>
  </si>
  <si>
    <t>LX307</t>
  </si>
  <si>
    <t>wp9104</t>
  </si>
  <si>
    <t>LMI11865</t>
  </si>
  <si>
    <t>3PK865 Dayco</t>
  </si>
  <si>
    <t>6PK1115 conti</t>
  </si>
  <si>
    <t>LFR5A-11 4 шт</t>
  </si>
  <si>
    <t>wa9873</t>
  </si>
  <si>
    <t>ADG02557</t>
  </si>
  <si>
    <t>доставка клиенту</t>
  </si>
  <si>
    <t>oc294</t>
  </si>
  <si>
    <t>lx1692</t>
  </si>
  <si>
    <t>kx83d</t>
  </si>
  <si>
    <t>UFI 25.039.00</t>
  </si>
  <si>
    <t>Purro PC-4006C</t>
  </si>
  <si>
    <t xml:space="preserve"> Бош 1457433538</t>
  </si>
  <si>
    <t>июль 2021</t>
  </si>
  <si>
    <t>Смарт Ойл</t>
  </si>
  <si>
    <r>
      <t>Рентабельность продаж</t>
    </r>
    <r>
      <rPr>
        <sz val="6"/>
        <rFont val="Arial Cyr"/>
        <family val="2"/>
        <charset val="204"/>
      </rPr>
      <t xml:space="preserve"> – показатель финансовой результативности деятельности организации, показывающий какую часть выручки организации составляет прибыль</t>
    </r>
  </si>
  <si>
    <t>Фильтр салона Nipparts N1342042</t>
  </si>
  <si>
    <t>Idemitsu Eco Medalist 0w-20 4л</t>
  </si>
  <si>
    <t>OC534</t>
  </si>
  <si>
    <t>Revline 5w-40 4l</t>
  </si>
  <si>
    <t>Помпа Thermotec</t>
  </si>
  <si>
    <t>Комплект ГРМ</t>
  </si>
  <si>
    <t>Получено от клиента Украинец</t>
  </si>
  <si>
    <t>Shellzone dexcool 3,78л</t>
  </si>
  <si>
    <t>w712/75</t>
  </si>
  <si>
    <t>wp6828</t>
  </si>
  <si>
    <t>колодки Sangsin SP1400</t>
  </si>
  <si>
    <t>ADG02594</t>
  </si>
  <si>
    <t>Получено от клиента Мазай Андрей</t>
  </si>
  <si>
    <t>К разделу по заказу Мазай Андрей</t>
  </si>
  <si>
    <t>Опоры с подшипниками KYB SP1017 SP1016</t>
  </si>
  <si>
    <t>Total Traxium 75w-80 3л</t>
  </si>
  <si>
    <t>w7050</t>
  </si>
  <si>
    <t>Total Fluide AT42 2л</t>
  </si>
  <si>
    <t>kx208d</t>
  </si>
  <si>
    <t xml:space="preserve">Получено от клиента Зуев </t>
  </si>
  <si>
    <t>к разделу по заказу зуев</t>
  </si>
  <si>
    <t>ADS72504</t>
  </si>
  <si>
    <t>w6019</t>
  </si>
  <si>
    <t>Subaru 0w-20 6 кварт</t>
  </si>
  <si>
    <t>motorcraft 5w-30 qsp 6 кварт</t>
  </si>
  <si>
    <t>Свечи LTR6DI-8 96588</t>
  </si>
  <si>
    <t>w7015</t>
  </si>
  <si>
    <t>комиссия интеркарс</t>
  </si>
  <si>
    <t>ox388d</t>
  </si>
  <si>
    <t>w712/83</t>
  </si>
  <si>
    <t>C27013</t>
  </si>
  <si>
    <t>Получено от клиента Васянович Павел</t>
  </si>
  <si>
    <t>к разделу по заказу Васянович Павел</t>
  </si>
  <si>
    <t>OC458</t>
  </si>
  <si>
    <t>Motorcraft Mercon- LV 16 кварт</t>
  </si>
  <si>
    <t>Motul 8100 Eco-nergy 5w-30 12л</t>
  </si>
  <si>
    <t>w 712/73 2шт</t>
  </si>
  <si>
    <t>wp2097 2 шт</t>
  </si>
  <si>
    <t>Subaru Gear Oil 75W-90</t>
  </si>
  <si>
    <t>Subaru 0w-20</t>
  </si>
  <si>
    <t>PU 8028</t>
  </si>
  <si>
    <t>C30005</t>
  </si>
  <si>
    <t>HU 7020 Z</t>
  </si>
  <si>
    <t>август 2021</t>
  </si>
  <si>
    <t>Опора двигателя 21810-F2000</t>
  </si>
  <si>
    <t>OC384</t>
  </si>
  <si>
    <t>WA6396-12</t>
  </si>
  <si>
    <t>Vernet TH3359.87</t>
  </si>
  <si>
    <t>Получено от клиента Валентин Ивана</t>
  </si>
  <si>
    <t>К разделу по заказу Валентин Ивана</t>
  </si>
  <si>
    <t>OC294</t>
  </si>
  <si>
    <t>LX1692</t>
  </si>
  <si>
    <t>OC606</t>
  </si>
  <si>
    <t>Расходомер ERA</t>
  </si>
  <si>
    <t>Поучено от клиента Ламах Богдан</t>
  </si>
  <si>
    <t xml:space="preserve">Клапан ТНВД Denso </t>
  </si>
  <si>
    <t>К разделу по заказу Ламах Богдан</t>
  </si>
  <si>
    <t>Ravenol DXG 1л</t>
  </si>
  <si>
    <t>OC217</t>
  </si>
  <si>
    <t>Nissan L248 2л готовая жидкость</t>
  </si>
  <si>
    <t>w7030 2 шт</t>
  </si>
  <si>
    <t>Mopar Max Pro 12 кварт</t>
  </si>
  <si>
    <t>Доставка киев-днепр</t>
  </si>
  <si>
    <t>W712/83</t>
  </si>
  <si>
    <t>F026 400 344</t>
  </si>
  <si>
    <t>OC475</t>
  </si>
  <si>
    <t>WP2110</t>
  </si>
  <si>
    <t>Mopar ATF+4 9 кварт</t>
  </si>
  <si>
    <t>DCF120K</t>
  </si>
  <si>
    <t>OC614</t>
  </si>
  <si>
    <t>WIX49014</t>
  </si>
  <si>
    <t>Фильтр вариатора + прокладка Nipparts  N1365000</t>
  </si>
  <si>
    <t>Фильтр тонкой очистки вариатора 2824A006</t>
  </si>
  <si>
    <t>Кольцо 2920A096</t>
  </si>
  <si>
    <t>Шайба пробки 2705A013</t>
  </si>
  <si>
    <t>Получено от клиента Саша Ирины Евгеньевны</t>
  </si>
  <si>
    <t>К разделу по заказу Саша Ирины Евгеньевны</t>
  </si>
  <si>
    <t>HU727/1x</t>
  </si>
  <si>
    <t>C30171</t>
  </si>
  <si>
    <t>WK829/3</t>
  </si>
  <si>
    <t>J1340403</t>
  </si>
  <si>
    <t>MB 229.5 5w-40 10л</t>
  </si>
  <si>
    <t>Оригинал SsangYong топливный сепаратор</t>
  </si>
  <si>
    <t>Получено от клиента Чорной Юрий</t>
  </si>
  <si>
    <t>К разделу по заказу Чорной Юрий</t>
  </si>
  <si>
    <t>Mopar 5w-20 20л (4х5л)</t>
  </si>
  <si>
    <t>К разделу по заказу Писаренко Дмитрий</t>
  </si>
  <si>
    <t>ТЖ Ferodo dot4 1л</t>
  </si>
  <si>
    <t>Вода дистиллированная 5л</t>
  </si>
  <si>
    <t>Mopar антифриз 10летный</t>
  </si>
  <si>
    <t>w811/80</t>
  </si>
  <si>
    <t>28113-C1100</t>
  </si>
  <si>
    <t>wp2194</t>
  </si>
  <si>
    <t>Mobis Turbo Syn 5w-30 5л</t>
  </si>
  <si>
    <t>сентябрь 2021</t>
  </si>
  <si>
    <t>Bif4MtW9tVFRkZ7#</t>
  </si>
  <si>
    <t>https://ua.e-cat.intercars.eu/uk/#</t>
  </si>
  <si>
    <t>Password</t>
  </si>
  <si>
    <t>Valvoline AllClimate 10w-40 5л</t>
  </si>
  <si>
    <t>Akvilon G11 Conc 10л</t>
  </si>
  <si>
    <t>Получено от клиента Миролюбовка</t>
  </si>
  <si>
    <t>К разделу по заказу Миролюбовка</t>
  </si>
  <si>
    <t>ОЖ концентрат MB235.1 3л</t>
  </si>
  <si>
    <t>Дист вода 5л</t>
  </si>
  <si>
    <t>Кронштейн бампера Subaru</t>
  </si>
  <si>
    <t>Получено от клиентя Беляков</t>
  </si>
  <si>
    <t>Ravenol BTR95LE 12л</t>
  </si>
  <si>
    <t>Фильтр АКПП JT154K</t>
  </si>
  <si>
    <t>Фильтр АКПП Meyle</t>
  </si>
  <si>
    <t>OX387D</t>
  </si>
  <si>
    <t>Пробка поддона АКПП оригинал</t>
  </si>
  <si>
    <t>Колодки задние Брембо</t>
  </si>
  <si>
    <t>Получено от клиента Влад от Мирошниченко Саши</t>
  </si>
  <si>
    <t>К разделу по заказу Влад от Мирошниченко Саши</t>
  </si>
  <si>
    <t>OC982</t>
  </si>
  <si>
    <t>МаслФ оригинал 152085488R</t>
  </si>
  <si>
    <t>ГРМ SKF VKMA06136</t>
  </si>
  <si>
    <t>Подшипник ступичный SNR 155.87</t>
  </si>
  <si>
    <t>Топливный фильтр Purflux PX fcs770</t>
  </si>
  <si>
    <t>Ступица передняя Trialli MR0902</t>
  </si>
  <si>
    <t>Шаровая опора CTR CBM-36</t>
  </si>
  <si>
    <t>Получено от клиента Мирошниченко Саша</t>
  </si>
  <si>
    <t>К разделу по заказу Мирошниченко Саша</t>
  </si>
  <si>
    <t>получено от клиента Криницкий Андрей</t>
  </si>
  <si>
    <t>К разделу оп заказу Криницкий Андрей</t>
  </si>
  <si>
    <t>Ravenol FL22 4,5л</t>
  </si>
  <si>
    <t>Получено от клиента Клиент Ляшенко</t>
  </si>
  <si>
    <t>К разделу по заказу клиента Клиент Ляшенко</t>
  </si>
  <si>
    <t>Ravenol G12+ 5л</t>
  </si>
  <si>
    <t>Диски тормозные задние Delphi</t>
  </si>
  <si>
    <t>Колодки Remsa</t>
  </si>
  <si>
    <t>Масляний HU70097</t>
  </si>
  <si>
    <t>Топливный 1 457 434 440</t>
  </si>
  <si>
    <t>Воздушный ADT32293</t>
  </si>
  <si>
    <t>Получено от клиента Ламах Богдан</t>
  </si>
  <si>
    <t>W712/75</t>
  </si>
  <si>
    <t>Valvolne Synpower 5w-30 4л</t>
  </si>
  <si>
    <t>Facebook</t>
  </si>
  <si>
    <t>https://www.facebook.com</t>
  </si>
  <si>
    <t>1979Butler1979</t>
  </si>
  <si>
    <t>Instagram</t>
  </si>
  <si>
    <t>https://www.instagram.com</t>
  </si>
  <si>
    <t>oilexpress_shop</t>
  </si>
  <si>
    <t>Страница</t>
  </si>
  <si>
    <t>https://business.facebook.com</t>
  </si>
  <si>
    <t>Oil Club</t>
  </si>
  <si>
    <t>Drive 2</t>
  </si>
  <si>
    <t>https://www.drive2.ru</t>
  </si>
  <si>
    <t>butler</t>
  </si>
  <si>
    <t>Дима Хилти</t>
  </si>
  <si>
    <t>Выдря Андрей</t>
  </si>
  <si>
    <t>Юрий Музыка</t>
  </si>
  <si>
    <t>Эдик Эвакуатор</t>
  </si>
  <si>
    <t>Левин Владимир</t>
  </si>
  <si>
    <t>Муравецкий Василий</t>
  </si>
  <si>
    <t>Авто Про</t>
  </si>
  <si>
    <t>Пицык</t>
  </si>
  <si>
    <t>Пелихов</t>
  </si>
  <si>
    <t>Максим БМВ</t>
  </si>
  <si>
    <t>Женя Парикмахер</t>
  </si>
  <si>
    <t>Роман от Германа</t>
  </si>
  <si>
    <t>Бордюгов Андрей</t>
  </si>
  <si>
    <t>Тетка Грузовик Рубия</t>
  </si>
  <si>
    <t>Заказы</t>
  </si>
  <si>
    <t>По клитентам</t>
  </si>
  <si>
    <t>Оборот</t>
  </si>
  <si>
    <t>Фурман Владимир</t>
  </si>
  <si>
    <t>Герман</t>
  </si>
  <si>
    <t>Данканич Андрей</t>
  </si>
  <si>
    <t>Зуев Артем</t>
  </si>
  <si>
    <t>Пружины Каяба 2 шт</t>
  </si>
  <si>
    <t>Амортизаторы каяба</t>
  </si>
  <si>
    <t>Пылезащитный комплект</t>
  </si>
  <si>
    <t>Верхние опоры амортизаторов</t>
  </si>
  <si>
    <t>Втулки стабилизаторов оригинал</t>
  </si>
  <si>
    <t>Motorcraft Synth Blend 5w-30 6 кварт</t>
  </si>
  <si>
    <t>Mercon LV 6 кварт</t>
  </si>
  <si>
    <t>w712/73</t>
  </si>
  <si>
    <t>Mann CU25007</t>
  </si>
  <si>
    <t>Пыльник шруса (не подходит)</t>
  </si>
  <si>
    <t>Доставка фильтра Бош нам назад</t>
  </si>
  <si>
    <t>WIX WA9567 ПОДХОДИТ</t>
  </si>
  <si>
    <t>Разница в стоимости фильтров Бош-Викс</t>
  </si>
  <si>
    <t>Доставка Викса</t>
  </si>
  <si>
    <t xml:space="preserve">Получено от клиента Геращенко Олег </t>
  </si>
  <si>
    <t>К разделу по заказу Геращенко Олег</t>
  </si>
  <si>
    <t xml:space="preserve">WIX для Логана </t>
  </si>
  <si>
    <t>оригинал масляный фильтр</t>
  </si>
  <si>
    <t>Получено от клиента Максимчук Сергей</t>
  </si>
  <si>
    <t>Mann HU610x</t>
  </si>
  <si>
    <t>доставка</t>
  </si>
  <si>
    <t>oc495</t>
  </si>
  <si>
    <t>B25061PR</t>
  </si>
  <si>
    <t>J1345011</t>
  </si>
  <si>
    <t>MotylGear 76w-80 2л</t>
  </si>
  <si>
    <t>Катушка оригинал 27300-2E60</t>
  </si>
  <si>
    <t>Фильтр масляный оригинал 26300-35505</t>
  </si>
  <si>
    <t>Воздушный фильтр WIX WA9873</t>
  </si>
  <si>
    <t>Фильтр салона ADG02557</t>
  </si>
  <si>
    <t>Valvoline Synpower ENV C2 4л+1л с нашего склада</t>
  </si>
  <si>
    <t>WP9130</t>
  </si>
  <si>
    <t>UFI 60.H2O.00</t>
  </si>
  <si>
    <t>OX 371 D (фильтр остался у нас)</t>
  </si>
  <si>
    <t>W712/73</t>
  </si>
  <si>
    <t>Shell Helix Ultra Professional AF 5w-30 5л</t>
  </si>
  <si>
    <t>OC196</t>
  </si>
  <si>
    <t>Denso DCF344K</t>
  </si>
  <si>
    <t>Motul 4100 10w-40 4л</t>
  </si>
  <si>
    <t>W811/80</t>
  </si>
  <si>
    <t>B2034PR</t>
  </si>
  <si>
    <t>Получено от клиента Зубков Виталий</t>
  </si>
  <si>
    <t>К разделу по заказу Зубков Виталий</t>
  </si>
  <si>
    <t>Получено от клиента Загурский Виталий</t>
  </si>
  <si>
    <t>К разделу по заказу Загурский Виталий</t>
  </si>
  <si>
    <t>Получено от клиента Эдик Эвакуатор</t>
  </si>
  <si>
    <t>WIX 92019</t>
  </si>
  <si>
    <t>Комисия Интеркарс</t>
  </si>
  <si>
    <t>ADA 102109</t>
  </si>
  <si>
    <t>AF 1798S</t>
  </si>
  <si>
    <t>ADK82327</t>
  </si>
  <si>
    <t>Подлучено от ШМВ</t>
  </si>
  <si>
    <t>Оригинал 820 076 8927</t>
  </si>
  <si>
    <t>LX1748</t>
  </si>
  <si>
    <t>CTR CLSS-4 2 шт</t>
  </si>
  <si>
    <t>Moog RESB-10803 2 шт</t>
  </si>
  <si>
    <t>октябрь 2021</t>
  </si>
  <si>
    <t>Ноябрь 2021</t>
  </si>
  <si>
    <t>PU825x</t>
  </si>
  <si>
    <t>Shell Helix Ultra Professional AF 5w-30</t>
  </si>
  <si>
    <t>Термостат Vernet на 2109 Игоряну</t>
  </si>
  <si>
    <t>Febi 1089 1,5л</t>
  </si>
  <si>
    <t>AKVILON AQUILON -80C 3L</t>
  </si>
  <si>
    <t>W7050</t>
  </si>
  <si>
    <t>Mobil1 ESP 5w-30</t>
  </si>
  <si>
    <t>Шпилька+гайка оригинал Субару</t>
  </si>
  <si>
    <t>Получено от клиента Петр Новомосковск</t>
  </si>
  <si>
    <t>К разделу по заказу Петр Новомосковск</t>
  </si>
  <si>
    <t>WP9147</t>
  </si>
  <si>
    <t>LX1482</t>
  </si>
  <si>
    <t>OX188D</t>
  </si>
  <si>
    <t xml:space="preserve">Comma PD Plus 5w-40 </t>
  </si>
  <si>
    <t>HU7020z</t>
  </si>
  <si>
    <t>Получено от клиента Клюшник Александр</t>
  </si>
  <si>
    <t>К разделу по заказу Клюшник Александр</t>
  </si>
  <si>
    <t>Comma Prolife 5w-30</t>
  </si>
  <si>
    <t>OX149d</t>
  </si>
  <si>
    <t>OC222</t>
  </si>
  <si>
    <t>Получено от клиента Ткачов Вадим</t>
  </si>
  <si>
    <t>К разделу по заказу Ткачов Вадим</t>
  </si>
  <si>
    <t>w68/3</t>
  </si>
  <si>
    <t>LX1286</t>
  </si>
  <si>
    <t>Toyota Fuel Economy 5w-30</t>
  </si>
  <si>
    <t>Mobil Super 3000 X1 5w-40</t>
  </si>
  <si>
    <t>Упор багажника Райдер 2 шт</t>
  </si>
  <si>
    <t>C22117</t>
  </si>
  <si>
    <t>Получено от клиента Гапонько Сергей</t>
  </si>
  <si>
    <t>К разделу по заказу Гапонько Сергей</t>
  </si>
  <si>
    <t>Toyota LLC концентрат</t>
  </si>
  <si>
    <t>Получено от клиента Ливанский Вадим</t>
  </si>
  <si>
    <t>К разделу по заказу Ливанский Вадим</t>
  </si>
  <si>
    <t>Valvoline AllClimate 10w-40</t>
  </si>
  <si>
    <t>Valvoline Synpower 5w-40</t>
  </si>
  <si>
    <t>Получено от клиента Скрипниченко</t>
  </si>
  <si>
    <t>Получено от клиента Константиновка</t>
  </si>
  <si>
    <t>декабрь 2021</t>
  </si>
  <si>
    <t xml:space="preserve">Valvoline maxLife 5w-30 </t>
  </si>
  <si>
    <t>Получено от клиента Супруненко</t>
  </si>
  <si>
    <t>Login</t>
  </si>
  <si>
    <t>ox1137d</t>
  </si>
  <si>
    <t>wp9357</t>
  </si>
  <si>
    <t>oc405/3</t>
  </si>
  <si>
    <t>wf8333</t>
  </si>
  <si>
    <t>wa9439</t>
  </si>
  <si>
    <t>Rider RD61j6LAK361</t>
  </si>
  <si>
    <t>GM 10w-40</t>
  </si>
  <si>
    <t>wa9401</t>
  </si>
  <si>
    <t>hu718/1n</t>
  </si>
  <si>
    <t>Texaco Havoline Ultra 5w-40</t>
  </si>
  <si>
    <t>ctr cem-64</t>
  </si>
  <si>
    <t>oc475</t>
  </si>
  <si>
    <t>lx1655</t>
  </si>
  <si>
    <t>Total Quartz Ineo MC3 5w-30</t>
  </si>
  <si>
    <t>Получено от клиента Борис сосед валентина</t>
  </si>
  <si>
    <t>К разделу по заказу Борис сосед Валентина</t>
  </si>
  <si>
    <t>oc534</t>
  </si>
  <si>
    <t>oc264</t>
  </si>
  <si>
    <t>Subaru гайки колесные 10 шт</t>
  </si>
  <si>
    <t>Comma PD Plus 5w-40</t>
  </si>
  <si>
    <t>lx1482</t>
  </si>
  <si>
    <t>ox188d</t>
  </si>
  <si>
    <t>kx220d</t>
  </si>
  <si>
    <t>Получено от клиента Сердюк Александр</t>
  </si>
  <si>
    <t>К разделу по заказу Сердюк</t>
  </si>
  <si>
    <t>Ravenol OHC g12+</t>
  </si>
  <si>
    <t>Упор капота Сааб</t>
  </si>
  <si>
    <t>Свечи NGK 4 шт</t>
  </si>
  <si>
    <t>Comma Dot4</t>
  </si>
  <si>
    <t>Aral hightronic 5w-40</t>
  </si>
  <si>
    <t>Получено от клиента Кропивянский</t>
  </si>
  <si>
    <t>К разделу по заказу Кропивянский</t>
  </si>
  <si>
    <t xml:space="preserve">Texaco Havoline Extra 10w-40 </t>
  </si>
  <si>
    <t>oc384</t>
  </si>
  <si>
    <t>Motul 5100 15w-50</t>
  </si>
  <si>
    <t>Motul Fork Oil Expert 10w</t>
  </si>
  <si>
    <t>Motul Fork Oil 10w</t>
  </si>
  <si>
    <t>Получено от клиента Гапета</t>
  </si>
  <si>
    <t>К разделу оп заказу Гапета</t>
  </si>
  <si>
    <t>Texaco Havoline Extra 10w-40</t>
  </si>
  <si>
    <t xml:space="preserve">Texaco Havoline Extra 10-40 </t>
  </si>
  <si>
    <t>Texaco Havoline Extra 10-40</t>
  </si>
  <si>
    <t xml:space="preserve">Texaco Havoline Ultra 5w-40 </t>
  </si>
  <si>
    <t>Три фильтра Игоряна</t>
  </si>
  <si>
    <t>январь 2022</t>
  </si>
  <si>
    <t>Mobil1</t>
  </si>
  <si>
    <t>Mobil Super</t>
  </si>
  <si>
    <t>Mobil1 ESP</t>
  </si>
  <si>
    <t>Mobil1 ESP LV</t>
  </si>
  <si>
    <t>Mobil1 ESP X2</t>
  </si>
  <si>
    <t>Mobil1 ESP X3</t>
  </si>
  <si>
    <t>Mobil1 FS</t>
  </si>
  <si>
    <t xml:space="preserve">Mobil1 FS </t>
  </si>
  <si>
    <t>Mobil1 FS X1</t>
  </si>
  <si>
    <t>Mobil1 X1</t>
  </si>
  <si>
    <t>Mobil Super 1000</t>
  </si>
  <si>
    <t>Mobil Super 2000</t>
  </si>
  <si>
    <t>Mobil Super 3000</t>
  </si>
  <si>
    <t>Mobil Super 1000 X1</t>
  </si>
  <si>
    <t>Mobil Super 2000 X1</t>
  </si>
  <si>
    <t>Mobil Super 2000 X1 Diesel</t>
  </si>
  <si>
    <t>Mobil Super 2000 X3</t>
  </si>
  <si>
    <t>Mobil Super 3000 X1</t>
  </si>
  <si>
    <t>Mobil Super 3000 X1 Diesel</t>
  </si>
  <si>
    <t>Mobil Super 3000 X1 F-FE</t>
  </si>
  <si>
    <t>Mobil Super 3000 XE</t>
  </si>
  <si>
    <t>Mobil ULTRA</t>
  </si>
  <si>
    <t>Mobil Ultra</t>
  </si>
  <si>
    <t xml:space="preserve"> 10w-40</t>
  </si>
  <si>
    <t>Лето 2020</t>
  </si>
  <si>
    <t>Осень 2020</t>
  </si>
  <si>
    <t>Зима 2020/2021</t>
  </si>
  <si>
    <t>Весна 2021</t>
  </si>
  <si>
    <t>Лето 2021</t>
  </si>
  <si>
    <t>Осень 2021</t>
  </si>
  <si>
    <t>Изменение</t>
  </si>
  <si>
    <t>Mobil Super 2000 x3 5W-40</t>
  </si>
  <si>
    <t>Официальные Допуски</t>
  </si>
  <si>
    <t>229.3  502/505</t>
  </si>
  <si>
    <t>Одобрения</t>
  </si>
  <si>
    <t>НЕТ</t>
  </si>
  <si>
    <t>SN PLUS</t>
  </si>
  <si>
    <t>ТАРА</t>
  </si>
  <si>
    <t xml:space="preserve">Соответствие API </t>
  </si>
  <si>
    <t>HTHS</t>
  </si>
  <si>
    <t>VI</t>
  </si>
  <si>
    <t>KV 100°C</t>
  </si>
  <si>
    <t>KV 40°C</t>
  </si>
  <si>
    <t>PourP °C</t>
  </si>
  <si>
    <t>Фосфор</t>
  </si>
  <si>
    <t>Зола</t>
  </si>
  <si>
    <t>FP °C</t>
  </si>
  <si>
    <t>Плотность</t>
  </si>
  <si>
    <t>БАЗА</t>
  </si>
  <si>
    <t>Плюсы</t>
  </si>
  <si>
    <t>Минусы</t>
  </si>
  <si>
    <t>&gt;3.5</t>
  </si>
  <si>
    <t>Группы 2 и 3</t>
  </si>
  <si>
    <t>$</t>
  </si>
  <si>
    <t>EURO</t>
  </si>
  <si>
    <t>Дорого за такое масло</t>
  </si>
  <si>
    <t>Варианты применения</t>
  </si>
  <si>
    <t>Простые моторы, можно как замену отечественным маркам, хотя…..ДОРОГО!!!</t>
  </si>
  <si>
    <t>Кондовый продуукт, суровый, в простых моторах должен работать хорошо</t>
  </si>
  <si>
    <t>Mobil Super 2000 X1 5W-30</t>
  </si>
  <si>
    <t>РассчИВ</t>
  </si>
  <si>
    <t>JASO</t>
  </si>
  <si>
    <t>Motul 6100 10w-40</t>
  </si>
  <si>
    <t>GDB1956</t>
  </si>
  <si>
    <t>GDB1957</t>
  </si>
  <si>
    <t>Возврат ШМВ УТОЧНИТЬ!!!!!</t>
  </si>
  <si>
    <t>Радиатор на СААБ</t>
  </si>
  <si>
    <t>Получено от клиента Саитов Руслан</t>
  </si>
  <si>
    <t>К разделу по заказу Саитов Руслан</t>
  </si>
  <si>
    <t>JDAZ65B0</t>
  </si>
  <si>
    <t>Total 9000 HKS</t>
  </si>
  <si>
    <t>LX1076</t>
  </si>
  <si>
    <t>Получено от клиента Терещенко</t>
  </si>
  <si>
    <t>К разделу по заказу Терещенко</t>
  </si>
  <si>
    <t>WA6697</t>
  </si>
  <si>
    <t>NGK LFR5B</t>
  </si>
  <si>
    <t>6PK1000</t>
  </si>
  <si>
    <t>WA9526</t>
  </si>
  <si>
    <t>PX L358A</t>
  </si>
  <si>
    <t xml:space="preserve">Шайба пробки </t>
  </si>
  <si>
    <t>Total Quartz 9000 5w-40</t>
  </si>
  <si>
    <t>Раздел по заказу Горницкий Антон</t>
  </si>
  <si>
    <t>0986424694</t>
  </si>
  <si>
    <t>0986424295</t>
  </si>
  <si>
    <t>W67/1</t>
  </si>
  <si>
    <t xml:space="preserve">Castrol Magnatec A3/B4 5w-40 </t>
  </si>
  <si>
    <t>Получено от клиента Литвиненко</t>
  </si>
  <si>
    <t>К разделу по заказу Литвиненко</t>
  </si>
  <si>
    <t>Quaker State Ultimate Durability 5w-20</t>
  </si>
  <si>
    <t>57060WIX</t>
  </si>
  <si>
    <t>EL108502</t>
  </si>
  <si>
    <t>OX171/2d</t>
  </si>
  <si>
    <t>KL788</t>
  </si>
  <si>
    <t>C3585</t>
  </si>
  <si>
    <t>WP9319</t>
  </si>
  <si>
    <t>Получено от клиента Карев</t>
  </si>
  <si>
    <t>К разделу по заказу Карев</t>
  </si>
  <si>
    <t>HU7009z</t>
  </si>
  <si>
    <t>Aral Hightronic J 5w-30</t>
  </si>
  <si>
    <t>C2244</t>
  </si>
  <si>
    <t>W7008</t>
  </si>
  <si>
    <t>B4G013cpr</t>
  </si>
  <si>
    <t>Получено от клиента Постернак</t>
  </si>
  <si>
    <t>К разделу по заказу Постернак</t>
  </si>
  <si>
    <t>Февраль 2022</t>
  </si>
  <si>
    <t>Получено от клиента</t>
  </si>
  <si>
    <t xml:space="preserve">К разделу по заказу </t>
  </si>
  <si>
    <t>Castrol Edge LL 5w-30</t>
  </si>
  <si>
    <t>HU711/4x</t>
  </si>
  <si>
    <t>KX208d</t>
  </si>
  <si>
    <t>Получено от клиента Конык Сергей</t>
  </si>
  <si>
    <t>К разделу по заказу Конык Сергей</t>
  </si>
  <si>
    <t>Monpk153</t>
  </si>
  <si>
    <t>oc383</t>
  </si>
  <si>
    <t>Total Quartz Ineo ECS 5w-30</t>
  </si>
  <si>
    <t>1109AL</t>
  </si>
  <si>
    <t>Получено от клиента Пуць Павел</t>
  </si>
  <si>
    <t>к разделу по заказу Пуць Павел</t>
  </si>
  <si>
    <t>Total Quartz Energy 5w-40</t>
  </si>
  <si>
    <t>WA9545</t>
  </si>
  <si>
    <t>W712/94</t>
  </si>
  <si>
    <t>Получено от клиента Вербицкий Юрий</t>
  </si>
  <si>
    <t>К разделу по заказу Вербицкий Юрий</t>
  </si>
  <si>
    <t>Mobil1 X1 5w-30</t>
  </si>
  <si>
    <t>Получено от клиента Кузьменко Максим</t>
  </si>
  <si>
    <t>К  разделу по заказу Кузьменко Максим</t>
  </si>
  <si>
    <t>w610/3</t>
  </si>
  <si>
    <t>Motul 8100 X-Cess 5w-40</t>
  </si>
  <si>
    <t>Получено от клиента Чокобок Василий</t>
  </si>
  <si>
    <t>К разделу по заказу Чокобок Василий</t>
  </si>
  <si>
    <t>Март 2022</t>
  </si>
  <si>
    <t>WA6785</t>
  </si>
  <si>
    <t>К разделу по заказу Гавва Вадим Одесса</t>
  </si>
  <si>
    <t>Фильтр воздушный Chrysler200</t>
  </si>
  <si>
    <t>152089599R</t>
  </si>
  <si>
    <t>Получено от клиента Грисик Андрей</t>
  </si>
  <si>
    <t>К разделу по заказу Грисик Андрей</t>
  </si>
  <si>
    <t>Mobil1 ESP X3 0w-40</t>
  </si>
  <si>
    <t>К разделу по заказу Криницкий Андрей</t>
  </si>
  <si>
    <t>MR403441</t>
  </si>
  <si>
    <t>RBIM09CS3FMZ</t>
  </si>
  <si>
    <t>Mobil Ultra 10w-40</t>
  </si>
  <si>
    <t>Получено от клиента Шестаков Юра</t>
  </si>
  <si>
    <t>К разделу по заказу Шестаков Юра</t>
  </si>
  <si>
    <t>wp9130</t>
  </si>
  <si>
    <t>ox371d</t>
  </si>
  <si>
    <t xml:space="preserve">2 шт Sidem SDM863631 </t>
  </si>
  <si>
    <t>2 шт Sidem SDM863642</t>
  </si>
  <si>
    <t>Получено от клиента Хавер Юрий</t>
  </si>
  <si>
    <t>К разделу по заказу Хавер Юрий</t>
  </si>
  <si>
    <t>Насос на Вектру для Валентина Ивановича</t>
  </si>
  <si>
    <t>Получено от Валентина Ивановича</t>
  </si>
  <si>
    <t>К разделу по заказу Валентин Иванович</t>
  </si>
  <si>
    <t>Апрель 2022</t>
  </si>
  <si>
    <t>Май 2022</t>
  </si>
  <si>
    <t xml:space="preserve">Nissan 5w-40 </t>
  </si>
  <si>
    <t>Nissan Brake Fluid DOT4</t>
  </si>
  <si>
    <t>OC1566</t>
  </si>
  <si>
    <t>LX1631</t>
  </si>
  <si>
    <t>B41026PR</t>
  </si>
  <si>
    <t>04152-YZZA7</t>
  </si>
  <si>
    <t>ADT322100</t>
  </si>
  <si>
    <t>Получено от клиента Луценко Сергей</t>
  </si>
  <si>
    <t>К разделу по заказу Луценко Сергей</t>
  </si>
  <si>
    <t>Motul Multi DCTF</t>
  </si>
  <si>
    <t>WA9401</t>
  </si>
  <si>
    <t>28113-F2000</t>
  </si>
  <si>
    <t>Aral Hightronic M 5w-40</t>
  </si>
  <si>
    <t>Aral Hightronic 5w-40</t>
  </si>
  <si>
    <t>B42006cpr</t>
  </si>
  <si>
    <t>B45006cpr</t>
  </si>
  <si>
    <t>0450905316</t>
  </si>
  <si>
    <t xml:space="preserve">Castrol Edge 0w-40 </t>
  </si>
  <si>
    <t xml:space="preserve">Comma Prolife 5w-30 </t>
  </si>
  <si>
    <t xml:space="preserve">Comma Eurolite 10w-40 </t>
  </si>
  <si>
    <t xml:space="preserve">Comma X-Tech 5w-30 </t>
  </si>
  <si>
    <t xml:space="preserve">Comma Longlife 5w-30 </t>
  </si>
  <si>
    <t>Castrol Magnatec SS 5w-30 C3</t>
  </si>
  <si>
    <t xml:space="preserve">Mobil1 ESP 5w-30 </t>
  </si>
  <si>
    <t>Elf Evolution Full Tech 5w-30</t>
  </si>
  <si>
    <t xml:space="preserve">Eni I-Sint FE 5w-30 </t>
  </si>
  <si>
    <t xml:space="preserve">ELF NFJ </t>
  </si>
  <si>
    <t xml:space="preserve">Castrol Magnatec 5w-40 </t>
  </si>
  <si>
    <t xml:space="preserve">ELF Evolution FT 5w-40 </t>
  </si>
  <si>
    <t xml:space="preserve">Eni I-Sigma Universal 10w-40 </t>
  </si>
  <si>
    <t>ELF Evolution 700 STI 10w-40</t>
  </si>
  <si>
    <t>F026 400 059</t>
  </si>
  <si>
    <t>F026 400 206</t>
  </si>
  <si>
    <t>F026 400 492</t>
  </si>
  <si>
    <t>F026 400 002</t>
  </si>
  <si>
    <t>F026 402 067</t>
  </si>
  <si>
    <t>F026 400 217</t>
  </si>
  <si>
    <t>F026 402 062</t>
  </si>
  <si>
    <t>F026 407 023</t>
  </si>
  <si>
    <t>F026 400 138</t>
  </si>
  <si>
    <t xml:space="preserve">Ford XO5w20QFS </t>
  </si>
  <si>
    <t xml:space="preserve">Ford Formula F-Fe 5w-30 </t>
  </si>
  <si>
    <t>G060 726 A2</t>
  </si>
  <si>
    <t xml:space="preserve">G060 726 A2 </t>
  </si>
  <si>
    <t>Склад проверен, на авто про приведено в фактическое состояние ДАТА 24.05.2022 Шатилов М. В.</t>
  </si>
  <si>
    <t>HU7019Z</t>
  </si>
  <si>
    <t>C30009</t>
  </si>
  <si>
    <t>35330-73010</t>
  </si>
  <si>
    <t>90301-27010</t>
  </si>
  <si>
    <t>90430-12031</t>
  </si>
  <si>
    <t>35168-73010</t>
  </si>
  <si>
    <t>90430-12008</t>
  </si>
  <si>
    <t>SK16HR11</t>
  </si>
  <si>
    <t>Toyota ATF WS</t>
  </si>
  <si>
    <t>11126-AA000</t>
  </si>
  <si>
    <t>F026 400 582</t>
  </si>
  <si>
    <t>1 987 435 010</t>
  </si>
  <si>
    <t>Nissan Motor Oil 0w-20</t>
  </si>
  <si>
    <t>Получено от клиента Вербицкий Константин</t>
  </si>
  <si>
    <t>К разделу по заказу Вербицкий Константин</t>
  </si>
  <si>
    <t>W6019</t>
  </si>
  <si>
    <t>Mobil1 0w-20</t>
  </si>
  <si>
    <t xml:space="preserve">Castrol Magnatec A3/B4 10w-40 </t>
  </si>
  <si>
    <t>1 457 433 963</t>
  </si>
  <si>
    <t>Motylgear 75w-90</t>
  </si>
  <si>
    <t>Получено от клиента Шершнев Виталий</t>
  </si>
  <si>
    <t>К разделу по заказу Шершнев Виталий</t>
  </si>
  <si>
    <t>Castrol Renault RN720 5w-30</t>
  </si>
  <si>
    <t>820 076 89 27</t>
  </si>
  <si>
    <t>N1341043</t>
  </si>
  <si>
    <t>Remsa 0263.05</t>
  </si>
  <si>
    <t>Получено от клиента Японенко Алексей</t>
  </si>
  <si>
    <t>Valvoline AllClimate 5w-40</t>
  </si>
  <si>
    <t>Valvoline ALL CLIMATE C3 5w-40</t>
  </si>
  <si>
    <t>Получено от клиента Шатилов Максим</t>
  </si>
  <si>
    <t>OX787d</t>
  </si>
  <si>
    <t>LX3502</t>
  </si>
  <si>
    <t>KX386</t>
  </si>
  <si>
    <t>WP2088</t>
  </si>
  <si>
    <t>Показатель/Период</t>
  </si>
  <si>
    <t>Количество заказов</t>
  </si>
  <si>
    <t xml:space="preserve">Расходы </t>
  </si>
  <si>
    <t>Среднемесячные расходы</t>
  </si>
  <si>
    <t>Прибыль за 12 месяцев</t>
  </si>
  <si>
    <t>июнь 2020 - май 2021</t>
  </si>
  <si>
    <t>июнь 2021-май 2022</t>
  </si>
  <si>
    <t>Изменение %</t>
  </si>
  <si>
    <t>Средняя прибыль с заказа</t>
  </si>
  <si>
    <t>F026 300 3505</t>
  </si>
  <si>
    <t>1 457 433 281</t>
  </si>
  <si>
    <t>1 987 435 018</t>
  </si>
  <si>
    <t>1 987 432 097</t>
  </si>
  <si>
    <t>1 987 432 500</t>
  </si>
  <si>
    <t>1 457 433 715</t>
  </si>
  <si>
    <t>1 987 432 538</t>
  </si>
  <si>
    <t>1 457 433 331</t>
  </si>
  <si>
    <t>1 987 432 397</t>
  </si>
  <si>
    <t>1 457 070 008</t>
  </si>
  <si>
    <t>1 987 429 404</t>
  </si>
  <si>
    <t>1 987 435 522</t>
  </si>
  <si>
    <t xml:space="preserve">1 987 435 548 </t>
  </si>
  <si>
    <t>1 987 432 190</t>
  </si>
  <si>
    <t>C35154</t>
  </si>
  <si>
    <t>ELF Evolution Full Tech 5w-30</t>
  </si>
  <si>
    <t xml:space="preserve">ELF Evolution 900 NF 5w-40 </t>
  </si>
  <si>
    <t xml:space="preserve">ELF Evolution 900 SXR 5w-30 </t>
  </si>
  <si>
    <t>Aral Hightronic F 5w-30</t>
  </si>
  <si>
    <t xml:space="preserve">BMW LL01 5w-30 </t>
  </si>
  <si>
    <t xml:space="preserve">Bosch DOT4 </t>
  </si>
  <si>
    <t xml:space="preserve">GM 5w-30 dexos2 </t>
  </si>
  <si>
    <t xml:space="preserve">c21102 </t>
  </si>
  <si>
    <t xml:space="preserve">BMW Dexron VI </t>
  </si>
  <si>
    <t>C2136/1</t>
  </si>
  <si>
    <t xml:space="preserve">Motul 6100 SynNergy </t>
  </si>
  <si>
    <t xml:space="preserve">Mobil1 FS 5w-50 </t>
  </si>
  <si>
    <t xml:space="preserve">Total Quartz Ineo MC3 5w-30 </t>
  </si>
  <si>
    <t>Jasol G11 концентрат</t>
  </si>
  <si>
    <t>Mobil1 FS 5w-30</t>
  </si>
  <si>
    <t>Jasol G12 концентрат</t>
  </si>
  <si>
    <t>GM dexos2 5w-30</t>
  </si>
  <si>
    <t xml:space="preserve"> Shellzone G12</t>
  </si>
  <si>
    <t xml:space="preserve">Jasol G11 Концентрат </t>
  </si>
  <si>
    <t xml:space="preserve"> Mobis 5w-30 Turbo Syn</t>
  </si>
  <si>
    <t xml:space="preserve">Total Quartz HKS 5w-30 </t>
  </si>
  <si>
    <t>Mopar MaxPro 5w-20</t>
  </si>
  <si>
    <t xml:space="preserve">Total Quartz 9000 Energy 0w-30 </t>
  </si>
  <si>
    <t xml:space="preserve"> Comma ProLife 5w-30</t>
  </si>
  <si>
    <t>Motul 6100 Syn Nergy 5w-40</t>
  </si>
  <si>
    <t>ELF Evolution 900 FT 5w-40</t>
  </si>
  <si>
    <t>W712/80</t>
  </si>
  <si>
    <t>Bosch DOT4</t>
  </si>
  <si>
    <t xml:space="preserve">Total Glaself </t>
  </si>
  <si>
    <t>Ravenol DXG 5w-30</t>
  </si>
  <si>
    <t>Тoyota 75LV</t>
  </si>
  <si>
    <t>Total Quartz 9000 Energy 5w-40</t>
  </si>
  <si>
    <t>KL313</t>
  </si>
  <si>
    <t>Comma MVMTF 75w-90</t>
  </si>
  <si>
    <t>Mobil1 FS 5w-50</t>
  </si>
  <si>
    <t>Texaco Havoline Exra 10w-40</t>
  </si>
  <si>
    <t xml:space="preserve">Fuchs Sintofluid 75w </t>
  </si>
  <si>
    <t>Motul 710</t>
  </si>
  <si>
    <t xml:space="preserve">Mobil1 X1 5w-30 </t>
  </si>
  <si>
    <t xml:space="preserve">Mobil Ultra 10w-40 </t>
  </si>
  <si>
    <t>Honda 08798-9134 Mobil Super 3000 F-Fe</t>
  </si>
  <si>
    <t>Gates K015521XS</t>
  </si>
  <si>
    <t xml:space="preserve">Motul Multi CVTF </t>
  </si>
  <si>
    <t>Ford Motorcraft A5 5w-30 15cf54</t>
  </si>
  <si>
    <t>Mercedes-Benz 229.3 5w-40 A000989910213</t>
  </si>
  <si>
    <t>1 457 433 585</t>
  </si>
  <si>
    <t>1 457 429 306</t>
  </si>
  <si>
    <t>К разделу по заказу Кузьменко Максим</t>
  </si>
  <si>
    <t>Ford Motorcraft 75w-140 XY75W140QL</t>
  </si>
  <si>
    <t>Ford Motorcraft 80w-90 XY80W80QL</t>
  </si>
  <si>
    <t>Получено от клиента Степаненко Артур</t>
  </si>
  <si>
    <t>К разделу по заказу Степаненко Артур</t>
  </si>
  <si>
    <t>Aral Supertronic K 5w-30</t>
  </si>
  <si>
    <t>Получено от клиента Якуба Влад</t>
  </si>
  <si>
    <t>К разделу по заказу Якуба Влад</t>
  </si>
  <si>
    <t>OC495</t>
  </si>
  <si>
    <t xml:space="preserve">1 457 433 323 </t>
  </si>
  <si>
    <t>PUR-PC4007C</t>
  </si>
  <si>
    <t>0 242 236 633</t>
  </si>
  <si>
    <t>EL115100</t>
  </si>
  <si>
    <t>Castrol Transmax Multivechicle 75w-90</t>
  </si>
  <si>
    <t>INA 530014010</t>
  </si>
  <si>
    <t>INA 538028810</t>
  </si>
  <si>
    <t>Получено от клиента Глух Николай</t>
  </si>
  <si>
    <t>К разделу по заказу Глух Николай</t>
  </si>
  <si>
    <t xml:space="preserve">LESJÖFORS KME 4015669 </t>
  </si>
  <si>
    <t>FE32662</t>
  </si>
  <si>
    <t>Total Transmission Gear BV 75w-80</t>
  </si>
  <si>
    <t>PX LS358A</t>
  </si>
  <si>
    <t>EL813036</t>
  </si>
  <si>
    <t>INA 530023810</t>
  </si>
  <si>
    <t>A.B.S 624052</t>
  </si>
  <si>
    <t>322021329R</t>
  </si>
  <si>
    <t>7701473544</t>
  </si>
  <si>
    <t>Получено от клиента Гноевой Максим</t>
  </si>
  <si>
    <t>К разделу по заказу Гноевой Максим</t>
  </si>
  <si>
    <t>21790AP</t>
  </si>
  <si>
    <t>21791AP</t>
  </si>
  <si>
    <t>Июнь 2022</t>
  </si>
  <si>
    <t>https://www.mercedes-benz.co.uk/passengercars/customer-service.html/owners-manuals</t>
  </si>
  <si>
    <t>Мануалы на свежие мерсы</t>
  </si>
  <si>
    <t>https://operatingfluids.mercedes-benz.com/</t>
  </si>
  <si>
    <t>https://operatingfluids.mercedes-benz-trucks.com/</t>
  </si>
  <si>
    <t>Официальные допуски Мерседес Легковые масла</t>
  </si>
  <si>
    <t>Официальные допуски Мерседес Грузовые  масла</t>
  </si>
  <si>
    <t>Бусмаркет</t>
  </si>
  <si>
    <t>https://www.b2b.bm.parts</t>
  </si>
  <si>
    <t>5b97c1b0</t>
  </si>
  <si>
    <t>Логин</t>
  </si>
  <si>
    <t>Пароль</t>
  </si>
  <si>
    <t>UFI 23.156.03</t>
  </si>
  <si>
    <t>UFI 30.085.00</t>
  </si>
  <si>
    <t>NRF 35610</t>
  </si>
  <si>
    <t>WL7428</t>
  </si>
  <si>
    <t>WA6221</t>
  </si>
  <si>
    <t>AMMQ19656</t>
  </si>
  <si>
    <t>Continental 6PK2271</t>
  </si>
  <si>
    <t>К раздела по заказу Тарас Шкорина</t>
  </si>
  <si>
    <t>LX1478</t>
  </si>
  <si>
    <t>Castrol Edge A3/B4 0w-40</t>
  </si>
  <si>
    <t>Mopar ATF+4</t>
  </si>
  <si>
    <t>Brembo P06055X</t>
  </si>
  <si>
    <t>HDF924</t>
  </si>
  <si>
    <t xml:space="preserve">Mercedes-Benz 229.5 5w-40 </t>
  </si>
  <si>
    <t>HU724/1x</t>
  </si>
  <si>
    <t>165571618R</t>
  </si>
  <si>
    <t>C22014</t>
  </si>
  <si>
    <t>110265505R</t>
  </si>
  <si>
    <t>Получено от клиента Анатолий Аполлоновка</t>
  </si>
  <si>
    <t>К разделу по заказу Анатолий Аполлоновка</t>
  </si>
  <si>
    <t>HDF996</t>
  </si>
  <si>
    <t>Shell Helix Ultra Diesel 5w-40</t>
  </si>
  <si>
    <t>W79</t>
  </si>
  <si>
    <t>47361-39000</t>
  </si>
  <si>
    <t>47362-39010</t>
  </si>
  <si>
    <t>47363-39010</t>
  </si>
  <si>
    <t>47353-39000</t>
  </si>
  <si>
    <t>47351-39010</t>
  </si>
  <si>
    <t>Mobilube HD 75w-90</t>
  </si>
  <si>
    <t>К разделу по заказу Тарас Шкорина</t>
  </si>
  <si>
    <t>Получено от клиента Черковский Богдан</t>
  </si>
  <si>
    <t>К разделу по заказу Черковский Богдан</t>
  </si>
  <si>
    <t>3397005822</t>
  </si>
  <si>
    <t>WP2107</t>
  </si>
  <si>
    <t>KX491/1D</t>
  </si>
  <si>
    <t>LX3015/16</t>
  </si>
  <si>
    <t>F026407074</t>
  </si>
  <si>
    <t>EL056130</t>
  </si>
  <si>
    <t>Получено от клиента Носенко Игорь</t>
  </si>
  <si>
    <t>К разделу по заказу Носенко Игорь</t>
  </si>
  <si>
    <t xml:space="preserve">Mercedes-Benz 229.51 5w-30 </t>
  </si>
  <si>
    <t>Получено от клиента Гончаренко Юрий</t>
  </si>
  <si>
    <t>К разделу по заказу Гончаренко Юрий</t>
  </si>
  <si>
    <t>Коннектор топливный Мерседес</t>
  </si>
  <si>
    <t>Hutchinson HU531648 2 шт</t>
  </si>
  <si>
    <t>Reinhoch RH20 2 шт</t>
  </si>
  <si>
    <t>TRW JTS144 2 шт</t>
  </si>
  <si>
    <t>ICER 182246</t>
  </si>
  <si>
    <t>ICER 182257</t>
  </si>
  <si>
    <t>F026407023</t>
  </si>
  <si>
    <t>Июль 2022</t>
  </si>
  <si>
    <t>Frenkit 234025</t>
  </si>
  <si>
    <t>Получено от клиента Семенкив Владимир</t>
  </si>
  <si>
    <t>К разделу по заказу Семенкив Владимир</t>
  </si>
  <si>
    <t>Получено от клиента Дзекун Александр</t>
  </si>
  <si>
    <t>К разделу по заказу Дзекун Александр</t>
  </si>
  <si>
    <t>F 026 400 301</t>
  </si>
  <si>
    <t>WP910</t>
  </si>
  <si>
    <t>Mobil Super 3000 X1 Formula FE 5w-30</t>
  </si>
  <si>
    <t>PUR-PC9005C</t>
  </si>
  <si>
    <t>Liqui Moly 1990</t>
  </si>
  <si>
    <t>HiGear2250</t>
  </si>
  <si>
    <t>2630035505</t>
  </si>
  <si>
    <t>281131G000</t>
  </si>
  <si>
    <t>WP939</t>
  </si>
  <si>
    <t>INA 530 0427 10</t>
  </si>
  <si>
    <t>983903F000</t>
  </si>
  <si>
    <t>Hyundai/Kia 'Long Life Coolant' красный 710000401</t>
  </si>
  <si>
    <t>Получено от клиента Аксенов Виктор</t>
  </si>
  <si>
    <t>К разделу по заказу Аксенов Виктор</t>
  </si>
  <si>
    <t>Nissan Coolant L248</t>
  </si>
  <si>
    <t>Continental 7PK1125</t>
  </si>
  <si>
    <t>SKF VKM62022</t>
  </si>
  <si>
    <t>Nissan Brake Fluid DOT-4</t>
  </si>
  <si>
    <t>NGK BKR5ES-11</t>
  </si>
  <si>
    <t>NGK DILZKAR6-A11</t>
  </si>
  <si>
    <t>LS892</t>
  </si>
  <si>
    <t>LX1266</t>
  </si>
  <si>
    <t>WP810</t>
  </si>
  <si>
    <t>Получено от клиента Келеп Виктор</t>
  </si>
  <si>
    <t>К разделу по заказу Келеп Виктор</t>
  </si>
  <si>
    <t xml:space="preserve">ICER 181806 </t>
  </si>
  <si>
    <t>Смазка направляющих Textar</t>
  </si>
  <si>
    <t>WPK409</t>
  </si>
  <si>
    <t>Febi 24633</t>
  </si>
  <si>
    <t>ERA 667000</t>
  </si>
  <si>
    <t>W7015</t>
  </si>
  <si>
    <t>WA9940</t>
  </si>
  <si>
    <t>Получено от клиента Немченко Владимир</t>
  </si>
  <si>
    <t>К разделу по заказу Немченко Владимир</t>
  </si>
  <si>
    <t>LUK 620 3166 00</t>
  </si>
  <si>
    <t>F 026 407 074</t>
  </si>
  <si>
    <t>F 026 400 436</t>
  </si>
  <si>
    <t>GM Dexos2 5w-30</t>
  </si>
  <si>
    <t>Получено от клиента Валигурский Анатолий</t>
  </si>
  <si>
    <t>К разделу по заказу Валигурский Анатолий</t>
  </si>
  <si>
    <t>HU718X</t>
  </si>
  <si>
    <t>28113-08000</t>
  </si>
  <si>
    <t>CS739</t>
  </si>
  <si>
    <t>К разделу по заказу Дзыговский Артем</t>
  </si>
  <si>
    <t>Meyle 6140300005</t>
  </si>
  <si>
    <t>kx78d</t>
  </si>
  <si>
    <t>ox153d1</t>
  </si>
  <si>
    <t xml:space="preserve">545798 </t>
  </si>
  <si>
    <t>Получено от клиента Олег Амелин</t>
  </si>
  <si>
    <t>К разделу по заказу Олег Амелин</t>
  </si>
  <si>
    <t>FCS472</t>
  </si>
  <si>
    <t>Получено от клиента Калашник Александр</t>
  </si>
  <si>
    <t>К разделу по заказу Калашник Александр</t>
  </si>
  <si>
    <t>oc195</t>
  </si>
  <si>
    <t>Motul ATF Multi</t>
  </si>
  <si>
    <t>HU7019z</t>
  </si>
  <si>
    <t>9043012031</t>
  </si>
  <si>
    <t>wp9291</t>
  </si>
  <si>
    <t>BREP83117</t>
  </si>
  <si>
    <t>BREP83089</t>
  </si>
  <si>
    <t xml:space="preserve">ATE Dot4 </t>
  </si>
  <si>
    <t>Continental 4PK815</t>
  </si>
  <si>
    <t>Continental 4PK850</t>
  </si>
  <si>
    <t>26hy0515</t>
  </si>
  <si>
    <t>26hy0516</t>
  </si>
  <si>
    <t>10ki2000</t>
  </si>
  <si>
    <t>SNR M253.08</t>
  </si>
  <si>
    <t>Получено от клиента Сентябов Александр</t>
  </si>
  <si>
    <t>К разделу по заказу Сентябов Александр</t>
  </si>
  <si>
    <t>Febi 37216</t>
  </si>
  <si>
    <t>Lesjofors 4227587</t>
  </si>
  <si>
    <t>26fr1709</t>
  </si>
  <si>
    <t>sdm3574</t>
  </si>
  <si>
    <t>sdm3479</t>
  </si>
  <si>
    <t>lmi3683101</t>
  </si>
  <si>
    <t>sdm803906</t>
  </si>
  <si>
    <t>KYB553358</t>
  </si>
  <si>
    <t>Tedgum 00226627</t>
  </si>
  <si>
    <t>Castrol Edge 0w-30 A5/B5</t>
  </si>
  <si>
    <t>HU719/8y</t>
  </si>
  <si>
    <t>c35177</t>
  </si>
  <si>
    <t>Получено от клиента Мормуль Николай</t>
  </si>
  <si>
    <t>К разделу по заказу Мормуль Николай</t>
  </si>
  <si>
    <t>К разделу по заказу Гапета</t>
  </si>
  <si>
    <t>cos19015048</t>
  </si>
  <si>
    <t>FAE79094</t>
  </si>
  <si>
    <t>1 457 429 192</t>
  </si>
  <si>
    <t>AH378</t>
  </si>
  <si>
    <t>1 457 070 007</t>
  </si>
  <si>
    <t>F026400413</t>
  </si>
  <si>
    <t>Доставка Днепр-Киев</t>
  </si>
  <si>
    <t>Возврат фильтра топливного</t>
  </si>
  <si>
    <t>Отправка правильного топливного фильтра</t>
  </si>
  <si>
    <t>Компенсация разницы цены топливных фильтров клиенту</t>
  </si>
  <si>
    <t>ALL CLIMATE 5W40 12/1 L SW 872282</t>
  </si>
  <si>
    <t>ALL CLIMATE 10W40 12/1 L SW 872774</t>
  </si>
  <si>
    <t>Авугст 2022</t>
  </si>
  <si>
    <t>WP937</t>
  </si>
  <si>
    <t>C26013</t>
  </si>
  <si>
    <t>OX351D</t>
  </si>
  <si>
    <t>25287-2A600</t>
  </si>
  <si>
    <t>GA384.13</t>
  </si>
  <si>
    <t>Continental 5PK1815</t>
  </si>
  <si>
    <t>L377</t>
  </si>
  <si>
    <t>A1227</t>
  </si>
  <si>
    <t>FCS722</t>
  </si>
  <si>
    <t>Eni I-Sint 5w-40</t>
  </si>
  <si>
    <t>Получено от клиента Власенко Юрий</t>
  </si>
  <si>
    <t>К разделу по заказу Власенко Юрий</t>
  </si>
  <si>
    <t>Elf Evolution 900 FT 5w-40</t>
  </si>
  <si>
    <t>VAG Special G 5w-40</t>
  </si>
  <si>
    <t>Получено от клиента Гук Сергей</t>
  </si>
  <si>
    <t>К разделу по заказу Гук Сергей</t>
  </si>
  <si>
    <t>D7X062TT</t>
  </si>
  <si>
    <t>DCX009TT</t>
  </si>
  <si>
    <t xml:space="preserve">Motorcraft Synth Blend 5w-30 </t>
  </si>
  <si>
    <t>WIX49883</t>
  </si>
  <si>
    <t>WIX57502</t>
  </si>
  <si>
    <t>Shell Helix HX7 10w-40</t>
  </si>
  <si>
    <t>A838</t>
  </si>
  <si>
    <t>LS830</t>
  </si>
  <si>
    <t>Получено от клиента Солдатенко Евгений</t>
  </si>
  <si>
    <t>К разделу по заказу Солдатенко Евгений</t>
  </si>
  <si>
    <t>7700274177</t>
  </si>
  <si>
    <t>7700500168</t>
  </si>
  <si>
    <t>LX786</t>
  </si>
  <si>
    <t>KL229/4</t>
  </si>
  <si>
    <t>1 987 479 107</t>
  </si>
  <si>
    <t>WP106</t>
  </si>
  <si>
    <t>Получено от клиента Шулежко Андрей</t>
  </si>
  <si>
    <t>К разделу по заказу Шулежко Андрей</t>
  </si>
  <si>
    <t>F 026 400 206</t>
  </si>
  <si>
    <t>WP954</t>
  </si>
  <si>
    <t>1 987 948 343</t>
  </si>
  <si>
    <t>1 987 946 124</t>
  </si>
  <si>
    <t>311 929</t>
  </si>
  <si>
    <t>A9F016MT</t>
  </si>
  <si>
    <t>214 615 0001</t>
  </si>
  <si>
    <t>80001801</t>
  </si>
  <si>
    <t>2 430 223 003</t>
  </si>
  <si>
    <t>A 163 350 06 06</t>
  </si>
  <si>
    <t>FAG 821 0976 10</t>
  </si>
  <si>
    <t>Moog ME-SB-15695</t>
  </si>
  <si>
    <t>DP B759</t>
  </si>
  <si>
    <t>Mobil1 FS 0w-40</t>
  </si>
  <si>
    <t>W68/3</t>
  </si>
  <si>
    <t>A1136</t>
  </si>
  <si>
    <t>AH189</t>
  </si>
  <si>
    <t>SP1186</t>
  </si>
  <si>
    <t>SNR R184.05</t>
  </si>
  <si>
    <t>WA9567</t>
  </si>
  <si>
    <t>WPK511</t>
  </si>
  <si>
    <t>Получено от клиента Яловой Владимир</t>
  </si>
  <si>
    <t>К разделу по заказу Яловой Владимир</t>
  </si>
  <si>
    <t>20204-AG030</t>
  </si>
  <si>
    <t>ENT 100023</t>
  </si>
  <si>
    <t>1F15500</t>
  </si>
  <si>
    <t>Ravenol ATF Type-IV</t>
  </si>
  <si>
    <t>W7058</t>
  </si>
  <si>
    <t>A1725</t>
  </si>
  <si>
    <t>C533A</t>
  </si>
  <si>
    <t>Total Quartz Ineo First 0w-30</t>
  </si>
  <si>
    <t>Получено от клиента Собищаков Евгений</t>
  </si>
  <si>
    <t>К разделу по заказу Собищаков Евгений</t>
  </si>
  <si>
    <t>Textar 2471001</t>
  </si>
  <si>
    <t>F 026 407 090</t>
  </si>
  <si>
    <t>F 026 400 171</t>
  </si>
  <si>
    <t>F 026 402 110</t>
  </si>
  <si>
    <t>WP917</t>
  </si>
  <si>
    <t>Получено от клиента Романенко Андрей</t>
  </si>
  <si>
    <t>К разделу по заказу Романенко Андрей</t>
  </si>
  <si>
    <t>F 026 400 582</t>
  </si>
  <si>
    <t>AH482</t>
  </si>
  <si>
    <t>Nissan Save X 5w-30</t>
  </si>
  <si>
    <t>Получено от клиента Муха Василь</t>
  </si>
  <si>
    <t>К разделу по заказу Муха Василь</t>
  </si>
  <si>
    <t>Fuchs Titan Sintofluid FE 75w</t>
  </si>
  <si>
    <t>Получено от клиента Мохнатюк Сергей</t>
  </si>
  <si>
    <t>К разделу по заказу Мохнатюк Сергей</t>
  </si>
  <si>
    <t>OC195</t>
  </si>
  <si>
    <t>31.832.00</t>
  </si>
  <si>
    <t>Prista G12+ conc</t>
  </si>
  <si>
    <t>Получено от клиента Гриненко Александр</t>
  </si>
  <si>
    <t>К разделу по заказу Гриненко Александр</t>
  </si>
  <si>
    <t>ADG02267</t>
  </si>
  <si>
    <t>ADG02533</t>
  </si>
  <si>
    <t>Shell Helix Ultra 5w-40</t>
  </si>
  <si>
    <t>Получено от клиента Намесник Сергей</t>
  </si>
  <si>
    <t>К разделу по заказу Намесник Сергей</t>
  </si>
  <si>
    <t>COS19036103K</t>
  </si>
  <si>
    <t>EL 125.950</t>
  </si>
  <si>
    <t>Eneos Hyper 5w-40</t>
  </si>
  <si>
    <t>A1294</t>
  </si>
  <si>
    <t>Сентябрь 2022</t>
  </si>
  <si>
    <t>Топливо по городу</t>
  </si>
  <si>
    <t>Сообщество на конец месяца</t>
  </si>
  <si>
    <t>Получено от клиента Дима Сомов за Матик Д</t>
  </si>
  <si>
    <t>Получено от клиента Выдря А за Эльф и фильтр</t>
  </si>
  <si>
    <t>Получено от клиента ЭДИК Эвакуатор</t>
  </si>
  <si>
    <t>Получено от клиента Юрия Музыка за кастрол и фильтр</t>
  </si>
  <si>
    <t xml:space="preserve">Получено от клиента Левин Владимир Николаевич </t>
  </si>
  <si>
    <t>Получено от клиента Василия по 3 заказам</t>
  </si>
  <si>
    <t>Получено от клиента От Пицыка</t>
  </si>
  <si>
    <t>Получено от клиента Максима БМВ</t>
  </si>
  <si>
    <t>Получено от клиента Жени Парикмахера</t>
  </si>
  <si>
    <t>Получено от клиента Романа от Германа</t>
  </si>
  <si>
    <t>Получено от клиента Данканич Андрей</t>
  </si>
  <si>
    <t>Получено от клиента Артем Зуев</t>
  </si>
  <si>
    <t>Получено от клиента Колесниченко Юрий Одесса</t>
  </si>
  <si>
    <t>Получено от клиента Волошинский Артем Харьков</t>
  </si>
  <si>
    <t>Получено от клиента Григоренко Александр</t>
  </si>
  <si>
    <t>Получено от клиента Лошаков Александр Аджамка</t>
  </si>
  <si>
    <t xml:space="preserve">Получено от клиента Василий Львов </t>
  </si>
  <si>
    <t>Получено от клиента Ауди Киев</t>
  </si>
  <si>
    <t>Получено от клиента Зуев Антон</t>
  </si>
  <si>
    <t>Получено от клиента Билюк Анатолий</t>
  </si>
  <si>
    <t xml:space="preserve">Получено от клиента Пелихов </t>
  </si>
  <si>
    <t>Получено от клиента Эдик</t>
  </si>
  <si>
    <t>Получено от клиента Новомосковск</t>
  </si>
  <si>
    <t>1 литр в Миролюбовку октябрь 2020</t>
  </si>
  <si>
    <t>FORD EU</t>
  </si>
  <si>
    <t>https://www.msds.ford.com/cpc/oilselector.asp</t>
  </si>
  <si>
    <t>Масло Фильтр Запчасти</t>
  </si>
  <si>
    <t>ф</t>
  </si>
  <si>
    <t>м</t>
  </si>
  <si>
    <t>4021-095F0A</t>
  </si>
  <si>
    <t>з</t>
  </si>
  <si>
    <t>GMB 0702-0280</t>
  </si>
  <si>
    <t>FE32071</t>
  </si>
  <si>
    <t>Moog MI-SB-7312</t>
  </si>
  <si>
    <t xml:space="preserve">HICO AdBlue </t>
  </si>
  <si>
    <t>Динамика</t>
  </si>
  <si>
    <t>Rowe Hightec RS D1 5w-20</t>
  </si>
  <si>
    <t>Получено от клиента Продан Дмитро</t>
  </si>
  <si>
    <t>К разделу по заказу Продан Дмитро</t>
  </si>
  <si>
    <t>WP415</t>
  </si>
  <si>
    <t>Компенсация по заказу Собищаков Евгений</t>
  </si>
  <si>
    <t>OC727</t>
  </si>
  <si>
    <t>LX3542</t>
  </si>
  <si>
    <t>C826</t>
  </si>
  <si>
    <t>B41012CPR</t>
  </si>
  <si>
    <t>Elf Evolution 900 Full-Tech FE 5w-30</t>
  </si>
  <si>
    <t>3 397 004 629</t>
  </si>
  <si>
    <t>3 397 014 312</t>
  </si>
  <si>
    <t>Получено от клиента Величко Валентин</t>
  </si>
  <si>
    <t>К разделу по заказу Величко Валентин</t>
  </si>
  <si>
    <t>Kayaba SM1017</t>
  </si>
  <si>
    <t>Fuchs Sintofluid FE 75w</t>
  </si>
  <si>
    <t>ADT32554</t>
  </si>
  <si>
    <t>WA9953</t>
  </si>
  <si>
    <t>LX542</t>
  </si>
  <si>
    <t>Получено от клиента Радзих Андрей</t>
  </si>
  <si>
    <t>К разделу по заказу Радзих Андрей</t>
  </si>
  <si>
    <t>CTR CEH-36L 36R</t>
  </si>
  <si>
    <t>D6W004TT</t>
  </si>
  <si>
    <t>0 258 007 351</t>
  </si>
  <si>
    <t>HU8014Z</t>
  </si>
  <si>
    <t>F 016 400 344</t>
  </si>
  <si>
    <t>Mobil Super 3000 Formula FE 5w-30</t>
  </si>
  <si>
    <t>LX2831</t>
  </si>
  <si>
    <t>KL494</t>
  </si>
  <si>
    <t>OX388D</t>
  </si>
  <si>
    <t>Получено от клиента Горбач Сергей</t>
  </si>
  <si>
    <t>К разделу по заказу Горбач Сергей</t>
  </si>
  <si>
    <t>DC0024</t>
  </si>
  <si>
    <t>Получено от клиента Волянский Роман</t>
  </si>
  <si>
    <t>К разделу по заказу Волянский Роман</t>
  </si>
  <si>
    <t>Motul Garden 4T 10w-30</t>
  </si>
  <si>
    <t>L358A</t>
  </si>
  <si>
    <t>3 397 007 313</t>
  </si>
  <si>
    <t>3 397 004 559</t>
  </si>
  <si>
    <t>A 270 180 01 09</t>
  </si>
  <si>
    <t>C28004</t>
  </si>
  <si>
    <t>WPK725</t>
  </si>
  <si>
    <t>Mercedes Benz 229.5 5w-40</t>
  </si>
  <si>
    <t>15400-PLM-A02</t>
  </si>
  <si>
    <t>WPK993</t>
  </si>
  <si>
    <t>SX10416</t>
  </si>
  <si>
    <t>Получено от клиента Паша Ивана</t>
  </si>
  <si>
    <t>К разделу по заказу Паша Ивана</t>
  </si>
  <si>
    <t>Febi 108899</t>
  </si>
  <si>
    <t>SWAG 108898</t>
  </si>
  <si>
    <t>ASAM 73571</t>
  </si>
  <si>
    <t>SWAG 30 91 4738</t>
  </si>
  <si>
    <t>Получено от клиента Иванишик Анатолий</t>
  </si>
  <si>
    <t>К разделу по заказу Иванишик Анатолий</t>
  </si>
  <si>
    <t>770 104 0849</t>
  </si>
  <si>
    <t>Castrol Edge A5/B5 0w-30</t>
  </si>
  <si>
    <t>HU719/8x</t>
  </si>
  <si>
    <t>EL247804</t>
  </si>
  <si>
    <t>C30189</t>
  </si>
  <si>
    <t>F 026 402 005</t>
  </si>
  <si>
    <t>Получено от клиента Козенко Андрей</t>
  </si>
  <si>
    <t>К разделу по заказу Козенко Андрей</t>
  </si>
  <si>
    <t>W 712/75</t>
  </si>
  <si>
    <t>WP305</t>
  </si>
  <si>
    <t>AHC234</t>
  </si>
  <si>
    <t>Получено от клиента Кравченко Виктор</t>
  </si>
  <si>
    <t>К разделу по заказу Кравченко Виктор</t>
  </si>
  <si>
    <t>OSRAM OSR9005</t>
  </si>
  <si>
    <t>1 987 301 075</t>
  </si>
  <si>
    <t>Октябрь 2022</t>
  </si>
  <si>
    <t>Продано в ноябре Щуров</t>
  </si>
  <si>
    <t>Starline S ST SR40PS1</t>
  </si>
  <si>
    <t>Mobis Premium DPF 5w-30</t>
  </si>
  <si>
    <t>L402</t>
  </si>
  <si>
    <t>Получено от клиента Левин Владимир Николаевич</t>
  </si>
  <si>
    <t>К разделу по заказу Левин Владимир Николаевич</t>
  </si>
  <si>
    <t>10OP2000</t>
  </si>
  <si>
    <t>ICER 180692</t>
  </si>
  <si>
    <t>0 986 491 900</t>
  </si>
  <si>
    <t>Получено от клиента тесть Валентина Ивановича</t>
  </si>
  <si>
    <t>К разделу по заказу тесть Валентина Ивановича</t>
  </si>
  <si>
    <t>SNR R157.32</t>
  </si>
  <si>
    <t>LMI 36324 01</t>
  </si>
  <si>
    <t>Sachs 314888</t>
  </si>
  <si>
    <t>Sachs 314886</t>
  </si>
  <si>
    <t>Sachs 900081</t>
  </si>
  <si>
    <t>SNR KB659.23</t>
  </si>
  <si>
    <t>HU6013z</t>
  </si>
  <si>
    <t>WP933</t>
  </si>
  <si>
    <t>WPK128</t>
  </si>
  <si>
    <t>VAG Longlife III FE (504 00/507 00) 0W-30</t>
  </si>
  <si>
    <t>Zimmermann 25683.200.2</t>
  </si>
  <si>
    <t>Zimmermann 25008.165.1</t>
  </si>
  <si>
    <t>06k905601B</t>
  </si>
  <si>
    <t>Motip 04096</t>
  </si>
  <si>
    <t>06L103801</t>
  </si>
  <si>
    <t>ELF Evolution 900 SXR 5w-40</t>
  </si>
  <si>
    <t>152 085 758R</t>
  </si>
  <si>
    <t>165 467 753R</t>
  </si>
  <si>
    <t>CTR CVKH-55</t>
  </si>
  <si>
    <t>10KI2000</t>
  </si>
  <si>
    <t>Valvoline MaxLife 5w-40</t>
  </si>
  <si>
    <t>1 457 429 249</t>
  </si>
  <si>
    <t>1 457 433 158</t>
  </si>
  <si>
    <t>К разделу по заказу Щуров</t>
  </si>
  <si>
    <t>OSRAM OSR64193NBS</t>
  </si>
  <si>
    <t>Получено от клиента Сомов Дима</t>
  </si>
  <si>
    <t>К разделу по заказу Сомов Дима</t>
  </si>
  <si>
    <t>Toyota 0w-20 002790WQTE</t>
  </si>
  <si>
    <t xml:space="preserve">Toyota Fuel Economy 5w-30 </t>
  </si>
  <si>
    <t>Toyota 0w-20 0888013205</t>
  </si>
  <si>
    <t>LS149</t>
  </si>
  <si>
    <t>Nissan 5w-40</t>
  </si>
  <si>
    <t>Yamato L51066YMT</t>
  </si>
  <si>
    <t>Yamato L51109YMT</t>
  </si>
  <si>
    <t>Yamato L51068YMT</t>
  </si>
  <si>
    <t>Yamato L51067YMT</t>
  </si>
  <si>
    <t>26300-35505</t>
  </si>
  <si>
    <t>ADG02281</t>
  </si>
  <si>
    <t>WP926</t>
  </si>
  <si>
    <t>Получено от клиента Денис Херсонец</t>
  </si>
  <si>
    <t>К разделу по заказу Денис Херсонец</t>
  </si>
  <si>
    <t>NGK BPR6ES</t>
  </si>
  <si>
    <t>GDB 3633</t>
  </si>
  <si>
    <t>GDB 3529</t>
  </si>
  <si>
    <t>562103964R</t>
  </si>
  <si>
    <t xml:space="preserve">Motul Garden 2T </t>
  </si>
  <si>
    <t>Mobil1 ESP x3 0w-40</t>
  </si>
  <si>
    <t>Tenacity AAHNI1011</t>
  </si>
  <si>
    <t>Liqui Moly Top Tec 4200 5w-30</t>
  </si>
  <si>
    <t>F 026 407 144</t>
  </si>
  <si>
    <t>F 026 402 835</t>
  </si>
  <si>
    <t>Получено от клиента Мигун Александр</t>
  </si>
  <si>
    <t>К разделу по заказу Мигун Александр</t>
  </si>
  <si>
    <t>F 026 407 278</t>
  </si>
  <si>
    <t>LX1211</t>
  </si>
  <si>
    <t>WPK109</t>
  </si>
  <si>
    <t>Ноябрь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</si>
</sst>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6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197" formatCode="0.0"/>
    <numFmt numFmtId="198" formatCode="dd\.mm\.yy;@"/>
  </numFmts>
  <fonts count="207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  <font>
      <sz val="11"/>
      <name val="Calibri"/>
      <family val="2"/>
      <charset val="204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2"/>
      <color rgb="FF000066"/>
      <name val="Arial Cyr"/>
      <family val="2"/>
      <charset val="204"/>
    </font>
    <font>
      <b/>
      <sz val="10"/>
      <name val="Arial Cyr"/>
      <family val="2"/>
      <charset val="204"/>
    </font>
    <font>
      <sz val="10"/>
      <color rgb="FFFF0000"/>
      <name val="Arial Cyr"/>
      <family val="2"/>
      <charset val="204"/>
    </font>
    <font>
      <b/>
      <i/>
      <sz val="11"/>
      <name val="Calibri"/>
      <family val="2"/>
      <charset val="204"/>
      <scheme val="minor"/>
    </font>
    <font>
      <b/>
      <i/>
      <sz val="10"/>
      <name val="Calibri"/>
      <family val="2"/>
      <charset val="204"/>
      <scheme val="minor"/>
    </font>
    <font>
      <b/>
      <sz val="6"/>
      <name val="Arial Cyr"/>
      <family val="2"/>
      <charset val="204"/>
    </font>
    <font>
      <sz val="6"/>
      <name val="Arial Cyr"/>
      <family val="2"/>
      <charset val="204"/>
    </font>
    <font>
      <sz val="20"/>
      <name val="Arial Cyr"/>
      <family val="2"/>
      <charset val="204"/>
    </font>
  </fonts>
  <fills count="15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9816">
    <xf numFmtId="0" fontId="0" fillId="0" borderId="0"/>
    <xf numFmtId="0" fontId="12" fillId="0" borderId="0"/>
    <xf numFmtId="0" fontId="18" fillId="0" borderId="0"/>
    <xf numFmtId="0" fontId="19" fillId="0" borderId="0"/>
    <xf numFmtId="0" fontId="18" fillId="0" borderId="0"/>
    <xf numFmtId="0" fontId="12" fillId="0" borderId="0"/>
    <xf numFmtId="0" fontId="18" fillId="0" borderId="0"/>
    <xf numFmtId="0" fontId="18" fillId="0" borderId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2" fillId="10" borderId="0" applyNumberFormat="0" applyBorder="0" applyAlignment="0" applyProtection="0"/>
    <xf numFmtId="0" fontId="22" fillId="14" borderId="0" applyNumberFormat="0" applyBorder="0" applyAlignment="0" applyProtection="0"/>
    <xf numFmtId="0" fontId="22" fillId="18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21" fillId="35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21" fillId="36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21" fillId="3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1" fillId="38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1" fillId="39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21" fillId="4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49" borderId="0" applyNumberFormat="0" applyBorder="0" applyAlignment="0" applyProtection="0"/>
    <xf numFmtId="0" fontId="20" fillId="38" borderId="0" applyNumberFormat="0" applyBorder="0" applyAlignment="0" applyProtection="0"/>
    <xf numFmtId="0" fontId="20" fillId="47" borderId="0" applyNumberFormat="0" applyBorder="0" applyAlignment="0" applyProtection="0"/>
    <xf numFmtId="0" fontId="20" fillId="50" borderId="0" applyNumberFormat="0" applyBorder="0" applyAlignment="0" applyProtection="0"/>
    <xf numFmtId="0" fontId="21" fillId="51" borderId="0" applyNumberFormat="0" applyBorder="0" applyAlignment="0" applyProtection="0"/>
    <xf numFmtId="0" fontId="21" fillId="52" borderId="0" applyNumberFormat="0" applyBorder="0" applyAlignment="0" applyProtection="0"/>
    <xf numFmtId="0" fontId="21" fillId="53" borderId="0" applyNumberFormat="0" applyBorder="0" applyAlignment="0" applyProtection="0"/>
    <xf numFmtId="0" fontId="21" fillId="44" borderId="0" applyNumberFormat="0" applyBorder="0" applyAlignment="0" applyProtection="0"/>
    <xf numFmtId="0" fontId="21" fillId="51" borderId="0" applyNumberFormat="0" applyBorder="0" applyAlignment="0" applyProtection="0"/>
    <xf numFmtId="0" fontId="21" fillId="54" borderId="0" applyNumberFormat="0" applyBorder="0" applyAlignment="0" applyProtection="0"/>
    <xf numFmtId="0" fontId="22" fillId="11" borderId="0" applyNumberFormat="0" applyBorder="0" applyAlignment="0" applyProtection="0"/>
    <xf numFmtId="0" fontId="22" fillId="15" borderId="0" applyNumberFormat="0" applyBorder="0" applyAlignment="0" applyProtection="0"/>
    <xf numFmtId="0" fontId="22" fillId="19" borderId="0" applyNumberFormat="0" applyBorder="0" applyAlignment="0" applyProtection="0"/>
    <xf numFmtId="0" fontId="22" fillId="23" borderId="0" applyNumberFormat="0" applyBorder="0" applyAlignment="0" applyProtection="0"/>
    <xf numFmtId="0" fontId="22" fillId="27" borderId="0" applyNumberFormat="0" applyBorder="0" applyAlignment="0" applyProtection="0"/>
    <xf numFmtId="0" fontId="22" fillId="3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21" fillId="47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21" fillId="48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1" fillId="4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1" fillId="38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1" fillId="4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21" fillId="50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23" fillId="55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8" borderId="0" applyNumberFormat="0" applyBorder="0" applyAlignment="0" applyProtection="0"/>
    <xf numFmtId="0" fontId="24" fillId="59" borderId="0" applyNumberFormat="0" applyBorder="0" applyAlignment="0" applyProtection="0"/>
    <xf numFmtId="0" fontId="24" fillId="52" borderId="0" applyNumberFormat="0" applyBorder="0" applyAlignment="0" applyProtection="0"/>
    <xf numFmtId="0" fontId="24" fillId="53" borderId="0" applyNumberFormat="0" applyBorder="0" applyAlignment="0" applyProtection="0"/>
    <xf numFmtId="0" fontId="24" fillId="60" borderId="0" applyNumberFormat="0" applyBorder="0" applyAlignment="0" applyProtection="0"/>
    <xf numFmtId="0" fontId="24" fillId="61" borderId="0" applyNumberFormat="0" applyBorder="0" applyAlignment="0" applyProtection="0"/>
    <xf numFmtId="0" fontId="24" fillId="62" borderId="0" applyNumberFormat="0" applyBorder="0" applyAlignment="0" applyProtection="0"/>
    <xf numFmtId="0" fontId="25" fillId="12" borderId="0" applyNumberFormat="0" applyBorder="0" applyAlignment="0" applyProtection="0"/>
    <xf numFmtId="0" fontId="25" fillId="16" borderId="0" applyNumberFormat="0" applyBorder="0" applyAlignment="0" applyProtection="0"/>
    <xf numFmtId="0" fontId="25" fillId="20" borderId="0" applyNumberFormat="0" applyBorder="0" applyAlignment="0" applyProtection="0"/>
    <xf numFmtId="0" fontId="25" fillId="24" borderId="0" applyNumberFormat="0" applyBorder="0" applyAlignment="0" applyProtection="0"/>
    <xf numFmtId="0" fontId="25" fillId="28" borderId="0" applyNumberFormat="0" applyBorder="0" applyAlignment="0" applyProtection="0"/>
    <xf numFmtId="0" fontId="25" fillId="32" borderId="0" applyNumberFormat="0" applyBorder="0" applyAlignment="0" applyProtection="0"/>
    <xf numFmtId="0" fontId="24" fillId="55" borderId="0" applyNumberFormat="0" applyBorder="0" applyAlignment="0" applyProtection="0"/>
    <xf numFmtId="0" fontId="24" fillId="48" borderId="0" applyNumberFormat="0" applyBorder="0" applyAlignment="0" applyProtection="0"/>
    <xf numFmtId="0" fontId="24" fillId="49" borderId="0" applyNumberFormat="0" applyBorder="0" applyAlignment="0" applyProtection="0"/>
    <xf numFmtId="0" fontId="24" fillId="56" borderId="0" applyNumberFormat="0" applyBorder="0" applyAlignment="0" applyProtection="0"/>
    <xf numFmtId="0" fontId="24" fillId="57" borderId="0" applyNumberFormat="0" applyBorder="0" applyAlignment="0" applyProtection="0"/>
    <xf numFmtId="0" fontId="24" fillId="58" borderId="0" applyNumberFormat="0" applyBorder="0" applyAlignment="0" applyProtection="0"/>
    <xf numFmtId="166" fontId="12" fillId="0" borderId="0" applyFill="0" applyBorder="0" applyAlignment="0" applyProtection="0"/>
    <xf numFmtId="167" fontId="12" fillId="0" borderId="0" applyFill="0" applyBorder="0" applyAlignment="0" applyProtection="0"/>
    <xf numFmtId="0" fontId="26" fillId="63" borderId="0" applyNumberFormat="0" applyBorder="0" applyAlignment="0" applyProtection="0"/>
    <xf numFmtId="0" fontId="27" fillId="41" borderId="0" applyNumberFormat="0" applyBorder="0" applyAlignment="0" applyProtection="0"/>
    <xf numFmtId="0" fontId="27" fillId="64" borderId="0" applyNumberFormat="0" applyBorder="0" applyAlignment="0" applyProtection="0"/>
    <xf numFmtId="0" fontId="27" fillId="41" borderId="0" applyNumberFormat="0" applyBorder="0" applyAlignment="0" applyProtection="0"/>
    <xf numFmtId="0" fontId="27" fillId="64" borderId="0" applyNumberFormat="0" applyBorder="0" applyAlignment="0" applyProtection="0"/>
    <xf numFmtId="0" fontId="26" fillId="51" borderId="0" applyNumberFormat="0" applyBorder="0" applyAlignment="0" applyProtection="0"/>
    <xf numFmtId="0" fontId="26" fillId="65" borderId="0" applyNumberFormat="0" applyBorder="0" applyAlignment="0" applyProtection="0"/>
    <xf numFmtId="0" fontId="26" fillId="66" borderId="0" applyNumberFormat="0" applyBorder="0" applyAlignment="0" applyProtection="0"/>
    <xf numFmtId="0" fontId="26" fillId="67" borderId="0" applyNumberFormat="0" applyBorder="0" applyAlignment="0" applyProtection="0"/>
    <xf numFmtId="0" fontId="26" fillId="68" borderId="0" applyNumberFormat="0" applyBorder="0" applyAlignment="0" applyProtection="0"/>
    <xf numFmtId="0" fontId="27" fillId="69" borderId="0" applyNumberFormat="0" applyBorder="0" applyAlignment="0" applyProtection="0"/>
    <xf numFmtId="0" fontId="27" fillId="70" borderId="0" applyNumberFormat="0" applyBorder="0" applyAlignment="0" applyProtection="0"/>
    <xf numFmtId="0" fontId="27" fillId="71" borderId="0" applyNumberFormat="0" applyBorder="0" applyAlignment="0" applyProtection="0"/>
    <xf numFmtId="0" fontId="27" fillId="72" borderId="0" applyNumberFormat="0" applyBorder="0" applyAlignment="0" applyProtection="0"/>
    <xf numFmtId="0" fontId="26" fillId="73" borderId="0" applyNumberFormat="0" applyBorder="0" applyAlignment="0" applyProtection="0"/>
    <xf numFmtId="0" fontId="26" fillId="74" borderId="0" applyNumberFormat="0" applyBorder="0" applyAlignment="0" applyProtection="0"/>
    <xf numFmtId="0" fontId="26" fillId="61" borderId="0" applyNumberFormat="0" applyBorder="0" applyAlignment="0" applyProtection="0"/>
    <xf numFmtId="0" fontId="26" fillId="75" borderId="0" applyNumberFormat="0" applyBorder="0" applyAlignment="0" applyProtection="0"/>
    <xf numFmtId="0" fontId="26" fillId="74" borderId="0" applyNumberFormat="0" applyBorder="0" applyAlignment="0" applyProtection="0"/>
    <xf numFmtId="0" fontId="27" fillId="69" borderId="0" applyNumberFormat="0" applyBorder="0" applyAlignment="0" applyProtection="0"/>
    <xf numFmtId="0" fontId="27" fillId="70" borderId="0" applyNumberFormat="0" applyBorder="0" applyAlignment="0" applyProtection="0"/>
    <xf numFmtId="0" fontId="27" fillId="43" borderId="0" applyNumberFormat="0" applyBorder="0" applyAlignment="0" applyProtection="0"/>
    <xf numFmtId="0" fontId="27" fillId="76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6" fillId="73" borderId="0" applyNumberFormat="0" applyBorder="0" applyAlignment="0" applyProtection="0"/>
    <xf numFmtId="0" fontId="26" fillId="77" borderId="0" applyNumberFormat="0" applyBorder="0" applyAlignment="0" applyProtection="0"/>
    <xf numFmtId="0" fontId="27" fillId="41" borderId="0" applyNumberFormat="0" applyBorder="0" applyAlignment="0" applyProtection="0"/>
    <xf numFmtId="0" fontId="27" fillId="64" borderId="0" applyNumberFormat="0" applyBorder="0" applyAlignment="0" applyProtection="0"/>
    <xf numFmtId="0" fontId="27" fillId="71" borderId="0" applyNumberFormat="0" applyBorder="0" applyAlignment="0" applyProtection="0"/>
    <xf numFmtId="0" fontId="27" fillId="72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6" fillId="66" borderId="0" applyNumberFormat="0" applyBorder="0" applyAlignment="0" applyProtection="0"/>
    <xf numFmtId="0" fontId="26" fillId="67" borderId="0" applyNumberFormat="0" applyBorder="0" applyAlignment="0" applyProtection="0"/>
    <xf numFmtId="0" fontId="26" fillId="63" borderId="0" applyNumberFormat="0" applyBorder="0" applyAlignment="0" applyProtection="0"/>
    <xf numFmtId="0" fontId="27" fillId="45" borderId="0" applyNumberFormat="0" applyBorder="0" applyAlignment="0" applyProtection="0"/>
    <xf numFmtId="0" fontId="27" fillId="78" borderId="0" applyNumberFormat="0" applyBorder="0" applyAlignment="0" applyProtection="0"/>
    <xf numFmtId="0" fontId="27" fillId="41" borderId="0" applyNumberFormat="0" applyBorder="0" applyAlignment="0" applyProtection="0"/>
    <xf numFmtId="0" fontId="27" fillId="64" borderId="0" applyNumberFormat="0" applyBorder="0" applyAlignment="0" applyProtection="0"/>
    <xf numFmtId="0" fontId="26" fillId="51" borderId="0" applyNumberFormat="0" applyBorder="0" applyAlignment="0" applyProtection="0"/>
    <xf numFmtId="0" fontId="26" fillId="65" borderId="0" applyNumberFormat="0" applyBorder="0" applyAlignment="0" applyProtection="0"/>
    <xf numFmtId="0" fontId="26" fillId="61" borderId="0" applyNumberFormat="0" applyBorder="0" applyAlignment="0" applyProtection="0"/>
    <xf numFmtId="0" fontId="26" fillId="79" borderId="0" applyNumberFormat="0" applyBorder="0" applyAlignment="0" applyProtection="0"/>
    <xf numFmtId="0" fontId="27" fillId="69" borderId="0" applyNumberFormat="0" applyBorder="0" applyAlignment="0" applyProtection="0"/>
    <xf numFmtId="0" fontId="27" fillId="70" borderId="0" applyNumberFormat="0" applyBorder="0" applyAlignment="0" applyProtection="0"/>
    <xf numFmtId="0" fontId="27" fillId="46" borderId="0" applyNumberFormat="0" applyBorder="0" applyAlignment="0" applyProtection="0"/>
    <xf numFmtId="0" fontId="27" fillId="80" borderId="0" applyNumberFormat="0" applyBorder="0" applyAlignment="0" applyProtection="0"/>
    <xf numFmtId="0" fontId="26" fillId="46" borderId="0" applyNumberFormat="0" applyBorder="0" applyAlignment="0" applyProtection="0"/>
    <xf numFmtId="0" fontId="26" fillId="80" borderId="0" applyNumberFormat="0" applyBorder="0" applyAlignment="0" applyProtection="0"/>
    <xf numFmtId="0" fontId="26" fillId="81" borderId="0" applyNumberFormat="0" applyBorder="0" applyAlignment="0" applyProtection="0"/>
    <xf numFmtId="0" fontId="26" fillId="62" borderId="0" applyNumberFormat="0" applyBorder="0" applyAlignment="0" applyProtection="0"/>
    <xf numFmtId="0" fontId="23" fillId="82" borderId="0" applyNumberFormat="0" applyBorder="0" applyAlignment="0" applyProtection="0"/>
    <xf numFmtId="0" fontId="23" fillId="83" borderId="0" applyNumberFormat="0" applyBorder="0" applyAlignment="0" applyProtection="0"/>
    <xf numFmtId="0" fontId="23" fillId="84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85" borderId="0" applyNumberFormat="0" applyBorder="0" applyAlignment="0" applyProtection="0"/>
    <xf numFmtId="0" fontId="24" fillId="86" borderId="0" applyNumberFormat="0" applyBorder="0" applyAlignment="0" applyProtection="0"/>
    <xf numFmtId="0" fontId="24" fillId="87" borderId="0" applyNumberFormat="0" applyBorder="0" applyAlignment="0" applyProtection="0"/>
    <xf numFmtId="0" fontId="24" fillId="60" borderId="0" applyNumberFormat="0" applyBorder="0" applyAlignment="0" applyProtection="0"/>
    <xf numFmtId="0" fontId="24" fillId="60" borderId="0" applyNumberFormat="0" applyBorder="0" applyAlignment="0" applyProtection="0"/>
    <xf numFmtId="0" fontId="24" fillId="61" borderId="0" applyNumberFormat="0" applyBorder="0" applyAlignment="0" applyProtection="0"/>
    <xf numFmtId="0" fontId="24" fillId="88" borderId="0" applyNumberFormat="0" applyBorder="0" applyAlignment="0" applyProtection="0"/>
    <xf numFmtId="0" fontId="28" fillId="71" borderId="13" applyNumberFormat="0" applyAlignment="0" applyProtection="0"/>
    <xf numFmtId="0" fontId="29" fillId="89" borderId="0" applyNumberFormat="0" applyBorder="0" applyAlignment="0" applyProtection="0"/>
    <xf numFmtId="0" fontId="30" fillId="89" borderId="0" applyNumberFormat="0" applyBorder="0" applyAlignment="0" applyProtection="0"/>
    <xf numFmtId="0" fontId="31" fillId="71" borderId="14" applyNumberFormat="0" applyAlignment="0" applyProtection="0"/>
    <xf numFmtId="0" fontId="31" fillId="71" borderId="14" applyNumberFormat="0" applyAlignment="0" applyProtection="0"/>
    <xf numFmtId="0" fontId="32" fillId="2" borderId="0" applyNumberFormat="0" applyBorder="0" applyAlignment="0" applyProtection="0"/>
    <xf numFmtId="168" fontId="19" fillId="0" borderId="0" applyFill="0" applyBorder="0" applyAlignment="0"/>
    <xf numFmtId="169" fontId="19" fillId="0" borderId="0" applyFill="0" applyBorder="0" applyAlignment="0"/>
    <xf numFmtId="170" fontId="19" fillId="0" borderId="0" applyFill="0" applyBorder="0" applyAlignment="0"/>
    <xf numFmtId="171" fontId="19" fillId="0" borderId="0" applyFill="0" applyBorder="0" applyAlignment="0"/>
    <xf numFmtId="172" fontId="19" fillId="0" borderId="0" applyFill="0" applyBorder="0" applyAlignment="0"/>
    <xf numFmtId="168" fontId="19" fillId="0" borderId="0" applyFill="0" applyBorder="0" applyAlignment="0"/>
    <xf numFmtId="173" fontId="19" fillId="0" borderId="0" applyFill="0" applyBorder="0" applyAlignment="0"/>
    <xf numFmtId="169" fontId="19" fillId="0" borderId="0" applyFill="0" applyBorder="0" applyAlignment="0"/>
    <xf numFmtId="0" fontId="33" fillId="90" borderId="15" applyNumberFormat="0" applyAlignment="0" applyProtection="0"/>
    <xf numFmtId="0" fontId="33" fillId="91" borderId="15" applyNumberFormat="0" applyAlignment="0" applyProtection="0"/>
    <xf numFmtId="0" fontId="33" fillId="90" borderId="15" applyNumberFormat="0" applyAlignment="0" applyProtection="0"/>
    <xf numFmtId="0" fontId="34" fillId="6" borderId="4" applyNumberFormat="0" applyAlignment="0" applyProtection="0"/>
    <xf numFmtId="0" fontId="35" fillId="7" borderId="7" applyNumberFormat="0" applyAlignment="0" applyProtection="0"/>
    <xf numFmtId="0" fontId="36" fillId="0" borderId="6" applyNumberFormat="0" applyFill="0" applyAlignment="0" applyProtection="0"/>
    <xf numFmtId="0" fontId="37" fillId="92" borderId="16" applyNumberFormat="0" applyAlignment="0" applyProtection="0"/>
    <xf numFmtId="0" fontId="37" fillId="74" borderId="17" applyNumberFormat="0" applyAlignment="0" applyProtection="0"/>
    <xf numFmtId="168" fontId="12" fillId="0" borderId="0" applyFill="0" applyBorder="0" applyAlignment="0" applyProtection="0"/>
    <xf numFmtId="164" fontId="22" fillId="0" borderId="0" applyFont="0" applyFill="0" applyBorder="0" applyAlignment="0" applyProtection="0"/>
    <xf numFmtId="169" fontId="12" fillId="0" borderId="0" applyFill="0" applyBorder="0" applyAlignment="0" applyProtection="0"/>
    <xf numFmtId="165" fontId="18" fillId="0" borderId="0" applyFill="0" applyBorder="0" applyAlignment="0" applyProtection="0"/>
    <xf numFmtId="0" fontId="38" fillId="40" borderId="15" applyNumberFormat="0" applyAlignment="0" applyProtection="0"/>
    <xf numFmtId="0" fontId="38" fillId="40" borderId="15" applyNumberFormat="0" applyAlignment="0" applyProtection="0"/>
    <xf numFmtId="0" fontId="39" fillId="93" borderId="18" applyNumberFormat="0" applyAlignment="0" applyProtection="0"/>
    <xf numFmtId="0" fontId="39" fillId="93" borderId="18" applyNumberFormat="0" applyAlignment="0" applyProtection="0"/>
    <xf numFmtId="174" fontId="12" fillId="0" borderId="0" applyFill="0" applyBorder="0" applyAlignment="0" applyProtection="0"/>
    <xf numFmtId="14" fontId="40" fillId="0" borderId="0" applyFill="0" applyBorder="0" applyAlignment="0"/>
    <xf numFmtId="174" fontId="12" fillId="0" borderId="0" applyFill="0" applyBorder="0" applyAlignment="0" applyProtection="0"/>
    <xf numFmtId="175" fontId="18" fillId="0" borderId="0" applyFont="0" applyFill="0" applyBorder="0" applyAlignment="0" applyProtection="0"/>
    <xf numFmtId="0" fontId="41" fillId="37" borderId="0" applyNumberFormat="0" applyBorder="0" applyAlignment="0" applyProtection="0"/>
    <xf numFmtId="176" fontId="12" fillId="0" borderId="0" applyFill="0" applyBorder="0" applyAlignment="0" applyProtection="0"/>
    <xf numFmtId="177" fontId="42" fillId="0" borderId="0" applyFont="0" applyFill="0" applyBorder="0" applyAlignment="0" applyProtection="0"/>
    <xf numFmtId="178" fontId="12" fillId="0" borderId="0" applyFill="0" applyBorder="0" applyAlignment="0" applyProtection="0"/>
    <xf numFmtId="0" fontId="43" fillId="46" borderId="14" applyNumberFormat="0" applyAlignment="0" applyProtection="0"/>
    <xf numFmtId="0" fontId="43" fillId="46" borderId="14" applyNumberFormat="0" applyAlignment="0" applyProtection="0"/>
    <xf numFmtId="0" fontId="44" fillId="94" borderId="0" applyNumberFormat="0" applyBorder="0" applyAlignment="0" applyProtection="0"/>
    <xf numFmtId="0" fontId="44" fillId="95" borderId="0" applyNumberFormat="0" applyBorder="0" applyAlignment="0" applyProtection="0"/>
    <xf numFmtId="0" fontId="44" fillId="96" borderId="0" applyNumberFormat="0" applyBorder="0" applyAlignment="0" applyProtection="0"/>
    <xf numFmtId="0" fontId="44" fillId="97" borderId="0" applyNumberFormat="0" applyBorder="0" applyAlignment="0" applyProtection="0"/>
    <xf numFmtId="0" fontId="44" fillId="45" borderId="0" applyNumberFormat="0" applyBorder="0" applyAlignment="0" applyProtection="0"/>
    <xf numFmtId="0" fontId="44" fillId="78" borderId="0" applyNumberFormat="0" applyBorder="0" applyAlignment="0" applyProtection="0"/>
    <xf numFmtId="0" fontId="45" fillId="0" borderId="0" applyNumberFormat="0" applyFill="0" applyBorder="0" applyAlignment="0" applyProtection="0"/>
    <xf numFmtId="0" fontId="25" fillId="9" borderId="0" applyNumberFormat="0" applyBorder="0" applyAlignment="0" applyProtection="0"/>
    <xf numFmtId="0" fontId="25" fillId="13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168" fontId="19" fillId="0" borderId="0" applyFill="0" applyBorder="0" applyAlignment="0"/>
    <xf numFmtId="169" fontId="19" fillId="0" borderId="0" applyFill="0" applyBorder="0" applyAlignment="0"/>
    <xf numFmtId="168" fontId="19" fillId="0" borderId="0" applyFill="0" applyBorder="0" applyAlignment="0"/>
    <xf numFmtId="173" fontId="19" fillId="0" borderId="0" applyFill="0" applyBorder="0" applyAlignment="0"/>
    <xf numFmtId="169" fontId="19" fillId="0" borderId="0" applyFill="0" applyBorder="0" applyAlignment="0"/>
    <xf numFmtId="0" fontId="46" fillId="5" borderId="4" applyNumberFormat="0" applyAlignment="0" applyProtection="0"/>
    <xf numFmtId="0" fontId="47" fillId="0" borderId="19" applyNumberFormat="0" applyFill="0" applyAlignment="0" applyProtection="0"/>
    <xf numFmtId="0" fontId="48" fillId="0" borderId="0" applyNumberFormat="0" applyFill="0" applyBorder="0" applyAlignment="0" applyProtection="0"/>
    <xf numFmtId="0" fontId="19" fillId="0" borderId="0"/>
    <xf numFmtId="0" fontId="27" fillId="0" borderId="0"/>
    <xf numFmtId="0" fontId="49" fillId="54" borderId="0" applyNumberFormat="0" applyBorder="0" applyAlignment="0" applyProtection="0"/>
    <xf numFmtId="0" fontId="49" fillId="76" borderId="0" applyNumberFormat="0" applyBorder="0" applyAlignment="0" applyProtection="0"/>
    <xf numFmtId="0" fontId="32" fillId="2" borderId="0" applyNumberFormat="0" applyBorder="0" applyAlignment="0" applyProtection="0"/>
    <xf numFmtId="0" fontId="50" fillId="90" borderId="0" applyNumberFormat="0" applyBorder="0" applyAlignment="0" applyProtection="0"/>
    <xf numFmtId="0" fontId="50" fillId="91" borderId="0" applyNumberFormat="0" applyBorder="0" applyAlignment="0" applyProtection="0"/>
    <xf numFmtId="0" fontId="51" fillId="43" borderId="0" applyNumberFormat="0" applyBorder="0" applyAlignment="0" applyProtection="0"/>
    <xf numFmtId="0" fontId="52" fillId="0" borderId="20" applyNumberFormat="0" applyAlignment="0" applyProtection="0"/>
    <xf numFmtId="0" fontId="52" fillId="0" borderId="20" applyNumberFormat="0" applyAlignment="0" applyProtection="0"/>
    <xf numFmtId="0" fontId="52" fillId="0" borderId="21">
      <alignment horizontal="left" vertical="center"/>
    </xf>
    <xf numFmtId="0" fontId="52" fillId="0" borderId="21">
      <alignment horizontal="left" vertical="center"/>
    </xf>
    <xf numFmtId="0" fontId="53" fillId="0" borderId="22" applyNumberFormat="0" applyFill="0" applyAlignment="0" applyProtection="0"/>
    <xf numFmtId="0" fontId="54" fillId="0" borderId="23" applyNumberFormat="0" applyFill="0" applyAlignment="0" applyProtection="0"/>
    <xf numFmtId="0" fontId="55" fillId="0" borderId="24" applyNumberFormat="0" applyFill="0" applyAlignment="0" applyProtection="0"/>
    <xf numFmtId="0" fontId="56" fillId="0" borderId="25" applyNumberFormat="0" applyFill="0" applyAlignment="0" applyProtection="0"/>
    <xf numFmtId="0" fontId="57" fillId="0" borderId="26" applyNumberFormat="0" applyFill="0" applyAlignment="0" applyProtection="0"/>
    <xf numFmtId="0" fontId="58" fillId="0" borderId="27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0"/>
    <xf numFmtId="0" fontId="62" fillId="3" borderId="0" applyNumberFormat="0" applyBorder="0" applyAlignment="0" applyProtection="0"/>
    <xf numFmtId="0" fontId="63" fillId="98" borderId="15" applyNumberFormat="0" applyAlignment="0" applyProtection="0"/>
    <xf numFmtId="0" fontId="50" fillId="90" borderId="0" applyNumberFormat="0" applyBorder="0" applyAlignment="0" applyProtection="0"/>
    <xf numFmtId="0" fontId="50" fillId="91" borderId="0" applyNumberFormat="0" applyBorder="0" applyAlignment="0" applyProtection="0"/>
    <xf numFmtId="0" fontId="63" fillId="80" borderId="15" applyNumberFormat="0" applyAlignment="0" applyProtection="0"/>
    <xf numFmtId="0" fontId="63" fillId="98" borderId="15" applyNumberFormat="0" applyAlignment="0" applyProtection="0"/>
    <xf numFmtId="0" fontId="63" fillId="98" borderId="15" applyNumberFormat="0" applyAlignment="0" applyProtection="0"/>
    <xf numFmtId="0" fontId="64" fillId="46" borderId="14" applyNumberFormat="0" applyAlignment="0" applyProtection="0"/>
    <xf numFmtId="2" fontId="65" fillId="0" borderId="28">
      <alignment horizontal="right"/>
    </xf>
    <xf numFmtId="0" fontId="66" fillId="0" borderId="29" applyNumberFormat="0" applyFill="0" applyAlignment="0" applyProtection="0"/>
    <xf numFmtId="0" fontId="67" fillId="99" borderId="17" applyNumberFormat="0" applyAlignment="0" applyProtection="0"/>
    <xf numFmtId="168" fontId="19" fillId="0" borderId="0" applyFill="0" applyBorder="0" applyAlignment="0"/>
    <xf numFmtId="169" fontId="19" fillId="0" borderId="0" applyFill="0" applyBorder="0" applyAlignment="0"/>
    <xf numFmtId="168" fontId="19" fillId="0" borderId="0" applyFill="0" applyBorder="0" applyAlignment="0"/>
    <xf numFmtId="173" fontId="19" fillId="0" borderId="0" applyFill="0" applyBorder="0" applyAlignment="0"/>
    <xf numFmtId="169" fontId="19" fillId="0" borderId="0" applyFill="0" applyBorder="0" applyAlignment="0"/>
    <xf numFmtId="0" fontId="68" fillId="0" borderId="30" applyNumberFormat="0" applyFill="0" applyAlignment="0" applyProtection="0"/>
    <xf numFmtId="0" fontId="68" fillId="0" borderId="29" applyNumberFormat="0" applyFill="0" applyAlignment="0" applyProtection="0"/>
    <xf numFmtId="0" fontId="69" fillId="67" borderId="31">
      <alignment horizontal="center" vertical="center"/>
    </xf>
    <xf numFmtId="0" fontId="70" fillId="0" borderId="32" applyNumberFormat="0" applyFill="0" applyAlignment="0" applyProtection="0"/>
    <xf numFmtId="0" fontId="71" fillId="0" borderId="25" applyNumberFormat="0" applyFill="0" applyAlignment="0" applyProtection="0"/>
    <xf numFmtId="0" fontId="72" fillId="0" borderId="33" applyNumberFormat="0" applyFill="0" applyAlignment="0" applyProtection="0"/>
    <xf numFmtId="0" fontId="72" fillId="0" borderId="0" applyNumberFormat="0" applyFill="0" applyBorder="0" applyAlignment="0" applyProtection="0"/>
    <xf numFmtId="0" fontId="73" fillId="100" borderId="0" applyNumberFormat="0" applyBorder="0" applyAlignment="0" applyProtection="0"/>
    <xf numFmtId="0" fontId="74" fillId="101" borderId="0" applyNumberFormat="0" applyBorder="0" applyAlignment="0" applyProtection="0"/>
    <xf numFmtId="0" fontId="75" fillId="4" borderId="0" applyNumberFormat="0" applyBorder="0" applyAlignment="0" applyProtection="0"/>
    <xf numFmtId="0" fontId="74" fillId="101" borderId="0" applyNumberFormat="0" applyBorder="0" applyAlignment="0" applyProtection="0"/>
    <xf numFmtId="0" fontId="76" fillId="102" borderId="0" applyNumberFormat="0" applyBorder="0" applyAlignment="0" applyProtection="0"/>
    <xf numFmtId="179" fontId="77" fillId="0" borderId="0"/>
    <xf numFmtId="0" fontId="22" fillId="0" borderId="0"/>
    <xf numFmtId="0" fontId="18" fillId="0" borderId="0">
      <alignment vertical="top"/>
    </xf>
    <xf numFmtId="0" fontId="18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180" fontId="19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80" fontId="19" fillId="0" borderId="0"/>
    <xf numFmtId="0" fontId="19" fillId="0" borderId="0"/>
    <xf numFmtId="0" fontId="18" fillId="0" borderId="0">
      <alignment vertical="top"/>
    </xf>
    <xf numFmtId="0" fontId="78" fillId="0" borderId="0"/>
    <xf numFmtId="0" fontId="22" fillId="0" borderId="0"/>
    <xf numFmtId="0" fontId="7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79" fillId="0" borderId="0"/>
    <xf numFmtId="0" fontId="80" fillId="0" borderId="0"/>
    <xf numFmtId="0" fontId="22" fillId="8" borderId="8" applyNumberFormat="0" applyFont="0" applyAlignment="0" applyProtection="0"/>
    <xf numFmtId="0" fontId="12" fillId="69" borderId="14" applyNumberFormat="0" applyAlignment="0" applyProtection="0"/>
    <xf numFmtId="0" fontId="12" fillId="70" borderId="14" applyNumberFormat="0" applyAlignment="0" applyProtection="0"/>
    <xf numFmtId="0" fontId="12" fillId="69" borderId="14" applyNumberFormat="0" applyAlignment="0" applyProtection="0"/>
    <xf numFmtId="0" fontId="12" fillId="69" borderId="15" applyNumberFormat="0" applyAlignment="0" applyProtection="0"/>
    <xf numFmtId="0" fontId="12" fillId="69" borderId="15" applyNumberFormat="0" applyAlignment="0" applyProtection="0"/>
    <xf numFmtId="0" fontId="81" fillId="93" borderId="15" applyNumberFormat="0" applyAlignment="0" applyProtection="0"/>
    <xf numFmtId="0" fontId="81" fillId="93" borderId="15" applyNumberFormat="0" applyAlignment="0" applyProtection="0"/>
    <xf numFmtId="0" fontId="82" fillId="0" borderId="0" applyNumberFormat="0" applyFill="0" applyBorder="0" applyAlignment="0" applyProtection="0"/>
    <xf numFmtId="181" fontId="12" fillId="0" borderId="0" applyFill="0" applyBorder="0" applyAlignment="0" applyProtection="0"/>
    <xf numFmtId="182" fontId="12" fillId="0" borderId="0" applyFill="0" applyBorder="0" applyAlignment="0" applyProtection="0"/>
    <xf numFmtId="0" fontId="12" fillId="0" borderId="0" applyFill="0" applyBorder="0" applyAlignment="0" applyProtection="0"/>
    <xf numFmtId="0" fontId="83" fillId="90" borderId="34" applyNumberFormat="0" applyAlignment="0" applyProtection="0"/>
    <xf numFmtId="0" fontId="84" fillId="91" borderId="18" applyNumberFormat="0" applyAlignment="0" applyProtection="0"/>
    <xf numFmtId="172" fontId="12" fillId="0" borderId="0" applyFill="0" applyBorder="0" applyAlignment="0" applyProtection="0"/>
    <xf numFmtId="0" fontId="12" fillId="0" borderId="0" applyFill="0" applyBorder="0" applyAlignment="0" applyProtection="0"/>
    <xf numFmtId="10" fontId="12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8" fillId="0" borderId="0" applyFill="0" applyBorder="0" applyAlignment="0" applyProtection="0"/>
    <xf numFmtId="9" fontId="22" fillId="0" borderId="0" applyFont="0" applyFill="0" applyBorder="0" applyAlignment="0" applyProtection="0"/>
    <xf numFmtId="168" fontId="19" fillId="0" borderId="0" applyFill="0" applyBorder="0" applyAlignment="0"/>
    <xf numFmtId="169" fontId="19" fillId="0" borderId="0" applyFill="0" applyBorder="0" applyAlignment="0"/>
    <xf numFmtId="168" fontId="19" fillId="0" borderId="0" applyFill="0" applyBorder="0" applyAlignment="0"/>
    <xf numFmtId="173" fontId="19" fillId="0" borderId="0" applyFill="0" applyBorder="0" applyAlignment="0"/>
    <xf numFmtId="169" fontId="19" fillId="0" borderId="0" applyFill="0" applyBorder="0" applyAlignment="0"/>
    <xf numFmtId="9" fontId="42" fillId="0" borderId="0" applyFont="0" applyFill="0" applyBorder="0" applyAlignment="0" applyProtection="0"/>
    <xf numFmtId="0" fontId="85" fillId="6" borderId="5" applyNumberFormat="0" applyAlignment="0" applyProtection="0"/>
    <xf numFmtId="4" fontId="86" fillId="103" borderId="18" applyNumberFormat="0" applyProtection="0">
      <alignment vertical="center"/>
    </xf>
    <xf numFmtId="4" fontId="86" fillId="103" borderId="18" applyNumberFormat="0" applyProtection="0">
      <alignment vertical="center"/>
    </xf>
    <xf numFmtId="4" fontId="86" fillId="104" borderId="18" applyNumberFormat="0" applyProtection="0">
      <alignment horizontal="left" vertical="center" indent="1"/>
    </xf>
    <xf numFmtId="4" fontId="86" fillId="103" borderId="18" applyNumberFormat="0" applyProtection="0">
      <alignment horizontal="left" vertical="center" indent="1"/>
    </xf>
    <xf numFmtId="0" fontId="87" fillId="105" borderId="18" applyNumberFormat="0" applyProtection="0">
      <alignment horizontal="left" vertical="center"/>
    </xf>
    <xf numFmtId="4" fontId="88" fillId="106" borderId="18" applyNumberFormat="0" applyProtection="0">
      <alignment horizontal="right" vertical="center"/>
    </xf>
    <xf numFmtId="4" fontId="89" fillId="106" borderId="18" applyNumberFormat="0" applyProtection="0">
      <alignment horizontal="right" vertical="center"/>
    </xf>
    <xf numFmtId="4" fontId="89" fillId="107" borderId="18" applyNumberFormat="0" applyProtection="0">
      <alignment horizontal="right" vertical="center"/>
    </xf>
    <xf numFmtId="4" fontId="90" fillId="108" borderId="18" applyNumberFormat="0" applyProtection="0">
      <alignment horizontal="right" vertical="center"/>
    </xf>
    <xf numFmtId="4" fontId="90" fillId="103" borderId="18" applyNumberFormat="0" applyProtection="0">
      <alignment horizontal="right" vertical="center"/>
    </xf>
    <xf numFmtId="4" fontId="90" fillId="83" borderId="18" applyNumberFormat="0" applyProtection="0">
      <alignment horizontal="right" vertical="center"/>
    </xf>
    <xf numFmtId="4" fontId="90" fillId="103" borderId="18" applyNumberFormat="0" applyProtection="0">
      <alignment horizontal="right" vertical="center"/>
    </xf>
    <xf numFmtId="4" fontId="91" fillId="109" borderId="18" applyNumberFormat="0" applyProtection="0">
      <alignment horizontal="right" vertical="center"/>
    </xf>
    <xf numFmtId="4" fontId="90" fillId="102" borderId="18" applyNumberFormat="0" applyProtection="0">
      <alignment horizontal="right" vertical="center"/>
    </xf>
    <xf numFmtId="4" fontId="86" fillId="110" borderId="18" applyNumberFormat="0" applyProtection="0">
      <alignment horizontal="left" vertical="center" indent="1"/>
    </xf>
    <xf numFmtId="4" fontId="19" fillId="111" borderId="35" applyNumberFormat="0" applyProtection="0">
      <alignment horizontal="left" vertical="center" indent="1"/>
    </xf>
    <xf numFmtId="4" fontId="92" fillId="112" borderId="0" applyNumberFormat="0" applyProtection="0">
      <alignment horizontal="left" vertical="center" indent="1"/>
    </xf>
    <xf numFmtId="0" fontId="19" fillId="113" borderId="18" applyNumberFormat="0" applyProtection="0">
      <alignment horizontal="left" vertical="center" indent="1"/>
    </xf>
    <xf numFmtId="4" fontId="19" fillId="111" borderId="18" applyNumberFormat="0" applyProtection="0">
      <alignment horizontal="left" vertical="center" indent="1"/>
    </xf>
    <xf numFmtId="4" fontId="19" fillId="114" borderId="18" applyNumberFormat="0" applyProtection="0">
      <alignment horizontal="left" vertical="center" indent="1"/>
    </xf>
    <xf numFmtId="0" fontId="86" fillId="115" borderId="10" applyNumberFormat="0" applyProtection="0">
      <alignment horizontal="left" vertical="center" indent="1"/>
    </xf>
    <xf numFmtId="0" fontId="93" fillId="116" borderId="18" applyNumberFormat="0" applyProtection="0">
      <alignment horizontal="center" vertical="center" wrapText="1"/>
    </xf>
    <xf numFmtId="0" fontId="19" fillId="117" borderId="36" applyNumberFormat="0" applyProtection="0">
      <alignment horizontal="left" vertical="center" indent="1"/>
    </xf>
    <xf numFmtId="0" fontId="93" fillId="82" borderId="18" applyNumberFormat="0" applyProtection="0">
      <alignment horizontal="center" vertical="center" wrapText="1"/>
    </xf>
    <xf numFmtId="0" fontId="94" fillId="99" borderId="18" applyNumberFormat="0" applyProtection="0">
      <alignment horizontal="left" vertical="center"/>
    </xf>
    <xf numFmtId="0" fontId="19" fillId="118" borderId="18" applyNumberFormat="0" applyProtection="0">
      <alignment horizontal="left" vertical="center" indent="1"/>
    </xf>
    <xf numFmtId="0" fontId="19" fillId="56" borderId="18" applyNumberFormat="0" applyProtection="0">
      <alignment horizontal="left" vertical="center"/>
    </xf>
    <xf numFmtId="0" fontId="19" fillId="113" borderId="18" applyNumberFormat="0" applyProtection="0">
      <alignment horizontal="left" vertical="center" indent="1"/>
    </xf>
    <xf numFmtId="0" fontId="19" fillId="0" borderId="0"/>
    <xf numFmtId="4" fontId="40" fillId="119" borderId="18" applyNumberFormat="0" applyProtection="0">
      <alignment vertical="center"/>
    </xf>
    <xf numFmtId="4" fontId="95" fillId="119" borderId="18" applyNumberFormat="0" applyProtection="0">
      <alignment vertical="center"/>
    </xf>
    <xf numFmtId="4" fontId="40" fillId="119" borderId="18" applyNumberFormat="0" applyProtection="0">
      <alignment horizontal="left" vertical="center" indent="1"/>
    </xf>
    <xf numFmtId="4" fontId="40" fillId="119" borderId="18" applyNumberFormat="0" applyProtection="0">
      <alignment horizontal="left" vertical="center" indent="1"/>
    </xf>
    <xf numFmtId="0" fontId="96" fillId="90" borderId="34" applyNumberFormat="0" applyProtection="0">
      <alignment horizontal="right" vertical="center"/>
    </xf>
    <xf numFmtId="4" fontId="90" fillId="120" borderId="18" applyNumberFormat="0" applyProtection="0">
      <alignment horizontal="right" vertical="center"/>
    </xf>
    <xf numFmtId="0" fontId="96" fillId="90" borderId="34" applyNumberFormat="0" applyProtection="0">
      <alignment horizontal="right" vertical="center"/>
    </xf>
    <xf numFmtId="4" fontId="90" fillId="121" borderId="18" applyNumberFormat="0" applyProtection="0">
      <alignment horizontal="right" vertical="center"/>
    </xf>
    <xf numFmtId="0" fontId="97" fillId="90" borderId="15" applyNumberFormat="0" applyProtection="0">
      <alignment horizontal="left" vertical="center" indent="1"/>
    </xf>
    <xf numFmtId="0" fontId="97" fillId="90" borderId="15" applyNumberFormat="0" applyProtection="0">
      <alignment horizontal="left" vertical="center" indent="1"/>
    </xf>
    <xf numFmtId="0" fontId="97" fillId="90" borderId="15" applyNumberFormat="0" applyProtection="0">
      <alignment horizontal="left" vertical="center" indent="1"/>
    </xf>
    <xf numFmtId="0" fontId="97" fillId="90" borderId="15" applyNumberFormat="0" applyProtection="0">
      <alignment horizontal="left" vertical="center" indent="1"/>
    </xf>
    <xf numFmtId="0" fontId="97" fillId="90" borderId="15" applyNumberFormat="0" applyProtection="0">
      <alignment horizontal="left" vertical="center" indent="1"/>
    </xf>
    <xf numFmtId="4" fontId="98" fillId="122" borderId="37">
      <alignment horizontal="left" vertical="center" indent="1"/>
    </xf>
    <xf numFmtId="4" fontId="98" fillId="122" borderId="37">
      <alignment horizontal="left" vertical="center" indent="1"/>
    </xf>
    <xf numFmtId="4" fontId="98" fillId="122" borderId="37">
      <alignment horizontal="left" vertical="center" indent="1"/>
    </xf>
    <xf numFmtId="0" fontId="19" fillId="123" borderId="18" applyNumberFormat="0" applyProtection="0">
      <alignment horizontal="left" vertical="center" indent="1"/>
    </xf>
    <xf numFmtId="0" fontId="97" fillId="90" borderId="15" applyNumberFormat="0" applyProtection="0">
      <alignment horizontal="left" vertical="center" indent="1"/>
    </xf>
    <xf numFmtId="0" fontId="93" fillId="124" borderId="18" applyNumberFormat="0" applyProtection="0">
      <alignment horizontal="left" vertical="center" indent="1"/>
    </xf>
    <xf numFmtId="0" fontId="99" fillId="0" borderId="0" applyNumberFormat="0" applyProtection="0"/>
    <xf numFmtId="4" fontId="100" fillId="111" borderId="18" applyNumberFormat="0" applyProtection="0">
      <alignment horizontal="right" vertical="center"/>
    </xf>
    <xf numFmtId="0" fontId="101" fillId="42" borderId="0" applyNumberFormat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4" fillId="0" borderId="0"/>
    <xf numFmtId="0" fontId="22" fillId="0" borderId="0"/>
    <xf numFmtId="0" fontId="18" fillId="0" borderId="0"/>
    <xf numFmtId="0" fontId="105" fillId="0" borderId="0"/>
    <xf numFmtId="0" fontId="106" fillId="0" borderId="38" applyNumberFormat="0" applyFill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49" fontId="40" fillId="0" borderId="0" applyFill="0" applyBorder="0" applyAlignment="0"/>
    <xf numFmtId="183" fontId="19" fillId="0" borderId="0" applyFill="0" applyBorder="0" applyAlignment="0"/>
    <xf numFmtId="184" fontId="19" fillId="0" borderId="0" applyFill="0" applyBorder="0" applyAlignment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1" fillId="0" borderId="1" applyNumberFormat="0" applyFill="0" applyAlignment="0" applyProtection="0"/>
    <xf numFmtId="0" fontId="112" fillId="0" borderId="2" applyNumberFormat="0" applyFill="0" applyAlignment="0" applyProtection="0"/>
    <xf numFmtId="0" fontId="45" fillId="0" borderId="3" applyNumberFormat="0" applyFill="0" applyAlignment="0" applyProtection="0"/>
    <xf numFmtId="0" fontId="113" fillId="0" borderId="0" applyNumberFormat="0" applyFill="0" applyBorder="0" applyAlignment="0" applyProtection="0"/>
    <xf numFmtId="0" fontId="44" fillId="0" borderId="39" applyNumberFormat="0" applyFill="0" applyAlignment="0" applyProtection="0"/>
    <xf numFmtId="0" fontId="44" fillId="0" borderId="40" applyNumberFormat="0" applyFill="0" applyAlignment="0" applyProtection="0"/>
    <xf numFmtId="0" fontId="114" fillId="0" borderId="9" applyNumberFormat="0" applyFill="0" applyAlignment="0" applyProtection="0"/>
    <xf numFmtId="0" fontId="44" fillId="0" borderId="40" applyNumberFormat="0" applyFill="0" applyAlignment="0" applyProtection="0"/>
    <xf numFmtId="0" fontId="115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7" fillId="0" borderId="41" applyNumberFormat="0" applyFill="0" applyAlignment="0" applyProtection="0"/>
    <xf numFmtId="0" fontId="118" fillId="0" borderId="42" applyNumberFormat="0" applyFill="0" applyAlignment="0" applyProtection="0"/>
    <xf numFmtId="0" fontId="119" fillId="0" borderId="33" applyNumberFormat="0" applyFill="0" applyAlignment="0" applyProtection="0"/>
    <xf numFmtId="0" fontId="119" fillId="0" borderId="0" applyNumberFormat="0" applyFill="0" applyBorder="0" applyAlignment="0" applyProtection="0"/>
    <xf numFmtId="0" fontId="42" fillId="103" borderId="14" applyNumberFormat="0" applyFont="0" applyAlignment="0" applyProtection="0"/>
    <xf numFmtId="0" fontId="42" fillId="103" borderId="14" applyNumberFormat="0" applyFont="0" applyAlignment="0" applyProtection="0"/>
    <xf numFmtId="176" fontId="12" fillId="0" borderId="0" applyFill="0" applyBorder="0" applyAlignment="0" applyProtection="0"/>
    <xf numFmtId="185" fontId="12" fillId="0" borderId="0" applyFill="0" applyBorder="0" applyAlignment="0" applyProtection="0"/>
    <xf numFmtId="0" fontId="120" fillId="0" borderId="43" applyNumberFormat="0" applyFill="0" applyAlignment="0" applyProtection="0"/>
    <xf numFmtId="176" fontId="12" fillId="0" borderId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5" fontId="12" fillId="0" borderId="0" applyFill="0" applyBorder="0" applyAlignment="0" applyProtection="0"/>
    <xf numFmtId="0" fontId="121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3" fillId="73" borderId="44" applyNumberFormat="0" applyAlignment="0" applyProtection="0"/>
    <xf numFmtId="0" fontId="124" fillId="36" borderId="0" applyNumberFormat="0" applyBorder="0" applyAlignment="0" applyProtection="0"/>
    <xf numFmtId="0" fontId="24" fillId="82" borderId="0" applyNumberFormat="0" applyBorder="0" applyAlignment="0" applyProtection="0"/>
    <xf numFmtId="0" fontId="24" fillId="83" borderId="0" applyNumberFormat="0" applyBorder="0" applyAlignment="0" applyProtection="0"/>
    <xf numFmtId="0" fontId="24" fillId="84" borderId="0" applyNumberFormat="0" applyBorder="0" applyAlignment="0" applyProtection="0"/>
    <xf numFmtId="0" fontId="24" fillId="56" borderId="0" applyNumberFormat="0" applyBorder="0" applyAlignment="0" applyProtection="0"/>
    <xf numFmtId="0" fontId="24" fillId="57" borderId="0" applyNumberFormat="0" applyBorder="0" applyAlignment="0" applyProtection="0"/>
    <xf numFmtId="0" fontId="24" fillId="85" borderId="0" applyNumberFormat="0" applyBorder="0" applyAlignment="0" applyProtection="0"/>
    <xf numFmtId="0" fontId="125" fillId="40" borderId="15" applyNumberFormat="0" applyAlignment="0" applyProtection="0"/>
    <xf numFmtId="0" fontId="126" fillId="93" borderId="18" applyNumberFormat="0" applyAlignment="0" applyProtection="0"/>
    <xf numFmtId="0" fontId="28" fillId="93" borderId="15" applyNumberFormat="0" applyAlignment="0" applyProtection="0"/>
    <xf numFmtId="0" fontId="127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187" fontId="12" fillId="0" borderId="0" applyFill="0" applyBorder="0" applyAlignment="0" applyProtection="0"/>
    <xf numFmtId="188" fontId="129" fillId="0" borderId="0" applyFont="0" applyFill="0" applyBorder="0" applyAlignment="0" applyProtection="0"/>
    <xf numFmtId="0" fontId="130" fillId="0" borderId="32" applyNumberFormat="0" applyFill="0" applyAlignment="0" applyProtection="0"/>
    <xf numFmtId="0" fontId="131" fillId="0" borderId="25" applyNumberFormat="0" applyFill="0" applyAlignment="0" applyProtection="0"/>
    <xf numFmtId="0" fontId="132" fillId="0" borderId="33" applyNumberFormat="0" applyFill="0" applyAlignment="0" applyProtection="0"/>
    <xf numFmtId="0" fontId="132" fillId="0" borderId="0" applyNumberFormat="0" applyFill="0" applyBorder="0" applyAlignment="0" applyProtection="0"/>
    <xf numFmtId="0" fontId="47" fillId="0" borderId="38" applyNumberFormat="0" applyFill="0" applyAlignment="0" applyProtection="0"/>
    <xf numFmtId="0" fontId="123" fillId="99" borderId="17" applyNumberFormat="0" applyAlignment="0" applyProtection="0"/>
    <xf numFmtId="0" fontId="133" fillId="0" borderId="0" applyNumberFormat="0" applyFill="0" applyBorder="0" applyAlignment="0" applyProtection="0"/>
    <xf numFmtId="0" fontId="134" fillId="102" borderId="0" applyNumberFormat="0" applyBorder="0" applyAlignment="0" applyProtection="0"/>
    <xf numFmtId="0" fontId="27" fillId="0" borderId="0"/>
    <xf numFmtId="0" fontId="27" fillId="0" borderId="0"/>
    <xf numFmtId="0" fontId="22" fillId="0" borderId="0"/>
    <xf numFmtId="0" fontId="27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2" fillId="0" borderId="0"/>
    <xf numFmtId="0" fontId="13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29" fillId="0" borderId="0"/>
    <xf numFmtId="0" fontId="22" fillId="0" borderId="0"/>
    <xf numFmtId="0" fontId="42" fillId="0" borderId="0"/>
    <xf numFmtId="0" fontId="4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2" fillId="0" borderId="0"/>
    <xf numFmtId="0" fontId="12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7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8" fillId="0" borderId="0"/>
    <xf numFmtId="0" fontId="137" fillId="0" borderId="0"/>
    <xf numFmtId="0" fontId="137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8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80" fontId="19" fillId="0" borderId="0"/>
    <xf numFmtId="180" fontId="1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8" fillId="0" borderId="0"/>
    <xf numFmtId="0" fontId="12" fillId="0" borderId="0"/>
    <xf numFmtId="0" fontId="129" fillId="0" borderId="0"/>
    <xf numFmtId="0" fontId="12" fillId="0" borderId="0"/>
    <xf numFmtId="0" fontId="139" fillId="0" borderId="0"/>
    <xf numFmtId="0" fontId="12" fillId="0" borderId="0"/>
    <xf numFmtId="0" fontId="129" fillId="0" borderId="0"/>
    <xf numFmtId="0" fontId="12" fillId="0" borderId="0"/>
    <xf numFmtId="0" fontId="22" fillId="0" borderId="0"/>
    <xf numFmtId="0" fontId="137" fillId="0" borderId="0"/>
    <xf numFmtId="0" fontId="137" fillId="0" borderId="0"/>
    <xf numFmtId="0" fontId="18" fillId="0" borderId="0"/>
    <xf numFmtId="0" fontId="140" fillId="0" borderId="0"/>
    <xf numFmtId="0" fontId="18" fillId="0" borderId="0"/>
    <xf numFmtId="0" fontId="138" fillId="0" borderId="0"/>
    <xf numFmtId="0" fontId="22" fillId="0" borderId="0"/>
    <xf numFmtId="0" fontId="13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8" fillId="0" borderId="0"/>
    <xf numFmtId="0" fontId="12" fillId="0" borderId="0"/>
    <xf numFmtId="0" fontId="137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2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27" fillId="0" borderId="0"/>
    <xf numFmtId="0" fontId="50" fillId="0" borderId="0"/>
    <xf numFmtId="0" fontId="137" fillId="0" borderId="0"/>
    <xf numFmtId="0" fontId="50" fillId="0" borderId="0"/>
    <xf numFmtId="0" fontId="12" fillId="0" borderId="0"/>
    <xf numFmtId="0" fontId="12" fillId="0" borderId="0"/>
    <xf numFmtId="0" fontId="22" fillId="0" borderId="0"/>
    <xf numFmtId="0" fontId="141" fillId="0" borderId="0"/>
    <xf numFmtId="0" fontId="141" fillId="0" borderId="0"/>
    <xf numFmtId="0" fontId="137" fillId="0" borderId="0"/>
    <xf numFmtId="0" fontId="137" fillId="0" borderId="0"/>
    <xf numFmtId="0" fontId="27" fillId="0" borderId="0"/>
    <xf numFmtId="0" fontId="22" fillId="0" borderId="0"/>
    <xf numFmtId="0" fontId="2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2" fillId="0" borderId="0"/>
    <xf numFmtId="0" fontId="22" fillId="0" borderId="0"/>
    <xf numFmtId="0" fontId="27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8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9" fillId="0" borderId="0"/>
    <xf numFmtId="0" fontId="19" fillId="0" borderId="0"/>
    <xf numFmtId="0" fontId="50" fillId="0" borderId="0"/>
    <xf numFmtId="0" fontId="19" fillId="0" borderId="0"/>
    <xf numFmtId="0" fontId="101" fillId="36" borderId="0" applyNumberFormat="0" applyBorder="0" applyAlignment="0" applyProtection="0"/>
    <xf numFmtId="0" fontId="142" fillId="0" borderId="0" applyNumberFormat="0" applyFill="0" applyBorder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9" fillId="103" borderId="14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8" fillId="0" borderId="0" applyFill="0" applyBorder="0" applyAlignment="0" applyProtection="0"/>
    <xf numFmtId="9" fontId="129" fillId="0" borderId="0" applyFont="0" applyFill="0" applyBorder="0" applyAlignment="0" applyProtection="0"/>
    <xf numFmtId="9" fontId="129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ill="0" applyBorder="0" applyAlignment="0" applyProtection="0"/>
    <xf numFmtId="9" fontId="22" fillId="0" borderId="0" applyFont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4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2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0" fontId="143" fillId="0" borderId="29" applyNumberFormat="0" applyFill="0" applyAlignment="0" applyProtection="0"/>
    <xf numFmtId="0" fontId="12" fillId="0" borderId="0"/>
    <xf numFmtId="0" fontId="121" fillId="0" borderId="0" applyNumberFormat="0" applyFill="0" applyBorder="0" applyAlignment="0" applyProtection="0"/>
    <xf numFmtId="189" fontId="12" fillId="0" borderId="0" applyFill="0" applyBorder="0" applyProtection="0">
      <alignment horizontal="left" indent="2"/>
    </xf>
    <xf numFmtId="190" fontId="12" fillId="0" borderId="0" applyFill="0" applyBorder="0" applyProtection="0">
      <alignment horizontal="left" indent="2"/>
    </xf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91" fontId="18" fillId="0" borderId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92" fontId="27" fillId="0" borderId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51" fillId="37" borderId="0" applyNumberFormat="0" applyBorder="0" applyAlignment="0" applyProtection="0"/>
    <xf numFmtId="0" fontId="144" fillId="0" borderId="0"/>
    <xf numFmtId="0" fontId="163" fillId="0" borderId="0" applyNumberFormat="0" applyFill="0" applyBorder="0" applyAlignment="0" applyProtection="0">
      <alignment vertical="top"/>
      <protection locked="0"/>
    </xf>
    <xf numFmtId="0" fontId="191" fillId="122" borderId="0">
      <alignment horizontal="center" wrapText="1"/>
    </xf>
    <xf numFmtId="1" fontId="65" fillId="0" borderId="0">
      <alignment horizontal="left"/>
    </xf>
    <xf numFmtId="0" fontId="2" fillId="0" borderId="0"/>
  </cellStyleXfs>
  <cellXfs count="579">
    <xf numFmtId="0" fontId="0" fillId="0" borderId="0" xfId="0"/>
    <xf numFmtId="0" fontId="13" fillId="0" borderId="0" xfId="0" applyFont="1"/>
    <xf numFmtId="0" fontId="13" fillId="0" borderId="0" xfId="0" applyFont="1" applyAlignment="1">
      <alignment horizontal="center"/>
    </xf>
    <xf numFmtId="2" fontId="13" fillId="0" borderId="0" xfId="0" applyNumberFormat="1" applyFont="1" applyAlignment="1">
      <alignment horizontal="center"/>
    </xf>
    <xf numFmtId="14" fontId="13" fillId="0" borderId="0" xfId="0" applyNumberFormat="1" applyFont="1"/>
    <xf numFmtId="0" fontId="14" fillId="33" borderId="0" xfId="0" applyFont="1" applyFill="1" applyBorder="1" applyAlignment="1">
      <alignment horizontal="center" vertical="center" wrapText="1"/>
    </xf>
    <xf numFmtId="0" fontId="15" fillId="0" borderId="0" xfId="0" applyFont="1"/>
    <xf numFmtId="0" fontId="16" fillId="0" borderId="10" xfId="0" applyNumberFormat="1" applyFont="1" applyFill="1" applyBorder="1" applyAlignment="1">
      <alignment horizontal="center" vertical="center"/>
    </xf>
    <xf numFmtId="0" fontId="16" fillId="34" borderId="10" xfId="0" applyFont="1" applyFill="1" applyBorder="1" applyAlignment="1">
      <alignment vertical="center"/>
    </xf>
    <xf numFmtId="0" fontId="16" fillId="0" borderId="10" xfId="0" applyFont="1" applyFill="1" applyBorder="1" applyAlignment="1">
      <alignment horizontal="center" vertical="center"/>
    </xf>
    <xf numFmtId="2" fontId="13" fillId="0" borderId="10" xfId="0" applyNumberFormat="1" applyFont="1" applyBorder="1"/>
    <xf numFmtId="0" fontId="16" fillId="0" borderId="0" xfId="0" applyFont="1" applyFill="1" applyBorder="1" applyAlignment="1">
      <alignment horizontal="center" vertical="center"/>
    </xf>
    <xf numFmtId="2" fontId="16" fillId="0" borderId="0" xfId="0" applyNumberFormat="1" applyFont="1" applyFill="1" applyBorder="1" applyAlignment="1">
      <alignment horizontal="center" vertical="center"/>
    </xf>
    <xf numFmtId="0" fontId="16" fillId="0" borderId="10" xfId="0" applyFont="1" applyFill="1" applyBorder="1" applyAlignment="1">
      <alignment vertical="center"/>
    </xf>
    <xf numFmtId="0" fontId="16" fillId="0" borderId="10" xfId="0" applyFont="1" applyFill="1" applyBorder="1" applyAlignment="1">
      <alignment horizontal="left" vertical="center" wrapText="1"/>
    </xf>
    <xf numFmtId="0" fontId="16" fillId="0" borderId="10" xfId="0" applyFont="1" applyFill="1" applyBorder="1" applyAlignment="1">
      <alignment horizontal="center" vertical="center" wrapText="1"/>
    </xf>
    <xf numFmtId="2" fontId="13" fillId="0" borderId="1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2" fontId="16" fillId="0" borderId="0" xfId="0" applyNumberFormat="1" applyFont="1" applyFill="1" applyBorder="1" applyAlignment="1">
      <alignment horizontal="center" vertical="center" wrapText="1"/>
    </xf>
    <xf numFmtId="0" fontId="13" fillId="0" borderId="0" xfId="0" applyFont="1" applyFill="1"/>
    <xf numFmtId="0" fontId="17" fillId="0" borderId="10" xfId="0" applyNumberFormat="1" applyFont="1" applyFill="1" applyBorder="1" applyAlignment="1">
      <alignment horizontal="center" vertical="center"/>
    </xf>
    <xf numFmtId="49" fontId="16" fillId="0" borderId="10" xfId="0" applyNumberFormat="1" applyFont="1" applyFill="1" applyBorder="1" applyAlignment="1">
      <alignment horizontal="center" vertical="center"/>
    </xf>
    <xf numFmtId="2" fontId="16" fillId="0" borderId="10" xfId="0" applyNumberFormat="1" applyFont="1" applyFill="1" applyBorder="1" applyAlignment="1">
      <alignment horizontal="center" vertical="center"/>
    </xf>
    <xf numFmtId="0" fontId="145" fillId="33" borderId="10" xfId="0" applyFont="1" applyFill="1" applyBorder="1" applyAlignment="1">
      <alignment horizontal="center" vertical="center" wrapText="1"/>
    </xf>
    <xf numFmtId="0" fontId="147" fillId="0" borderId="10" xfId="0" applyFont="1" applyBorder="1" applyAlignment="1">
      <alignment horizontal="center"/>
    </xf>
    <xf numFmtId="0" fontId="14" fillId="33" borderId="10" xfId="0" applyFont="1" applyFill="1" applyBorder="1" applyAlignment="1">
      <alignment horizontal="center" vertical="center" wrapText="1"/>
    </xf>
    <xf numFmtId="0" fontId="148" fillId="33" borderId="10" xfId="0" applyFont="1" applyFill="1" applyBorder="1" applyAlignment="1">
      <alignment horizontal="center" vertical="center" wrapText="1"/>
    </xf>
    <xf numFmtId="0" fontId="149" fillId="33" borderId="10" xfId="0" applyFont="1" applyFill="1" applyBorder="1" applyAlignment="1">
      <alignment horizontal="center" vertical="center" wrapText="1"/>
    </xf>
    <xf numFmtId="0" fontId="147" fillId="33" borderId="10" xfId="0" applyFont="1" applyFill="1" applyBorder="1" applyAlignment="1">
      <alignment horizontal="center" vertical="center" wrapText="1"/>
    </xf>
    <xf numFmtId="0" fontId="13" fillId="0" borderId="10" xfId="0" applyFont="1" applyBorder="1"/>
    <xf numFmtId="0" fontId="150" fillId="0" borderId="10" xfId="0" applyFont="1" applyFill="1" applyBorder="1" applyAlignment="1">
      <alignment horizontal="left" vertical="center" wrapText="1"/>
    </xf>
    <xf numFmtId="0" fontId="151" fillId="0" borderId="10" xfId="0" applyFont="1" applyBorder="1" applyAlignment="1">
      <alignment horizontal="left" vertical="top" wrapText="1"/>
    </xf>
    <xf numFmtId="0" fontId="150" fillId="0" borderId="10" xfId="0" applyFont="1" applyBorder="1" applyAlignment="1">
      <alignment horizontal="left" vertical="center" wrapText="1"/>
    </xf>
    <xf numFmtId="0" fontId="16" fillId="0" borderId="10" xfId="0" applyFont="1" applyFill="1" applyBorder="1" applyAlignment="1">
      <alignment vertical="center" wrapText="1"/>
    </xf>
    <xf numFmtId="0" fontId="13" fillId="0" borderId="10" xfId="0" applyFont="1" applyFill="1" applyBorder="1"/>
    <xf numFmtId="0" fontId="150" fillId="0" borderId="10" xfId="0" applyFont="1" applyFill="1" applyBorder="1" applyAlignment="1">
      <alignment horizontal="left" vertical="top" wrapText="1"/>
    </xf>
    <xf numFmtId="0" fontId="151" fillId="0" borderId="10" xfId="0" applyFont="1" applyFill="1" applyBorder="1" applyAlignment="1">
      <alignment horizontal="left" vertical="top" wrapText="1"/>
    </xf>
    <xf numFmtId="0" fontId="151" fillId="33" borderId="10" xfId="0" applyFont="1" applyFill="1" applyBorder="1" applyAlignment="1">
      <alignment horizontal="left" vertical="top" wrapText="1"/>
    </xf>
    <xf numFmtId="0" fontId="150" fillId="0" borderId="10" xfId="0" applyFont="1" applyBorder="1" applyAlignment="1">
      <alignment horizontal="left" vertical="top" wrapText="1"/>
    </xf>
    <xf numFmtId="0" fontId="13" fillId="0" borderId="10" xfId="0" applyFont="1" applyBorder="1" applyAlignment="1">
      <alignment horizontal="left" vertical="top" wrapText="1"/>
    </xf>
    <xf numFmtId="0" fontId="153" fillId="0" borderId="10" xfId="0" applyFont="1" applyBorder="1" applyAlignment="1">
      <alignment horizontal="left" vertical="top" wrapText="1"/>
    </xf>
    <xf numFmtId="0" fontId="153" fillId="0" borderId="0" xfId="0" applyFont="1"/>
    <xf numFmtId="0" fontId="0" fillId="0" borderId="10" xfId="0" applyBorder="1"/>
    <xf numFmtId="0" fontId="16" fillId="0" borderId="45" xfId="0" applyFont="1" applyFill="1" applyBorder="1" applyAlignment="1">
      <alignment horizontal="center" vertical="center"/>
    </xf>
    <xf numFmtId="0" fontId="16" fillId="0" borderId="45" xfId="0" applyFont="1" applyFill="1" applyBorder="1" applyAlignment="1">
      <alignment horizontal="center" vertical="center" wrapText="1"/>
    </xf>
    <xf numFmtId="2" fontId="16" fillId="0" borderId="10" xfId="0" applyNumberFormat="1" applyFont="1" applyFill="1" applyBorder="1" applyAlignment="1">
      <alignment horizontal="center" vertical="center" wrapText="1"/>
    </xf>
    <xf numFmtId="14" fontId="13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13" fillId="0" borderId="0" xfId="0" applyFont="1" applyFill="1" applyAlignment="1">
      <alignment horizontal="center"/>
    </xf>
    <xf numFmtId="0" fontId="162" fillId="0" borderId="0" xfId="0" applyFont="1"/>
    <xf numFmtId="0" fontId="162" fillId="0" borderId="0" xfId="0" applyFont="1" applyAlignment="1">
      <alignment horizontal="center"/>
    </xf>
    <xf numFmtId="1" fontId="158" fillId="0" borderId="0" xfId="0" applyNumberFormat="1" applyFont="1" applyAlignment="1">
      <alignment horizontal="center"/>
    </xf>
    <xf numFmtId="1" fontId="161" fillId="0" borderId="0" xfId="0" applyNumberFormat="1" applyFont="1" applyAlignment="1">
      <alignment horizontal="center"/>
    </xf>
    <xf numFmtId="1" fontId="160" fillId="0" borderId="10" xfId="0" applyNumberFormat="1" applyFont="1" applyFill="1" applyBorder="1" applyAlignment="1">
      <alignment horizontal="center" vertical="center"/>
    </xf>
    <xf numFmtId="1" fontId="157" fillId="0" borderId="10" xfId="0" applyNumberFormat="1" applyFont="1" applyFill="1" applyBorder="1" applyAlignment="1">
      <alignment horizontal="center" vertical="center"/>
    </xf>
    <xf numFmtId="0" fontId="11" fillId="0" borderId="0" xfId="22432"/>
    <xf numFmtId="0" fontId="163" fillId="0" borderId="0" xfId="59812" applyAlignment="1" applyProtection="1"/>
    <xf numFmtId="0" fontId="164" fillId="0" borderId="0" xfId="22432" applyFont="1"/>
    <xf numFmtId="1" fontId="13" fillId="0" borderId="0" xfId="0" applyNumberFormat="1" applyFont="1"/>
    <xf numFmtId="0" fontId="165" fillId="0" borderId="0" xfId="0" applyFont="1" applyAlignment="1">
      <alignment horizontal="center"/>
    </xf>
    <xf numFmtId="0" fontId="165" fillId="0" borderId="0" xfId="0" applyFont="1" applyAlignment="1">
      <alignment horizontal="center" vertical="center" wrapText="1"/>
    </xf>
    <xf numFmtId="0" fontId="166" fillId="0" borderId="0" xfId="0" applyFont="1" applyAlignment="1">
      <alignment horizontal="center"/>
    </xf>
    <xf numFmtId="0" fontId="166" fillId="0" borderId="0" xfId="0" applyFont="1" applyFill="1" applyAlignment="1">
      <alignment horizontal="center"/>
    </xf>
    <xf numFmtId="0" fontId="167" fillId="0" borderId="46" xfId="0" applyFont="1" applyFill="1" applyBorder="1" applyAlignment="1">
      <alignment horizontal="center" vertical="center"/>
    </xf>
    <xf numFmtId="0" fontId="10" fillId="0" borderId="0" xfId="22432" applyFont="1"/>
    <xf numFmtId="0" fontId="145" fillId="33" borderId="10" xfId="0" applyFont="1" applyFill="1" applyBorder="1" applyAlignment="1">
      <alignment horizontal="center" vertical="center" wrapText="1"/>
    </xf>
    <xf numFmtId="0" fontId="16" fillId="125" borderId="10" xfId="0" applyFont="1" applyFill="1" applyBorder="1" applyAlignment="1">
      <alignment vertical="center"/>
    </xf>
    <xf numFmtId="0" fontId="168" fillId="126" borderId="48" xfId="0" applyFont="1" applyFill="1" applyBorder="1" applyAlignment="1">
      <alignment horizontal="left" vertical="top" wrapText="1"/>
    </xf>
    <xf numFmtId="195" fontId="168" fillId="126" borderId="48" xfId="0" applyNumberFormat="1" applyFont="1" applyFill="1" applyBorder="1" applyAlignment="1">
      <alignment horizontal="right" vertical="top" wrapText="1"/>
    </xf>
    <xf numFmtId="194" fontId="168" fillId="126" borderId="48" xfId="0" applyNumberFormat="1" applyFont="1" applyFill="1" applyBorder="1" applyAlignment="1">
      <alignment horizontal="right" vertical="top" wrapText="1"/>
    </xf>
    <xf numFmtId="0" fontId="168" fillId="126" borderId="48" xfId="0" applyFont="1" applyFill="1" applyBorder="1" applyAlignment="1">
      <alignment horizontal="left" vertical="top" wrapText="1" indent="1"/>
    </xf>
    <xf numFmtId="193" fontId="168" fillId="126" borderId="48" xfId="0" applyNumberFormat="1" applyFont="1" applyFill="1" applyBorder="1" applyAlignment="1">
      <alignment horizontal="right" vertical="top" wrapText="1"/>
    </xf>
    <xf numFmtId="0" fontId="9" fillId="0" borderId="0" xfId="22432" applyFont="1"/>
    <xf numFmtId="0" fontId="169" fillId="0" borderId="10" xfId="0" applyFont="1" applyFill="1" applyBorder="1"/>
    <xf numFmtId="0" fontId="170" fillId="0" borderId="10" xfId="0" applyFont="1" applyFill="1" applyBorder="1" applyAlignment="1">
      <alignment horizontal="center"/>
    </xf>
    <xf numFmtId="0" fontId="170" fillId="0" borderId="10" xfId="0" applyFont="1" applyFill="1" applyBorder="1"/>
    <xf numFmtId="0" fontId="172" fillId="0" borderId="10" xfId="0" applyFont="1" applyFill="1" applyBorder="1"/>
    <xf numFmtId="0" fontId="173" fillId="0" borderId="10" xfId="0" applyFont="1" applyFill="1" applyBorder="1"/>
    <xf numFmtId="0" fontId="174" fillId="0" borderId="10" xfId="0" applyFont="1" applyFill="1" applyBorder="1" applyAlignment="1">
      <alignment horizontal="center"/>
    </xf>
    <xf numFmtId="0" fontId="174" fillId="0" borderId="10" xfId="0" applyFont="1" applyFill="1" applyBorder="1"/>
    <xf numFmtId="0" fontId="176" fillId="0" borderId="10" xfId="0" applyFont="1" applyFill="1" applyBorder="1"/>
    <xf numFmtId="0" fontId="173" fillId="0" borderId="10" xfId="0" applyFont="1" applyFill="1" applyBorder="1" applyAlignment="1">
      <alignment horizontal="center"/>
    </xf>
    <xf numFmtId="0" fontId="175" fillId="0" borderId="10" xfId="0" applyFont="1" applyFill="1" applyBorder="1" applyAlignment="1">
      <alignment horizontal="center" vertical="center"/>
    </xf>
    <xf numFmtId="0" fontId="176" fillId="0" borderId="10" xfId="0" applyFont="1" applyFill="1" applyBorder="1" applyAlignment="1">
      <alignment horizontal="center"/>
    </xf>
    <xf numFmtId="0" fontId="16" fillId="34" borderId="10" xfId="0" applyFont="1" applyFill="1" applyBorder="1" applyAlignment="1">
      <alignment horizontal="center" vertical="center"/>
    </xf>
    <xf numFmtId="0" fontId="177" fillId="0" borderId="10" xfId="0" applyFont="1" applyFill="1" applyBorder="1" applyAlignment="1">
      <alignment horizontal="center"/>
    </xf>
    <xf numFmtId="0" fontId="177" fillId="0" borderId="10" xfId="0" applyFont="1" applyFill="1" applyBorder="1"/>
    <xf numFmtId="0" fontId="178" fillId="0" borderId="10" xfId="0" applyFont="1" applyFill="1" applyBorder="1" applyAlignment="1">
      <alignment horizontal="center"/>
    </xf>
    <xf numFmtId="0" fontId="179" fillId="0" borderId="10" xfId="0" applyFont="1" applyFill="1" applyBorder="1" applyAlignment="1">
      <alignment horizontal="center" vertical="center"/>
    </xf>
    <xf numFmtId="0" fontId="178" fillId="0" borderId="10" xfId="0" applyFont="1" applyFill="1" applyBorder="1"/>
    <xf numFmtId="0" fontId="180" fillId="0" borderId="10" xfId="0" applyFont="1" applyFill="1" applyBorder="1"/>
    <xf numFmtId="0" fontId="178" fillId="0" borderId="0" xfId="0" applyFont="1"/>
    <xf numFmtId="0" fontId="177" fillId="0" borderId="10" xfId="0" applyFont="1" applyFill="1" applyBorder="1" applyAlignment="1">
      <alignment horizontal="left"/>
    </xf>
    <xf numFmtId="0" fontId="169" fillId="0" borderId="10" xfId="0" applyFont="1" applyFill="1" applyBorder="1" applyAlignment="1">
      <alignment horizontal="center"/>
    </xf>
    <xf numFmtId="0" fontId="171" fillId="0" borderId="10" xfId="0" applyFont="1" applyFill="1" applyBorder="1" applyAlignment="1">
      <alignment horizontal="center" vertical="center"/>
    </xf>
    <xf numFmtId="0" fontId="181" fillId="0" borderId="10" xfId="0" applyFont="1" applyFill="1" applyBorder="1" applyAlignment="1">
      <alignment horizontal="center"/>
    </xf>
    <xf numFmtId="0" fontId="181" fillId="0" borderId="10" xfId="0" applyFont="1" applyFill="1" applyBorder="1"/>
    <xf numFmtId="0" fontId="182" fillId="0" borderId="10" xfId="0" applyFont="1" applyFill="1" applyBorder="1"/>
    <xf numFmtId="0" fontId="181" fillId="0" borderId="0" xfId="0" applyFont="1"/>
    <xf numFmtId="0" fontId="183" fillId="0" borderId="10" xfId="0" applyFont="1" applyFill="1" applyBorder="1"/>
    <xf numFmtId="0" fontId="183" fillId="0" borderId="10" xfId="0" applyFont="1" applyFill="1" applyBorder="1" applyAlignment="1">
      <alignment horizontal="center"/>
    </xf>
    <xf numFmtId="0" fontId="184" fillId="0" borderId="10" xfId="0" applyFont="1" applyFill="1" applyBorder="1"/>
    <xf numFmtId="0" fontId="185" fillId="0" borderId="10" xfId="0" applyFont="1" applyFill="1" applyBorder="1" applyAlignment="1">
      <alignment horizontal="center"/>
    </xf>
    <xf numFmtId="0" fontId="185" fillId="0" borderId="10" xfId="0" applyFont="1" applyFill="1" applyBorder="1"/>
    <xf numFmtId="0" fontId="186" fillId="0" borderId="10" xfId="0" applyFont="1" applyFill="1" applyBorder="1"/>
    <xf numFmtId="0" fontId="187" fillId="0" borderId="10" xfId="0" applyFont="1" applyFill="1" applyBorder="1"/>
    <xf numFmtId="0" fontId="188" fillId="0" borderId="10" xfId="0" applyFont="1" applyFill="1" applyBorder="1" applyAlignment="1">
      <alignment horizontal="center"/>
    </xf>
    <xf numFmtId="0" fontId="189" fillId="0" borderId="10" xfId="0" applyFont="1" applyFill="1" applyBorder="1" applyAlignment="1">
      <alignment horizontal="center" vertical="center"/>
    </xf>
    <xf numFmtId="0" fontId="188" fillId="0" borderId="10" xfId="0" applyFont="1" applyFill="1" applyBorder="1"/>
    <xf numFmtId="0" fontId="190" fillId="0" borderId="10" xfId="0" applyFont="1" applyFill="1" applyBorder="1"/>
    <xf numFmtId="0" fontId="187" fillId="0" borderId="10" xfId="0" applyFont="1" applyFill="1" applyBorder="1" applyAlignment="1">
      <alignment horizontal="center"/>
    </xf>
    <xf numFmtId="2" fontId="13" fillId="0" borderId="0" xfId="0" applyNumberFormat="1" applyFont="1"/>
    <xf numFmtId="0" fontId="0" fillId="0" borderId="10" xfId="0" applyBorder="1" applyAlignment="1">
      <alignment horizontal="center"/>
    </xf>
    <xf numFmtId="0" fontId="14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7" borderId="10" xfId="0" applyFont="1" applyFill="1" applyBorder="1" applyAlignment="1">
      <alignment horizontal="left"/>
    </xf>
    <xf numFmtId="0" fontId="0" fillId="127" borderId="10" xfId="0" applyNumberFormat="1" applyFont="1" applyFill="1" applyBorder="1" applyAlignment="1">
      <alignment horizontal="center" vertical="top" wrapText="1"/>
    </xf>
    <xf numFmtId="0" fontId="0" fillId="128" borderId="10" xfId="0" applyFont="1" applyFill="1" applyBorder="1" applyAlignment="1">
      <alignment horizontal="left"/>
    </xf>
    <xf numFmtId="0" fontId="0" fillId="129" borderId="10" xfId="0" applyFont="1" applyFill="1" applyBorder="1" applyAlignment="1">
      <alignment horizontal="left"/>
    </xf>
    <xf numFmtId="0" fontId="0" fillId="129" borderId="10" xfId="0" applyNumberFormat="1" applyFont="1" applyFill="1" applyBorder="1" applyAlignment="1">
      <alignment horizontal="center" vertical="top" wrapText="1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27" borderId="10" xfId="0" applyFill="1" applyBorder="1" applyAlignment="1">
      <alignment horizontal="center"/>
    </xf>
    <xf numFmtId="0" fontId="0" fillId="127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8" borderId="10" xfId="0" applyNumberFormat="1" applyFont="1" applyFill="1" applyBorder="1" applyAlignment="1">
      <alignment horizontal="center" vertical="top" wrapText="1"/>
    </xf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0" fontId="0" fillId="135" borderId="10" xfId="0" applyFont="1" applyFill="1" applyBorder="1" applyAlignment="1">
      <alignment horizontal="left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5" borderId="10" xfId="0" applyNumberFormat="1" applyFont="1" applyFill="1" applyBorder="1" applyAlignment="1">
      <alignment horizontal="center" vertical="top" wrapText="1"/>
    </xf>
    <xf numFmtId="0" fontId="0" fillId="134" borderId="49" xfId="0" applyFont="1" applyFill="1" applyBorder="1" applyAlignment="1">
      <alignment horizontal="left"/>
    </xf>
    <xf numFmtId="0" fontId="0" fillId="134" borderId="49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7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13" fillId="0" borderId="10" xfId="0" applyFont="1" applyFill="1" applyBorder="1" applyAlignment="1">
      <alignment horizontal="center"/>
    </xf>
    <xf numFmtId="0" fontId="167" fillId="0" borderId="10" xfId="0" applyFont="1" applyFill="1" applyBorder="1" applyAlignment="1">
      <alignment horizontal="center" vertical="center"/>
    </xf>
    <xf numFmtId="0" fontId="166" fillId="0" borderId="10" xfId="0" applyFont="1" applyBorder="1" applyAlignment="1">
      <alignment horizontal="center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27" borderId="5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4" borderId="49" xfId="0" applyNumberFormat="1" applyFont="1" applyFill="1" applyBorder="1" applyAlignment="1">
      <alignment horizontal="center" vertical="top" wrapText="1"/>
    </xf>
    <xf numFmtId="0" fontId="16" fillId="0" borderId="10" xfId="0" applyFont="1" applyFill="1" applyBorder="1" applyAlignment="1">
      <alignment horizontal="left" vertical="center"/>
    </xf>
    <xf numFmtId="0" fontId="179" fillId="0" borderId="10" xfId="0" applyFont="1" applyFill="1" applyBorder="1" applyAlignment="1">
      <alignment horizontal="left" vertical="center"/>
    </xf>
    <xf numFmtId="0" fontId="175" fillId="0" borderId="10" xfId="0" applyFont="1" applyFill="1" applyBorder="1" applyAlignment="1">
      <alignment horizontal="left" vertical="center"/>
    </xf>
    <xf numFmtId="0" fontId="181" fillId="0" borderId="10" xfId="0" applyFont="1" applyFill="1" applyBorder="1" applyAlignment="1">
      <alignment horizontal="left"/>
    </xf>
    <xf numFmtId="0" fontId="171" fillId="0" borderId="10" xfId="0" applyFont="1" applyFill="1" applyBorder="1" applyAlignment="1">
      <alignment horizontal="left" vertical="center"/>
    </xf>
    <xf numFmtId="0" fontId="183" fillId="0" borderId="10" xfId="0" applyFont="1" applyFill="1" applyBorder="1" applyAlignment="1">
      <alignment horizontal="left"/>
    </xf>
    <xf numFmtId="0" fontId="185" fillId="0" borderId="10" xfId="0" applyFont="1" applyFill="1" applyBorder="1" applyAlignment="1">
      <alignment horizontal="left"/>
    </xf>
    <xf numFmtId="0" fontId="188" fillId="0" borderId="10" xfId="0" applyFont="1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0" fontId="0" fillId="128" borderId="10" xfId="0" applyFill="1" applyBorder="1" applyAlignment="1">
      <alignment horizontal="left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27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35" borderId="10" xfId="0" applyFill="1" applyBorder="1" applyAlignment="1">
      <alignment horizontal="left"/>
    </xf>
    <xf numFmtId="196" fontId="0" fillId="135" borderId="10" xfId="0" applyNumberFormat="1" applyFont="1" applyFill="1" applyBorder="1" applyAlignment="1">
      <alignment horizontal="left" vertical="top" wrapText="1"/>
    </xf>
    <xf numFmtId="0" fontId="13" fillId="0" borderId="0" xfId="0" applyFont="1" applyAlignment="1">
      <alignment horizontal="left"/>
    </xf>
    <xf numFmtId="0" fontId="0" fillId="136" borderId="10" xfId="0" applyFill="1" applyBorder="1"/>
    <xf numFmtId="0" fontId="0" fillId="0" borderId="10" xfId="0" applyBorder="1" applyAlignment="1">
      <alignment horizontal="center"/>
    </xf>
    <xf numFmtId="0" fontId="0" fillId="137" borderId="10" xfId="0" applyFill="1" applyBorder="1"/>
    <xf numFmtId="0" fontId="0" fillId="138" borderId="10" xfId="0" applyFill="1" applyBorder="1"/>
    <xf numFmtId="0" fontId="0" fillId="139" borderId="10" xfId="0" applyFill="1" applyBorder="1"/>
    <xf numFmtId="0" fontId="191" fillId="130" borderId="10" xfId="59813" applyFill="1" applyBorder="1" applyAlignment="1">
      <alignment wrapText="1"/>
    </xf>
    <xf numFmtId="0" fontId="192" fillId="137" borderId="10" xfId="0" applyFont="1" applyFill="1" applyBorder="1" applyAlignment="1">
      <alignment horizontal="center"/>
    </xf>
    <xf numFmtId="0" fontId="192" fillId="137" borderId="10" xfId="0" applyFont="1" applyFill="1" applyBorder="1"/>
    <xf numFmtId="0" fontId="192" fillId="138" borderId="10" xfId="0" applyFont="1" applyFill="1" applyBorder="1" applyAlignment="1">
      <alignment horizontal="center"/>
    </xf>
    <xf numFmtId="0" fontId="192" fillId="138" borderId="10" xfId="0" applyFont="1" applyFill="1" applyBorder="1"/>
    <xf numFmtId="0" fontId="192" fillId="128" borderId="10" xfId="0" applyFont="1" applyFill="1" applyBorder="1" applyAlignment="1">
      <alignment horizontal="center"/>
    </xf>
    <xf numFmtId="0" fontId="192" fillId="128" borderId="10" xfId="0" applyFont="1" applyFill="1" applyBorder="1"/>
    <xf numFmtId="0" fontId="192" fillId="130" borderId="10" xfId="0" applyFont="1" applyFill="1" applyBorder="1" applyAlignment="1">
      <alignment horizontal="center"/>
    </xf>
    <xf numFmtId="0" fontId="192" fillId="130" borderId="10" xfId="0" applyFont="1" applyFill="1" applyBorder="1"/>
    <xf numFmtId="0" fontId="192" fillId="134" borderId="10" xfId="0" applyFont="1" applyFill="1" applyBorder="1" applyAlignment="1">
      <alignment horizontal="center"/>
    </xf>
    <xf numFmtId="0" fontId="192" fillId="134" borderId="10" xfId="0" applyFont="1" applyFill="1" applyBorder="1"/>
    <xf numFmtId="0" fontId="193" fillId="130" borderId="10" xfId="59813" applyFont="1" applyFill="1" applyBorder="1" applyAlignment="1">
      <alignment horizontal="center" wrapText="1"/>
    </xf>
    <xf numFmtId="0" fontId="192" fillId="129" borderId="10" xfId="0" applyFont="1" applyFill="1" applyBorder="1" applyAlignment="1">
      <alignment horizontal="center"/>
    </xf>
    <xf numFmtId="0" fontId="192" fillId="129" borderId="10" xfId="0" applyFont="1" applyFill="1" applyBorder="1"/>
    <xf numFmtId="0" fontId="192" fillId="131" borderId="10" xfId="0" applyFont="1" applyFill="1" applyBorder="1" applyAlignment="1">
      <alignment horizontal="center"/>
    </xf>
    <xf numFmtId="0" fontId="192" fillId="131" borderId="10" xfId="0" applyFont="1" applyFill="1" applyBorder="1"/>
    <xf numFmtId="0" fontId="192" fillId="139" borderId="10" xfId="0" applyFont="1" applyFill="1" applyBorder="1" applyAlignment="1">
      <alignment horizontal="center"/>
    </xf>
    <xf numFmtId="0" fontId="192" fillId="139" borderId="10" xfId="0" applyFont="1" applyFill="1" applyBorder="1"/>
    <xf numFmtId="0" fontId="192" fillId="136" borderId="10" xfId="0" applyFont="1" applyFill="1" applyBorder="1" applyAlignment="1">
      <alignment horizontal="center"/>
    </xf>
    <xf numFmtId="0" fontId="192" fillId="136" borderId="10" xfId="0" applyFont="1" applyFill="1" applyBorder="1"/>
    <xf numFmtId="1" fontId="192" fillId="138" borderId="10" xfId="59814" applyFont="1" applyFill="1" applyBorder="1" applyAlignment="1"/>
    <xf numFmtId="1" fontId="192" fillId="130" borderId="10" xfId="59814" applyFont="1" applyFill="1" applyBorder="1" applyAlignment="1"/>
    <xf numFmtId="0" fontId="193" fillId="130" borderId="10" xfId="59813" applyFont="1" applyFill="1" applyBorder="1" applyAlignment="1">
      <alignment wrapText="1"/>
    </xf>
    <xf numFmtId="1" fontId="192" fillId="128" borderId="10" xfId="59814" applyFont="1" applyFill="1" applyBorder="1" applyAlignment="1"/>
    <xf numFmtId="1" fontId="192" fillId="129" borderId="10" xfId="59814" applyFont="1" applyFill="1" applyBorder="1" applyAlignment="1"/>
    <xf numFmtId="1" fontId="192" fillId="131" borderId="10" xfId="59814" applyFont="1" applyFill="1" applyBorder="1" applyAlignment="1"/>
    <xf numFmtId="1" fontId="192" fillId="139" borderId="10" xfId="59814" applyFont="1" applyFill="1" applyBorder="1" applyAlignment="1"/>
    <xf numFmtId="0" fontId="192" fillId="133" borderId="10" xfId="0" applyFont="1" applyFill="1" applyBorder="1"/>
    <xf numFmtId="1" fontId="192" fillId="133" borderId="10" xfId="59814" applyFont="1" applyFill="1" applyBorder="1" applyAlignment="1"/>
    <xf numFmtId="1" fontId="192" fillId="136" borderId="10" xfId="59814" applyFont="1" applyFill="1" applyBorder="1" applyAlignment="1"/>
    <xf numFmtId="0" fontId="192" fillId="133" borderId="10" xfId="0" applyFont="1" applyFill="1" applyBorder="1" applyAlignment="1">
      <alignment horizontal="center"/>
    </xf>
    <xf numFmtId="0" fontId="16" fillId="0" borderId="46" xfId="0" applyFont="1" applyFill="1" applyBorder="1" applyAlignment="1">
      <alignment horizontal="center" vertic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94" fillId="0" borderId="10" xfId="0" applyFont="1" applyBorder="1"/>
    <xf numFmtId="2" fontId="194" fillId="0" borderId="10" xfId="0" applyNumberFormat="1" applyFont="1" applyBorder="1"/>
    <xf numFmtId="0" fontId="145" fillId="129" borderId="10" xfId="0" applyFont="1" applyFill="1" applyBorder="1" applyAlignment="1">
      <alignment horizontal="center" vertical="center" wrapText="1"/>
    </xf>
    <xf numFmtId="0" fontId="145" fillId="128" borderId="10" xfId="0" applyFont="1" applyFill="1" applyBorder="1" applyAlignment="1">
      <alignment horizontal="center" vertical="center" wrapText="1"/>
    </xf>
    <xf numFmtId="0" fontId="192" fillId="140" borderId="10" xfId="0" applyFont="1" applyFill="1" applyBorder="1"/>
    <xf numFmtId="0" fontId="192" fillId="141" borderId="10" xfId="0" applyFont="1" applyFill="1" applyBorder="1"/>
    <xf numFmtId="0" fontId="192" fillId="125" borderId="10" xfId="0" applyFont="1" applyFill="1" applyBorder="1"/>
    <xf numFmtId="0" fontId="192" fillId="127" borderId="10" xfId="0" applyFont="1" applyFill="1" applyBorder="1"/>
    <xf numFmtId="0" fontId="192" fillId="140" borderId="10" xfId="0" applyFont="1" applyFill="1" applyBorder="1" applyAlignment="1">
      <alignment horizontal="center"/>
    </xf>
    <xf numFmtId="0" fontId="192" fillId="141" borderId="10" xfId="0" applyFont="1" applyFill="1" applyBorder="1" applyAlignment="1">
      <alignment horizontal="center"/>
    </xf>
    <xf numFmtId="0" fontId="192" fillId="125" borderId="10" xfId="0" applyFont="1" applyFill="1" applyBorder="1" applyAlignment="1">
      <alignment horizontal="center"/>
    </xf>
    <xf numFmtId="0" fontId="192" fillId="127" borderId="10" xfId="0" applyFont="1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36" borderId="10" xfId="0" applyFill="1" applyBorder="1" applyAlignment="1">
      <alignment horizontal="center"/>
    </xf>
    <xf numFmtId="0" fontId="8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13" fillId="0" borderId="0" xfId="0" applyNumberFormat="1" applyFont="1"/>
    <xf numFmtId="0" fontId="0" fillId="0" borderId="10" xfId="0" applyBorder="1" applyAlignment="1">
      <alignment horizontal="center"/>
    </xf>
    <xf numFmtId="0" fontId="0" fillId="142" borderId="10" xfId="0" applyFill="1" applyBorder="1" applyAlignment="1">
      <alignment horizontal="center"/>
    </xf>
    <xf numFmtId="0" fontId="0" fillId="0" borderId="51" xfId="0" applyFill="1" applyBorder="1"/>
    <xf numFmtId="0" fontId="0" fillId="143" borderId="10" xfId="0" applyFill="1" applyBorder="1"/>
    <xf numFmtId="0" fontId="0" fillId="144" borderId="10" xfId="0" applyFill="1" applyBorder="1"/>
    <xf numFmtId="0" fontId="0" fillId="141" borderId="10" xfId="0" applyFill="1" applyBorder="1"/>
    <xf numFmtId="0" fontId="0" fillId="145" borderId="10" xfId="0" applyFill="1" applyBorder="1"/>
    <xf numFmtId="0" fontId="0" fillId="0" borderId="10" xfId="0" applyBorder="1" applyAlignment="1">
      <alignment horizontal="center"/>
    </xf>
    <xf numFmtId="0" fontId="191" fillId="34" borderId="10" xfId="0" applyFont="1" applyFill="1" applyBorder="1" applyAlignment="1">
      <alignment horizontal="center"/>
    </xf>
    <xf numFmtId="0" fontId="195" fillId="0" borderId="10" xfId="0" applyFont="1" applyBorder="1" applyAlignment="1">
      <alignment vertical="center"/>
    </xf>
    <xf numFmtId="0" fontId="0" fillId="146" borderId="10" xfId="0" applyFill="1" applyBorder="1"/>
    <xf numFmtId="0" fontId="0" fillId="147" borderId="10" xfId="0" applyFill="1" applyBorder="1"/>
    <xf numFmtId="0" fontId="145" fillId="33" borderId="10" xfId="0" applyFont="1" applyFill="1" applyBorder="1" applyAlignment="1">
      <alignment horizontal="center" vertical="center" wrapText="1"/>
    </xf>
    <xf numFmtId="0" fontId="14" fillId="33" borderId="10" xfId="0" applyFont="1" applyFill="1" applyBorder="1" applyAlignment="1">
      <alignment horizontal="center" vertical="center" wrapText="1"/>
    </xf>
    <xf numFmtId="0" fontId="145" fillId="133" borderId="10" xfId="0" applyFont="1" applyFill="1" applyBorder="1" applyAlignment="1">
      <alignment horizontal="center" vertical="center" wrapText="1"/>
    </xf>
    <xf numFmtId="2" fontId="15" fillId="0" borderId="0" xfId="0" applyNumberFormat="1" applyFont="1"/>
    <xf numFmtId="2" fontId="13" fillId="0" borderId="0" xfId="0" applyNumberFormat="1" applyFont="1" applyFill="1"/>
    <xf numFmtId="2" fontId="178" fillId="0" borderId="0" xfId="0" applyNumberFormat="1" applyFont="1"/>
    <xf numFmtId="2" fontId="181" fillId="0" borderId="0" xfId="0" applyNumberFormat="1" applyFont="1"/>
    <xf numFmtId="2" fontId="0" fillId="0" borderId="0" xfId="0" applyNumberFormat="1"/>
    <xf numFmtId="0" fontId="145" fillId="0" borderId="10" xfId="0" applyFont="1" applyFill="1" applyBorder="1" applyAlignment="1">
      <alignment horizontal="center" vertical="center" wrapText="1"/>
    </xf>
    <xf numFmtId="0" fontId="147" fillId="0" borderId="10" xfId="0" applyFont="1" applyFill="1" applyBorder="1" applyAlignment="1">
      <alignment horizontal="center" vertical="center" wrapText="1"/>
    </xf>
    <xf numFmtId="0" fontId="191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ill="1"/>
    <xf numFmtId="0" fontId="0" fillId="127" borderId="0" xfId="0" applyFill="1"/>
    <xf numFmtId="0" fontId="0" fillId="148" borderId="10" xfId="0" applyFill="1" applyBorder="1"/>
    <xf numFmtId="0" fontId="0" fillId="148" borderId="0" xfId="0" applyFill="1"/>
    <xf numFmtId="0" fontId="0" fillId="149" borderId="10" xfId="0" applyFill="1" applyBorder="1"/>
    <xf numFmtId="0" fontId="0" fillId="149" borderId="0" xfId="0" applyFill="1"/>
    <xf numFmtId="2" fontId="0" fillId="129" borderId="10" xfId="0" applyNumberFormat="1" applyFill="1" applyBorder="1" applyAlignment="1">
      <alignment horizontal="center"/>
    </xf>
    <xf numFmtId="2" fontId="0" fillId="142" borderId="10" xfId="0" applyNumberFormat="1" applyFill="1" applyBorder="1" applyAlignment="1">
      <alignment horizontal="center"/>
    </xf>
    <xf numFmtId="16" fontId="0" fillId="34" borderId="46" xfId="0" applyNumberFormat="1" applyFill="1" applyBorder="1" applyAlignment="1">
      <alignment horizontal="center"/>
    </xf>
    <xf numFmtId="16" fontId="0" fillId="142" borderId="46" xfId="0" applyNumberFormat="1" applyFill="1" applyBorder="1" applyAlignment="1">
      <alignment horizontal="center"/>
    </xf>
    <xf numFmtId="16" fontId="0" fillId="129" borderId="46" xfId="0" applyNumberFormat="1" applyFill="1" applyBorder="1" applyAlignment="1">
      <alignment horizontal="center"/>
    </xf>
    <xf numFmtId="16" fontId="0" fillId="0" borderId="46" xfId="0" applyNumberFormat="1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34" borderId="45" xfId="0" applyFill="1" applyBorder="1" applyAlignment="1">
      <alignment horizontal="center"/>
    </xf>
    <xf numFmtId="0" fontId="0" fillId="142" borderId="45" xfId="0" applyFill="1" applyBorder="1" applyAlignment="1">
      <alignment horizontal="center"/>
    </xf>
    <xf numFmtId="0" fontId="0" fillId="129" borderId="45" xfId="0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0" fillId="0" borderId="46" xfId="0" applyBorder="1"/>
    <xf numFmtId="0" fontId="0" fillId="129" borderId="46" xfId="0" applyFill="1" applyBorder="1"/>
    <xf numFmtId="0" fontId="0" fillId="34" borderId="46" xfId="0" applyFill="1" applyBorder="1"/>
    <xf numFmtId="2" fontId="0" fillId="133" borderId="10" xfId="0" applyNumberFormat="1" applyFill="1" applyBorder="1" applyAlignment="1">
      <alignment horizontal="center"/>
    </xf>
    <xf numFmtId="0" fontId="0" fillId="0" borderId="49" xfId="0" applyBorder="1"/>
    <xf numFmtId="0" fontId="0" fillId="0" borderId="0" xfId="0" applyAlignment="1">
      <alignment horizontal="center"/>
    </xf>
    <xf numFmtId="0" fontId="194" fillId="0" borderId="10" xfId="0" applyFont="1" applyFill="1" applyBorder="1"/>
    <xf numFmtId="0" fontId="0" fillId="144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8" fillId="0" borderId="10" xfId="0" applyFont="1" applyBorder="1" applyAlignment="1">
      <alignment horizontal="center"/>
    </xf>
    <xf numFmtId="0" fontId="7" fillId="0" borderId="0" xfId="22432" applyFont="1"/>
    <xf numFmtId="0" fontId="0" fillId="145" borderId="10" xfId="0" applyFill="1" applyBorder="1" applyAlignment="1">
      <alignment horizontal="center"/>
    </xf>
    <xf numFmtId="2" fontId="0" fillId="144" borderId="10" xfId="0" applyNumberFormat="1" applyFill="1" applyBorder="1"/>
    <xf numFmtId="2" fontId="0" fillId="139" borderId="10" xfId="0" applyNumberFormat="1" applyFill="1" applyBorder="1"/>
    <xf numFmtId="2" fontId="0" fillId="134" borderId="10" xfId="0" applyNumberFormat="1" applyFill="1" applyBorder="1"/>
    <xf numFmtId="2" fontId="0" fillId="131" borderId="10" xfId="0" applyNumberFormat="1" applyFill="1" applyBorder="1"/>
    <xf numFmtId="0" fontId="0" fillId="34" borderId="49" xfId="0" applyFill="1" applyBorder="1" applyAlignment="1">
      <alignment horizontal="center"/>
    </xf>
    <xf numFmtId="16" fontId="0" fillId="0" borderId="54" xfId="0" applyNumberFormat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34" borderId="52" xfId="0" applyFill="1" applyBorder="1" applyAlignment="1">
      <alignment horizontal="center"/>
    </xf>
    <xf numFmtId="0" fontId="0" fillId="34" borderId="54" xfId="0" applyFill="1" applyBorder="1"/>
    <xf numFmtId="0" fontId="0" fillId="34" borderId="49" xfId="0" applyFill="1" applyBorder="1"/>
    <xf numFmtId="16" fontId="0" fillId="136" borderId="10" xfId="0" applyNumberFormat="1" applyFill="1" applyBorder="1" applyAlignment="1">
      <alignment horizontal="center"/>
    </xf>
    <xf numFmtId="2" fontId="0" fillId="136" borderId="10" xfId="0" applyNumberFormat="1" applyFill="1" applyBorder="1" applyAlignment="1">
      <alignment horizontal="center"/>
    </xf>
    <xf numFmtId="0" fontId="0" fillId="143" borderId="10" xfId="0" applyFill="1" applyBorder="1" applyAlignment="1">
      <alignment horizontal="center"/>
    </xf>
    <xf numFmtId="0" fontId="0" fillId="141" borderId="10" xfId="0" applyFill="1" applyBorder="1" applyAlignment="1">
      <alignment horizontal="center"/>
    </xf>
    <xf numFmtId="0" fontId="0" fillId="146" borderId="10" xfId="0" applyFill="1" applyBorder="1" applyAlignment="1">
      <alignment horizontal="center"/>
    </xf>
    <xf numFmtId="0" fontId="0" fillId="147" borderId="10" xfId="0" applyFill="1" applyBorder="1" applyAlignment="1">
      <alignment horizontal="center"/>
    </xf>
    <xf numFmtId="1" fontId="0" fillId="144" borderId="10" xfId="0" applyNumberFormat="1" applyFill="1" applyBorder="1"/>
    <xf numFmtId="1" fontId="0" fillId="139" borderId="10" xfId="0" applyNumberFormat="1" applyFill="1" applyBorder="1"/>
    <xf numFmtId="1" fontId="0" fillId="134" borderId="10" xfId="0" applyNumberFormat="1" applyFill="1" applyBorder="1"/>
    <xf numFmtId="1" fontId="0" fillId="131" borderId="10" xfId="0" applyNumberFormat="1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9" fillId="0" borderId="0" xfId="0" applyFont="1" applyAlignment="1">
      <alignment horizontal="left" vertical="center"/>
    </xf>
    <xf numFmtId="0" fontId="6" fillId="0" borderId="0" xfId="22432" applyFont="1"/>
    <xf numFmtId="0" fontId="11" fillId="0" borderId="0" xfId="22432" applyAlignment="1">
      <alignment horizontal="right"/>
    </xf>
    <xf numFmtId="0" fontId="145" fillId="33" borderId="10" xfId="0" applyFont="1" applyFill="1" applyBorder="1" applyAlignment="1">
      <alignment horizontal="center" vertical="center" wrapText="1"/>
    </xf>
    <xf numFmtId="0" fontId="14" fillId="33" borderId="10" xfId="0" applyFont="1" applyFill="1" applyBorder="1" applyAlignment="1">
      <alignment horizontal="center" vertical="center" wrapText="1"/>
    </xf>
    <xf numFmtId="16" fontId="0" fillId="128" borderId="10" xfId="0" applyNumberFormat="1" applyFill="1" applyBorder="1" applyAlignment="1">
      <alignment horizontal="center"/>
    </xf>
    <xf numFmtId="2" fontId="0" fillId="128" borderId="10" xfId="0" applyNumberFormat="1" applyFill="1" applyBorder="1" applyAlignment="1">
      <alignment horizontal="center"/>
    </xf>
    <xf numFmtId="2" fontId="0" fillId="128" borderId="0" xfId="0" applyNumberFormat="1" applyFill="1" applyAlignment="1">
      <alignment horizontal="center"/>
    </xf>
    <xf numFmtId="0" fontId="0" fillId="0" borderId="10" xfId="0" applyBorder="1" applyAlignment="1">
      <alignment horizontal="center"/>
    </xf>
    <xf numFmtId="0" fontId="4" fillId="0" borderId="0" xfId="22432" applyFont="1"/>
    <xf numFmtId="16" fontId="0" fillId="135" borderId="10" xfId="0" applyNumberFormat="1" applyFill="1" applyBorder="1" applyAlignment="1">
      <alignment horizontal="center"/>
    </xf>
    <xf numFmtId="2" fontId="0" fillId="135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0" borderId="10" xfId="0" applyNumberFormat="1" applyBorder="1" applyAlignment="1">
      <alignment horizontal="center"/>
    </xf>
    <xf numFmtId="16" fontId="0" fillId="34" borderId="10" xfId="0" applyNumberFormat="1" applyFill="1" applyBorder="1" applyAlignment="1">
      <alignment horizontal="center"/>
    </xf>
    <xf numFmtId="0" fontId="0" fillId="0" borderId="12" xfId="0" applyBorder="1" applyAlignment="1"/>
    <xf numFmtId="0" fontId="0" fillId="0" borderId="55" xfId="0" applyBorder="1" applyAlignme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3" fillId="0" borderId="0" xfId="22432" applyFont="1"/>
    <xf numFmtId="2" fontId="0" fillId="131" borderId="10" xfId="0" applyNumberFormat="1" applyFill="1" applyBorder="1" applyAlignment="1">
      <alignment horizontal="center"/>
    </xf>
    <xf numFmtId="0" fontId="200" fillId="0" borderId="0" xfId="0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5" xfId="0" applyBorder="1"/>
    <xf numFmtId="0" fontId="0" fillId="129" borderId="45" xfId="0" applyFill="1" applyBorder="1"/>
    <xf numFmtId="0" fontId="0" fillId="34" borderId="45" xfId="0" applyFill="1" applyBorder="1"/>
    <xf numFmtId="0" fontId="0" fillId="34" borderId="52" xfId="0" applyFill="1" applyBorder="1"/>
    <xf numFmtId="0" fontId="0" fillId="136" borderId="45" xfId="0" applyFill="1" applyBorder="1"/>
    <xf numFmtId="0" fontId="0" fillId="135" borderId="45" xfId="0" applyFill="1" applyBorder="1"/>
    <xf numFmtId="0" fontId="2" fillId="34" borderId="0" xfId="59815" applyFill="1"/>
    <xf numFmtId="0" fontId="0" fillId="0" borderId="49" xfId="0" applyFill="1" applyBorder="1"/>
    <xf numFmtId="0" fontId="0" fillId="0" borderId="50" xfId="0" applyBorder="1"/>
    <xf numFmtId="0" fontId="0" fillId="0" borderId="50" xfId="0" applyFill="1" applyBorder="1"/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204" fillId="0" borderId="53" xfId="0" applyFont="1" applyBorder="1" applyAlignment="1">
      <alignment wrapText="1"/>
    </xf>
    <xf numFmtId="16" fontId="0" fillId="131" borderId="10" xfId="0" applyNumberFormat="1" applyFill="1" applyBorder="1" applyAlignment="1">
      <alignment horizontal="center"/>
    </xf>
    <xf numFmtId="0" fontId="0" fillId="131" borderId="45" xfId="0" applyFill="1" applyBorder="1"/>
    <xf numFmtId="0" fontId="0" fillId="0" borderId="0" xfId="0" applyFill="1"/>
    <xf numFmtId="16" fontId="0" fillId="141" borderId="10" xfId="0" applyNumberFormat="1" applyFill="1" applyBorder="1" applyAlignment="1">
      <alignment horizontal="center"/>
    </xf>
    <xf numFmtId="2" fontId="0" fillId="141" borderId="10" xfId="0" applyNumberFormat="1" applyFill="1" applyBorder="1" applyAlignment="1">
      <alignment horizontal="center"/>
    </xf>
    <xf numFmtId="0" fontId="194" fillId="34" borderId="10" xfId="0" applyFont="1" applyFill="1" applyBorder="1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50" borderId="10" xfId="0" applyFill="1" applyBorder="1" applyAlignment="1">
      <alignment horizontal="center"/>
    </xf>
    <xf numFmtId="2" fontId="0" fillId="150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129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4" fillId="145" borderId="10" xfId="0" applyFont="1" applyFill="1" applyBorder="1"/>
    <xf numFmtId="0" fontId="0" fillId="145" borderId="49" xfId="0" applyFill="1" applyBorder="1"/>
    <xf numFmtId="2" fontId="194" fillId="145" borderId="10" xfId="0" applyNumberFormat="1" applyFont="1" applyFill="1" applyBorder="1"/>
    <xf numFmtId="1" fontId="0" fillId="0" borderId="0" xfId="0" applyNumberFormat="1"/>
    <xf numFmtId="0" fontId="0" fillId="151" borderId="10" xfId="0" applyFill="1" applyBorder="1"/>
    <xf numFmtId="0" fontId="194" fillId="151" borderId="10" xfId="0" applyFont="1" applyFill="1" applyBorder="1"/>
    <xf numFmtId="2" fontId="194" fillId="151" borderId="10" xfId="0" applyNumberFormat="1" applyFont="1" applyFill="1" applyBorder="1"/>
    <xf numFmtId="0" fontId="0" fillId="151" borderId="51" xfId="0" applyFill="1" applyBorder="1"/>
    <xf numFmtId="0" fontId="0" fillId="151" borderId="49" xfId="0" applyFill="1" applyBorder="1"/>
    <xf numFmtId="0" fontId="0" fillId="152" borderId="10" xfId="0" applyFill="1" applyBorder="1"/>
    <xf numFmtId="0" fontId="194" fillId="152" borderId="10" xfId="0" applyFont="1" applyFill="1" applyBorder="1"/>
    <xf numFmtId="2" fontId="194" fillId="152" borderId="10" xfId="0" applyNumberFormat="1" applyFont="1" applyFill="1" applyBorder="1"/>
    <xf numFmtId="0" fontId="0" fillId="152" borderId="51" xfId="0" applyFill="1" applyBorder="1"/>
    <xf numFmtId="0" fontId="194" fillId="127" borderId="10" xfId="0" applyFont="1" applyFill="1" applyBorder="1"/>
    <xf numFmtId="2" fontId="194" fillId="127" borderId="10" xfId="0" applyNumberFormat="1" applyFont="1" applyFill="1" applyBorder="1"/>
    <xf numFmtId="0" fontId="194" fillId="131" borderId="10" xfId="0" applyFont="1" applyFill="1" applyBorder="1"/>
    <xf numFmtId="2" fontId="194" fillId="131" borderId="10" xfId="0" applyNumberFormat="1" applyFont="1" applyFill="1" applyBorder="1"/>
    <xf numFmtId="0" fontId="194" fillId="144" borderId="10" xfId="0" applyFont="1" applyFill="1" applyBorder="1"/>
    <xf numFmtId="2" fontId="194" fillId="144" borderId="10" xfId="0" applyNumberFormat="1" applyFont="1" applyFill="1" applyBorder="1"/>
    <xf numFmtId="4" fontId="0" fillId="0" borderId="0" xfId="0" applyNumberFormat="1"/>
    <xf numFmtId="4" fontId="204" fillId="0" borderId="53" xfId="0" applyNumberFormat="1" applyFont="1" applyBorder="1" applyAlignment="1">
      <alignment wrapText="1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203" fillId="34" borderId="10" xfId="0" applyFont="1" applyFill="1" applyBorder="1" applyAlignment="1">
      <alignment vertical="center"/>
    </xf>
    <xf numFmtId="49" fontId="0" fillId="0" borderId="0" xfId="0" applyNumberFormat="1"/>
    <xf numFmtId="49" fontId="0" fillId="0" borderId="10" xfId="0" applyNumberFormat="1" applyBorder="1"/>
    <xf numFmtId="49" fontId="0" fillId="34" borderId="10" xfId="0" applyNumberFormat="1" applyFill="1" applyBorder="1"/>
    <xf numFmtId="49" fontId="0" fillId="142" borderId="10" xfId="0" applyNumberFormat="1" applyFill="1" applyBorder="1"/>
    <xf numFmtId="49" fontId="0" fillId="129" borderId="10" xfId="0" applyNumberFormat="1" applyFill="1" applyBorder="1"/>
    <xf numFmtId="49" fontId="0" fillId="129" borderId="10" xfId="0" applyNumberFormat="1" applyFill="1" applyBorder="1" applyAlignment="1">
      <alignment horizontal="left"/>
    </xf>
    <xf numFmtId="49" fontId="0" fillId="0" borderId="49" xfId="0" applyNumberFormat="1" applyBorder="1"/>
    <xf numFmtId="49" fontId="0" fillId="136" borderId="10" xfId="0" applyNumberFormat="1" applyFill="1" applyBorder="1"/>
    <xf numFmtId="49" fontId="0" fillId="128" borderId="10" xfId="0" applyNumberFormat="1" applyFill="1" applyBorder="1"/>
    <xf numFmtId="49" fontId="0" fillId="135" borderId="10" xfId="0" applyNumberFormat="1" applyFill="1" applyBorder="1"/>
    <xf numFmtId="49" fontId="0" fillId="131" borderId="10" xfId="0" applyNumberFormat="1" applyFill="1" applyBorder="1"/>
    <xf numFmtId="49" fontId="0" fillId="34" borderId="10" xfId="0" applyNumberFormat="1" applyFill="1" applyBorder="1" applyAlignment="1">
      <alignment horizontal="left"/>
    </xf>
    <xf numFmtId="49" fontId="0" fillId="34" borderId="0" xfId="0" applyNumberFormat="1" applyFill="1"/>
    <xf numFmtId="49" fontId="0" fillId="141" borderId="10" xfId="0" applyNumberFormat="1" applyFill="1" applyBorder="1"/>
    <xf numFmtId="49" fontId="0" fillId="141" borderId="10" xfId="0" applyNumberFormat="1" applyFill="1" applyBorder="1" applyAlignment="1">
      <alignment horizontal="left"/>
    </xf>
    <xf numFmtId="49" fontId="0" fillId="34" borderId="10" xfId="0" applyNumberFormat="1" applyFill="1" applyBorder="1" applyAlignment="1">
      <alignment horizontal="center"/>
    </xf>
    <xf numFmtId="49" fontId="0" fillId="136" borderId="0" xfId="0" applyNumberFormat="1" applyFill="1"/>
    <xf numFmtId="49" fontId="0" fillId="150" borderId="10" xfId="0" applyNumberFormat="1" applyFill="1" applyBorder="1"/>
    <xf numFmtId="49" fontId="0" fillId="0" borderId="10" xfId="0" applyNumberFormat="1" applyBorder="1" applyAlignment="1">
      <alignment horizontal="left"/>
    </xf>
    <xf numFmtId="0" fontId="0" fillId="151" borderId="10" xfId="0" applyFill="1" applyBorder="1" applyAlignment="1">
      <alignment horizontal="center"/>
    </xf>
    <xf numFmtId="0" fontId="0" fillId="153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16" fontId="0" fillId="127" borderId="10" xfId="0" applyNumberFormat="1" applyFill="1" applyBorder="1" applyAlignment="1">
      <alignment horizontal="center"/>
    </xf>
    <xf numFmtId="49" fontId="0" fillId="127" borderId="10" xfId="0" applyNumberFormat="1" applyFill="1" applyBorder="1"/>
    <xf numFmtId="2" fontId="0" fillId="127" borderId="10" xfId="0" applyNumberFormat="1" applyFill="1" applyBorder="1" applyAlignment="1">
      <alignment horizontal="center"/>
    </xf>
    <xf numFmtId="0" fontId="0" fillId="127" borderId="0" xfId="0" applyFill="1" applyAlignment="1">
      <alignment horizontal="center"/>
    </xf>
    <xf numFmtId="0" fontId="0" fillId="0" borderId="10" xfId="0" applyBorder="1" applyAlignment="1">
      <alignment horizontal="center"/>
    </xf>
    <xf numFmtId="0" fontId="203" fillId="137" borderId="10" xfId="0" applyNumberFormat="1" applyFont="1" applyFill="1" applyBorder="1" applyAlignment="1">
      <alignment horizontal="center" vertical="center"/>
    </xf>
    <xf numFmtId="0" fontId="203" fillId="137" borderId="10" xfId="0" applyFont="1" applyFill="1" applyBorder="1" applyAlignment="1">
      <alignment vertical="center"/>
    </xf>
    <xf numFmtId="0" fontId="203" fillId="137" borderId="10" xfId="0" applyFont="1" applyFill="1" applyBorder="1" applyAlignment="1">
      <alignment horizontal="center" vertical="center"/>
    </xf>
    <xf numFmtId="0" fontId="13" fillId="137" borderId="10" xfId="0" applyFont="1" applyFill="1" applyBorder="1" applyAlignment="1">
      <alignment horizontal="center"/>
    </xf>
    <xf numFmtId="2" fontId="13" fillId="137" borderId="10" xfId="0" applyNumberFormat="1" applyFont="1" applyFill="1" applyBorder="1" applyAlignment="1">
      <alignment horizontal="center"/>
    </xf>
    <xf numFmtId="49" fontId="0" fillId="148" borderId="10" xfId="0" applyNumberFormat="1" applyFill="1" applyBorder="1"/>
    <xf numFmtId="2" fontId="0" fillId="148" borderId="10" xfId="0" applyNumberFormat="1" applyFill="1" applyBorder="1" applyAlignment="1">
      <alignment horizontal="center"/>
    </xf>
    <xf numFmtId="0" fontId="0" fillId="148" borderId="10" xfId="0" applyFill="1" applyBorder="1" applyAlignment="1">
      <alignment horizontal="center"/>
    </xf>
    <xf numFmtId="0" fontId="0" fillId="154" borderId="10" xfId="0" applyFill="1" applyBorder="1" applyAlignment="1">
      <alignment horizontal="center"/>
    </xf>
    <xf numFmtId="0" fontId="0" fillId="154" borderId="10" xfId="0" applyFill="1" applyBorder="1"/>
    <xf numFmtId="10" fontId="0" fillId="0" borderId="0" xfId="0" applyNumberFormat="1"/>
    <xf numFmtId="197" fontId="0" fillId="0" borderId="0" xfId="0" applyNumberFormat="1" applyAlignment="1">
      <alignment horizontal="center"/>
    </xf>
    <xf numFmtId="198" fontId="0" fillId="0" borderId="0" xfId="0" applyNumberFormat="1" applyAlignment="1">
      <alignment horizontal="center"/>
    </xf>
    <xf numFmtId="198" fontId="0" fillId="0" borderId="10" xfId="0" applyNumberFormat="1" applyBorder="1" applyAlignment="1">
      <alignment horizontal="center"/>
    </xf>
    <xf numFmtId="198" fontId="0" fillId="128" borderId="10" xfId="0" applyNumberFormat="1" applyFill="1" applyBorder="1" applyAlignment="1">
      <alignment horizontal="center"/>
    </xf>
    <xf numFmtId="198" fontId="0" fillId="34" borderId="10" xfId="0" applyNumberFormat="1" applyFill="1" applyBorder="1" applyAlignment="1">
      <alignment horizontal="center"/>
    </xf>
    <xf numFmtId="198" fontId="0" fillId="131" borderId="10" xfId="0" applyNumberFormat="1" applyFill="1" applyBorder="1" applyAlignment="1">
      <alignment horizontal="center"/>
    </xf>
    <xf numFmtId="198" fontId="0" fillId="141" borderId="10" xfId="0" applyNumberFormat="1" applyFill="1" applyBorder="1" applyAlignment="1">
      <alignment horizontal="center"/>
    </xf>
    <xf numFmtId="198" fontId="0" fillId="136" borderId="10" xfId="0" applyNumberFormat="1" applyFill="1" applyBorder="1" applyAlignment="1">
      <alignment horizontal="center"/>
    </xf>
    <xf numFmtId="198" fontId="0" fillId="127" borderId="10" xfId="0" applyNumberFormat="1" applyFill="1" applyBorder="1" applyAlignment="1">
      <alignment horizontal="center"/>
    </xf>
    <xf numFmtId="0" fontId="195" fillId="0" borderId="0" xfId="0" applyFont="1"/>
    <xf numFmtId="0" fontId="0" fillId="152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3" fontId="0" fillId="0" borderId="0" xfId="0" applyNumberFormat="1"/>
    <xf numFmtId="2" fontId="0" fillId="137" borderId="10" xfId="0" applyNumberFormat="1" applyFill="1" applyBorder="1" applyAlignment="1">
      <alignment horizontal="center"/>
    </xf>
    <xf numFmtId="0" fontId="0" fillId="137" borderId="0" xfId="0" applyFill="1"/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52" xfId="0" applyBorder="1" applyAlignment="1">
      <alignment horizontal="center" vertical="center" wrapText="1"/>
    </xf>
    <xf numFmtId="49" fontId="0" fillId="0" borderId="10" xfId="0" applyNumberFormat="1" applyFill="1" applyBorder="1"/>
    <xf numFmtId="2" fontId="0" fillId="0" borderId="10" xfId="0" applyNumberFormat="1" applyFill="1" applyBorder="1" applyAlignment="1">
      <alignment horizontal="center"/>
    </xf>
    <xf numFmtId="2" fontId="0" fillId="152" borderId="10" xfId="0" applyNumberFormat="1" applyFill="1" applyBorder="1" applyAlignment="1">
      <alignment horizontal="center"/>
    </xf>
    <xf numFmtId="0" fontId="0" fillId="152" borderId="0" xfId="0" applyFill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1" fillId="0" borderId="0" xfId="22432" applyFont="1"/>
    <xf numFmtId="49" fontId="0" fillId="0" borderId="10" xfId="0" applyNumberFormat="1" applyBorder="1" applyAlignment="1">
      <alignment horizontal="center" vertical="center" wrapText="1"/>
    </xf>
    <xf numFmtId="49" fontId="0" fillId="0" borderId="0" xfId="0" applyNumberFormat="1" applyAlignment="1">
      <alignment horizontal="center"/>
    </xf>
    <xf numFmtId="49" fontId="0" fillId="142" borderId="10" xfId="0" applyNumberFormat="1" applyFill="1" applyBorder="1" applyAlignment="1">
      <alignment horizontal="center"/>
    </xf>
    <xf numFmtId="49" fontId="0" fillId="129" borderId="10" xfId="0" applyNumberFormat="1" applyFill="1" applyBorder="1" applyAlignment="1">
      <alignment horizontal="center"/>
    </xf>
    <xf numFmtId="49" fontId="0" fillId="0" borderId="10" xfId="0" applyNumberFormat="1" applyBorder="1" applyAlignment="1">
      <alignment horizontal="center"/>
    </xf>
    <xf numFmtId="49" fontId="0" fillId="0" borderId="49" xfId="0" applyNumberFormat="1" applyBorder="1" applyAlignment="1">
      <alignment horizontal="center"/>
    </xf>
    <xf numFmtId="49" fontId="0" fillId="136" borderId="10" xfId="0" applyNumberFormat="1" applyFill="1" applyBorder="1" applyAlignment="1">
      <alignment horizontal="center"/>
    </xf>
    <xf numFmtId="49" fontId="0" fillId="128" borderId="10" xfId="0" applyNumberFormat="1" applyFill="1" applyBorder="1" applyAlignment="1">
      <alignment horizontal="center"/>
    </xf>
    <xf numFmtId="49" fontId="0" fillId="128" borderId="0" xfId="0" applyNumberFormat="1" applyFill="1" applyBorder="1" applyAlignment="1">
      <alignment horizontal="center"/>
    </xf>
    <xf numFmtId="49" fontId="0" fillId="135" borderId="10" xfId="0" applyNumberFormat="1" applyFill="1" applyBorder="1" applyAlignment="1">
      <alignment horizontal="center"/>
    </xf>
    <xf numFmtId="49" fontId="0" fillId="34" borderId="0" xfId="0" applyNumberFormat="1" applyFill="1" applyBorder="1" applyAlignment="1">
      <alignment horizontal="center"/>
    </xf>
    <xf numFmtId="49" fontId="0" fillId="131" borderId="10" xfId="0" applyNumberFormat="1" applyFill="1" applyBorder="1" applyAlignment="1">
      <alignment horizontal="center"/>
    </xf>
    <xf numFmtId="49" fontId="0" fillId="34" borderId="0" xfId="0" applyNumberFormat="1" applyFill="1" applyAlignment="1">
      <alignment horizontal="center"/>
    </xf>
    <xf numFmtId="49" fontId="0" fillId="141" borderId="10" xfId="0" applyNumberFormat="1" applyFill="1" applyBorder="1" applyAlignment="1">
      <alignment horizontal="center"/>
    </xf>
    <xf numFmtId="49" fontId="0" fillId="136" borderId="0" xfId="0" applyNumberFormat="1" applyFill="1" applyAlignment="1">
      <alignment horizontal="center"/>
    </xf>
    <xf numFmtId="49" fontId="0" fillId="150" borderId="10" xfId="0" applyNumberFormat="1" applyFill="1" applyBorder="1" applyAlignment="1">
      <alignment horizontal="center"/>
    </xf>
    <xf numFmtId="0" fontId="203" fillId="34" borderId="10" xfId="0" applyFont="1" applyFill="1" applyBorder="1" applyAlignment="1">
      <alignment horizontal="center" vertical="center"/>
    </xf>
    <xf numFmtId="49" fontId="0" fillId="127" borderId="10" xfId="0" applyNumberFormat="1" applyFill="1" applyBorder="1" applyAlignment="1">
      <alignment horizontal="center"/>
    </xf>
    <xf numFmtId="49" fontId="0" fillId="148" borderId="10" xfId="0" applyNumberFormat="1" applyFill="1" applyBorder="1" applyAlignment="1">
      <alignment horizontal="center"/>
    </xf>
    <xf numFmtId="0" fontId="195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49" fontId="0" fillId="0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145" fillId="33" borderId="45" xfId="0" applyFont="1" applyFill="1" applyBorder="1" applyAlignment="1">
      <alignment horizontal="center" vertical="center" wrapText="1"/>
    </xf>
    <xf numFmtId="0" fontId="145" fillId="33" borderId="47" xfId="0" applyFont="1" applyFill="1" applyBorder="1" applyAlignment="1">
      <alignment horizontal="center" vertical="center" wrapText="1"/>
    </xf>
    <xf numFmtId="0" fontId="145" fillId="33" borderId="46" xfId="0" applyFont="1" applyFill="1" applyBorder="1" applyAlignment="1">
      <alignment horizontal="center" vertical="center" wrapText="1"/>
    </xf>
    <xf numFmtId="0" fontId="14" fillId="33" borderId="45" xfId="0" applyFont="1" applyFill="1" applyBorder="1" applyAlignment="1">
      <alignment horizontal="center" vertical="center" wrapText="1"/>
    </xf>
    <xf numFmtId="0" fontId="14" fillId="33" borderId="47" xfId="0" applyFont="1" applyFill="1" applyBorder="1" applyAlignment="1">
      <alignment horizontal="center" vertical="center" wrapText="1"/>
    </xf>
    <xf numFmtId="0" fontId="14" fillId="33" borderId="46" xfId="0" applyFont="1" applyFill="1" applyBorder="1" applyAlignment="1">
      <alignment horizontal="center" vertical="center" wrapText="1"/>
    </xf>
    <xf numFmtId="0" fontId="14" fillId="33" borderId="10" xfId="0" applyFont="1" applyFill="1" applyBorder="1" applyAlignment="1">
      <alignment horizontal="center" vertical="center" wrapText="1"/>
    </xf>
    <xf numFmtId="0" fontId="14" fillId="33" borderId="10" xfId="0" applyFont="1" applyFill="1" applyBorder="1" applyAlignment="1">
      <alignment horizontal="left" vertical="center" wrapText="1"/>
    </xf>
    <xf numFmtId="0" fontId="146" fillId="0" borderId="10" xfId="0" applyFont="1" applyBorder="1" applyAlignment="1">
      <alignment horizontal="center"/>
    </xf>
    <xf numFmtId="0" fontId="145" fillId="33" borderId="10" xfId="0" applyFont="1" applyFill="1" applyBorder="1" applyAlignment="1">
      <alignment horizontal="center" vertical="center" wrapText="1"/>
    </xf>
    <xf numFmtId="0" fontId="146" fillId="0" borderId="45" xfId="0" applyFont="1" applyBorder="1" applyAlignment="1">
      <alignment horizontal="center"/>
    </xf>
    <xf numFmtId="0" fontId="146" fillId="0" borderId="47" xfId="0" applyFont="1" applyBorder="1" applyAlignment="1">
      <alignment horizontal="center"/>
    </xf>
    <xf numFmtId="0" fontId="146" fillId="0" borderId="46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3" fillId="0" borderId="10" xfId="0" applyFont="1" applyFill="1" applyBorder="1" applyAlignment="1">
      <alignment horizontal="center" vertical="center" wrapText="1"/>
    </xf>
    <xf numFmtId="0" fontId="202" fillId="0" borderId="10" xfId="0" applyFont="1" applyFill="1" applyBorder="1" applyAlignment="1">
      <alignment horizontal="center" vertical="center" wrapText="1"/>
    </xf>
    <xf numFmtId="0" fontId="5" fillId="0" borderId="0" xfId="22432" applyFont="1" applyAlignment="1">
      <alignment horizontal="center"/>
    </xf>
    <xf numFmtId="0" fontId="11" fillId="0" borderId="0" xfId="22432" applyAlignment="1">
      <alignment horizontal="center"/>
    </xf>
    <xf numFmtId="0" fontId="0" fillId="0" borderId="10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0" xfId="0" applyAlignment="1">
      <alignment horizontal="center"/>
    </xf>
    <xf numFmtId="0" fontId="204" fillId="0" borderId="53" xfId="0" applyFont="1" applyBorder="1" applyAlignment="1">
      <alignment horizontal="center" wrapText="1"/>
    </xf>
    <xf numFmtId="17" fontId="0" fillId="0" borderId="10" xfId="0" applyNumberFormat="1" applyBorder="1" applyAlignment="1">
      <alignment horizontal="center"/>
    </xf>
    <xf numFmtId="17" fontId="0" fillId="0" borderId="45" xfId="0" applyNumberFormat="1" applyBorder="1" applyAlignment="1">
      <alignment horizontal="center"/>
    </xf>
    <xf numFmtId="17" fontId="0" fillId="0" borderId="46" xfId="0" applyNumberFormat="1" applyBorder="1" applyAlignment="1">
      <alignment horizontal="center"/>
    </xf>
    <xf numFmtId="0" fontId="14" fillId="33" borderId="0" xfId="0" applyFont="1" applyFill="1" applyBorder="1" applyAlignment="1">
      <alignment horizontal="center" vertical="center" wrapText="1"/>
    </xf>
    <xf numFmtId="0" fontId="14" fillId="33" borderId="11" xfId="0" applyFont="1" applyFill="1" applyBorder="1" applyAlignment="1">
      <alignment horizontal="center" vertical="center" wrapText="1"/>
    </xf>
    <xf numFmtId="0" fontId="14" fillId="33" borderId="12" xfId="0" applyFont="1" applyFill="1" applyBorder="1" applyAlignment="1">
      <alignment horizontal="center" vertical="center" wrapText="1"/>
    </xf>
    <xf numFmtId="0" fontId="13" fillId="0" borderId="10" xfId="0" applyFont="1" applyBorder="1" applyAlignment="1">
      <alignment horizontal="center"/>
    </xf>
    <xf numFmtId="1" fontId="13" fillId="0" borderId="10" xfId="0" applyNumberFormat="1" applyFont="1" applyBorder="1" applyAlignment="1">
      <alignment horizontal="center"/>
    </xf>
    <xf numFmtId="1" fontId="159" fillId="33" borderId="10" xfId="0" applyNumberFormat="1" applyFont="1" applyFill="1" applyBorder="1" applyAlignment="1">
      <alignment horizontal="center" vertical="center" wrapText="1"/>
    </xf>
    <xf numFmtId="1" fontId="156" fillId="33" borderId="10" xfId="0" applyNumberFormat="1" applyFont="1" applyFill="1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0" fontId="0" fillId="0" borderId="56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7" xfId="0" applyBorder="1" applyAlignment="1">
      <alignment horizontal="center" vertical="center" wrapText="1"/>
    </xf>
    <xf numFmtId="0" fontId="206" fillId="0" borderId="0" xfId="0" applyFont="1" applyAlignment="1">
      <alignment horizontal="center" vertical="center"/>
    </xf>
    <xf numFmtId="0" fontId="206" fillId="0" borderId="53" xfId="0" applyFont="1" applyBorder="1" applyAlignment="1">
      <alignment horizontal="center" vertical="center"/>
    </xf>
    <xf numFmtId="0" fontId="0" fillId="0" borderId="52" xfId="0" applyBorder="1" applyAlignment="1">
      <alignment horizontal="center" wrapText="1"/>
    </xf>
    <xf numFmtId="0" fontId="0" fillId="0" borderId="56" xfId="0" applyBorder="1" applyAlignment="1">
      <alignment horizontal="center" wrapText="1"/>
    </xf>
    <xf numFmtId="0" fontId="0" fillId="0" borderId="54" xfId="0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53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55" xfId="0" applyBorder="1" applyAlignment="1">
      <alignment horizontal="center" wrapText="1"/>
    </xf>
    <xf numFmtId="0" fontId="0" fillId="0" borderId="57" xfId="0" applyBorder="1" applyAlignment="1">
      <alignment horizontal="center" wrapText="1"/>
    </xf>
    <xf numFmtId="0" fontId="0" fillId="0" borderId="0" xfId="0" applyAlignment="1">
      <alignment horizontal="center" vertical="center" wrapText="1"/>
    </xf>
    <xf numFmtId="0" fontId="0" fillId="155" borderId="0" xfId="0" applyFill="1"/>
    <xf numFmtId="0" fontId="0" fillId="155" borderId="10" xfId="0" applyFill="1" applyBorder="1" applyAlignment="1">
      <alignment horizontal="center"/>
    </xf>
    <xf numFmtId="198" fontId="0" fillId="155" borderId="10" xfId="0" applyNumberFormat="1" applyFill="1" applyBorder="1" applyAlignment="1">
      <alignment horizontal="center"/>
    </xf>
    <xf numFmtId="49" fontId="0" fillId="155" borderId="10" xfId="0" applyNumberFormat="1" applyFill="1" applyBorder="1"/>
    <xf numFmtId="49" fontId="0" fillId="155" borderId="10" xfId="0" applyNumberFormat="1" applyFill="1" applyBorder="1" applyAlignment="1">
      <alignment horizontal="center"/>
    </xf>
    <xf numFmtId="2" fontId="0" fillId="155" borderId="10" xfId="0" applyNumberFormat="1" applyFill="1" applyBorder="1" applyAlignment="1">
      <alignment horizontal="center"/>
    </xf>
    <xf numFmtId="0" fontId="0" fillId="155" borderId="10" xfId="0" applyFill="1" applyBorder="1"/>
    <xf numFmtId="0" fontId="0" fillId="149" borderId="10" xfId="0" applyFill="1" applyBorder="1" applyAlignment="1">
      <alignment horizontal="center"/>
    </xf>
  </cellXfs>
  <cellStyles count="59816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79" xfId="5981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9" Type="http://schemas.openxmlformats.org/officeDocument/2006/relationships/externalLink" Target="externalLinks/externalLink15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0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33" Type="http://schemas.openxmlformats.org/officeDocument/2006/relationships/externalLink" Target="externalLinks/externalLink9.xml"/><Relationship Id="rId38" Type="http://schemas.openxmlformats.org/officeDocument/2006/relationships/externalLink" Target="externalLinks/externalLink1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5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8.xml"/><Relationship Id="rId37" Type="http://schemas.openxmlformats.org/officeDocument/2006/relationships/externalLink" Target="externalLinks/externalLink13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36" Type="http://schemas.openxmlformats.org/officeDocument/2006/relationships/externalLink" Target="externalLinks/externalLink1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externalLink" Target="externalLinks/externalLink6.xml"/><Relationship Id="rId35" Type="http://schemas.openxmlformats.org/officeDocument/2006/relationships/externalLink" Target="externalLinks/externalLink11.xml"/><Relationship Id="rId43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peratingfluids.mercedes-benz-trucks.com/" TargetMode="External"/><Relationship Id="rId2" Type="http://schemas.openxmlformats.org/officeDocument/2006/relationships/hyperlink" Target="https://operatingfluids.mercedes-benz.com/" TargetMode="External"/><Relationship Id="rId1" Type="http://schemas.openxmlformats.org/officeDocument/2006/relationships/hyperlink" Target="https://www.mercedes-benz.co.uk/passengercars/customer-service.html/owners-manuals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maxi.ecat.ua/" TargetMode="External"/><Relationship Id="rId13" Type="http://schemas.openxmlformats.org/officeDocument/2006/relationships/hyperlink" Target="https://ua.e-cat.intercars.eu/uk/" TargetMode="External"/><Relationship Id="rId18" Type="http://schemas.openxmlformats.org/officeDocument/2006/relationships/hyperlink" Target="https://www.drive2.ru/" TargetMode="External"/><Relationship Id="rId3" Type="http://schemas.openxmlformats.org/officeDocument/2006/relationships/hyperlink" Target="https://my.omega.page/" TargetMode="External"/><Relationship Id="rId21" Type="http://schemas.openxmlformats.org/officeDocument/2006/relationships/printerSettings" Target="../printerSettings/printerSettings2.bin"/><Relationship Id="rId7" Type="http://schemas.openxmlformats.org/officeDocument/2006/relationships/hyperlink" Target="mailto:shatilovmv@gmail.com" TargetMode="External"/><Relationship Id="rId12" Type="http://schemas.openxmlformats.org/officeDocument/2006/relationships/hyperlink" Target="http://k-h.com.ua/" TargetMode="External"/><Relationship Id="rId17" Type="http://schemas.openxmlformats.org/officeDocument/2006/relationships/hyperlink" Target="https://www.oil-club.ru/" TargetMode="External"/><Relationship Id="rId2" Type="http://schemas.openxmlformats.org/officeDocument/2006/relationships/hyperlink" Target="http://scar.ua/" TargetMode="External"/><Relationship Id="rId16" Type="http://schemas.openxmlformats.org/officeDocument/2006/relationships/hyperlink" Target="https://business.facebook.com/" TargetMode="External"/><Relationship Id="rId20" Type="http://schemas.openxmlformats.org/officeDocument/2006/relationships/hyperlink" Target="https://www.b2b.bm.parts/" TargetMode="External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11" Type="http://schemas.openxmlformats.org/officeDocument/2006/relationships/hyperlink" Target="https://erwin.audi.com/" TargetMode="External"/><Relationship Id="rId5" Type="http://schemas.openxmlformats.org/officeDocument/2006/relationships/hyperlink" Target="mailto:mshatilov@mail.ru" TargetMode="External"/><Relationship Id="rId15" Type="http://schemas.openxmlformats.org/officeDocument/2006/relationships/hyperlink" Target="https://www.instagram.com/" TargetMode="External"/><Relationship Id="rId10" Type="http://schemas.openxmlformats.org/officeDocument/2006/relationships/hyperlink" Target="mailto:shatilovmv@gmail.com" TargetMode="External"/><Relationship Id="rId19" Type="http://schemas.openxmlformats.org/officeDocument/2006/relationships/hyperlink" Target="mailto:shatilovmv@gmail.com" TargetMode="External"/><Relationship Id="rId4" Type="http://schemas.openxmlformats.org/officeDocument/2006/relationships/hyperlink" Target="https://avto.pro/" TargetMode="External"/><Relationship Id="rId9" Type="http://schemas.openxmlformats.org/officeDocument/2006/relationships/hyperlink" Target="https://vldparts-oil.com.ua/" TargetMode="External"/><Relationship Id="rId14" Type="http://schemas.openxmlformats.org/officeDocument/2006/relationships/hyperlink" Target="https://www.facebook.com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toyota.jp/after_service/car_care/yohin/sds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ru.texacolubricants.com/ru_ru/home/texaco-products-selector.html?src-tab=%D1%83%D0%BA%D0%B0%D0%B7%D0%B0%D1%82%D0%B5%D0%BB%D1%8C%D0%BF%D1%80%D0%BE%D0%B4%D1%83%D0%BA%D1%82%D0%BE%D0%B2" TargetMode="External"/><Relationship Id="rId3" Type="http://schemas.openxmlformats.org/officeDocument/2006/relationships/hyperlink" Target="https://www.mobil.ru/ru-ru/b2c-product-selector/" TargetMode="External"/><Relationship Id="rId7" Type="http://schemas.openxmlformats.org/officeDocument/2006/relationships/hyperlink" Target="https://ru.commaoil.com/products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10" Type="http://schemas.openxmlformats.org/officeDocument/2006/relationships/hyperlink" Target="https://www.msds.ford.com/cpc/oilselector.asp" TargetMode="External"/><Relationship Id="rId4" Type="http://schemas.openxmlformats.org/officeDocument/2006/relationships/hyperlink" Target="https://bevo.mercedes-benz.com/bevolistenmain.php?&amp;navigation_path=oilfinder&amp;language_id=0" TargetMode="External"/><Relationship Id="rId9" Type="http://schemas.openxmlformats.org/officeDocument/2006/relationships/hyperlink" Target="https://drivers.lexus.com/lexusdrivers/resources/owners-manuals?type=om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oilchoice.ru/viewtopic.php?t=117" TargetMode="External"/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10" Type="http://schemas.openxmlformats.org/officeDocument/2006/relationships/hyperlink" Target="https://www.gmdexos.com/brands/dexos2/index.html" TargetMode="External"/><Relationship Id="rId4" Type="http://schemas.openxmlformats.org/officeDocument/2006/relationships/hyperlink" Target="http://oilservice.dp.ua/dopuski-masel/dopuski-motornyh-masel-ford/" TargetMode="External"/><Relationship Id="rId9" Type="http://schemas.openxmlformats.org/officeDocument/2006/relationships/hyperlink" Target="https://www.gmdexos.com/brands/dexos1/index.html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  <pageSetUpPr fitToPage="1"/>
  </sheetPr>
  <dimension ref="A1:EO505"/>
  <sheetViews>
    <sheetView zoomScale="90" zoomScaleNormal="90" workbookViewId="0">
      <pane ySplit="2" topLeftCell="A53" activePane="bottomLeft" state="frozen"/>
      <selection activeCell="D23" sqref="D23"/>
      <selection pane="bottomLeft" activeCell="A56" sqref="A56"/>
    </sheetView>
  </sheetViews>
  <sheetFormatPr defaultRowHeight="12.75"/>
  <cols>
    <col min="1" max="1" width="10.4257812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195" customWidth="1"/>
    <col min="6" max="8" width="3.85546875" style="1" customWidth="1"/>
    <col min="9" max="17" width="3.5703125" style="1" customWidth="1"/>
    <col min="18" max="18" width="9.7109375" style="2" customWidth="1"/>
    <col min="19" max="19" width="4" style="1" customWidth="1"/>
    <col min="20" max="20" width="4.42578125" style="1" customWidth="1"/>
    <col min="21" max="22" width="4.140625" style="1" customWidth="1"/>
    <col min="23" max="23" width="4.42578125" style="1" customWidth="1"/>
    <col min="24" max="25" width="8.140625" style="1" customWidth="1"/>
    <col min="26" max="26" width="3.85546875" style="1" customWidth="1"/>
    <col min="27" max="28" width="11" style="1" bestFit="1" customWidth="1"/>
    <col min="29" max="29" width="10.85546875" style="1" customWidth="1"/>
    <col min="30" max="30" width="12.28515625" style="1" bestFit="1" customWidth="1"/>
    <col min="31" max="31" width="4.7109375" style="1" customWidth="1"/>
    <col min="32" max="32" width="7.140625" style="1" customWidth="1"/>
    <col min="33" max="33" width="5.140625" style="1" customWidth="1"/>
    <col min="34" max="34" width="8.7109375" style="1" customWidth="1"/>
    <col min="35" max="35" width="9.7109375" style="1" customWidth="1"/>
    <col min="36" max="38" width="8.7109375" style="1" customWidth="1"/>
    <col min="39" max="39" width="9.85546875" style="1" customWidth="1"/>
    <col min="40" max="40" width="8.7109375" style="1" customWidth="1"/>
    <col min="41" max="41" width="9.7109375" style="1" customWidth="1"/>
    <col min="42" max="42" width="10.140625" style="1" customWidth="1"/>
    <col min="43" max="43" width="9.7109375" style="1" customWidth="1"/>
    <col min="44" max="44" width="10.7109375" style="1" customWidth="1"/>
    <col min="45" max="45" width="12.5703125" style="1" customWidth="1"/>
    <col min="46" max="46" width="12" style="1" customWidth="1"/>
    <col min="47" max="47" width="13.42578125" style="1" customWidth="1"/>
    <col min="48" max="48" width="15.28515625" style="1" customWidth="1"/>
    <col min="49" max="49" width="15.140625" style="1" customWidth="1"/>
    <col min="50" max="50" width="14.42578125" style="1" customWidth="1"/>
    <col min="51" max="51" width="14.5703125" style="1" customWidth="1"/>
    <col min="52" max="52" width="14.28515625" style="1" customWidth="1"/>
    <col min="53" max="53" width="14.7109375" style="1" customWidth="1"/>
    <col min="54" max="54" width="15.5703125" style="1" customWidth="1"/>
    <col min="55" max="55" width="14.5703125" style="1" customWidth="1"/>
    <col min="56" max="56" width="12" style="1" customWidth="1"/>
    <col min="57" max="57" width="13.85546875" style="1" bestFit="1" customWidth="1"/>
    <col min="58" max="58" width="15.42578125" style="1" customWidth="1"/>
    <col min="59" max="59" width="14.7109375" style="1" customWidth="1"/>
    <col min="60" max="61" width="14.5703125" style="1" customWidth="1"/>
    <col min="62" max="62" width="15" style="1" customWidth="1"/>
    <col min="63" max="63" width="14.85546875" style="1" customWidth="1"/>
    <col min="64" max="64" width="14.7109375" style="1" customWidth="1"/>
    <col min="65" max="65" width="15.28515625" style="1" customWidth="1"/>
    <col min="66" max="66" width="14.7109375" style="1" customWidth="1"/>
    <col min="67" max="67" width="14.85546875" style="1" customWidth="1"/>
    <col min="68" max="68" width="13.42578125" style="1" customWidth="1"/>
    <col min="69" max="69" width="12.7109375" style="1" customWidth="1"/>
    <col min="70" max="70" width="13.28515625" style="1" customWidth="1"/>
    <col min="71" max="71" width="13.42578125" style="1" customWidth="1"/>
    <col min="72" max="76" width="6.42578125" style="1" customWidth="1"/>
    <col min="77" max="77" width="6.140625" style="1" customWidth="1"/>
    <col min="78" max="78" width="6.7109375" style="1" customWidth="1"/>
    <col min="79" max="79" width="7.140625" style="1" customWidth="1"/>
    <col min="80" max="80" width="6.7109375" style="1" customWidth="1"/>
    <col min="81" max="81" width="7.140625" style="1" customWidth="1"/>
    <col min="82" max="82" width="7.28515625" style="1" customWidth="1"/>
    <col min="83" max="83" width="7.140625" style="1" customWidth="1"/>
    <col min="84" max="84" width="6.85546875" style="1" customWidth="1"/>
    <col min="85" max="85" width="10.42578125" style="1" customWidth="1"/>
    <col min="86" max="86" width="10" style="1" customWidth="1"/>
    <col min="87" max="87" width="10" style="1" bestFit="1" customWidth="1"/>
    <col min="88" max="88" width="11.85546875" style="1" customWidth="1"/>
    <col min="89" max="89" width="13.85546875" style="1" bestFit="1" customWidth="1"/>
    <col min="90" max="90" width="14.7109375" style="1" bestFit="1" customWidth="1"/>
    <col min="91" max="92" width="11.42578125" style="1" customWidth="1"/>
    <col min="93" max="93" width="13.42578125" style="1" bestFit="1" customWidth="1"/>
    <col min="94" max="94" width="14.42578125" style="1" bestFit="1" customWidth="1"/>
    <col min="95" max="95" width="10.5703125" style="1" customWidth="1"/>
    <col min="96" max="96" width="11.85546875" style="1" customWidth="1"/>
    <col min="97" max="97" width="15.42578125" style="1" customWidth="1"/>
    <col min="98" max="98" width="11.85546875" style="1" customWidth="1"/>
    <col min="99" max="99" width="17.42578125" style="1" customWidth="1"/>
    <col min="100" max="100" width="11.85546875" style="1" customWidth="1"/>
    <col min="101" max="101" width="17.7109375" style="1" customWidth="1"/>
    <col min="102" max="102" width="14" style="1" customWidth="1"/>
    <col min="103" max="106" width="21" style="1" customWidth="1"/>
    <col min="107" max="107" width="11.42578125" style="1" customWidth="1"/>
    <col min="108" max="109" width="12.5703125" style="1" customWidth="1"/>
    <col min="110" max="110" width="34.7109375" style="1" customWidth="1"/>
    <col min="111" max="111" width="11.28515625" style="41" customWidth="1"/>
    <col min="112" max="112" width="11" style="1" customWidth="1"/>
    <col min="113" max="114" width="10.7109375" style="1" customWidth="1"/>
    <col min="115" max="115" width="13.7109375" style="1" customWidth="1"/>
    <col min="116" max="116" width="15" style="1" customWidth="1"/>
    <col min="117" max="117" width="11.5703125" style="1" customWidth="1"/>
    <col min="118" max="118" width="9.140625" style="1" customWidth="1"/>
    <col min="119" max="119" width="9.7109375" style="1" customWidth="1"/>
    <col min="120" max="125" width="9.140625" style="1"/>
    <col min="126" max="126" width="14.140625" style="1" bestFit="1" customWidth="1"/>
    <col min="127" max="127" width="26.85546875" style="1" bestFit="1" customWidth="1"/>
    <col min="128" max="128" width="14.140625" style="1" bestFit="1" customWidth="1"/>
    <col min="129" max="132" width="9.140625" style="1"/>
    <col min="133" max="133" width="13.28515625" style="111" bestFit="1" customWidth="1"/>
    <col min="134" max="16384" width="9.140625" style="1"/>
  </cols>
  <sheetData>
    <row r="1" spans="1:133" ht="21" customHeight="1">
      <c r="A1" s="520" t="s">
        <v>2</v>
      </c>
      <c r="B1" s="520" t="s">
        <v>3</v>
      </c>
      <c r="C1" s="520" t="s">
        <v>4</v>
      </c>
      <c r="D1" s="520" t="s">
        <v>254</v>
      </c>
      <c r="E1" s="521" t="s">
        <v>255</v>
      </c>
      <c r="F1" s="517" t="s">
        <v>256</v>
      </c>
      <c r="G1" s="518"/>
      <c r="H1" s="518"/>
      <c r="I1" s="518"/>
      <c r="J1" s="518"/>
      <c r="K1" s="518"/>
      <c r="L1" s="518"/>
      <c r="M1" s="518"/>
      <c r="N1" s="518"/>
      <c r="O1" s="518"/>
      <c r="P1" s="518"/>
      <c r="Q1" s="519"/>
      <c r="R1" s="520" t="s">
        <v>257</v>
      </c>
      <c r="S1" s="517" t="s">
        <v>258</v>
      </c>
      <c r="T1" s="518"/>
      <c r="U1" s="518"/>
      <c r="V1" s="518"/>
      <c r="W1" s="518"/>
      <c r="X1" s="518"/>
      <c r="Y1" s="518"/>
      <c r="Z1" s="519"/>
      <c r="AA1" s="520" t="s">
        <v>1476</v>
      </c>
      <c r="AB1" s="520" t="s">
        <v>1475</v>
      </c>
      <c r="AC1" s="520" t="s">
        <v>714</v>
      </c>
      <c r="AD1" s="520" t="s">
        <v>715</v>
      </c>
      <c r="AE1" s="520" t="s">
        <v>259</v>
      </c>
      <c r="AF1" s="520"/>
      <c r="AG1" s="520"/>
      <c r="AH1" s="514" t="s">
        <v>260</v>
      </c>
      <c r="AI1" s="515"/>
      <c r="AJ1" s="515"/>
      <c r="AK1" s="515"/>
      <c r="AL1" s="515"/>
      <c r="AM1" s="515"/>
      <c r="AN1" s="515"/>
      <c r="AO1" s="515"/>
      <c r="AP1" s="515"/>
      <c r="AQ1" s="516"/>
      <c r="AR1" s="514" t="s">
        <v>261</v>
      </c>
      <c r="AS1" s="515"/>
      <c r="AT1" s="515"/>
      <c r="AU1" s="516"/>
      <c r="AV1" s="514" t="s">
        <v>262</v>
      </c>
      <c r="AW1" s="515"/>
      <c r="AX1" s="515"/>
      <c r="AY1" s="515"/>
      <c r="AZ1" s="515"/>
      <c r="BA1" s="515"/>
      <c r="BB1" s="515"/>
      <c r="BC1" s="515"/>
      <c r="BD1" s="515"/>
      <c r="BE1" s="515"/>
      <c r="BF1" s="515"/>
      <c r="BG1" s="515"/>
      <c r="BH1" s="515"/>
      <c r="BI1" s="515"/>
      <c r="BJ1" s="515"/>
      <c r="BK1" s="515"/>
      <c r="BL1" s="515"/>
      <c r="BM1" s="515"/>
      <c r="BN1" s="515"/>
      <c r="BO1" s="516"/>
      <c r="BP1" s="514" t="s">
        <v>263</v>
      </c>
      <c r="BQ1" s="515"/>
      <c r="BR1" s="515"/>
      <c r="BS1" s="516"/>
      <c r="BT1" s="514" t="s">
        <v>264</v>
      </c>
      <c r="BU1" s="515"/>
      <c r="BV1" s="515"/>
      <c r="BW1" s="515"/>
      <c r="BX1" s="515"/>
      <c r="BY1" s="515"/>
      <c r="BZ1" s="515"/>
      <c r="CA1" s="515"/>
      <c r="CB1" s="515"/>
      <c r="CC1" s="515"/>
      <c r="CD1" s="515"/>
      <c r="CE1" s="515"/>
      <c r="CF1" s="516"/>
      <c r="CG1" s="514" t="s">
        <v>265</v>
      </c>
      <c r="CH1" s="515"/>
      <c r="CI1" s="515"/>
      <c r="CJ1" s="515"/>
      <c r="CK1" s="515"/>
      <c r="CL1" s="515"/>
      <c r="CM1" s="515"/>
      <c r="CN1" s="515"/>
      <c r="CO1" s="515"/>
      <c r="CP1" s="515"/>
      <c r="CQ1" s="516"/>
      <c r="CR1" s="514" t="s">
        <v>711</v>
      </c>
      <c r="CS1" s="515"/>
      <c r="CT1" s="515"/>
      <c r="CU1" s="516"/>
      <c r="CV1" s="523" t="s">
        <v>266</v>
      </c>
      <c r="CW1" s="523"/>
      <c r="CX1" s="523"/>
      <c r="CY1" s="523"/>
      <c r="CZ1" s="523"/>
      <c r="DA1" s="523"/>
      <c r="DB1" s="523"/>
      <c r="DC1" s="523"/>
      <c r="DD1" s="23" t="s">
        <v>267</v>
      </c>
      <c r="DE1" s="514" t="s">
        <v>268</v>
      </c>
      <c r="DF1" s="516"/>
      <c r="DG1" s="524" t="s">
        <v>269</v>
      </c>
      <c r="DH1" s="525"/>
      <c r="DI1" s="525"/>
      <c r="DJ1" s="526"/>
      <c r="DK1" s="522" t="s">
        <v>270</v>
      </c>
      <c r="DL1" s="522"/>
      <c r="DM1" s="524" t="s">
        <v>271</v>
      </c>
      <c r="DN1" s="525"/>
      <c r="DO1" s="525"/>
      <c r="DP1" s="525"/>
      <c r="DQ1" s="525"/>
      <c r="DR1" s="526"/>
      <c r="DS1" s="522" t="s">
        <v>272</v>
      </c>
      <c r="DT1" s="522"/>
      <c r="DU1" s="522"/>
      <c r="DV1" s="24" t="s">
        <v>273</v>
      </c>
      <c r="DW1" s="24" t="s">
        <v>274</v>
      </c>
      <c r="DX1" s="23" t="s">
        <v>275</v>
      </c>
      <c r="DY1" s="25" t="s">
        <v>276</v>
      </c>
      <c r="DZ1" s="26" t="s">
        <v>277</v>
      </c>
    </row>
    <row r="2" spans="1:133" s="6" customFormat="1" ht="42" customHeight="1">
      <c r="A2" s="520"/>
      <c r="B2" s="520"/>
      <c r="C2" s="520"/>
      <c r="D2" s="520"/>
      <c r="E2" s="521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520"/>
      <c r="S2" s="25" t="s">
        <v>290</v>
      </c>
      <c r="T2" s="25" t="s">
        <v>292</v>
      </c>
      <c r="U2" s="25" t="s">
        <v>291</v>
      </c>
      <c r="V2" s="275" t="s">
        <v>933</v>
      </c>
      <c r="W2" s="113" t="s">
        <v>712</v>
      </c>
      <c r="X2" s="113" t="s">
        <v>713</v>
      </c>
      <c r="Y2" s="275" t="s">
        <v>1137</v>
      </c>
      <c r="Z2" s="25" t="s">
        <v>293</v>
      </c>
      <c r="AA2" s="520"/>
      <c r="AB2" s="520"/>
      <c r="AC2" s="520"/>
      <c r="AD2" s="520"/>
      <c r="AE2" s="25" t="s">
        <v>294</v>
      </c>
      <c r="AF2" s="25" t="s">
        <v>295</v>
      </c>
      <c r="AG2" s="25" t="s">
        <v>296</v>
      </c>
      <c r="AH2" s="23" t="s">
        <v>300</v>
      </c>
      <c r="AI2" s="23" t="s">
        <v>301</v>
      </c>
      <c r="AJ2" s="23" t="s">
        <v>302</v>
      </c>
      <c r="AK2" s="23" t="s">
        <v>298</v>
      </c>
      <c r="AL2" s="23" t="s">
        <v>297</v>
      </c>
      <c r="AM2" s="23" t="s">
        <v>299</v>
      </c>
      <c r="AN2" s="23" t="s">
        <v>303</v>
      </c>
      <c r="AO2" s="23" t="s">
        <v>304</v>
      </c>
      <c r="AP2" s="23" t="s">
        <v>306</v>
      </c>
      <c r="AQ2" s="28" t="s">
        <v>305</v>
      </c>
      <c r="AR2" s="23" t="s">
        <v>307</v>
      </c>
      <c r="AS2" s="274" t="s">
        <v>1157</v>
      </c>
      <c r="AT2" s="23" t="s">
        <v>309</v>
      </c>
      <c r="AU2" s="23" t="s">
        <v>308</v>
      </c>
      <c r="AV2" s="282" t="s">
        <v>1160</v>
      </c>
      <c r="AW2" s="282" t="s">
        <v>321</v>
      </c>
      <c r="AX2" s="282" t="s">
        <v>322</v>
      </c>
      <c r="AY2" s="282" t="s">
        <v>1158</v>
      </c>
      <c r="AZ2" s="282" t="s">
        <v>318</v>
      </c>
      <c r="BA2" s="282" t="s">
        <v>310</v>
      </c>
      <c r="BB2" s="283" t="s">
        <v>311</v>
      </c>
      <c r="BC2" s="283" t="s">
        <v>312</v>
      </c>
      <c r="BD2" s="282" t="s">
        <v>932</v>
      </c>
      <c r="BE2" s="282" t="s">
        <v>323</v>
      </c>
      <c r="BF2" s="283" t="s">
        <v>319</v>
      </c>
      <c r="BG2" s="282" t="s">
        <v>320</v>
      </c>
      <c r="BH2" s="282" t="s">
        <v>1159</v>
      </c>
      <c r="BI2" s="283" t="s">
        <v>316</v>
      </c>
      <c r="BJ2" s="283" t="s">
        <v>315</v>
      </c>
      <c r="BK2" s="282" t="s">
        <v>313</v>
      </c>
      <c r="BL2" s="283" t="s">
        <v>314</v>
      </c>
      <c r="BM2" s="282" t="s">
        <v>1154</v>
      </c>
      <c r="BN2" s="282" t="s">
        <v>317</v>
      </c>
      <c r="BO2" s="282" t="s">
        <v>1153</v>
      </c>
      <c r="BP2" s="23" t="s">
        <v>324</v>
      </c>
      <c r="BQ2" s="23" t="s">
        <v>325</v>
      </c>
      <c r="BR2" s="23" t="s">
        <v>326</v>
      </c>
      <c r="BS2" s="23" t="s">
        <v>327</v>
      </c>
      <c r="BT2" s="23" t="s">
        <v>328</v>
      </c>
      <c r="BU2" s="23" t="s">
        <v>329</v>
      </c>
      <c r="BV2" s="23" t="s">
        <v>330</v>
      </c>
      <c r="BW2" s="23" t="s">
        <v>331</v>
      </c>
      <c r="BX2" s="23" t="s">
        <v>332</v>
      </c>
      <c r="BY2" s="23" t="s">
        <v>333</v>
      </c>
      <c r="BZ2" s="23" t="s">
        <v>334</v>
      </c>
      <c r="CA2" s="23" t="s">
        <v>335</v>
      </c>
      <c r="CB2" s="23" t="s">
        <v>336</v>
      </c>
      <c r="CC2" s="23" t="s">
        <v>337</v>
      </c>
      <c r="CD2" s="23" t="s">
        <v>338</v>
      </c>
      <c r="CE2" s="23" t="s">
        <v>339</v>
      </c>
      <c r="CF2" s="65" t="s">
        <v>529</v>
      </c>
      <c r="CG2" s="23" t="s">
        <v>340</v>
      </c>
      <c r="CH2" s="23" t="s">
        <v>341</v>
      </c>
      <c r="CI2" s="23" t="s">
        <v>342</v>
      </c>
      <c r="CJ2" s="239" t="s">
        <v>891</v>
      </c>
      <c r="CK2" s="23" t="s">
        <v>343</v>
      </c>
      <c r="CL2" s="23" t="s">
        <v>344</v>
      </c>
      <c r="CM2" s="23" t="s">
        <v>347</v>
      </c>
      <c r="CN2" s="23" t="s">
        <v>348</v>
      </c>
      <c r="CO2" s="23" t="s">
        <v>345</v>
      </c>
      <c r="CP2" s="23" t="s">
        <v>346</v>
      </c>
      <c r="CQ2" s="23" t="s">
        <v>349</v>
      </c>
      <c r="CR2" s="23" t="s">
        <v>350</v>
      </c>
      <c r="CS2" s="23" t="s">
        <v>352</v>
      </c>
      <c r="CT2" s="23" t="s">
        <v>353</v>
      </c>
      <c r="CU2" s="23" t="s">
        <v>351</v>
      </c>
      <c r="CV2" s="23" t="s">
        <v>354</v>
      </c>
      <c r="CW2" s="23" t="s">
        <v>355</v>
      </c>
      <c r="CX2" s="28" t="s">
        <v>356</v>
      </c>
      <c r="CY2" s="28" t="s">
        <v>357</v>
      </c>
      <c r="CZ2" s="28" t="s">
        <v>716</v>
      </c>
      <c r="DA2" s="28" t="s">
        <v>358</v>
      </c>
      <c r="DB2" s="23" t="s">
        <v>359</v>
      </c>
      <c r="DC2" s="23" t="s">
        <v>360</v>
      </c>
      <c r="DD2" s="23" t="s">
        <v>361</v>
      </c>
      <c r="DE2" s="240" t="s">
        <v>892</v>
      </c>
      <c r="DF2" s="23" t="s">
        <v>362</v>
      </c>
      <c r="DG2" s="28" t="s">
        <v>363</v>
      </c>
      <c r="DH2" s="23" t="s">
        <v>364</v>
      </c>
      <c r="DI2" s="23" t="s">
        <v>366</v>
      </c>
      <c r="DJ2" s="23" t="s">
        <v>365</v>
      </c>
      <c r="DK2" s="23" t="s">
        <v>367</v>
      </c>
      <c r="DL2" s="23" t="s">
        <v>368</v>
      </c>
      <c r="DM2" s="23" t="s">
        <v>1161</v>
      </c>
      <c r="DN2" s="276" t="s">
        <v>370</v>
      </c>
      <c r="DO2" s="276" t="s">
        <v>369</v>
      </c>
      <c r="DP2" s="28" t="s">
        <v>372</v>
      </c>
      <c r="DQ2" s="28" t="s">
        <v>941</v>
      </c>
      <c r="DR2" s="28" t="s">
        <v>371</v>
      </c>
      <c r="DS2" s="28" t="s">
        <v>373</v>
      </c>
      <c r="DT2" s="28" t="s">
        <v>886</v>
      </c>
      <c r="DU2" s="23" t="s">
        <v>374</v>
      </c>
      <c r="DV2" s="24" t="s">
        <v>375</v>
      </c>
      <c r="DW2" s="24" t="s">
        <v>376</v>
      </c>
      <c r="DX2" s="23"/>
      <c r="DY2" s="25"/>
      <c r="DZ2" s="26"/>
      <c r="EC2" s="277"/>
    </row>
    <row r="3" spans="1:133" ht="20.100000000000001" hidden="1" customHeight="1">
      <c r="A3" s="7">
        <v>873434</v>
      </c>
      <c r="B3" s="8" t="s">
        <v>10</v>
      </c>
      <c r="C3" s="9">
        <v>4</v>
      </c>
      <c r="D3" s="9" t="s">
        <v>377</v>
      </c>
      <c r="E3" s="175" t="s">
        <v>378</v>
      </c>
      <c r="F3" s="13"/>
      <c r="G3" s="13">
        <v>1</v>
      </c>
      <c r="H3" s="13"/>
      <c r="I3" s="13"/>
      <c r="J3" s="13"/>
      <c r="K3" s="13">
        <v>1</v>
      </c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>
        <v>1</v>
      </c>
      <c r="AF3" s="13"/>
      <c r="AG3" s="13"/>
      <c r="AH3" s="9"/>
      <c r="AI3" s="9"/>
      <c r="AJ3" s="9"/>
      <c r="AK3" s="9"/>
      <c r="AL3" s="9"/>
      <c r="AM3" s="9"/>
      <c r="AN3" s="9"/>
      <c r="AO3" s="9"/>
      <c r="AP3" s="9"/>
      <c r="AQ3" s="29"/>
      <c r="AR3" s="9"/>
      <c r="AS3" s="9"/>
      <c r="AT3" s="9"/>
      <c r="AU3" s="9"/>
      <c r="AV3" s="9">
        <v>1</v>
      </c>
      <c r="AW3" s="9"/>
      <c r="AX3" s="9"/>
      <c r="AY3" s="9"/>
      <c r="AZ3" s="9"/>
      <c r="BA3" s="9"/>
      <c r="BB3" s="29"/>
      <c r="BC3" s="29"/>
      <c r="BD3" s="9"/>
      <c r="BE3" s="9"/>
      <c r="BF3" s="29"/>
      <c r="BG3" s="9"/>
      <c r="BH3" s="9"/>
      <c r="BI3" s="29"/>
      <c r="BJ3" s="29"/>
      <c r="BK3" s="9"/>
      <c r="BL3" s="2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29"/>
      <c r="CY3" s="29"/>
      <c r="CZ3" s="29"/>
      <c r="DA3" s="29"/>
      <c r="DB3" s="9"/>
      <c r="DC3" s="9">
        <v>1</v>
      </c>
      <c r="DD3" s="9">
        <v>1</v>
      </c>
      <c r="DE3" s="9"/>
      <c r="DF3" s="9"/>
      <c r="DG3" s="29"/>
      <c r="DH3" s="9"/>
      <c r="DI3" s="9"/>
      <c r="DJ3" s="9"/>
      <c r="DK3" s="9"/>
      <c r="DL3" s="9"/>
      <c r="DM3" s="9"/>
      <c r="DN3" s="9"/>
      <c r="DO3" s="9"/>
      <c r="DP3" s="29"/>
      <c r="DQ3" s="29"/>
      <c r="DR3" s="29"/>
      <c r="DS3" s="29"/>
      <c r="DT3" s="29"/>
      <c r="DU3" s="9"/>
      <c r="DV3" s="29"/>
      <c r="DW3" s="29"/>
      <c r="DX3" s="9">
        <f t="shared" ref="DX3:DX66" si="0">SUM(AL3:DW3)</f>
        <v>3</v>
      </c>
      <c r="DY3" s="30" t="s">
        <v>379</v>
      </c>
      <c r="DZ3" s="31" t="s">
        <v>380</v>
      </c>
    </row>
    <row r="4" spans="1:133" ht="20.100000000000001" hidden="1" customHeight="1">
      <c r="A4" s="7">
        <v>873433</v>
      </c>
      <c r="B4" s="8" t="s">
        <v>11</v>
      </c>
      <c r="C4" s="9">
        <v>1</v>
      </c>
      <c r="D4" s="9" t="s">
        <v>377</v>
      </c>
      <c r="E4" s="175" t="s">
        <v>378</v>
      </c>
      <c r="F4" s="13"/>
      <c r="G4" s="13">
        <v>1</v>
      </c>
      <c r="H4" s="13"/>
      <c r="I4" s="13"/>
      <c r="J4" s="13"/>
      <c r="K4" s="13">
        <v>1</v>
      </c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>
        <v>1</v>
      </c>
      <c r="AF4" s="13"/>
      <c r="AG4" s="13"/>
      <c r="AH4" s="9"/>
      <c r="AI4" s="9"/>
      <c r="AJ4" s="9"/>
      <c r="AK4" s="9"/>
      <c r="AL4" s="9"/>
      <c r="AM4" s="9"/>
      <c r="AN4" s="9"/>
      <c r="AO4" s="9"/>
      <c r="AP4" s="9"/>
      <c r="AQ4" s="29"/>
      <c r="AR4" s="9"/>
      <c r="AS4" s="9"/>
      <c r="AT4" s="9"/>
      <c r="AU4" s="9"/>
      <c r="AV4" s="9">
        <v>1</v>
      </c>
      <c r="AW4" s="9"/>
      <c r="AX4" s="9"/>
      <c r="AY4" s="9"/>
      <c r="AZ4" s="9"/>
      <c r="BA4" s="9"/>
      <c r="BB4" s="29"/>
      <c r="BC4" s="29"/>
      <c r="BD4" s="9"/>
      <c r="BE4" s="9"/>
      <c r="BF4" s="29"/>
      <c r="BG4" s="9"/>
      <c r="BH4" s="9"/>
      <c r="BI4" s="29"/>
      <c r="BJ4" s="29"/>
      <c r="BK4" s="9"/>
      <c r="BL4" s="2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29"/>
      <c r="CY4" s="29"/>
      <c r="CZ4" s="29"/>
      <c r="DA4" s="29"/>
      <c r="DB4" s="9"/>
      <c r="DC4" s="9">
        <v>1</v>
      </c>
      <c r="DD4" s="9">
        <v>1</v>
      </c>
      <c r="DE4" s="9"/>
      <c r="DF4" s="9"/>
      <c r="DG4" s="29"/>
      <c r="DH4" s="9"/>
      <c r="DI4" s="9"/>
      <c r="DJ4" s="9"/>
      <c r="DK4" s="9"/>
      <c r="DL4" s="9"/>
      <c r="DM4" s="9"/>
      <c r="DN4" s="9"/>
      <c r="DO4" s="9"/>
      <c r="DP4" s="29"/>
      <c r="DQ4" s="29"/>
      <c r="DR4" s="29"/>
      <c r="DS4" s="29"/>
      <c r="DT4" s="29"/>
      <c r="DU4" s="9"/>
      <c r="DV4" s="29"/>
      <c r="DW4" s="29"/>
      <c r="DX4" s="9">
        <f t="shared" si="0"/>
        <v>3</v>
      </c>
      <c r="DY4" s="32"/>
      <c r="DZ4" s="31"/>
    </row>
    <row r="5" spans="1:133" ht="20.100000000000001" hidden="1" customHeight="1">
      <c r="A5" s="7">
        <v>873339</v>
      </c>
      <c r="B5" s="8" t="s">
        <v>12</v>
      </c>
      <c r="C5" s="9">
        <v>5</v>
      </c>
      <c r="D5" s="9" t="s">
        <v>381</v>
      </c>
      <c r="E5" s="175" t="s">
        <v>378</v>
      </c>
      <c r="F5" s="13"/>
      <c r="G5" s="13">
        <v>1</v>
      </c>
      <c r="H5" s="13"/>
      <c r="I5" s="13"/>
      <c r="J5" s="13"/>
      <c r="K5" s="13">
        <v>1</v>
      </c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>
        <v>1</v>
      </c>
      <c r="AF5" s="13"/>
      <c r="AG5" s="13"/>
      <c r="AH5" s="9"/>
      <c r="AI5" s="9"/>
      <c r="AJ5" s="9"/>
      <c r="AK5" s="9"/>
      <c r="AL5" s="9"/>
      <c r="AM5" s="9"/>
      <c r="AN5" s="9"/>
      <c r="AO5" s="9"/>
      <c r="AP5" s="9"/>
      <c r="AQ5" s="29"/>
      <c r="AR5" s="9"/>
      <c r="AS5" s="9"/>
      <c r="AT5" s="9"/>
      <c r="AU5" s="9"/>
      <c r="AV5" s="9">
        <v>1</v>
      </c>
      <c r="AW5" s="9"/>
      <c r="AX5" s="9"/>
      <c r="AY5" s="9"/>
      <c r="AZ5" s="9"/>
      <c r="BA5" s="9"/>
      <c r="BB5" s="29"/>
      <c r="BC5" s="29"/>
      <c r="BD5" s="9"/>
      <c r="BE5" s="9"/>
      <c r="BF5" s="29"/>
      <c r="BG5" s="9"/>
      <c r="BH5" s="9"/>
      <c r="BI5" s="29"/>
      <c r="BJ5" s="29"/>
      <c r="BK5" s="9"/>
      <c r="BL5" s="2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>
        <v>1</v>
      </c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29"/>
      <c r="CY5" s="29"/>
      <c r="CZ5" s="29"/>
      <c r="DA5" s="29"/>
      <c r="DB5" s="9"/>
      <c r="DC5" s="9">
        <v>1</v>
      </c>
      <c r="DD5" s="9"/>
      <c r="DE5" s="9"/>
      <c r="DF5" s="9"/>
      <c r="DG5" s="29"/>
      <c r="DH5" s="9"/>
      <c r="DI5" s="9"/>
      <c r="DJ5" s="9"/>
      <c r="DK5" s="9"/>
      <c r="DL5" s="9"/>
      <c r="DM5" s="9"/>
      <c r="DN5" s="9"/>
      <c r="DO5" s="9"/>
      <c r="DP5" s="29"/>
      <c r="DQ5" s="29"/>
      <c r="DR5" s="29"/>
      <c r="DS5" s="29"/>
      <c r="DT5" s="29"/>
      <c r="DU5" s="9"/>
      <c r="DV5" s="29"/>
      <c r="DW5" s="29"/>
      <c r="DX5" s="9">
        <f t="shared" si="0"/>
        <v>3</v>
      </c>
      <c r="DY5" s="30" t="s">
        <v>382</v>
      </c>
      <c r="DZ5" s="31" t="s">
        <v>380</v>
      </c>
    </row>
    <row r="6" spans="1:133" ht="20.100000000000001" hidden="1" customHeight="1">
      <c r="A6" s="7">
        <v>873338</v>
      </c>
      <c r="B6" s="13" t="s">
        <v>13</v>
      </c>
      <c r="C6" s="9">
        <v>1</v>
      </c>
      <c r="D6" s="9" t="s">
        <v>381</v>
      </c>
      <c r="E6" s="175" t="s">
        <v>378</v>
      </c>
      <c r="F6" s="13"/>
      <c r="G6" s="13">
        <v>1</v>
      </c>
      <c r="H6" s="13"/>
      <c r="I6" s="13"/>
      <c r="J6" s="13"/>
      <c r="K6" s="13">
        <v>1</v>
      </c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>
        <v>1</v>
      </c>
      <c r="AF6" s="13"/>
      <c r="AG6" s="13"/>
      <c r="AH6" s="9"/>
      <c r="AI6" s="9"/>
      <c r="AJ6" s="9"/>
      <c r="AK6" s="9"/>
      <c r="AL6" s="9"/>
      <c r="AM6" s="9"/>
      <c r="AN6" s="9"/>
      <c r="AO6" s="9"/>
      <c r="AP6" s="9"/>
      <c r="AQ6" s="29"/>
      <c r="AR6" s="9"/>
      <c r="AS6" s="9"/>
      <c r="AT6" s="9"/>
      <c r="AU6" s="9"/>
      <c r="AV6" s="9">
        <v>1</v>
      </c>
      <c r="AW6" s="9"/>
      <c r="AX6" s="9"/>
      <c r="AY6" s="9"/>
      <c r="AZ6" s="9"/>
      <c r="BA6" s="9"/>
      <c r="BB6" s="29"/>
      <c r="BC6" s="29"/>
      <c r="BD6" s="9"/>
      <c r="BE6" s="9"/>
      <c r="BF6" s="29"/>
      <c r="BG6" s="9"/>
      <c r="BH6" s="9"/>
      <c r="BI6" s="29"/>
      <c r="BJ6" s="29"/>
      <c r="BK6" s="9"/>
      <c r="BL6" s="2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>
        <v>1</v>
      </c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29"/>
      <c r="CY6" s="29"/>
      <c r="CZ6" s="29"/>
      <c r="DA6" s="29"/>
      <c r="DB6" s="9"/>
      <c r="DC6" s="9">
        <v>1</v>
      </c>
      <c r="DD6" s="9"/>
      <c r="DE6" s="9"/>
      <c r="DF6" s="9"/>
      <c r="DG6" s="29"/>
      <c r="DH6" s="9"/>
      <c r="DI6" s="9"/>
      <c r="DJ6" s="9"/>
      <c r="DK6" s="9"/>
      <c r="DL6" s="9"/>
      <c r="DM6" s="9"/>
      <c r="DN6" s="9"/>
      <c r="DO6" s="9"/>
      <c r="DP6" s="29"/>
      <c r="DQ6" s="29"/>
      <c r="DR6" s="29"/>
      <c r="DS6" s="29"/>
      <c r="DT6" s="29"/>
      <c r="DU6" s="9"/>
      <c r="DV6" s="29"/>
      <c r="DW6" s="29"/>
      <c r="DX6" s="9">
        <f t="shared" si="0"/>
        <v>3</v>
      </c>
      <c r="DY6" s="32"/>
      <c r="DZ6" s="31"/>
    </row>
    <row r="7" spans="1:133" s="19" customFormat="1" ht="20.100000000000001" hidden="1" customHeight="1">
      <c r="A7" s="9">
        <v>782105</v>
      </c>
      <c r="B7" s="14" t="s">
        <v>14</v>
      </c>
      <c r="C7" s="15">
        <v>1</v>
      </c>
      <c r="D7" s="15" t="s">
        <v>383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>
        <v>1</v>
      </c>
      <c r="AD7" s="14"/>
      <c r="AE7" s="33">
        <v>1</v>
      </c>
      <c r="AF7" s="14"/>
      <c r="AG7" s="14"/>
      <c r="AH7" s="15"/>
      <c r="AI7" s="15"/>
      <c r="AJ7" s="15"/>
      <c r="AK7" s="15"/>
      <c r="AL7" s="15"/>
      <c r="AM7" s="15"/>
      <c r="AN7" s="15"/>
      <c r="AO7" s="15"/>
      <c r="AP7" s="15"/>
      <c r="AQ7" s="34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34"/>
      <c r="BC7" s="34"/>
      <c r="BD7" s="15"/>
      <c r="BE7" s="15"/>
      <c r="BF7" s="34"/>
      <c r="BG7" s="15"/>
      <c r="BH7" s="15"/>
      <c r="BI7" s="34"/>
      <c r="BJ7" s="34"/>
      <c r="BK7" s="15">
        <v>1</v>
      </c>
      <c r="BL7" s="34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34"/>
      <c r="CY7" s="34"/>
      <c r="CZ7" s="34"/>
      <c r="DA7" s="34"/>
      <c r="DB7" s="15"/>
      <c r="DC7" s="15"/>
      <c r="DD7" s="15"/>
      <c r="DE7" s="15"/>
      <c r="DF7" s="15">
        <v>1</v>
      </c>
      <c r="DG7" s="34"/>
      <c r="DH7" s="15"/>
      <c r="DI7" s="15"/>
      <c r="DJ7" s="15"/>
      <c r="DK7" s="15"/>
      <c r="DL7" s="15"/>
      <c r="DM7" s="15"/>
      <c r="DN7" s="15"/>
      <c r="DO7" s="15"/>
      <c r="DP7" s="34"/>
      <c r="DQ7" s="34"/>
      <c r="DR7" s="34"/>
      <c r="DS7" s="34"/>
      <c r="DT7" s="34"/>
      <c r="DU7" s="15"/>
      <c r="DV7" s="34"/>
      <c r="DW7" s="34"/>
      <c r="DX7" s="9">
        <f t="shared" si="0"/>
        <v>2</v>
      </c>
      <c r="DY7" s="35" t="s">
        <v>384</v>
      </c>
      <c r="DZ7" s="36" t="s">
        <v>385</v>
      </c>
      <c r="EC7" s="278"/>
    </row>
    <row r="8" spans="1:133" ht="20.100000000000001" hidden="1" customHeight="1">
      <c r="A8" s="7">
        <v>872588</v>
      </c>
      <c r="B8" s="13" t="s">
        <v>15</v>
      </c>
      <c r="C8" s="9">
        <v>4</v>
      </c>
      <c r="D8" s="9" t="s">
        <v>386</v>
      </c>
      <c r="E8" s="175" t="s">
        <v>378</v>
      </c>
      <c r="F8" s="13"/>
      <c r="G8" s="13">
        <v>1</v>
      </c>
      <c r="H8" s="13"/>
      <c r="I8" s="13"/>
      <c r="J8" s="13"/>
      <c r="K8" s="13">
        <v>1</v>
      </c>
      <c r="L8" s="13"/>
      <c r="M8" s="13"/>
      <c r="N8" s="13"/>
      <c r="O8" s="13"/>
      <c r="P8" s="13"/>
      <c r="Q8" s="13"/>
      <c r="R8" s="13" t="s">
        <v>387</v>
      </c>
      <c r="S8" s="13" t="s">
        <v>388</v>
      </c>
      <c r="T8" s="13"/>
      <c r="U8" s="13" t="s">
        <v>291</v>
      </c>
      <c r="V8" s="13"/>
      <c r="W8" s="13"/>
      <c r="X8" s="13"/>
      <c r="Y8" s="13"/>
      <c r="Z8" s="13"/>
      <c r="AA8" s="13"/>
      <c r="AB8" s="13"/>
      <c r="AC8" s="13"/>
      <c r="AD8" s="13"/>
      <c r="AE8" s="13">
        <v>1</v>
      </c>
      <c r="AF8" s="13"/>
      <c r="AG8" s="13"/>
      <c r="AH8" s="9"/>
      <c r="AI8" s="9"/>
      <c r="AJ8" s="9">
        <v>1</v>
      </c>
      <c r="AK8" s="9">
        <v>1</v>
      </c>
      <c r="AL8" s="9">
        <v>1</v>
      </c>
      <c r="AM8" s="9"/>
      <c r="AN8" s="9">
        <v>1</v>
      </c>
      <c r="AO8" s="9"/>
      <c r="AP8" s="9"/>
      <c r="AQ8" s="29"/>
      <c r="AR8" s="9">
        <v>1</v>
      </c>
      <c r="AS8" s="9"/>
      <c r="AT8" s="9"/>
      <c r="AU8" s="9"/>
      <c r="AV8" s="9"/>
      <c r="AW8" s="9"/>
      <c r="AX8" s="9"/>
      <c r="AY8" s="9"/>
      <c r="AZ8" s="9"/>
      <c r="BA8" s="9"/>
      <c r="BB8" s="29"/>
      <c r="BC8" s="29"/>
      <c r="BD8" s="9"/>
      <c r="BE8" s="9"/>
      <c r="BF8" s="29"/>
      <c r="BG8" s="9"/>
      <c r="BH8" s="9"/>
      <c r="BI8" s="29"/>
      <c r="BJ8" s="29"/>
      <c r="BK8" s="9"/>
      <c r="BL8" s="29"/>
      <c r="BM8" s="9"/>
      <c r="BN8" s="9"/>
      <c r="BO8" s="9"/>
      <c r="BP8" s="9">
        <v>1</v>
      </c>
      <c r="BQ8" s="9">
        <v>1</v>
      </c>
      <c r="BR8" s="9"/>
      <c r="BS8" s="9"/>
      <c r="BT8" s="9"/>
      <c r="BU8" s="9">
        <v>1</v>
      </c>
      <c r="BV8" s="9"/>
      <c r="BW8" s="9"/>
      <c r="BX8" s="9"/>
      <c r="BY8" s="9">
        <v>1</v>
      </c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>
        <v>1</v>
      </c>
      <c r="CS8" s="9"/>
      <c r="CT8" s="9"/>
      <c r="CU8" s="9"/>
      <c r="CV8" s="9"/>
      <c r="CW8" s="9"/>
      <c r="CX8" s="29"/>
      <c r="CY8" s="29"/>
      <c r="CZ8" s="29"/>
      <c r="DA8" s="29"/>
      <c r="DB8" s="9"/>
      <c r="DC8" s="9"/>
      <c r="DD8" s="9"/>
      <c r="DE8" s="9"/>
      <c r="DF8" s="9"/>
      <c r="DG8" s="29"/>
      <c r="DH8" s="9"/>
      <c r="DI8" s="9"/>
      <c r="DJ8" s="9"/>
      <c r="DK8" s="9"/>
      <c r="DL8" s="9"/>
      <c r="DM8" s="9"/>
      <c r="DN8" s="9"/>
      <c r="DO8" s="9"/>
      <c r="DP8" s="29"/>
      <c r="DQ8" s="29"/>
      <c r="DR8" s="29"/>
      <c r="DS8" s="29"/>
      <c r="DT8" s="29"/>
      <c r="DU8" s="9"/>
      <c r="DV8" s="29"/>
      <c r="DW8" s="29"/>
      <c r="DX8" s="9">
        <f t="shared" si="0"/>
        <v>8</v>
      </c>
      <c r="DY8" s="30" t="s">
        <v>389</v>
      </c>
      <c r="DZ8" s="31" t="s">
        <v>390</v>
      </c>
    </row>
    <row r="9" spans="1:133" ht="20.100000000000001" hidden="1" customHeight="1">
      <c r="A9" s="7">
        <v>872587</v>
      </c>
      <c r="B9" s="8" t="s">
        <v>16</v>
      </c>
      <c r="C9" s="9">
        <v>1</v>
      </c>
      <c r="D9" s="9" t="s">
        <v>386</v>
      </c>
      <c r="E9" s="175" t="s">
        <v>378</v>
      </c>
      <c r="F9" s="13"/>
      <c r="G9" s="13">
        <v>1</v>
      </c>
      <c r="H9" s="13"/>
      <c r="I9" s="13"/>
      <c r="J9" s="13"/>
      <c r="K9" s="13">
        <v>1</v>
      </c>
      <c r="L9" s="13"/>
      <c r="M9" s="13"/>
      <c r="N9" s="13"/>
      <c r="O9" s="13"/>
      <c r="P9" s="13"/>
      <c r="Q9" s="13"/>
      <c r="R9" s="13" t="s">
        <v>387</v>
      </c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>
        <v>1</v>
      </c>
      <c r="AF9" s="13"/>
      <c r="AG9" s="13"/>
      <c r="AH9" s="9"/>
      <c r="AI9" s="9"/>
      <c r="AJ9" s="9">
        <v>1</v>
      </c>
      <c r="AK9" s="9">
        <v>1</v>
      </c>
      <c r="AL9" s="9">
        <v>1</v>
      </c>
      <c r="AM9" s="9"/>
      <c r="AN9" s="9">
        <v>1</v>
      </c>
      <c r="AO9" s="9"/>
      <c r="AP9" s="9"/>
      <c r="AQ9" s="29"/>
      <c r="AR9" s="9">
        <v>1</v>
      </c>
      <c r="AS9" s="9"/>
      <c r="AT9" s="9"/>
      <c r="AU9" s="9"/>
      <c r="AV9" s="9"/>
      <c r="AW9" s="9"/>
      <c r="AX9" s="9"/>
      <c r="AY9" s="9"/>
      <c r="AZ9" s="9"/>
      <c r="BA9" s="9"/>
      <c r="BB9" s="29"/>
      <c r="BC9" s="29"/>
      <c r="BD9" s="9"/>
      <c r="BE9" s="9"/>
      <c r="BF9" s="29"/>
      <c r="BG9" s="9"/>
      <c r="BH9" s="9"/>
      <c r="BI9" s="29"/>
      <c r="BJ9" s="29"/>
      <c r="BK9" s="9"/>
      <c r="BL9" s="29"/>
      <c r="BM9" s="9"/>
      <c r="BN9" s="9"/>
      <c r="BO9" s="9"/>
      <c r="BP9" s="9">
        <v>1</v>
      </c>
      <c r="BQ9" s="9">
        <v>1</v>
      </c>
      <c r="BR9" s="9"/>
      <c r="BS9" s="9"/>
      <c r="BT9" s="9"/>
      <c r="BU9" s="9">
        <v>1</v>
      </c>
      <c r="BV9" s="9"/>
      <c r="BW9" s="9"/>
      <c r="BX9" s="9"/>
      <c r="BY9" s="9">
        <v>1</v>
      </c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>
        <v>1</v>
      </c>
      <c r="CS9" s="9"/>
      <c r="CT9" s="9"/>
      <c r="CU9" s="9"/>
      <c r="CV9" s="9"/>
      <c r="CW9" s="9"/>
      <c r="CX9" s="29"/>
      <c r="CY9" s="29"/>
      <c r="CZ9" s="29"/>
      <c r="DA9" s="29"/>
      <c r="DB9" s="9"/>
      <c r="DC9" s="9"/>
      <c r="DD9" s="9"/>
      <c r="DE9" s="9"/>
      <c r="DF9" s="9"/>
      <c r="DG9" s="29"/>
      <c r="DH9" s="9"/>
      <c r="DI9" s="9"/>
      <c r="DJ9" s="9"/>
      <c r="DK9" s="9"/>
      <c r="DL9" s="9"/>
      <c r="DM9" s="9"/>
      <c r="DN9" s="9"/>
      <c r="DO9" s="9"/>
      <c r="DP9" s="29"/>
      <c r="DQ9" s="29"/>
      <c r="DR9" s="29"/>
      <c r="DS9" s="29"/>
      <c r="DT9" s="29"/>
      <c r="DU9" s="9"/>
      <c r="DV9" s="29"/>
      <c r="DW9" s="29"/>
      <c r="DX9" s="9">
        <f t="shared" si="0"/>
        <v>8</v>
      </c>
      <c r="DY9" s="30"/>
      <c r="DZ9" s="31"/>
    </row>
    <row r="10" spans="1:133" ht="20.100000000000001" hidden="1" customHeight="1">
      <c r="A10" s="7" t="s">
        <v>17</v>
      </c>
      <c r="B10" s="13" t="s">
        <v>18</v>
      </c>
      <c r="C10" s="9">
        <v>208</v>
      </c>
      <c r="D10" s="9" t="s">
        <v>391</v>
      </c>
      <c r="E10" s="175" t="s">
        <v>378</v>
      </c>
      <c r="F10" s="13"/>
      <c r="G10" s="13">
        <v>1</v>
      </c>
      <c r="H10" s="13"/>
      <c r="I10" s="13"/>
      <c r="J10" s="13"/>
      <c r="K10" s="13">
        <v>1</v>
      </c>
      <c r="L10" s="13"/>
      <c r="M10" s="13"/>
      <c r="N10" s="13"/>
      <c r="O10" s="13"/>
      <c r="P10" s="13"/>
      <c r="Q10" s="13"/>
      <c r="R10" s="13" t="s">
        <v>392</v>
      </c>
      <c r="S10" s="13" t="s">
        <v>290</v>
      </c>
      <c r="T10" s="13"/>
      <c r="U10" s="13"/>
      <c r="V10" s="13"/>
      <c r="W10" s="13"/>
      <c r="X10" s="13"/>
      <c r="Y10" s="13"/>
      <c r="Z10" s="13" t="s">
        <v>293</v>
      </c>
      <c r="AA10" s="13"/>
      <c r="AB10" s="13"/>
      <c r="AC10" s="13"/>
      <c r="AD10" s="13"/>
      <c r="AE10" s="13">
        <v>1</v>
      </c>
      <c r="AF10" s="13"/>
      <c r="AG10" s="13"/>
      <c r="AH10" s="9"/>
      <c r="AI10" s="9"/>
      <c r="AJ10" s="9"/>
      <c r="AK10" s="9"/>
      <c r="AL10" s="9">
        <v>1</v>
      </c>
      <c r="AM10" s="9"/>
      <c r="AN10" s="9">
        <v>1</v>
      </c>
      <c r="AO10" s="9"/>
      <c r="AP10" s="9"/>
      <c r="AQ10" s="29"/>
      <c r="AR10" s="9">
        <v>1</v>
      </c>
      <c r="AS10" s="9"/>
      <c r="AT10" s="9"/>
      <c r="AU10" s="9"/>
      <c r="AV10" s="9"/>
      <c r="AW10" s="9"/>
      <c r="AX10" s="9"/>
      <c r="AY10" s="9"/>
      <c r="AZ10" s="9"/>
      <c r="BA10" s="9"/>
      <c r="BB10" s="29"/>
      <c r="BC10" s="29"/>
      <c r="BD10" s="9"/>
      <c r="BE10" s="9"/>
      <c r="BF10" s="29"/>
      <c r="BG10" s="9"/>
      <c r="BH10" s="9"/>
      <c r="BI10" s="29"/>
      <c r="BJ10" s="29"/>
      <c r="BK10" s="9"/>
      <c r="BL10" s="29"/>
      <c r="BM10" s="9"/>
      <c r="BN10" s="9"/>
      <c r="BO10" s="9"/>
      <c r="BP10" s="9"/>
      <c r="BQ10" s="9"/>
      <c r="BR10" s="9"/>
      <c r="BS10" s="9"/>
      <c r="BT10" s="9"/>
      <c r="BU10" s="9">
        <v>1</v>
      </c>
      <c r="BV10" s="9"/>
      <c r="BW10" s="9"/>
      <c r="BX10" s="9"/>
      <c r="BY10" s="9">
        <v>1</v>
      </c>
      <c r="BZ10" s="9"/>
      <c r="CA10" s="9"/>
      <c r="CB10" s="9"/>
      <c r="CC10" s="9"/>
      <c r="CD10" s="9"/>
      <c r="CE10" s="9"/>
      <c r="CF10" s="9"/>
      <c r="CG10" s="9"/>
      <c r="CH10" s="9">
        <v>1</v>
      </c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>
        <v>1</v>
      </c>
      <c r="CW10" s="9">
        <v>1</v>
      </c>
      <c r="CX10" s="29"/>
      <c r="CY10" s="29"/>
      <c r="CZ10" s="29"/>
      <c r="DA10" s="29"/>
      <c r="DB10" s="9"/>
      <c r="DC10" s="9"/>
      <c r="DD10" s="9"/>
      <c r="DE10" s="9"/>
      <c r="DF10" s="9"/>
      <c r="DG10" s="29"/>
      <c r="DH10" s="9"/>
      <c r="DI10" s="9"/>
      <c r="DJ10" s="9"/>
      <c r="DK10" s="9"/>
      <c r="DL10" s="9"/>
      <c r="DM10" s="9"/>
      <c r="DN10" s="9"/>
      <c r="DO10" s="9"/>
      <c r="DP10" s="29"/>
      <c r="DQ10" s="29"/>
      <c r="DR10" s="29"/>
      <c r="DS10" s="29"/>
      <c r="DT10" s="29"/>
      <c r="DU10" s="9"/>
      <c r="DV10" s="29"/>
      <c r="DW10" s="29"/>
      <c r="DX10" s="9">
        <f t="shared" si="0"/>
        <v>8</v>
      </c>
      <c r="DY10" s="30" t="s">
        <v>393</v>
      </c>
      <c r="DZ10" s="31" t="s">
        <v>394</v>
      </c>
    </row>
    <row r="11" spans="1:133" ht="20.100000000000001" hidden="1" customHeight="1">
      <c r="A11" s="7" t="s">
        <v>19</v>
      </c>
      <c r="B11" s="13" t="s">
        <v>20</v>
      </c>
      <c r="C11" s="9">
        <v>60</v>
      </c>
      <c r="D11" s="9" t="s">
        <v>391</v>
      </c>
      <c r="E11" s="175" t="s">
        <v>378</v>
      </c>
      <c r="F11" s="13"/>
      <c r="G11" s="13">
        <v>1</v>
      </c>
      <c r="H11" s="13"/>
      <c r="I11" s="13"/>
      <c r="J11" s="13"/>
      <c r="K11" s="13">
        <v>1</v>
      </c>
      <c r="L11" s="13"/>
      <c r="M11" s="13"/>
      <c r="N11" s="13"/>
      <c r="O11" s="13"/>
      <c r="P11" s="13"/>
      <c r="Q11" s="13"/>
      <c r="R11" s="13" t="s">
        <v>392</v>
      </c>
      <c r="S11" s="13" t="s">
        <v>290</v>
      </c>
      <c r="T11" s="13"/>
      <c r="U11" s="13"/>
      <c r="V11" s="13"/>
      <c r="W11" s="13"/>
      <c r="X11" s="13"/>
      <c r="Y11" s="13"/>
      <c r="Z11" s="13" t="s">
        <v>293</v>
      </c>
      <c r="AA11" s="13"/>
      <c r="AB11" s="13"/>
      <c r="AC11" s="13"/>
      <c r="AD11" s="13"/>
      <c r="AE11" s="13">
        <v>1</v>
      </c>
      <c r="AF11" s="13"/>
      <c r="AG11" s="13"/>
      <c r="AH11" s="9"/>
      <c r="AI11" s="9"/>
      <c r="AJ11" s="9"/>
      <c r="AK11" s="9"/>
      <c r="AL11" s="9">
        <v>1</v>
      </c>
      <c r="AM11" s="9"/>
      <c r="AN11" s="9">
        <v>1</v>
      </c>
      <c r="AO11" s="9"/>
      <c r="AP11" s="9"/>
      <c r="AQ11" s="29"/>
      <c r="AR11" s="9">
        <v>1</v>
      </c>
      <c r="AS11" s="9"/>
      <c r="AT11" s="9"/>
      <c r="AU11" s="9"/>
      <c r="AV11" s="9"/>
      <c r="AW11" s="9"/>
      <c r="AX11" s="9"/>
      <c r="AY11" s="9"/>
      <c r="AZ11" s="9"/>
      <c r="BA11" s="9"/>
      <c r="BB11" s="29"/>
      <c r="BC11" s="29"/>
      <c r="BD11" s="9"/>
      <c r="BE11" s="9"/>
      <c r="BF11" s="29"/>
      <c r="BG11" s="9"/>
      <c r="BH11" s="9"/>
      <c r="BI11" s="29"/>
      <c r="BJ11" s="29"/>
      <c r="BK11" s="9"/>
      <c r="BL11" s="29"/>
      <c r="BM11" s="9"/>
      <c r="BN11" s="9"/>
      <c r="BO11" s="9"/>
      <c r="BP11" s="9"/>
      <c r="BQ11" s="9"/>
      <c r="BR11" s="9"/>
      <c r="BS11" s="9"/>
      <c r="BT11" s="9"/>
      <c r="BU11" s="9">
        <v>1</v>
      </c>
      <c r="BV11" s="9"/>
      <c r="BW11" s="9"/>
      <c r="BX11" s="9"/>
      <c r="BY11" s="9">
        <v>1</v>
      </c>
      <c r="BZ11" s="9"/>
      <c r="CA11" s="9"/>
      <c r="CB11" s="9"/>
      <c r="CC11" s="9"/>
      <c r="CD11" s="9"/>
      <c r="CE11" s="9"/>
      <c r="CF11" s="9"/>
      <c r="CG11" s="9"/>
      <c r="CH11" s="9">
        <v>1</v>
      </c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>
        <v>1</v>
      </c>
      <c r="CW11" s="9">
        <v>1</v>
      </c>
      <c r="CX11" s="29"/>
      <c r="CY11" s="29"/>
      <c r="CZ11" s="29"/>
      <c r="DA11" s="29"/>
      <c r="DB11" s="9"/>
      <c r="DC11" s="9"/>
      <c r="DD11" s="9"/>
      <c r="DE11" s="9"/>
      <c r="DF11" s="9"/>
      <c r="DG11" s="29"/>
      <c r="DH11" s="9"/>
      <c r="DI11" s="9"/>
      <c r="DJ11" s="9"/>
      <c r="DK11" s="9"/>
      <c r="DL11" s="9"/>
      <c r="DM11" s="9"/>
      <c r="DN11" s="9"/>
      <c r="DO11" s="9"/>
      <c r="DP11" s="29"/>
      <c r="DQ11" s="29"/>
      <c r="DR11" s="29"/>
      <c r="DS11" s="29"/>
      <c r="DT11" s="29"/>
      <c r="DU11" s="9"/>
      <c r="DV11" s="29"/>
      <c r="DW11" s="29"/>
      <c r="DX11" s="9">
        <f t="shared" si="0"/>
        <v>8</v>
      </c>
      <c r="DY11" s="30"/>
      <c r="DZ11" s="31"/>
    </row>
    <row r="12" spans="1:133" ht="20.100000000000001" hidden="1" customHeight="1">
      <c r="A12" s="20">
        <v>872379</v>
      </c>
      <c r="B12" s="13" t="s">
        <v>21</v>
      </c>
      <c r="C12" s="9">
        <v>20</v>
      </c>
      <c r="D12" s="9" t="s">
        <v>391</v>
      </c>
      <c r="E12" s="175" t="s">
        <v>378</v>
      </c>
      <c r="F12" s="13"/>
      <c r="G12" s="13">
        <v>1</v>
      </c>
      <c r="H12" s="13"/>
      <c r="I12" s="13"/>
      <c r="J12" s="13"/>
      <c r="K12" s="13">
        <v>1</v>
      </c>
      <c r="L12" s="13"/>
      <c r="M12" s="13"/>
      <c r="N12" s="13"/>
      <c r="O12" s="13"/>
      <c r="P12" s="13"/>
      <c r="Q12" s="13"/>
      <c r="R12" s="13" t="s">
        <v>392</v>
      </c>
      <c r="S12" s="13" t="s">
        <v>290</v>
      </c>
      <c r="T12" s="13"/>
      <c r="U12" s="13"/>
      <c r="V12" s="13"/>
      <c r="W12" s="13"/>
      <c r="X12" s="13"/>
      <c r="Y12" s="13"/>
      <c r="Z12" s="13" t="s">
        <v>293</v>
      </c>
      <c r="AA12" s="13"/>
      <c r="AB12" s="13"/>
      <c r="AC12" s="13"/>
      <c r="AD12" s="13"/>
      <c r="AE12" s="13">
        <v>1</v>
      </c>
      <c r="AF12" s="13"/>
      <c r="AG12" s="13"/>
      <c r="AH12" s="9"/>
      <c r="AI12" s="9"/>
      <c r="AJ12" s="9"/>
      <c r="AK12" s="9"/>
      <c r="AL12" s="9">
        <v>1</v>
      </c>
      <c r="AM12" s="9"/>
      <c r="AN12" s="9">
        <v>1</v>
      </c>
      <c r="AO12" s="9"/>
      <c r="AP12" s="9"/>
      <c r="AQ12" s="29"/>
      <c r="AR12" s="9">
        <v>1</v>
      </c>
      <c r="AS12" s="9"/>
      <c r="AT12" s="9"/>
      <c r="AU12" s="9"/>
      <c r="AV12" s="9"/>
      <c r="AW12" s="9"/>
      <c r="AX12" s="9"/>
      <c r="AY12" s="9"/>
      <c r="AZ12" s="9"/>
      <c r="BA12" s="9"/>
      <c r="BB12" s="29"/>
      <c r="BC12" s="29"/>
      <c r="BD12" s="9"/>
      <c r="BE12" s="9"/>
      <c r="BF12" s="29"/>
      <c r="BG12" s="9"/>
      <c r="BH12" s="9"/>
      <c r="BI12" s="29"/>
      <c r="BJ12" s="29"/>
      <c r="BK12" s="9"/>
      <c r="BL12" s="29"/>
      <c r="BM12" s="9"/>
      <c r="BN12" s="9"/>
      <c r="BO12" s="9"/>
      <c r="BP12" s="9"/>
      <c r="BQ12" s="9"/>
      <c r="BR12" s="9"/>
      <c r="BS12" s="9"/>
      <c r="BT12" s="9"/>
      <c r="BU12" s="9">
        <v>1</v>
      </c>
      <c r="BV12" s="9"/>
      <c r="BW12" s="9"/>
      <c r="BX12" s="9"/>
      <c r="BY12" s="9">
        <v>1</v>
      </c>
      <c r="BZ12" s="9"/>
      <c r="CA12" s="9"/>
      <c r="CB12" s="9"/>
      <c r="CC12" s="9"/>
      <c r="CD12" s="9"/>
      <c r="CE12" s="9"/>
      <c r="CF12" s="9"/>
      <c r="CG12" s="9"/>
      <c r="CH12" s="9">
        <v>1</v>
      </c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>
        <v>1</v>
      </c>
      <c r="CW12" s="9">
        <v>1</v>
      </c>
      <c r="CX12" s="29"/>
      <c r="CY12" s="29"/>
      <c r="CZ12" s="29"/>
      <c r="DA12" s="29"/>
      <c r="DB12" s="9"/>
      <c r="DC12" s="9"/>
      <c r="DD12" s="9"/>
      <c r="DE12" s="9"/>
      <c r="DF12" s="9"/>
      <c r="DG12" s="29"/>
      <c r="DH12" s="9"/>
      <c r="DI12" s="9"/>
      <c r="DJ12" s="9"/>
      <c r="DK12" s="9"/>
      <c r="DL12" s="9"/>
      <c r="DM12" s="9"/>
      <c r="DN12" s="9"/>
      <c r="DO12" s="9"/>
      <c r="DP12" s="29"/>
      <c r="DQ12" s="29"/>
      <c r="DR12" s="29"/>
      <c r="DS12" s="29"/>
      <c r="DT12" s="29"/>
      <c r="DU12" s="9"/>
      <c r="DV12" s="29"/>
      <c r="DW12" s="29"/>
      <c r="DX12" s="9">
        <f t="shared" si="0"/>
        <v>8</v>
      </c>
      <c r="DY12" s="30"/>
      <c r="DZ12" s="31"/>
    </row>
    <row r="13" spans="1:133" ht="20.100000000000001" hidden="1" customHeight="1">
      <c r="A13" s="7">
        <v>872378</v>
      </c>
      <c r="B13" s="8" t="s">
        <v>22</v>
      </c>
      <c r="C13" s="9">
        <v>4</v>
      </c>
      <c r="D13" s="84" t="s">
        <v>391</v>
      </c>
      <c r="E13" s="175" t="s">
        <v>378</v>
      </c>
      <c r="F13" s="13"/>
      <c r="G13" s="13">
        <v>1</v>
      </c>
      <c r="H13" s="13"/>
      <c r="I13" s="13"/>
      <c r="J13" s="13"/>
      <c r="K13" s="13">
        <v>1</v>
      </c>
      <c r="L13" s="13"/>
      <c r="M13" s="13"/>
      <c r="N13" s="13"/>
      <c r="O13" s="13"/>
      <c r="P13" s="13"/>
      <c r="Q13" s="13"/>
      <c r="R13" s="13" t="s">
        <v>392</v>
      </c>
      <c r="S13" s="13" t="s">
        <v>290</v>
      </c>
      <c r="T13" s="13"/>
      <c r="U13" s="13"/>
      <c r="V13" s="13"/>
      <c r="W13" s="13"/>
      <c r="X13" s="13"/>
      <c r="Y13" s="13"/>
      <c r="Z13" s="13" t="s">
        <v>293</v>
      </c>
      <c r="AA13" s="13"/>
      <c r="AB13" s="13"/>
      <c r="AC13" s="13"/>
      <c r="AD13" s="13"/>
      <c r="AE13" s="13">
        <v>1</v>
      </c>
      <c r="AF13" s="13"/>
      <c r="AG13" s="13"/>
      <c r="AH13" s="9"/>
      <c r="AI13" s="9"/>
      <c r="AJ13" s="9"/>
      <c r="AK13" s="9"/>
      <c r="AL13" s="9">
        <v>1</v>
      </c>
      <c r="AM13" s="9"/>
      <c r="AN13" s="9">
        <v>1</v>
      </c>
      <c r="AO13" s="9"/>
      <c r="AP13" s="9"/>
      <c r="AQ13" s="29"/>
      <c r="AR13" s="9">
        <v>1</v>
      </c>
      <c r="AS13" s="9"/>
      <c r="AT13" s="9"/>
      <c r="AU13" s="9"/>
      <c r="AV13" s="9"/>
      <c r="AW13" s="9"/>
      <c r="AX13" s="9"/>
      <c r="AY13" s="9"/>
      <c r="AZ13" s="9"/>
      <c r="BA13" s="9"/>
      <c r="BB13" s="29"/>
      <c r="BC13" s="29"/>
      <c r="BD13" s="9"/>
      <c r="BE13" s="9"/>
      <c r="BF13" s="29"/>
      <c r="BG13" s="9"/>
      <c r="BH13" s="9"/>
      <c r="BI13" s="29"/>
      <c r="BJ13" s="29"/>
      <c r="BK13" s="9"/>
      <c r="BL13" s="29"/>
      <c r="BM13" s="9"/>
      <c r="BN13" s="9"/>
      <c r="BO13" s="9"/>
      <c r="BP13" s="9"/>
      <c r="BQ13" s="9"/>
      <c r="BR13" s="9"/>
      <c r="BS13" s="9"/>
      <c r="BT13" s="9"/>
      <c r="BU13" s="9">
        <v>1</v>
      </c>
      <c r="BV13" s="9"/>
      <c r="BW13" s="9"/>
      <c r="BX13" s="9"/>
      <c r="BY13" s="9">
        <v>1</v>
      </c>
      <c r="BZ13" s="9"/>
      <c r="CA13" s="9"/>
      <c r="CB13" s="9"/>
      <c r="CC13" s="9"/>
      <c r="CD13" s="9"/>
      <c r="CE13" s="9"/>
      <c r="CF13" s="9"/>
      <c r="CG13" s="9"/>
      <c r="CH13" s="9">
        <v>1</v>
      </c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>
        <v>1</v>
      </c>
      <c r="CW13" s="9">
        <v>1</v>
      </c>
      <c r="CX13" s="29"/>
      <c r="CY13" s="29"/>
      <c r="CZ13" s="29"/>
      <c r="DA13" s="29"/>
      <c r="DB13" s="9"/>
      <c r="DC13" s="9"/>
      <c r="DD13" s="9"/>
      <c r="DE13" s="9"/>
      <c r="DF13" s="9"/>
      <c r="DG13" s="29"/>
      <c r="DH13" s="9"/>
      <c r="DI13" s="9"/>
      <c r="DJ13" s="9"/>
      <c r="DK13" s="9"/>
      <c r="DL13" s="9"/>
      <c r="DM13" s="9"/>
      <c r="DN13" s="9"/>
      <c r="DO13" s="9"/>
      <c r="DP13" s="29"/>
      <c r="DQ13" s="29"/>
      <c r="DR13" s="29"/>
      <c r="DS13" s="29"/>
      <c r="DT13" s="29"/>
      <c r="DU13" s="9"/>
      <c r="DV13" s="29"/>
      <c r="DW13" s="29"/>
      <c r="DX13" s="9">
        <f t="shared" si="0"/>
        <v>8</v>
      </c>
      <c r="DY13" s="30"/>
      <c r="DZ13" s="31"/>
    </row>
    <row r="14" spans="1:133" ht="20.100000000000001" hidden="1" customHeight="1">
      <c r="A14" s="7">
        <v>872377</v>
      </c>
      <c r="B14" s="8" t="s">
        <v>23</v>
      </c>
      <c r="C14" s="9">
        <v>1</v>
      </c>
      <c r="D14" s="84" t="s">
        <v>391</v>
      </c>
      <c r="E14" s="175" t="s">
        <v>378</v>
      </c>
      <c r="F14" s="13"/>
      <c r="G14" s="13">
        <v>1</v>
      </c>
      <c r="H14" s="13"/>
      <c r="I14" s="13"/>
      <c r="J14" s="13"/>
      <c r="K14" s="13">
        <v>1</v>
      </c>
      <c r="L14" s="13"/>
      <c r="M14" s="13"/>
      <c r="N14" s="13"/>
      <c r="O14" s="13"/>
      <c r="P14" s="13"/>
      <c r="Q14" s="13"/>
      <c r="R14" s="13" t="s">
        <v>392</v>
      </c>
      <c r="S14" s="13" t="s">
        <v>290</v>
      </c>
      <c r="T14" s="13"/>
      <c r="U14" s="13"/>
      <c r="V14" s="13"/>
      <c r="W14" s="13"/>
      <c r="X14" s="13"/>
      <c r="Y14" s="13"/>
      <c r="Z14" s="13" t="s">
        <v>293</v>
      </c>
      <c r="AA14" s="13"/>
      <c r="AB14" s="13"/>
      <c r="AC14" s="13"/>
      <c r="AD14" s="13"/>
      <c r="AE14" s="13">
        <v>1</v>
      </c>
      <c r="AF14" s="13"/>
      <c r="AG14" s="13"/>
      <c r="AH14" s="9"/>
      <c r="AI14" s="9"/>
      <c r="AJ14" s="9"/>
      <c r="AK14" s="9"/>
      <c r="AL14" s="9">
        <v>1</v>
      </c>
      <c r="AM14" s="9"/>
      <c r="AN14" s="9">
        <v>1</v>
      </c>
      <c r="AO14" s="9"/>
      <c r="AP14" s="9"/>
      <c r="AQ14" s="29"/>
      <c r="AR14" s="9">
        <v>1</v>
      </c>
      <c r="AS14" s="9"/>
      <c r="AT14" s="9"/>
      <c r="AU14" s="9"/>
      <c r="AV14" s="9"/>
      <c r="AW14" s="9"/>
      <c r="AX14" s="9"/>
      <c r="AY14" s="9"/>
      <c r="AZ14" s="9"/>
      <c r="BA14" s="9"/>
      <c r="BB14" s="29"/>
      <c r="BC14" s="29"/>
      <c r="BD14" s="9"/>
      <c r="BE14" s="9"/>
      <c r="BF14" s="29"/>
      <c r="BG14" s="9"/>
      <c r="BH14" s="9"/>
      <c r="BI14" s="29"/>
      <c r="BJ14" s="29"/>
      <c r="BK14" s="9"/>
      <c r="BL14" s="29"/>
      <c r="BM14" s="9"/>
      <c r="BN14" s="9"/>
      <c r="BO14" s="9"/>
      <c r="BP14" s="9"/>
      <c r="BQ14" s="9"/>
      <c r="BR14" s="9"/>
      <c r="BS14" s="9"/>
      <c r="BT14" s="9"/>
      <c r="BU14" s="9">
        <v>1</v>
      </c>
      <c r="BV14" s="9"/>
      <c r="BW14" s="9"/>
      <c r="BX14" s="9"/>
      <c r="BY14" s="9">
        <v>1</v>
      </c>
      <c r="BZ14" s="9"/>
      <c r="CA14" s="9"/>
      <c r="CB14" s="9"/>
      <c r="CC14" s="9"/>
      <c r="CD14" s="9"/>
      <c r="CE14" s="9"/>
      <c r="CF14" s="9"/>
      <c r="CG14" s="9"/>
      <c r="CH14" s="9">
        <v>1</v>
      </c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>
        <v>1</v>
      </c>
      <c r="CW14" s="9">
        <v>1</v>
      </c>
      <c r="CX14" s="29"/>
      <c r="CY14" s="29"/>
      <c r="CZ14" s="29"/>
      <c r="DA14" s="29"/>
      <c r="DB14" s="9"/>
      <c r="DC14" s="9"/>
      <c r="DD14" s="9"/>
      <c r="DE14" s="9"/>
      <c r="DF14" s="9"/>
      <c r="DG14" s="29"/>
      <c r="DH14" s="9"/>
      <c r="DI14" s="9"/>
      <c r="DJ14" s="9"/>
      <c r="DK14" s="9"/>
      <c r="DL14" s="9"/>
      <c r="DM14" s="9"/>
      <c r="DN14" s="9"/>
      <c r="DO14" s="9"/>
      <c r="DP14" s="29"/>
      <c r="DQ14" s="29"/>
      <c r="DR14" s="29"/>
      <c r="DS14" s="29"/>
      <c r="DT14" s="29"/>
      <c r="DU14" s="9"/>
      <c r="DV14" s="29"/>
      <c r="DW14" s="29"/>
      <c r="DX14" s="9">
        <f t="shared" si="0"/>
        <v>8</v>
      </c>
      <c r="DY14" s="32"/>
      <c r="DZ14" s="31"/>
    </row>
    <row r="15" spans="1:133" ht="20.100000000000001" hidden="1" customHeight="1">
      <c r="A15" s="7" t="s">
        <v>24</v>
      </c>
      <c r="B15" s="13" t="s">
        <v>25</v>
      </c>
      <c r="C15" s="9">
        <v>208</v>
      </c>
      <c r="D15" s="9" t="s">
        <v>395</v>
      </c>
      <c r="E15" s="175" t="s">
        <v>396</v>
      </c>
      <c r="F15" s="13"/>
      <c r="G15" s="13">
        <v>1</v>
      </c>
      <c r="H15" s="13"/>
      <c r="I15" s="13"/>
      <c r="J15" s="13">
        <v>1</v>
      </c>
      <c r="K15" s="13">
        <v>1</v>
      </c>
      <c r="L15" s="13"/>
      <c r="M15" s="13"/>
      <c r="N15" s="13"/>
      <c r="O15" s="13"/>
      <c r="P15" s="13"/>
      <c r="Q15" s="13"/>
      <c r="R15" s="9" t="s">
        <v>397</v>
      </c>
      <c r="S15" s="13" t="s">
        <v>291</v>
      </c>
      <c r="T15" s="13"/>
      <c r="U15" s="13"/>
      <c r="V15" s="13"/>
      <c r="W15" s="13"/>
      <c r="X15" s="13"/>
      <c r="Y15" s="13"/>
      <c r="Z15" s="13" t="s">
        <v>293</v>
      </c>
      <c r="AA15" s="13"/>
      <c r="AB15" s="13"/>
      <c r="AC15" s="13"/>
      <c r="AD15" s="13"/>
      <c r="AE15" s="13">
        <v>1</v>
      </c>
      <c r="AF15" s="13"/>
      <c r="AG15" s="13"/>
      <c r="AH15" s="9">
        <v>1</v>
      </c>
      <c r="AI15" s="9"/>
      <c r="AJ15" s="9"/>
      <c r="AK15" s="9"/>
      <c r="AL15" s="9">
        <v>1</v>
      </c>
      <c r="AM15" s="9"/>
      <c r="AN15" s="9">
        <v>1</v>
      </c>
      <c r="AO15" s="9"/>
      <c r="AP15" s="9"/>
      <c r="AQ15" s="29"/>
      <c r="AR15" s="9">
        <v>1</v>
      </c>
      <c r="AS15" s="9"/>
      <c r="AT15" s="9"/>
      <c r="AU15" s="9"/>
      <c r="AV15" s="9"/>
      <c r="AW15" s="9"/>
      <c r="AX15" s="9"/>
      <c r="AY15" s="9"/>
      <c r="AZ15" s="9"/>
      <c r="BA15" s="9"/>
      <c r="BB15" s="29"/>
      <c r="BC15" s="29"/>
      <c r="BD15" s="9"/>
      <c r="BE15" s="9"/>
      <c r="BF15" s="29"/>
      <c r="BG15" s="9"/>
      <c r="BH15" s="9"/>
      <c r="BI15" s="29"/>
      <c r="BJ15" s="29"/>
      <c r="BK15" s="9"/>
      <c r="BL15" s="29"/>
      <c r="BM15" s="9"/>
      <c r="BN15" s="9"/>
      <c r="BO15" s="9"/>
      <c r="BP15" s="9">
        <v>1</v>
      </c>
      <c r="BQ15" s="9">
        <v>1</v>
      </c>
      <c r="BR15" s="9"/>
      <c r="BS15" s="9"/>
      <c r="BT15" s="9"/>
      <c r="BU15" s="9">
        <v>1</v>
      </c>
      <c r="BV15" s="9"/>
      <c r="BW15" s="9"/>
      <c r="BX15" s="9"/>
      <c r="BY15" s="9">
        <v>1</v>
      </c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>
        <v>1</v>
      </c>
      <c r="CL15" s="9"/>
      <c r="CM15" s="9">
        <v>1</v>
      </c>
      <c r="CN15" s="9">
        <v>1</v>
      </c>
      <c r="CO15" s="9"/>
      <c r="CP15" s="9"/>
      <c r="CQ15" s="9">
        <v>1</v>
      </c>
      <c r="CR15" s="9">
        <v>1</v>
      </c>
      <c r="CS15" s="9"/>
      <c r="CT15" s="9"/>
      <c r="CU15" s="9"/>
      <c r="CV15" s="9"/>
      <c r="CW15" s="9">
        <v>1</v>
      </c>
      <c r="CX15" s="29"/>
      <c r="CY15" s="29"/>
      <c r="CZ15" s="29"/>
      <c r="DA15" s="29"/>
      <c r="DB15" s="9"/>
      <c r="DC15" s="9"/>
      <c r="DD15" s="9"/>
      <c r="DE15" s="9"/>
      <c r="DF15" s="9"/>
      <c r="DG15" s="29"/>
      <c r="DH15" s="9">
        <v>1</v>
      </c>
      <c r="DI15" s="9"/>
      <c r="DJ15" s="9"/>
      <c r="DK15" s="9"/>
      <c r="DL15" s="9"/>
      <c r="DM15" s="9"/>
      <c r="DN15" s="9"/>
      <c r="DO15" s="9"/>
      <c r="DP15" s="29"/>
      <c r="DQ15" s="29"/>
      <c r="DR15" s="29"/>
      <c r="DS15" s="29"/>
      <c r="DT15" s="29"/>
      <c r="DU15" s="9"/>
      <c r="DV15" s="29"/>
      <c r="DW15" s="29"/>
      <c r="DX15" s="9">
        <f t="shared" si="0"/>
        <v>14</v>
      </c>
      <c r="DY15" s="30" t="s">
        <v>398</v>
      </c>
      <c r="DZ15" s="31" t="s">
        <v>394</v>
      </c>
    </row>
    <row r="16" spans="1:133" ht="20.100000000000001" hidden="1" customHeight="1">
      <c r="A16" s="7" t="s">
        <v>26</v>
      </c>
      <c r="B16" s="13" t="s">
        <v>27</v>
      </c>
      <c r="C16" s="9">
        <v>60</v>
      </c>
      <c r="D16" s="9" t="s">
        <v>395</v>
      </c>
      <c r="E16" s="175" t="s">
        <v>396</v>
      </c>
      <c r="F16" s="13"/>
      <c r="G16" s="13">
        <v>1</v>
      </c>
      <c r="H16" s="13"/>
      <c r="I16" s="13"/>
      <c r="J16" s="13">
        <v>1</v>
      </c>
      <c r="K16" s="13">
        <v>1</v>
      </c>
      <c r="L16" s="13"/>
      <c r="M16" s="13"/>
      <c r="N16" s="13"/>
      <c r="O16" s="13"/>
      <c r="P16" s="13"/>
      <c r="Q16" s="13"/>
      <c r="R16" s="9" t="s">
        <v>397</v>
      </c>
      <c r="S16" s="13" t="s">
        <v>291</v>
      </c>
      <c r="T16" s="13"/>
      <c r="U16" s="13"/>
      <c r="V16" s="13"/>
      <c r="W16" s="13"/>
      <c r="X16" s="13"/>
      <c r="Y16" s="13"/>
      <c r="Z16" s="13" t="s">
        <v>293</v>
      </c>
      <c r="AA16" s="13"/>
      <c r="AB16" s="13"/>
      <c r="AC16" s="13"/>
      <c r="AD16" s="13"/>
      <c r="AE16" s="13">
        <v>1</v>
      </c>
      <c r="AF16" s="13"/>
      <c r="AG16" s="13"/>
      <c r="AH16" s="9">
        <v>1</v>
      </c>
      <c r="AI16" s="9"/>
      <c r="AJ16" s="9"/>
      <c r="AK16" s="9"/>
      <c r="AL16" s="9">
        <v>1</v>
      </c>
      <c r="AM16" s="9"/>
      <c r="AN16" s="9">
        <v>1</v>
      </c>
      <c r="AO16" s="9"/>
      <c r="AP16" s="9"/>
      <c r="AQ16" s="29"/>
      <c r="AR16" s="9">
        <v>1</v>
      </c>
      <c r="AS16" s="9"/>
      <c r="AT16" s="9"/>
      <c r="AU16" s="9"/>
      <c r="AV16" s="9"/>
      <c r="AW16" s="9"/>
      <c r="AX16" s="9"/>
      <c r="AY16" s="9"/>
      <c r="AZ16" s="9"/>
      <c r="BA16" s="9"/>
      <c r="BB16" s="29"/>
      <c r="BC16" s="29"/>
      <c r="BD16" s="9"/>
      <c r="BE16" s="9"/>
      <c r="BF16" s="29"/>
      <c r="BG16" s="9"/>
      <c r="BH16" s="9"/>
      <c r="BI16" s="29"/>
      <c r="BJ16" s="29"/>
      <c r="BK16" s="9"/>
      <c r="BL16" s="29"/>
      <c r="BM16" s="9"/>
      <c r="BN16" s="9"/>
      <c r="BO16" s="9"/>
      <c r="BP16" s="9">
        <v>1</v>
      </c>
      <c r="BQ16" s="9">
        <v>1</v>
      </c>
      <c r="BR16" s="9"/>
      <c r="BS16" s="9"/>
      <c r="BT16" s="9"/>
      <c r="BU16" s="9">
        <v>1</v>
      </c>
      <c r="BV16" s="9"/>
      <c r="BW16" s="9"/>
      <c r="BX16" s="9"/>
      <c r="BY16" s="9">
        <v>1</v>
      </c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>
        <v>1</v>
      </c>
      <c r="CL16" s="9"/>
      <c r="CM16" s="9">
        <v>1</v>
      </c>
      <c r="CN16" s="9">
        <v>1</v>
      </c>
      <c r="CO16" s="9"/>
      <c r="CP16" s="9"/>
      <c r="CQ16" s="9">
        <v>1</v>
      </c>
      <c r="CR16" s="9">
        <v>1</v>
      </c>
      <c r="CS16" s="9"/>
      <c r="CT16" s="9"/>
      <c r="CU16" s="9"/>
      <c r="CV16" s="9"/>
      <c r="CW16" s="9">
        <v>1</v>
      </c>
      <c r="CX16" s="29"/>
      <c r="CY16" s="29"/>
      <c r="CZ16" s="29"/>
      <c r="DA16" s="29"/>
      <c r="DB16" s="9"/>
      <c r="DC16" s="9"/>
      <c r="DD16" s="9"/>
      <c r="DE16" s="9"/>
      <c r="DF16" s="9"/>
      <c r="DG16" s="29"/>
      <c r="DH16" s="9">
        <v>1</v>
      </c>
      <c r="DI16" s="9"/>
      <c r="DJ16" s="9"/>
      <c r="DK16" s="9"/>
      <c r="DL16" s="9"/>
      <c r="DM16" s="9"/>
      <c r="DN16" s="9"/>
      <c r="DO16" s="9"/>
      <c r="DP16" s="29"/>
      <c r="DQ16" s="29"/>
      <c r="DR16" s="29"/>
      <c r="DS16" s="29"/>
      <c r="DT16" s="29"/>
      <c r="DU16" s="9"/>
      <c r="DV16" s="29"/>
      <c r="DW16" s="29"/>
      <c r="DX16" s="9">
        <f t="shared" si="0"/>
        <v>14</v>
      </c>
      <c r="DY16" s="30"/>
      <c r="DZ16" s="31"/>
    </row>
    <row r="17" spans="1:130" ht="20.100000000000001" hidden="1" customHeight="1">
      <c r="A17" s="20">
        <v>872384</v>
      </c>
      <c r="B17" s="13" t="s">
        <v>28</v>
      </c>
      <c r="C17" s="9">
        <v>20</v>
      </c>
      <c r="D17" s="9" t="s">
        <v>395</v>
      </c>
      <c r="E17" s="175" t="s">
        <v>396</v>
      </c>
      <c r="F17" s="13"/>
      <c r="G17" s="13">
        <v>1</v>
      </c>
      <c r="H17" s="13"/>
      <c r="I17" s="13"/>
      <c r="J17" s="13">
        <v>1</v>
      </c>
      <c r="K17" s="13">
        <v>1</v>
      </c>
      <c r="L17" s="13"/>
      <c r="M17" s="13"/>
      <c r="N17" s="13"/>
      <c r="O17" s="13"/>
      <c r="P17" s="13"/>
      <c r="Q17" s="13"/>
      <c r="R17" s="9" t="s">
        <v>397</v>
      </c>
      <c r="S17" s="13" t="s">
        <v>291</v>
      </c>
      <c r="T17" s="13"/>
      <c r="U17" s="13"/>
      <c r="V17" s="13"/>
      <c r="W17" s="13"/>
      <c r="X17" s="13"/>
      <c r="Y17" s="13"/>
      <c r="Z17" s="13" t="s">
        <v>293</v>
      </c>
      <c r="AA17" s="13"/>
      <c r="AB17" s="13"/>
      <c r="AC17" s="13"/>
      <c r="AD17" s="13"/>
      <c r="AE17" s="13">
        <v>1</v>
      </c>
      <c r="AF17" s="13"/>
      <c r="AG17" s="13"/>
      <c r="AH17" s="9">
        <v>1</v>
      </c>
      <c r="AI17" s="9"/>
      <c r="AJ17" s="9"/>
      <c r="AK17" s="9"/>
      <c r="AL17" s="9">
        <v>1</v>
      </c>
      <c r="AM17" s="9"/>
      <c r="AN17" s="9">
        <v>1</v>
      </c>
      <c r="AO17" s="9"/>
      <c r="AP17" s="9"/>
      <c r="AQ17" s="29"/>
      <c r="AR17" s="9">
        <v>1</v>
      </c>
      <c r="AS17" s="9"/>
      <c r="AT17" s="9"/>
      <c r="AU17" s="9"/>
      <c r="AV17" s="9"/>
      <c r="AW17" s="9"/>
      <c r="AX17" s="9"/>
      <c r="AY17" s="9"/>
      <c r="AZ17" s="9"/>
      <c r="BA17" s="9"/>
      <c r="BB17" s="29"/>
      <c r="BC17" s="29"/>
      <c r="BD17" s="9"/>
      <c r="BE17" s="9"/>
      <c r="BF17" s="29"/>
      <c r="BG17" s="9"/>
      <c r="BH17" s="9"/>
      <c r="BI17" s="29"/>
      <c r="BJ17" s="29"/>
      <c r="BK17" s="9"/>
      <c r="BL17" s="29"/>
      <c r="BM17" s="9"/>
      <c r="BN17" s="9"/>
      <c r="BO17" s="9"/>
      <c r="BP17" s="9">
        <v>1</v>
      </c>
      <c r="BQ17" s="9">
        <v>1</v>
      </c>
      <c r="BR17" s="9"/>
      <c r="BS17" s="9"/>
      <c r="BT17" s="9"/>
      <c r="BU17" s="9">
        <v>1</v>
      </c>
      <c r="BV17" s="9"/>
      <c r="BW17" s="9"/>
      <c r="BX17" s="9"/>
      <c r="BY17" s="9">
        <v>1</v>
      </c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>
        <v>1</v>
      </c>
      <c r="CL17" s="9"/>
      <c r="CM17" s="9">
        <v>1</v>
      </c>
      <c r="CN17" s="9">
        <v>1</v>
      </c>
      <c r="CO17" s="9"/>
      <c r="CP17" s="9"/>
      <c r="CQ17" s="9">
        <v>1</v>
      </c>
      <c r="CR17" s="9">
        <v>1</v>
      </c>
      <c r="CS17" s="9"/>
      <c r="CT17" s="9"/>
      <c r="CU17" s="9"/>
      <c r="CV17" s="9"/>
      <c r="CW17" s="9">
        <v>1</v>
      </c>
      <c r="CX17" s="29"/>
      <c r="CY17" s="29"/>
      <c r="CZ17" s="29"/>
      <c r="DA17" s="29"/>
      <c r="DB17" s="9"/>
      <c r="DC17" s="9"/>
      <c r="DD17" s="9"/>
      <c r="DE17" s="9"/>
      <c r="DF17" s="9"/>
      <c r="DG17" s="29"/>
      <c r="DH17" s="9">
        <v>1</v>
      </c>
      <c r="DI17" s="9"/>
      <c r="DJ17" s="9"/>
      <c r="DK17" s="9"/>
      <c r="DL17" s="9"/>
      <c r="DM17" s="9"/>
      <c r="DN17" s="9"/>
      <c r="DO17" s="9"/>
      <c r="DP17" s="29"/>
      <c r="DQ17" s="29"/>
      <c r="DR17" s="29"/>
      <c r="DS17" s="29"/>
      <c r="DT17" s="29"/>
      <c r="DU17" s="9"/>
      <c r="DV17" s="29"/>
      <c r="DW17" s="29"/>
      <c r="DX17" s="9">
        <f t="shared" si="0"/>
        <v>14</v>
      </c>
      <c r="DY17" s="30"/>
      <c r="DZ17" s="31"/>
    </row>
    <row r="18" spans="1:130" ht="20.100000000000001" hidden="1" customHeight="1">
      <c r="A18" s="7">
        <v>872382</v>
      </c>
      <c r="B18" s="8" t="s">
        <v>29</v>
      </c>
      <c r="C18" s="9">
        <v>5</v>
      </c>
      <c r="D18" s="84" t="s">
        <v>395</v>
      </c>
      <c r="E18" s="175" t="s">
        <v>396</v>
      </c>
      <c r="F18" s="13"/>
      <c r="G18" s="13">
        <v>1</v>
      </c>
      <c r="H18" s="13"/>
      <c r="I18" s="13"/>
      <c r="J18" s="13">
        <v>1</v>
      </c>
      <c r="K18" s="13">
        <v>1</v>
      </c>
      <c r="L18" s="13"/>
      <c r="M18" s="13"/>
      <c r="N18" s="13"/>
      <c r="O18" s="13"/>
      <c r="P18" s="13"/>
      <c r="Q18" s="13"/>
      <c r="R18" s="9" t="s">
        <v>397</v>
      </c>
      <c r="S18" s="13" t="s">
        <v>291</v>
      </c>
      <c r="T18" s="13"/>
      <c r="U18" s="13"/>
      <c r="V18" s="13"/>
      <c r="W18" s="13"/>
      <c r="X18" s="13"/>
      <c r="Y18" s="13"/>
      <c r="Z18" s="13" t="s">
        <v>293</v>
      </c>
      <c r="AA18" s="13"/>
      <c r="AB18" s="13"/>
      <c r="AC18" s="13"/>
      <c r="AD18" s="13"/>
      <c r="AE18" s="13">
        <v>1</v>
      </c>
      <c r="AF18" s="13"/>
      <c r="AG18" s="13"/>
      <c r="AH18" s="9">
        <v>1</v>
      </c>
      <c r="AI18" s="9"/>
      <c r="AJ18" s="9"/>
      <c r="AK18" s="9"/>
      <c r="AL18" s="9">
        <v>1</v>
      </c>
      <c r="AM18" s="9"/>
      <c r="AN18" s="9">
        <v>1</v>
      </c>
      <c r="AO18" s="9"/>
      <c r="AP18" s="9"/>
      <c r="AQ18" s="29"/>
      <c r="AR18" s="9">
        <v>1</v>
      </c>
      <c r="AS18" s="9"/>
      <c r="AT18" s="9"/>
      <c r="AU18" s="9"/>
      <c r="AV18" s="9"/>
      <c r="AW18" s="9"/>
      <c r="AX18" s="9"/>
      <c r="AY18" s="9"/>
      <c r="AZ18" s="9"/>
      <c r="BA18" s="9"/>
      <c r="BB18" s="29"/>
      <c r="BC18" s="29"/>
      <c r="BD18" s="9"/>
      <c r="BE18" s="9"/>
      <c r="BF18" s="29"/>
      <c r="BG18" s="9"/>
      <c r="BH18" s="9"/>
      <c r="BI18" s="29"/>
      <c r="BJ18" s="29"/>
      <c r="BK18" s="9"/>
      <c r="BL18" s="29"/>
      <c r="BM18" s="9"/>
      <c r="BN18" s="9"/>
      <c r="BO18" s="9"/>
      <c r="BP18" s="9">
        <v>1</v>
      </c>
      <c r="BQ18" s="9">
        <v>1</v>
      </c>
      <c r="BR18" s="9"/>
      <c r="BS18" s="9"/>
      <c r="BT18" s="9"/>
      <c r="BU18" s="9">
        <v>1</v>
      </c>
      <c r="BV18" s="9"/>
      <c r="BW18" s="9"/>
      <c r="BX18" s="9"/>
      <c r="BY18" s="9">
        <v>1</v>
      </c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>
        <v>1</v>
      </c>
      <c r="CL18" s="9"/>
      <c r="CM18" s="9">
        <v>1</v>
      </c>
      <c r="CN18" s="9">
        <v>1</v>
      </c>
      <c r="CO18" s="9"/>
      <c r="CP18" s="9"/>
      <c r="CQ18" s="9">
        <v>1</v>
      </c>
      <c r="CR18" s="9">
        <v>1</v>
      </c>
      <c r="CS18" s="9"/>
      <c r="CT18" s="9"/>
      <c r="CU18" s="9"/>
      <c r="CV18" s="9"/>
      <c r="CW18" s="9">
        <v>1</v>
      </c>
      <c r="CX18" s="29"/>
      <c r="CY18" s="29"/>
      <c r="CZ18" s="29"/>
      <c r="DA18" s="29"/>
      <c r="DB18" s="9"/>
      <c r="DC18" s="9"/>
      <c r="DD18" s="9"/>
      <c r="DE18" s="9"/>
      <c r="DF18" s="9"/>
      <c r="DG18" s="29"/>
      <c r="DH18" s="9">
        <v>1</v>
      </c>
      <c r="DI18" s="9"/>
      <c r="DJ18" s="9"/>
      <c r="DK18" s="9"/>
      <c r="DL18" s="9"/>
      <c r="DM18" s="9"/>
      <c r="DN18" s="9"/>
      <c r="DO18" s="9"/>
      <c r="DP18" s="29"/>
      <c r="DQ18" s="29"/>
      <c r="DR18" s="29"/>
      <c r="DS18" s="29"/>
      <c r="DT18" s="29"/>
      <c r="DU18" s="9"/>
      <c r="DV18" s="29"/>
      <c r="DW18" s="29"/>
      <c r="DX18" s="9">
        <f t="shared" si="0"/>
        <v>14</v>
      </c>
      <c r="DY18" s="30"/>
      <c r="DZ18" s="31"/>
    </row>
    <row r="19" spans="1:130" ht="20.100000000000001" hidden="1" customHeight="1">
      <c r="A19" s="7">
        <v>872381</v>
      </c>
      <c r="B19" s="8" t="s">
        <v>30</v>
      </c>
      <c r="C19" s="9">
        <v>4</v>
      </c>
      <c r="D19" s="84" t="s">
        <v>395</v>
      </c>
      <c r="E19" s="175" t="s">
        <v>396</v>
      </c>
      <c r="F19" s="13"/>
      <c r="G19" s="13">
        <v>1</v>
      </c>
      <c r="H19" s="13"/>
      <c r="I19" s="13"/>
      <c r="J19" s="13">
        <v>1</v>
      </c>
      <c r="K19" s="13">
        <v>1</v>
      </c>
      <c r="L19" s="13"/>
      <c r="M19" s="13"/>
      <c r="N19" s="13"/>
      <c r="O19" s="13"/>
      <c r="P19" s="13"/>
      <c r="Q19" s="13"/>
      <c r="R19" s="9" t="s">
        <v>397</v>
      </c>
      <c r="S19" s="13" t="s">
        <v>291</v>
      </c>
      <c r="T19" s="13"/>
      <c r="U19" s="13"/>
      <c r="V19" s="13"/>
      <c r="W19" s="13"/>
      <c r="X19" s="13"/>
      <c r="Y19" s="13"/>
      <c r="Z19" s="13" t="s">
        <v>293</v>
      </c>
      <c r="AA19" s="13"/>
      <c r="AB19" s="13"/>
      <c r="AC19" s="13"/>
      <c r="AD19" s="13"/>
      <c r="AE19" s="13">
        <v>1</v>
      </c>
      <c r="AF19" s="13"/>
      <c r="AG19" s="13"/>
      <c r="AH19" s="9">
        <v>1</v>
      </c>
      <c r="AI19" s="9"/>
      <c r="AJ19" s="9"/>
      <c r="AK19" s="9"/>
      <c r="AL19" s="9">
        <v>1</v>
      </c>
      <c r="AM19" s="9"/>
      <c r="AN19" s="9">
        <v>1</v>
      </c>
      <c r="AO19" s="9"/>
      <c r="AP19" s="9"/>
      <c r="AQ19" s="29"/>
      <c r="AR19" s="9">
        <v>1</v>
      </c>
      <c r="AS19" s="9"/>
      <c r="AT19" s="9"/>
      <c r="AU19" s="9"/>
      <c r="AV19" s="9"/>
      <c r="AW19" s="9"/>
      <c r="AX19" s="9"/>
      <c r="AY19" s="9"/>
      <c r="AZ19" s="9"/>
      <c r="BA19" s="9"/>
      <c r="BB19" s="29"/>
      <c r="BC19" s="29"/>
      <c r="BD19" s="9"/>
      <c r="BE19" s="9"/>
      <c r="BF19" s="29"/>
      <c r="BG19" s="9"/>
      <c r="BH19" s="9"/>
      <c r="BI19" s="29"/>
      <c r="BJ19" s="29"/>
      <c r="BK19" s="9"/>
      <c r="BL19" s="29"/>
      <c r="BM19" s="9"/>
      <c r="BN19" s="9"/>
      <c r="BO19" s="9"/>
      <c r="BP19" s="9">
        <v>1</v>
      </c>
      <c r="BQ19" s="9">
        <v>1</v>
      </c>
      <c r="BR19" s="9"/>
      <c r="BS19" s="9"/>
      <c r="BT19" s="9"/>
      <c r="BU19" s="9">
        <v>1</v>
      </c>
      <c r="BV19" s="9"/>
      <c r="BW19" s="9"/>
      <c r="BX19" s="9"/>
      <c r="BY19" s="9">
        <v>1</v>
      </c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>
        <v>1</v>
      </c>
      <c r="CL19" s="9"/>
      <c r="CM19" s="9">
        <v>1</v>
      </c>
      <c r="CN19" s="9">
        <v>1</v>
      </c>
      <c r="CO19" s="9"/>
      <c r="CP19" s="9"/>
      <c r="CQ19" s="9">
        <v>1</v>
      </c>
      <c r="CR19" s="9">
        <v>1</v>
      </c>
      <c r="CS19" s="9"/>
      <c r="CT19" s="9"/>
      <c r="CU19" s="9"/>
      <c r="CV19" s="9"/>
      <c r="CW19" s="9">
        <v>1</v>
      </c>
      <c r="CX19" s="29"/>
      <c r="CY19" s="29"/>
      <c r="CZ19" s="29"/>
      <c r="DA19" s="29"/>
      <c r="DB19" s="9"/>
      <c r="DC19" s="9"/>
      <c r="DD19" s="9"/>
      <c r="DE19" s="9"/>
      <c r="DF19" s="9"/>
      <c r="DG19" s="29"/>
      <c r="DH19" s="9">
        <v>1</v>
      </c>
      <c r="DI19" s="9"/>
      <c r="DJ19" s="9"/>
      <c r="DK19" s="9"/>
      <c r="DL19" s="9"/>
      <c r="DM19" s="9"/>
      <c r="DN19" s="9"/>
      <c r="DO19" s="9"/>
      <c r="DP19" s="29"/>
      <c r="DQ19" s="29"/>
      <c r="DR19" s="29"/>
      <c r="DS19" s="29"/>
      <c r="DT19" s="29"/>
      <c r="DU19" s="9"/>
      <c r="DV19" s="29"/>
      <c r="DW19" s="29"/>
      <c r="DX19" s="9">
        <f t="shared" si="0"/>
        <v>14</v>
      </c>
      <c r="DY19" s="30"/>
      <c r="DZ19" s="31"/>
    </row>
    <row r="20" spans="1:130" ht="20.100000000000001" hidden="1" customHeight="1">
      <c r="A20" s="7">
        <v>872380</v>
      </c>
      <c r="B20" s="8" t="s">
        <v>31</v>
      </c>
      <c r="C20" s="9">
        <v>1</v>
      </c>
      <c r="D20" s="84" t="s">
        <v>395</v>
      </c>
      <c r="E20" s="175" t="s">
        <v>396</v>
      </c>
      <c r="F20" s="13"/>
      <c r="G20" s="13">
        <v>1</v>
      </c>
      <c r="H20" s="13"/>
      <c r="I20" s="13"/>
      <c r="J20" s="13">
        <v>1</v>
      </c>
      <c r="K20" s="13">
        <v>1</v>
      </c>
      <c r="L20" s="13"/>
      <c r="M20" s="13"/>
      <c r="N20" s="13"/>
      <c r="O20" s="13"/>
      <c r="P20" s="13"/>
      <c r="Q20" s="13"/>
      <c r="R20" s="9" t="s">
        <v>397</v>
      </c>
      <c r="S20" s="13" t="s">
        <v>291</v>
      </c>
      <c r="T20" s="13"/>
      <c r="U20" s="13"/>
      <c r="V20" s="13"/>
      <c r="W20" s="13"/>
      <c r="X20" s="13"/>
      <c r="Y20" s="13"/>
      <c r="Z20" s="13" t="s">
        <v>293</v>
      </c>
      <c r="AA20" s="13"/>
      <c r="AB20" s="13"/>
      <c r="AC20" s="13"/>
      <c r="AD20" s="13"/>
      <c r="AE20" s="13">
        <v>1</v>
      </c>
      <c r="AF20" s="13"/>
      <c r="AG20" s="13"/>
      <c r="AH20" s="9">
        <v>1</v>
      </c>
      <c r="AI20" s="9"/>
      <c r="AJ20" s="9"/>
      <c r="AK20" s="9"/>
      <c r="AL20" s="9">
        <v>1</v>
      </c>
      <c r="AM20" s="9"/>
      <c r="AN20" s="9">
        <v>1</v>
      </c>
      <c r="AO20" s="9"/>
      <c r="AP20" s="9"/>
      <c r="AQ20" s="29"/>
      <c r="AR20" s="9">
        <v>1</v>
      </c>
      <c r="AS20" s="9"/>
      <c r="AT20" s="9"/>
      <c r="AU20" s="9"/>
      <c r="AV20" s="9"/>
      <c r="AW20" s="9"/>
      <c r="AX20" s="9"/>
      <c r="AY20" s="9"/>
      <c r="AZ20" s="9"/>
      <c r="BA20" s="9"/>
      <c r="BB20" s="29"/>
      <c r="BC20" s="29"/>
      <c r="BD20" s="9"/>
      <c r="BE20" s="9"/>
      <c r="BF20" s="29"/>
      <c r="BG20" s="9"/>
      <c r="BH20" s="9"/>
      <c r="BI20" s="29"/>
      <c r="BJ20" s="29"/>
      <c r="BK20" s="9"/>
      <c r="BL20" s="29"/>
      <c r="BM20" s="9"/>
      <c r="BN20" s="9"/>
      <c r="BO20" s="9"/>
      <c r="BP20" s="9">
        <v>1</v>
      </c>
      <c r="BQ20" s="9">
        <v>1</v>
      </c>
      <c r="BR20" s="9"/>
      <c r="BS20" s="9"/>
      <c r="BT20" s="9"/>
      <c r="BU20" s="9">
        <v>1</v>
      </c>
      <c r="BV20" s="9"/>
      <c r="BW20" s="9"/>
      <c r="BX20" s="9"/>
      <c r="BY20" s="9">
        <v>1</v>
      </c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>
        <v>1</v>
      </c>
      <c r="CL20" s="9"/>
      <c r="CM20" s="9">
        <v>1</v>
      </c>
      <c r="CN20" s="9">
        <v>1</v>
      </c>
      <c r="CO20" s="9"/>
      <c r="CP20" s="9"/>
      <c r="CQ20" s="9">
        <v>1</v>
      </c>
      <c r="CR20" s="9">
        <v>1</v>
      </c>
      <c r="CS20" s="9"/>
      <c r="CT20" s="9"/>
      <c r="CU20" s="9"/>
      <c r="CV20" s="9"/>
      <c r="CW20" s="9">
        <v>1</v>
      </c>
      <c r="CX20" s="29"/>
      <c r="CY20" s="29"/>
      <c r="CZ20" s="29"/>
      <c r="DA20" s="29"/>
      <c r="DB20" s="9"/>
      <c r="DC20" s="9"/>
      <c r="DD20" s="9"/>
      <c r="DE20" s="9"/>
      <c r="DF20" s="9"/>
      <c r="DG20" s="29"/>
      <c r="DH20" s="9">
        <v>1</v>
      </c>
      <c r="DI20" s="9"/>
      <c r="DJ20" s="9"/>
      <c r="DK20" s="9"/>
      <c r="DL20" s="9"/>
      <c r="DM20" s="9"/>
      <c r="DN20" s="9"/>
      <c r="DO20" s="9"/>
      <c r="DP20" s="29"/>
      <c r="DQ20" s="29"/>
      <c r="DR20" s="29"/>
      <c r="DS20" s="29"/>
      <c r="DT20" s="29"/>
      <c r="DU20" s="9"/>
      <c r="DV20" s="29"/>
      <c r="DW20" s="29"/>
      <c r="DX20" s="9">
        <f t="shared" si="0"/>
        <v>14</v>
      </c>
      <c r="DY20" s="32"/>
      <c r="DZ20" s="31"/>
    </row>
    <row r="21" spans="1:130" ht="20.100000000000001" hidden="1" customHeight="1">
      <c r="A21" s="7">
        <v>872273</v>
      </c>
      <c r="B21" s="13" t="s">
        <v>32</v>
      </c>
      <c r="C21" s="9">
        <v>208</v>
      </c>
      <c r="D21" s="9" t="s">
        <v>399</v>
      </c>
      <c r="E21" s="175" t="s">
        <v>396</v>
      </c>
      <c r="F21" s="13"/>
      <c r="G21" s="13">
        <v>1</v>
      </c>
      <c r="H21" s="13"/>
      <c r="I21" s="13"/>
      <c r="J21" s="13">
        <v>1</v>
      </c>
      <c r="K21" s="13">
        <v>1</v>
      </c>
      <c r="L21" s="13"/>
      <c r="M21" s="13"/>
      <c r="N21" s="13"/>
      <c r="O21" s="13"/>
      <c r="P21" s="13"/>
      <c r="Q21" s="13"/>
      <c r="R21" s="13" t="s">
        <v>400</v>
      </c>
      <c r="S21" s="13"/>
      <c r="T21" s="13" t="s">
        <v>292</v>
      </c>
      <c r="U21" s="13" t="s">
        <v>291</v>
      </c>
      <c r="V21" s="13"/>
      <c r="W21" s="13"/>
      <c r="X21" s="13"/>
      <c r="Y21" s="13"/>
      <c r="Z21" s="13" t="s">
        <v>293</v>
      </c>
      <c r="AA21" s="13"/>
      <c r="AB21" s="13"/>
      <c r="AC21" s="13"/>
      <c r="AD21" s="13"/>
      <c r="AE21" s="13">
        <v>1</v>
      </c>
      <c r="AF21" s="13"/>
      <c r="AG21" s="13"/>
      <c r="AH21" s="9"/>
      <c r="AI21" s="9"/>
      <c r="AJ21" s="9"/>
      <c r="AK21" s="9"/>
      <c r="AL21" s="9">
        <v>1</v>
      </c>
      <c r="AM21" s="9"/>
      <c r="AN21" s="9"/>
      <c r="AO21" s="9"/>
      <c r="AP21" s="9"/>
      <c r="AQ21" s="2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29"/>
      <c r="BC21" s="29"/>
      <c r="BD21" s="9"/>
      <c r="BE21" s="9"/>
      <c r="BF21" s="29"/>
      <c r="BG21" s="9"/>
      <c r="BH21" s="9"/>
      <c r="BI21" s="29"/>
      <c r="BJ21" s="29"/>
      <c r="BK21" s="9"/>
      <c r="BL21" s="29"/>
      <c r="BM21" s="9"/>
      <c r="BN21" s="9"/>
      <c r="BO21" s="9"/>
      <c r="BP21" s="9">
        <v>1</v>
      </c>
      <c r="BQ21" s="9">
        <v>1</v>
      </c>
      <c r="BR21" s="9"/>
      <c r="BS21" s="9"/>
      <c r="BT21" s="9"/>
      <c r="BU21" s="9">
        <v>1</v>
      </c>
      <c r="BV21" s="9"/>
      <c r="BW21" s="9"/>
      <c r="BX21" s="9"/>
      <c r="BY21" s="9">
        <v>1</v>
      </c>
      <c r="BZ21" s="9"/>
      <c r="CA21" s="9"/>
      <c r="CB21" s="9"/>
      <c r="CC21" s="9"/>
      <c r="CD21" s="9"/>
      <c r="CE21" s="9"/>
      <c r="CF21" s="9"/>
      <c r="CG21" s="9">
        <v>1</v>
      </c>
      <c r="CH21" s="9"/>
      <c r="CI21" s="9">
        <v>1</v>
      </c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29"/>
      <c r="CY21" s="29"/>
      <c r="CZ21" s="29"/>
      <c r="DA21" s="29"/>
      <c r="DB21" s="9"/>
      <c r="DC21" s="9"/>
      <c r="DD21" s="9"/>
      <c r="DE21" s="9"/>
      <c r="DF21" s="9"/>
      <c r="DG21" s="29"/>
      <c r="DH21" s="9"/>
      <c r="DI21" s="9">
        <v>1</v>
      </c>
      <c r="DJ21" s="9"/>
      <c r="DK21" s="9"/>
      <c r="DL21" s="9"/>
      <c r="DM21" s="9"/>
      <c r="DN21" s="9"/>
      <c r="DO21" s="9"/>
      <c r="DP21" s="29"/>
      <c r="DQ21" s="29"/>
      <c r="DR21" s="29"/>
      <c r="DS21" s="29"/>
      <c r="DT21" s="29"/>
      <c r="DU21" s="9"/>
      <c r="DV21" s="29"/>
      <c r="DW21" s="29"/>
      <c r="DX21" s="9">
        <f t="shared" si="0"/>
        <v>8</v>
      </c>
      <c r="DY21" s="30" t="s">
        <v>401</v>
      </c>
      <c r="DZ21" s="37" t="s">
        <v>402</v>
      </c>
    </row>
    <row r="22" spans="1:130" ht="20.100000000000001" hidden="1" customHeight="1">
      <c r="A22" s="7">
        <v>872257</v>
      </c>
      <c r="B22" s="13" t="s">
        <v>33</v>
      </c>
      <c r="C22" s="9">
        <v>60</v>
      </c>
      <c r="D22" s="9" t="s">
        <v>399</v>
      </c>
      <c r="E22" s="175" t="s">
        <v>396</v>
      </c>
      <c r="F22" s="13"/>
      <c r="G22" s="13">
        <v>1</v>
      </c>
      <c r="H22" s="13"/>
      <c r="I22" s="13"/>
      <c r="J22" s="13">
        <v>1</v>
      </c>
      <c r="K22" s="13">
        <v>1</v>
      </c>
      <c r="L22" s="13"/>
      <c r="M22" s="13"/>
      <c r="N22" s="13"/>
      <c r="O22" s="13"/>
      <c r="P22" s="13"/>
      <c r="Q22" s="13"/>
      <c r="R22" s="13" t="s">
        <v>400</v>
      </c>
      <c r="S22" s="13"/>
      <c r="T22" s="13" t="s">
        <v>292</v>
      </c>
      <c r="U22" s="13" t="s">
        <v>291</v>
      </c>
      <c r="V22" s="13"/>
      <c r="W22" s="13"/>
      <c r="X22" s="13"/>
      <c r="Y22" s="13"/>
      <c r="Z22" s="13" t="s">
        <v>293</v>
      </c>
      <c r="AA22" s="13"/>
      <c r="AB22" s="13"/>
      <c r="AC22" s="13"/>
      <c r="AD22" s="13"/>
      <c r="AE22" s="13">
        <v>1</v>
      </c>
      <c r="AF22" s="13"/>
      <c r="AG22" s="13"/>
      <c r="AH22" s="9"/>
      <c r="AI22" s="9"/>
      <c r="AJ22" s="9"/>
      <c r="AK22" s="9"/>
      <c r="AL22" s="9">
        <v>1</v>
      </c>
      <c r="AM22" s="9"/>
      <c r="AN22" s="9"/>
      <c r="AO22" s="9"/>
      <c r="AP22" s="9"/>
      <c r="AQ22" s="2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29"/>
      <c r="BC22" s="29"/>
      <c r="BD22" s="9"/>
      <c r="BE22" s="9"/>
      <c r="BF22" s="29"/>
      <c r="BG22" s="9"/>
      <c r="BH22" s="9"/>
      <c r="BI22" s="29"/>
      <c r="BJ22" s="29"/>
      <c r="BK22" s="9"/>
      <c r="BL22" s="29"/>
      <c r="BM22" s="9"/>
      <c r="BN22" s="9"/>
      <c r="BO22" s="9"/>
      <c r="BP22" s="9">
        <v>1</v>
      </c>
      <c r="BQ22" s="9">
        <v>1</v>
      </c>
      <c r="BR22" s="9"/>
      <c r="BS22" s="9"/>
      <c r="BT22" s="9"/>
      <c r="BU22" s="9">
        <v>1</v>
      </c>
      <c r="BV22" s="9"/>
      <c r="BW22" s="9"/>
      <c r="BX22" s="9"/>
      <c r="BY22" s="9">
        <v>1</v>
      </c>
      <c r="BZ22" s="9"/>
      <c r="CA22" s="9"/>
      <c r="CB22" s="9"/>
      <c r="CC22" s="9"/>
      <c r="CD22" s="9"/>
      <c r="CE22" s="9"/>
      <c r="CF22" s="9"/>
      <c r="CG22" s="9">
        <v>1</v>
      </c>
      <c r="CH22" s="9"/>
      <c r="CI22" s="9">
        <v>1</v>
      </c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29"/>
      <c r="CY22" s="29"/>
      <c r="CZ22" s="29"/>
      <c r="DA22" s="29"/>
      <c r="DB22" s="9"/>
      <c r="DC22" s="9"/>
      <c r="DD22" s="9"/>
      <c r="DE22" s="9"/>
      <c r="DF22" s="9"/>
      <c r="DG22" s="29"/>
      <c r="DH22" s="9"/>
      <c r="DI22" s="9">
        <v>1</v>
      </c>
      <c r="DJ22" s="9"/>
      <c r="DK22" s="9"/>
      <c r="DL22" s="9"/>
      <c r="DM22" s="9"/>
      <c r="DN22" s="9"/>
      <c r="DO22" s="9"/>
      <c r="DP22" s="29"/>
      <c r="DQ22" s="29"/>
      <c r="DR22" s="29"/>
      <c r="DS22" s="29"/>
      <c r="DT22" s="29"/>
      <c r="DU22" s="9"/>
      <c r="DV22" s="29"/>
      <c r="DW22" s="29"/>
      <c r="DX22" s="9">
        <f t="shared" si="0"/>
        <v>8</v>
      </c>
      <c r="DY22" s="30"/>
      <c r="DZ22" s="37"/>
    </row>
    <row r="23" spans="1:130" ht="20.100000000000001" hidden="1" customHeight="1">
      <c r="A23" s="7">
        <v>872258</v>
      </c>
      <c r="B23" s="13" t="s">
        <v>34</v>
      </c>
      <c r="C23" s="9">
        <v>20</v>
      </c>
      <c r="D23" s="9" t="s">
        <v>399</v>
      </c>
      <c r="E23" s="175" t="s">
        <v>396</v>
      </c>
      <c r="F23" s="13"/>
      <c r="G23" s="13">
        <v>1</v>
      </c>
      <c r="H23" s="13"/>
      <c r="I23" s="13"/>
      <c r="J23" s="13">
        <v>1</v>
      </c>
      <c r="K23" s="13">
        <v>1</v>
      </c>
      <c r="L23" s="13"/>
      <c r="M23" s="13"/>
      <c r="N23" s="13"/>
      <c r="O23" s="13"/>
      <c r="P23" s="13"/>
      <c r="Q23" s="13"/>
      <c r="R23" s="13" t="s">
        <v>400</v>
      </c>
      <c r="S23" s="13"/>
      <c r="T23" s="13" t="s">
        <v>292</v>
      </c>
      <c r="U23" s="13" t="s">
        <v>291</v>
      </c>
      <c r="V23" s="13"/>
      <c r="W23" s="13"/>
      <c r="X23" s="13"/>
      <c r="Y23" s="13"/>
      <c r="Z23" s="13" t="s">
        <v>293</v>
      </c>
      <c r="AA23" s="13"/>
      <c r="AB23" s="13"/>
      <c r="AC23" s="13"/>
      <c r="AD23" s="13"/>
      <c r="AE23" s="13">
        <v>1</v>
      </c>
      <c r="AF23" s="13"/>
      <c r="AG23" s="13"/>
      <c r="AH23" s="9"/>
      <c r="AI23" s="9"/>
      <c r="AJ23" s="9"/>
      <c r="AK23" s="9"/>
      <c r="AL23" s="9">
        <v>1</v>
      </c>
      <c r="AM23" s="9"/>
      <c r="AN23" s="9"/>
      <c r="AO23" s="9"/>
      <c r="AP23" s="9"/>
      <c r="AQ23" s="2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29"/>
      <c r="BC23" s="29"/>
      <c r="BD23" s="9"/>
      <c r="BE23" s="9"/>
      <c r="BF23" s="29"/>
      <c r="BG23" s="9"/>
      <c r="BH23" s="9"/>
      <c r="BI23" s="29"/>
      <c r="BJ23" s="29"/>
      <c r="BK23" s="9"/>
      <c r="BL23" s="29"/>
      <c r="BM23" s="9"/>
      <c r="BN23" s="9"/>
      <c r="BO23" s="9"/>
      <c r="BP23" s="9">
        <v>1</v>
      </c>
      <c r="BQ23" s="9">
        <v>1</v>
      </c>
      <c r="BR23" s="9"/>
      <c r="BS23" s="9"/>
      <c r="BT23" s="9"/>
      <c r="BU23" s="9">
        <v>1</v>
      </c>
      <c r="BV23" s="9"/>
      <c r="BW23" s="9"/>
      <c r="BX23" s="9"/>
      <c r="BY23" s="9">
        <v>1</v>
      </c>
      <c r="BZ23" s="9"/>
      <c r="CA23" s="9"/>
      <c r="CB23" s="9"/>
      <c r="CC23" s="9"/>
      <c r="CD23" s="9"/>
      <c r="CE23" s="9"/>
      <c r="CF23" s="9"/>
      <c r="CG23" s="9">
        <v>1</v>
      </c>
      <c r="CH23" s="9"/>
      <c r="CI23" s="9">
        <v>1</v>
      </c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29"/>
      <c r="CY23" s="29"/>
      <c r="CZ23" s="29"/>
      <c r="DA23" s="29"/>
      <c r="DB23" s="9"/>
      <c r="DC23" s="9"/>
      <c r="DD23" s="9"/>
      <c r="DE23" s="9"/>
      <c r="DF23" s="9"/>
      <c r="DG23" s="29"/>
      <c r="DH23" s="9"/>
      <c r="DI23" s="9">
        <v>1</v>
      </c>
      <c r="DJ23" s="9"/>
      <c r="DK23" s="9"/>
      <c r="DL23" s="9"/>
      <c r="DM23" s="9"/>
      <c r="DN23" s="9"/>
      <c r="DO23" s="9"/>
      <c r="DP23" s="29"/>
      <c r="DQ23" s="29"/>
      <c r="DR23" s="29"/>
      <c r="DS23" s="29"/>
      <c r="DT23" s="29"/>
      <c r="DU23" s="9"/>
      <c r="DV23" s="29"/>
      <c r="DW23" s="29"/>
      <c r="DX23" s="9">
        <f t="shared" si="0"/>
        <v>8</v>
      </c>
      <c r="DY23" s="30"/>
      <c r="DZ23" s="37"/>
    </row>
    <row r="24" spans="1:130" ht="20.100000000000001" hidden="1" customHeight="1">
      <c r="A24" s="7">
        <v>872259</v>
      </c>
      <c r="B24" s="8" t="s">
        <v>35</v>
      </c>
      <c r="C24" s="9">
        <v>5</v>
      </c>
      <c r="D24" s="84" t="s">
        <v>399</v>
      </c>
      <c r="E24" s="175" t="s">
        <v>396</v>
      </c>
      <c r="F24" s="13"/>
      <c r="G24" s="13">
        <v>1</v>
      </c>
      <c r="H24" s="13"/>
      <c r="I24" s="13"/>
      <c r="J24" s="13">
        <v>1</v>
      </c>
      <c r="K24" s="13">
        <v>1</v>
      </c>
      <c r="L24" s="13"/>
      <c r="M24" s="13"/>
      <c r="N24" s="13"/>
      <c r="O24" s="13"/>
      <c r="P24" s="13"/>
      <c r="Q24" s="13"/>
      <c r="R24" s="13" t="s">
        <v>400</v>
      </c>
      <c r="S24" s="13"/>
      <c r="T24" s="13" t="s">
        <v>292</v>
      </c>
      <c r="U24" s="13" t="s">
        <v>291</v>
      </c>
      <c r="V24" s="13"/>
      <c r="W24" s="13"/>
      <c r="X24" s="13"/>
      <c r="Y24" s="13"/>
      <c r="Z24" s="13" t="s">
        <v>293</v>
      </c>
      <c r="AA24" s="13"/>
      <c r="AB24" s="13"/>
      <c r="AC24" s="13"/>
      <c r="AD24" s="13"/>
      <c r="AE24" s="13">
        <v>1</v>
      </c>
      <c r="AF24" s="13"/>
      <c r="AG24" s="13"/>
      <c r="AH24" s="9"/>
      <c r="AI24" s="9"/>
      <c r="AJ24" s="9"/>
      <c r="AK24" s="9"/>
      <c r="AL24" s="9">
        <v>1</v>
      </c>
      <c r="AM24" s="9"/>
      <c r="AN24" s="9"/>
      <c r="AO24" s="9"/>
      <c r="AP24" s="9"/>
      <c r="AQ24" s="2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29"/>
      <c r="BC24" s="29"/>
      <c r="BD24" s="9"/>
      <c r="BE24" s="9"/>
      <c r="BF24" s="29"/>
      <c r="BG24" s="9"/>
      <c r="BH24" s="9"/>
      <c r="BI24" s="29"/>
      <c r="BJ24" s="29"/>
      <c r="BK24" s="9"/>
      <c r="BL24" s="29"/>
      <c r="BM24" s="9"/>
      <c r="BN24" s="9"/>
      <c r="BO24" s="9"/>
      <c r="BP24" s="9">
        <v>1</v>
      </c>
      <c r="BQ24" s="9">
        <v>1</v>
      </c>
      <c r="BR24" s="9"/>
      <c r="BS24" s="9"/>
      <c r="BT24" s="9"/>
      <c r="BU24" s="9">
        <v>1</v>
      </c>
      <c r="BV24" s="9"/>
      <c r="BW24" s="9"/>
      <c r="BX24" s="9"/>
      <c r="BY24" s="9">
        <v>1</v>
      </c>
      <c r="BZ24" s="9"/>
      <c r="CA24" s="9"/>
      <c r="CB24" s="9"/>
      <c r="CC24" s="9"/>
      <c r="CD24" s="9"/>
      <c r="CE24" s="9"/>
      <c r="CF24" s="9"/>
      <c r="CG24" s="9">
        <v>1</v>
      </c>
      <c r="CH24" s="9"/>
      <c r="CI24" s="9">
        <v>1</v>
      </c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29"/>
      <c r="CY24" s="29"/>
      <c r="CZ24" s="29"/>
      <c r="DA24" s="29"/>
      <c r="DB24" s="9"/>
      <c r="DC24" s="9"/>
      <c r="DD24" s="9"/>
      <c r="DE24" s="9"/>
      <c r="DF24" s="9"/>
      <c r="DG24" s="29"/>
      <c r="DH24" s="9"/>
      <c r="DI24" s="9">
        <v>1</v>
      </c>
      <c r="DJ24" s="9"/>
      <c r="DK24" s="9"/>
      <c r="DL24" s="9"/>
      <c r="DM24" s="9"/>
      <c r="DN24" s="9"/>
      <c r="DO24" s="9"/>
      <c r="DP24" s="29"/>
      <c r="DQ24" s="29"/>
      <c r="DR24" s="29"/>
      <c r="DS24" s="29"/>
      <c r="DT24" s="29"/>
      <c r="DU24" s="9"/>
      <c r="DV24" s="29"/>
      <c r="DW24" s="29"/>
      <c r="DX24" s="9">
        <f t="shared" si="0"/>
        <v>8</v>
      </c>
      <c r="DY24" s="30"/>
      <c r="DZ24" s="37"/>
    </row>
    <row r="25" spans="1:130" ht="20.100000000000001" hidden="1" customHeight="1">
      <c r="A25" s="7">
        <v>872260</v>
      </c>
      <c r="B25" s="8" t="s">
        <v>36</v>
      </c>
      <c r="C25" s="9">
        <v>4</v>
      </c>
      <c r="D25" s="84" t="s">
        <v>399</v>
      </c>
      <c r="E25" s="175" t="s">
        <v>396</v>
      </c>
      <c r="F25" s="13"/>
      <c r="G25" s="13">
        <v>1</v>
      </c>
      <c r="H25" s="13"/>
      <c r="I25" s="13"/>
      <c r="J25" s="13">
        <v>1</v>
      </c>
      <c r="K25" s="13">
        <v>1</v>
      </c>
      <c r="L25" s="13"/>
      <c r="M25" s="13"/>
      <c r="N25" s="13"/>
      <c r="O25" s="13"/>
      <c r="P25" s="13"/>
      <c r="Q25" s="13"/>
      <c r="R25" s="13" t="s">
        <v>400</v>
      </c>
      <c r="S25" s="13"/>
      <c r="T25" s="13" t="s">
        <v>292</v>
      </c>
      <c r="U25" s="13" t="s">
        <v>291</v>
      </c>
      <c r="V25" s="13"/>
      <c r="W25" s="13"/>
      <c r="X25" s="13"/>
      <c r="Y25" s="13"/>
      <c r="Z25" s="13" t="s">
        <v>293</v>
      </c>
      <c r="AA25" s="13"/>
      <c r="AB25" s="13"/>
      <c r="AC25" s="13"/>
      <c r="AD25" s="13"/>
      <c r="AE25" s="13">
        <v>1</v>
      </c>
      <c r="AF25" s="13"/>
      <c r="AG25" s="13"/>
      <c r="AH25" s="9"/>
      <c r="AI25" s="9"/>
      <c r="AJ25" s="9"/>
      <c r="AK25" s="9"/>
      <c r="AL25" s="9">
        <v>1</v>
      </c>
      <c r="AM25" s="9"/>
      <c r="AN25" s="9"/>
      <c r="AO25" s="9"/>
      <c r="AP25" s="9"/>
      <c r="AQ25" s="2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29"/>
      <c r="BC25" s="29"/>
      <c r="BD25" s="9"/>
      <c r="BE25" s="9"/>
      <c r="BF25" s="29"/>
      <c r="BG25" s="9"/>
      <c r="BH25" s="9"/>
      <c r="BI25" s="29"/>
      <c r="BJ25" s="29"/>
      <c r="BK25" s="9"/>
      <c r="BL25" s="29"/>
      <c r="BM25" s="9"/>
      <c r="BN25" s="9"/>
      <c r="BO25" s="9"/>
      <c r="BP25" s="9">
        <v>1</v>
      </c>
      <c r="BQ25" s="9">
        <v>1</v>
      </c>
      <c r="BR25" s="9"/>
      <c r="BS25" s="9"/>
      <c r="BT25" s="9"/>
      <c r="BU25" s="9">
        <v>1</v>
      </c>
      <c r="BV25" s="9"/>
      <c r="BW25" s="9"/>
      <c r="BX25" s="9"/>
      <c r="BY25" s="9">
        <v>1</v>
      </c>
      <c r="BZ25" s="9"/>
      <c r="CA25" s="9"/>
      <c r="CB25" s="9"/>
      <c r="CC25" s="9"/>
      <c r="CD25" s="9"/>
      <c r="CE25" s="9"/>
      <c r="CF25" s="9"/>
      <c r="CG25" s="9">
        <v>1</v>
      </c>
      <c r="CH25" s="9"/>
      <c r="CI25" s="9">
        <v>1</v>
      </c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29"/>
      <c r="CY25" s="29"/>
      <c r="CZ25" s="29"/>
      <c r="DA25" s="29"/>
      <c r="DB25" s="9"/>
      <c r="DC25" s="9"/>
      <c r="DD25" s="9"/>
      <c r="DE25" s="9"/>
      <c r="DF25" s="9"/>
      <c r="DG25" s="29"/>
      <c r="DH25" s="9"/>
      <c r="DI25" s="9">
        <v>1</v>
      </c>
      <c r="DJ25" s="9"/>
      <c r="DK25" s="9"/>
      <c r="DL25" s="9"/>
      <c r="DM25" s="9"/>
      <c r="DN25" s="9"/>
      <c r="DO25" s="9"/>
      <c r="DP25" s="29"/>
      <c r="DQ25" s="29"/>
      <c r="DR25" s="29"/>
      <c r="DS25" s="29"/>
      <c r="DT25" s="29"/>
      <c r="DU25" s="9"/>
      <c r="DV25" s="29"/>
      <c r="DW25" s="29"/>
      <c r="DX25" s="9">
        <f t="shared" si="0"/>
        <v>8</v>
      </c>
      <c r="DY25" s="30"/>
      <c r="DZ25" s="37"/>
    </row>
    <row r="26" spans="1:130" ht="20.100000000000001" hidden="1" customHeight="1">
      <c r="A26" s="7">
        <v>872271</v>
      </c>
      <c r="B26" s="8" t="s">
        <v>37</v>
      </c>
      <c r="C26" s="9">
        <v>1</v>
      </c>
      <c r="D26" s="84" t="s">
        <v>399</v>
      </c>
      <c r="E26" s="175" t="s">
        <v>396</v>
      </c>
      <c r="F26" s="13"/>
      <c r="G26" s="13">
        <v>1</v>
      </c>
      <c r="H26" s="13"/>
      <c r="I26" s="13"/>
      <c r="J26" s="13">
        <v>1</v>
      </c>
      <c r="K26" s="13">
        <v>1</v>
      </c>
      <c r="L26" s="13"/>
      <c r="M26" s="13"/>
      <c r="N26" s="13"/>
      <c r="O26" s="13"/>
      <c r="P26" s="13"/>
      <c r="Q26" s="13"/>
      <c r="R26" s="13" t="s">
        <v>400</v>
      </c>
      <c r="S26" s="13"/>
      <c r="T26" s="13" t="s">
        <v>292</v>
      </c>
      <c r="U26" s="13" t="s">
        <v>291</v>
      </c>
      <c r="V26" s="13"/>
      <c r="W26" s="13"/>
      <c r="X26" s="13"/>
      <c r="Y26" s="13"/>
      <c r="Z26" s="13" t="s">
        <v>293</v>
      </c>
      <c r="AA26" s="13"/>
      <c r="AB26" s="13"/>
      <c r="AC26" s="13"/>
      <c r="AD26" s="13"/>
      <c r="AE26" s="13">
        <v>1</v>
      </c>
      <c r="AF26" s="13"/>
      <c r="AG26" s="13"/>
      <c r="AH26" s="9"/>
      <c r="AI26" s="9"/>
      <c r="AJ26" s="9"/>
      <c r="AK26" s="9"/>
      <c r="AL26" s="9">
        <v>1</v>
      </c>
      <c r="AM26" s="9"/>
      <c r="AN26" s="9"/>
      <c r="AO26" s="9"/>
      <c r="AP26" s="9"/>
      <c r="AQ26" s="2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29"/>
      <c r="BC26" s="29"/>
      <c r="BD26" s="9"/>
      <c r="BE26" s="9"/>
      <c r="BF26" s="29"/>
      <c r="BG26" s="9"/>
      <c r="BH26" s="9"/>
      <c r="BI26" s="29"/>
      <c r="BJ26" s="29"/>
      <c r="BK26" s="9"/>
      <c r="BL26" s="29"/>
      <c r="BM26" s="9"/>
      <c r="BN26" s="9"/>
      <c r="BO26" s="9"/>
      <c r="BP26" s="9">
        <v>1</v>
      </c>
      <c r="BQ26" s="9">
        <v>1</v>
      </c>
      <c r="BR26" s="9"/>
      <c r="BS26" s="9"/>
      <c r="BT26" s="9"/>
      <c r="BU26" s="9">
        <v>1</v>
      </c>
      <c r="BV26" s="9"/>
      <c r="BW26" s="9"/>
      <c r="BX26" s="9"/>
      <c r="BY26" s="9">
        <v>1</v>
      </c>
      <c r="BZ26" s="9"/>
      <c r="CA26" s="9"/>
      <c r="CB26" s="9"/>
      <c r="CC26" s="9"/>
      <c r="CD26" s="9"/>
      <c r="CE26" s="9"/>
      <c r="CF26" s="9"/>
      <c r="CG26" s="9">
        <v>1</v>
      </c>
      <c r="CH26" s="9"/>
      <c r="CI26" s="9">
        <v>1</v>
      </c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29"/>
      <c r="CY26" s="29"/>
      <c r="CZ26" s="29"/>
      <c r="DA26" s="29"/>
      <c r="DB26" s="9"/>
      <c r="DC26" s="9"/>
      <c r="DD26" s="9"/>
      <c r="DE26" s="9"/>
      <c r="DF26" s="9"/>
      <c r="DG26" s="29"/>
      <c r="DH26" s="9"/>
      <c r="DI26" s="9">
        <v>1</v>
      </c>
      <c r="DJ26" s="9"/>
      <c r="DK26" s="9"/>
      <c r="DL26" s="9"/>
      <c r="DM26" s="9"/>
      <c r="DN26" s="9"/>
      <c r="DO26" s="9"/>
      <c r="DP26" s="29"/>
      <c r="DQ26" s="29"/>
      <c r="DR26" s="29"/>
      <c r="DS26" s="29"/>
      <c r="DT26" s="29"/>
      <c r="DU26" s="9"/>
      <c r="DV26" s="29"/>
      <c r="DW26" s="29"/>
      <c r="DX26" s="9">
        <f t="shared" si="0"/>
        <v>8</v>
      </c>
      <c r="DY26" s="32"/>
      <c r="DZ26" s="37"/>
    </row>
    <row r="27" spans="1:130" ht="20.100000000000001" hidden="1" customHeight="1">
      <c r="A27" s="7">
        <v>872584</v>
      </c>
      <c r="B27" s="13" t="s">
        <v>38</v>
      </c>
      <c r="C27" s="9">
        <v>5</v>
      </c>
      <c r="D27" s="9" t="s">
        <v>383</v>
      </c>
      <c r="E27" s="175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>
        <v>1</v>
      </c>
      <c r="AF27" s="13"/>
      <c r="AG27" s="13"/>
      <c r="AH27" s="9"/>
      <c r="AI27" s="9"/>
      <c r="AJ27" s="9"/>
      <c r="AK27" s="9"/>
      <c r="AL27" s="9"/>
      <c r="AM27" s="9"/>
      <c r="AN27" s="9"/>
      <c r="AO27" s="9"/>
      <c r="AP27" s="9"/>
      <c r="AQ27" s="2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29"/>
      <c r="BC27" s="29"/>
      <c r="BD27" s="9"/>
      <c r="BE27" s="9"/>
      <c r="BF27" s="29"/>
      <c r="BG27" s="9"/>
      <c r="BH27" s="9"/>
      <c r="BI27" s="29"/>
      <c r="BJ27" s="29"/>
      <c r="BK27" s="9"/>
      <c r="BL27" s="2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29"/>
      <c r="CY27" s="29"/>
      <c r="CZ27" s="29"/>
      <c r="DA27" s="29"/>
      <c r="DB27" s="9"/>
      <c r="DC27" s="9"/>
      <c r="DD27" s="9"/>
      <c r="DE27" s="9"/>
      <c r="DF27" s="9"/>
      <c r="DG27" s="29"/>
      <c r="DH27" s="9"/>
      <c r="DI27" s="9"/>
      <c r="DJ27" s="9"/>
      <c r="DK27" s="9">
        <v>1</v>
      </c>
      <c r="DL27" s="9"/>
      <c r="DM27" s="9"/>
      <c r="DN27" s="9"/>
      <c r="DO27" s="9"/>
      <c r="DP27" s="29"/>
      <c r="DQ27" s="29"/>
      <c r="DR27" s="29"/>
      <c r="DS27" s="29"/>
      <c r="DT27" s="29"/>
      <c r="DU27" s="9"/>
      <c r="DV27" s="29"/>
      <c r="DW27" s="29"/>
      <c r="DX27" s="9">
        <f t="shared" si="0"/>
        <v>1</v>
      </c>
      <c r="DY27" s="35" t="s">
        <v>403</v>
      </c>
      <c r="DZ27" s="31" t="s">
        <v>404</v>
      </c>
    </row>
    <row r="28" spans="1:130" ht="20.100000000000001" hidden="1" customHeight="1">
      <c r="A28" s="7">
        <v>872583</v>
      </c>
      <c r="B28" s="13" t="s">
        <v>39</v>
      </c>
      <c r="C28" s="9">
        <v>1</v>
      </c>
      <c r="D28" s="9" t="s">
        <v>383</v>
      </c>
      <c r="E28" s="175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>
        <v>1</v>
      </c>
      <c r="AF28" s="13"/>
      <c r="AG28" s="13"/>
      <c r="AH28" s="9"/>
      <c r="AI28" s="9"/>
      <c r="AJ28" s="9"/>
      <c r="AK28" s="9"/>
      <c r="AL28" s="9"/>
      <c r="AM28" s="9"/>
      <c r="AN28" s="9"/>
      <c r="AO28" s="9"/>
      <c r="AP28" s="9"/>
      <c r="AQ28" s="2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29"/>
      <c r="BC28" s="29"/>
      <c r="BD28" s="9"/>
      <c r="BE28" s="9"/>
      <c r="BF28" s="29"/>
      <c r="BG28" s="9"/>
      <c r="BH28" s="9"/>
      <c r="BI28" s="29"/>
      <c r="BJ28" s="29"/>
      <c r="BK28" s="9"/>
      <c r="BL28" s="2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29"/>
      <c r="CY28" s="29"/>
      <c r="CZ28" s="29"/>
      <c r="DA28" s="29"/>
      <c r="DB28" s="9"/>
      <c r="DC28" s="9"/>
      <c r="DD28" s="9"/>
      <c r="DE28" s="9"/>
      <c r="DF28" s="9"/>
      <c r="DG28" s="29"/>
      <c r="DH28" s="9"/>
      <c r="DI28" s="9"/>
      <c r="DJ28" s="9"/>
      <c r="DK28" s="9">
        <v>1</v>
      </c>
      <c r="DL28" s="9"/>
      <c r="DM28" s="9"/>
      <c r="DN28" s="9"/>
      <c r="DO28" s="9"/>
      <c r="DP28" s="29"/>
      <c r="DQ28" s="29"/>
      <c r="DR28" s="29"/>
      <c r="DS28" s="29"/>
      <c r="DT28" s="29"/>
      <c r="DU28" s="9"/>
      <c r="DV28" s="29"/>
      <c r="DW28" s="29"/>
      <c r="DX28" s="9">
        <f t="shared" si="0"/>
        <v>1</v>
      </c>
      <c r="DY28" s="38"/>
      <c r="DZ28" s="31"/>
    </row>
    <row r="29" spans="1:130" ht="20.100000000000001" hidden="1" customHeight="1">
      <c r="A29" s="20" t="s">
        <v>40</v>
      </c>
      <c r="B29" s="13" t="s">
        <v>41</v>
      </c>
      <c r="C29" s="9">
        <v>208</v>
      </c>
      <c r="D29" s="9" t="s">
        <v>405</v>
      </c>
      <c r="E29" s="175" t="s">
        <v>406</v>
      </c>
      <c r="F29" s="13">
        <v>1</v>
      </c>
      <c r="G29" s="13"/>
      <c r="H29" s="13">
        <v>1</v>
      </c>
      <c r="I29" s="13">
        <v>1</v>
      </c>
      <c r="J29" s="13"/>
      <c r="K29" s="13"/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>
        <v>1</v>
      </c>
      <c r="AF29" s="13"/>
      <c r="AG29" s="13"/>
      <c r="AH29" s="9"/>
      <c r="AI29" s="9"/>
      <c r="AJ29" s="9"/>
      <c r="AK29" s="9"/>
      <c r="AL29" s="9"/>
      <c r="AM29" s="9"/>
      <c r="AN29" s="9"/>
      <c r="AO29" s="9"/>
      <c r="AP29" s="9"/>
      <c r="AQ29" s="2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29"/>
      <c r="BC29" s="29"/>
      <c r="BD29" s="9"/>
      <c r="BE29" s="9"/>
      <c r="BF29" s="29"/>
      <c r="BG29" s="9"/>
      <c r="BH29" s="9"/>
      <c r="BI29" s="29"/>
      <c r="BJ29" s="29"/>
      <c r="BK29" s="9"/>
      <c r="BL29" s="2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29"/>
      <c r="CY29" s="29"/>
      <c r="CZ29" s="29"/>
      <c r="DA29" s="29"/>
      <c r="DB29" s="9"/>
      <c r="DC29" s="9"/>
      <c r="DD29" s="9"/>
      <c r="DE29" s="9"/>
      <c r="DF29" s="9"/>
      <c r="DG29" s="29"/>
      <c r="DH29" s="9"/>
      <c r="DI29" s="9"/>
      <c r="DJ29" s="9"/>
      <c r="DK29" s="9"/>
      <c r="DL29" s="9">
        <v>1</v>
      </c>
      <c r="DM29" s="9"/>
      <c r="DN29" s="9"/>
      <c r="DO29" s="9"/>
      <c r="DP29" s="29"/>
      <c r="DQ29" s="29"/>
      <c r="DR29" s="29"/>
      <c r="DS29" s="29"/>
      <c r="DT29" s="29"/>
      <c r="DU29" s="9"/>
      <c r="DV29" s="29"/>
      <c r="DW29" s="29"/>
      <c r="DX29" s="9">
        <f t="shared" si="0"/>
        <v>1</v>
      </c>
      <c r="DY29" s="30" t="s">
        <v>407</v>
      </c>
      <c r="DZ29" s="31" t="s">
        <v>408</v>
      </c>
    </row>
    <row r="30" spans="1:130" ht="20.100000000000001" hidden="1" customHeight="1">
      <c r="A30" s="7">
        <v>872564</v>
      </c>
      <c r="B30" s="13" t="s">
        <v>42</v>
      </c>
      <c r="C30" s="9">
        <v>4</v>
      </c>
      <c r="D30" s="9" t="s">
        <v>405</v>
      </c>
      <c r="E30" s="175" t="s">
        <v>406</v>
      </c>
      <c r="F30" s="13">
        <v>1</v>
      </c>
      <c r="G30" s="13"/>
      <c r="H30" s="13">
        <v>1</v>
      </c>
      <c r="I30" s="13">
        <v>1</v>
      </c>
      <c r="J30" s="13"/>
      <c r="K30" s="13"/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>
        <v>1</v>
      </c>
      <c r="AF30" s="13"/>
      <c r="AG30" s="13"/>
      <c r="AH30" s="9"/>
      <c r="AI30" s="9"/>
      <c r="AJ30" s="9"/>
      <c r="AK30" s="9"/>
      <c r="AL30" s="9"/>
      <c r="AM30" s="9"/>
      <c r="AN30" s="9"/>
      <c r="AO30" s="9"/>
      <c r="AP30" s="9"/>
      <c r="AQ30" s="2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29"/>
      <c r="BC30" s="29"/>
      <c r="BD30" s="9"/>
      <c r="BE30" s="9"/>
      <c r="BF30" s="29"/>
      <c r="BG30" s="9"/>
      <c r="BH30" s="9"/>
      <c r="BI30" s="29"/>
      <c r="BJ30" s="29"/>
      <c r="BK30" s="9"/>
      <c r="BL30" s="2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29"/>
      <c r="CY30" s="29"/>
      <c r="CZ30" s="29"/>
      <c r="DA30" s="29"/>
      <c r="DB30" s="9"/>
      <c r="DC30" s="9"/>
      <c r="DD30" s="9"/>
      <c r="DE30" s="9"/>
      <c r="DF30" s="9"/>
      <c r="DG30" s="29"/>
      <c r="DH30" s="9"/>
      <c r="DI30" s="9"/>
      <c r="DJ30" s="9"/>
      <c r="DK30" s="9"/>
      <c r="DL30" s="9">
        <v>1</v>
      </c>
      <c r="DM30" s="9"/>
      <c r="DN30" s="9"/>
      <c r="DO30" s="9"/>
      <c r="DP30" s="29"/>
      <c r="DQ30" s="29"/>
      <c r="DR30" s="29"/>
      <c r="DS30" s="29"/>
      <c r="DT30" s="29"/>
      <c r="DU30" s="9"/>
      <c r="DV30" s="29"/>
      <c r="DW30" s="29"/>
      <c r="DX30" s="9">
        <f t="shared" si="0"/>
        <v>1</v>
      </c>
      <c r="DY30" s="30"/>
      <c r="DZ30" s="31"/>
    </row>
    <row r="31" spans="1:130" ht="20.100000000000001" hidden="1" customHeight="1">
      <c r="A31" s="7">
        <v>872560</v>
      </c>
      <c r="B31" s="13" t="s">
        <v>43</v>
      </c>
      <c r="C31" s="9">
        <v>1</v>
      </c>
      <c r="D31" s="9" t="s">
        <v>405</v>
      </c>
      <c r="E31" s="175" t="s">
        <v>406</v>
      </c>
      <c r="F31" s="13">
        <v>1</v>
      </c>
      <c r="G31" s="13"/>
      <c r="H31" s="13">
        <v>1</v>
      </c>
      <c r="I31" s="13">
        <v>1</v>
      </c>
      <c r="J31" s="13"/>
      <c r="K31" s="13"/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>
        <v>1</v>
      </c>
      <c r="AF31" s="13"/>
      <c r="AG31" s="13"/>
      <c r="AH31" s="9"/>
      <c r="AI31" s="9"/>
      <c r="AJ31" s="9"/>
      <c r="AK31" s="9"/>
      <c r="AL31" s="9"/>
      <c r="AM31" s="9"/>
      <c r="AN31" s="9"/>
      <c r="AO31" s="9"/>
      <c r="AP31" s="9"/>
      <c r="AQ31" s="2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29"/>
      <c r="BC31" s="29"/>
      <c r="BD31" s="9"/>
      <c r="BE31" s="9"/>
      <c r="BF31" s="29"/>
      <c r="BG31" s="9"/>
      <c r="BH31" s="9"/>
      <c r="BI31" s="29"/>
      <c r="BJ31" s="29"/>
      <c r="BK31" s="9"/>
      <c r="BL31" s="2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29"/>
      <c r="CY31" s="29"/>
      <c r="CZ31" s="29"/>
      <c r="DA31" s="29"/>
      <c r="DB31" s="9"/>
      <c r="DC31" s="9"/>
      <c r="DD31" s="9"/>
      <c r="DE31" s="9"/>
      <c r="DF31" s="9"/>
      <c r="DG31" s="29"/>
      <c r="DH31" s="9"/>
      <c r="DI31" s="9"/>
      <c r="DJ31" s="9"/>
      <c r="DK31" s="9"/>
      <c r="DL31" s="9">
        <v>1</v>
      </c>
      <c r="DM31" s="9"/>
      <c r="DN31" s="9"/>
      <c r="DO31" s="9"/>
      <c r="DP31" s="29"/>
      <c r="DQ31" s="29"/>
      <c r="DR31" s="29"/>
      <c r="DS31" s="29"/>
      <c r="DT31" s="29"/>
      <c r="DU31" s="9"/>
      <c r="DV31" s="29"/>
      <c r="DW31" s="29"/>
      <c r="DX31" s="9">
        <f t="shared" si="0"/>
        <v>1</v>
      </c>
      <c r="DY31" s="32"/>
      <c r="DZ31" s="31"/>
    </row>
    <row r="32" spans="1:130" ht="20.100000000000001" hidden="1" customHeight="1">
      <c r="A32" s="7">
        <v>881636</v>
      </c>
      <c r="B32" s="13" t="s">
        <v>44</v>
      </c>
      <c r="C32" s="9">
        <v>5</v>
      </c>
      <c r="D32" s="9" t="s">
        <v>405</v>
      </c>
      <c r="E32" s="175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>
        <v>1</v>
      </c>
      <c r="AF32" s="13"/>
      <c r="AG32" s="13"/>
      <c r="AH32" s="9"/>
      <c r="AI32" s="9"/>
      <c r="AJ32" s="9"/>
      <c r="AK32" s="9"/>
      <c r="AL32" s="9"/>
      <c r="AM32" s="9"/>
      <c r="AN32" s="9"/>
      <c r="AO32" s="9"/>
      <c r="AP32" s="9"/>
      <c r="AQ32" s="29"/>
      <c r="AR32" s="9"/>
      <c r="AS32" s="9"/>
      <c r="AT32" s="9"/>
      <c r="AU32" s="9">
        <v>1</v>
      </c>
      <c r="AV32" s="9"/>
      <c r="AW32" s="9"/>
      <c r="AX32" s="9"/>
      <c r="AY32" s="9"/>
      <c r="AZ32" s="9"/>
      <c r="BA32" s="9"/>
      <c r="BB32" s="29"/>
      <c r="BC32" s="29"/>
      <c r="BD32" s="9"/>
      <c r="BE32" s="9"/>
      <c r="BF32" s="29"/>
      <c r="BG32" s="9"/>
      <c r="BH32" s="9"/>
      <c r="BI32" s="29"/>
      <c r="BJ32" s="29"/>
      <c r="BK32" s="9"/>
      <c r="BL32" s="2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29"/>
      <c r="CY32" s="29"/>
      <c r="CZ32" s="29"/>
      <c r="DA32" s="29"/>
      <c r="DB32" s="9"/>
      <c r="DC32" s="9"/>
      <c r="DD32" s="9"/>
      <c r="DE32" s="9"/>
      <c r="DF32" s="9"/>
      <c r="DG32" s="29"/>
      <c r="DH32" s="9"/>
      <c r="DI32" s="9"/>
      <c r="DJ32" s="9"/>
      <c r="DK32" s="9"/>
      <c r="DL32" s="9"/>
      <c r="DM32" s="9"/>
      <c r="DN32" s="9"/>
      <c r="DO32" s="9"/>
      <c r="DP32" s="29"/>
      <c r="DQ32" s="29"/>
      <c r="DR32" s="29"/>
      <c r="DS32" s="29"/>
      <c r="DT32" s="29"/>
      <c r="DU32" s="9"/>
      <c r="DV32" s="29"/>
      <c r="DW32" s="29"/>
      <c r="DX32" s="9">
        <f t="shared" si="0"/>
        <v>1</v>
      </c>
      <c r="DY32" s="35" t="s">
        <v>409</v>
      </c>
      <c r="DZ32" s="31" t="s">
        <v>404</v>
      </c>
    </row>
    <row r="33" spans="1:130" ht="20.100000000000001" hidden="1" customHeight="1">
      <c r="A33" s="7">
        <v>881635</v>
      </c>
      <c r="B33" s="13" t="s">
        <v>45</v>
      </c>
      <c r="C33" s="9">
        <v>1</v>
      </c>
      <c r="D33" s="9" t="s">
        <v>405</v>
      </c>
      <c r="E33" s="175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>
        <v>1</v>
      </c>
      <c r="AF33" s="13"/>
      <c r="AG33" s="13"/>
      <c r="AH33" s="9"/>
      <c r="AI33" s="9"/>
      <c r="AJ33" s="9"/>
      <c r="AK33" s="9"/>
      <c r="AL33" s="9"/>
      <c r="AM33" s="9"/>
      <c r="AN33" s="9"/>
      <c r="AO33" s="9"/>
      <c r="AP33" s="9"/>
      <c r="AQ33" s="29"/>
      <c r="AR33" s="9"/>
      <c r="AS33" s="9"/>
      <c r="AT33" s="9"/>
      <c r="AU33" s="9">
        <v>1</v>
      </c>
      <c r="AV33" s="9"/>
      <c r="AW33" s="9"/>
      <c r="AX33" s="9"/>
      <c r="AY33" s="9"/>
      <c r="AZ33" s="9"/>
      <c r="BA33" s="9"/>
      <c r="BB33" s="29"/>
      <c r="BC33" s="29"/>
      <c r="BD33" s="9"/>
      <c r="BE33" s="9"/>
      <c r="BF33" s="29"/>
      <c r="BG33" s="9"/>
      <c r="BH33" s="9"/>
      <c r="BI33" s="29"/>
      <c r="BJ33" s="29"/>
      <c r="BK33" s="9"/>
      <c r="BL33" s="2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29"/>
      <c r="CY33" s="29"/>
      <c r="CZ33" s="29"/>
      <c r="DA33" s="29"/>
      <c r="DB33" s="9"/>
      <c r="DC33" s="9"/>
      <c r="DD33" s="9"/>
      <c r="DE33" s="9"/>
      <c r="DF33" s="9"/>
      <c r="DG33" s="29"/>
      <c r="DH33" s="9"/>
      <c r="DI33" s="9"/>
      <c r="DJ33" s="9"/>
      <c r="DK33" s="9"/>
      <c r="DL33" s="9"/>
      <c r="DM33" s="9"/>
      <c r="DN33" s="9"/>
      <c r="DO33" s="9"/>
      <c r="DP33" s="29"/>
      <c r="DQ33" s="29"/>
      <c r="DR33" s="29"/>
      <c r="DS33" s="29"/>
      <c r="DT33" s="29"/>
      <c r="DU33" s="9"/>
      <c r="DV33" s="29"/>
      <c r="DW33" s="29"/>
      <c r="DX33" s="9">
        <f t="shared" si="0"/>
        <v>1</v>
      </c>
      <c r="DY33" s="38"/>
      <c r="DZ33" s="31"/>
    </row>
    <row r="34" spans="1:130" ht="20.100000000000001" hidden="1" customHeight="1">
      <c r="A34" s="7">
        <v>872556</v>
      </c>
      <c r="B34" s="13" t="s">
        <v>46</v>
      </c>
      <c r="C34" s="9">
        <v>5</v>
      </c>
      <c r="D34" s="9" t="s">
        <v>410</v>
      </c>
      <c r="E34" s="175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/>
      <c r="U34" s="13" t="s">
        <v>291</v>
      </c>
      <c r="V34" s="13"/>
      <c r="W34" s="13"/>
      <c r="X34" s="13"/>
      <c r="Y34" s="13"/>
      <c r="Z34" s="13"/>
      <c r="AA34" s="13"/>
      <c r="AB34" s="13"/>
      <c r="AC34" s="13"/>
      <c r="AD34" s="13"/>
      <c r="AE34" s="13">
        <v>1</v>
      </c>
      <c r="AF34" s="13"/>
      <c r="AG34" s="13"/>
      <c r="AH34" s="9"/>
      <c r="AI34" s="9"/>
      <c r="AJ34" s="9"/>
      <c r="AK34" s="9"/>
      <c r="AL34" s="9"/>
      <c r="AM34" s="9"/>
      <c r="AN34" s="9"/>
      <c r="AO34" s="9"/>
      <c r="AP34" s="9"/>
      <c r="AQ34" s="29"/>
      <c r="AR34" s="9"/>
      <c r="AS34" s="9"/>
      <c r="AT34" s="9"/>
      <c r="AU34" s="9"/>
      <c r="AV34" s="9"/>
      <c r="AW34" s="9"/>
      <c r="AX34" s="9">
        <v>1</v>
      </c>
      <c r="AY34" s="9">
        <v>1</v>
      </c>
      <c r="AZ34" s="9"/>
      <c r="BA34" s="9"/>
      <c r="BB34" s="29"/>
      <c r="BC34" s="29"/>
      <c r="BD34" s="9"/>
      <c r="BE34" s="9">
        <v>1</v>
      </c>
      <c r="BF34" s="29"/>
      <c r="BG34" s="9"/>
      <c r="BH34" s="9"/>
      <c r="BI34" s="29"/>
      <c r="BJ34" s="29"/>
      <c r="BK34" s="9"/>
      <c r="BL34" s="29"/>
      <c r="BM34" s="9"/>
      <c r="BN34" s="9">
        <v>1</v>
      </c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29"/>
      <c r="CY34" s="29"/>
      <c r="CZ34" s="29"/>
      <c r="DA34" s="29"/>
      <c r="DB34" s="9"/>
      <c r="DC34" s="9"/>
      <c r="DD34" s="9"/>
      <c r="DE34" s="9"/>
      <c r="DF34" s="9"/>
      <c r="DG34" s="29"/>
      <c r="DH34" s="9"/>
      <c r="DI34" s="9"/>
      <c r="DJ34" s="9"/>
      <c r="DK34" s="9"/>
      <c r="DL34" s="9"/>
      <c r="DM34" s="9"/>
      <c r="DN34" s="9">
        <v>1</v>
      </c>
      <c r="DO34" s="9"/>
      <c r="DP34" s="29"/>
      <c r="DQ34" s="29"/>
      <c r="DR34" s="29"/>
      <c r="DS34" s="29"/>
      <c r="DT34" s="29"/>
      <c r="DU34" s="9"/>
      <c r="DV34" s="29"/>
      <c r="DW34" s="29"/>
      <c r="DX34" s="9">
        <f t="shared" si="0"/>
        <v>5</v>
      </c>
      <c r="DY34" s="35" t="s">
        <v>411</v>
      </c>
      <c r="DZ34" s="31" t="s">
        <v>412</v>
      </c>
    </row>
    <row r="35" spans="1:130" ht="20.100000000000001" hidden="1" customHeight="1">
      <c r="A35" s="7">
        <v>872555</v>
      </c>
      <c r="B35" s="13" t="s">
        <v>47</v>
      </c>
      <c r="C35" s="9">
        <v>1</v>
      </c>
      <c r="D35" s="9" t="s">
        <v>410</v>
      </c>
      <c r="E35" s="175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/>
      <c r="U35" s="13" t="s">
        <v>291</v>
      </c>
      <c r="V35" s="13"/>
      <c r="W35" s="13"/>
      <c r="X35" s="13"/>
      <c r="Y35" s="13"/>
      <c r="Z35" s="13"/>
      <c r="AA35" s="13"/>
      <c r="AB35" s="13"/>
      <c r="AC35" s="13"/>
      <c r="AD35" s="13"/>
      <c r="AE35" s="13">
        <v>1</v>
      </c>
      <c r="AF35" s="13"/>
      <c r="AG35" s="13"/>
      <c r="AH35" s="9"/>
      <c r="AI35" s="9"/>
      <c r="AJ35" s="9"/>
      <c r="AK35" s="9"/>
      <c r="AL35" s="9"/>
      <c r="AM35" s="9"/>
      <c r="AN35" s="9"/>
      <c r="AO35" s="9"/>
      <c r="AP35" s="9"/>
      <c r="AQ35" s="29"/>
      <c r="AR35" s="9"/>
      <c r="AS35" s="9"/>
      <c r="AT35" s="9"/>
      <c r="AU35" s="9"/>
      <c r="AV35" s="9"/>
      <c r="AW35" s="9"/>
      <c r="AX35" s="9">
        <v>1</v>
      </c>
      <c r="AY35" s="9">
        <v>1</v>
      </c>
      <c r="AZ35" s="9"/>
      <c r="BA35" s="9"/>
      <c r="BB35" s="29"/>
      <c r="BC35" s="29"/>
      <c r="BD35" s="9"/>
      <c r="BE35" s="9">
        <v>1</v>
      </c>
      <c r="BF35" s="29"/>
      <c r="BG35" s="9"/>
      <c r="BH35" s="9"/>
      <c r="BI35" s="29"/>
      <c r="BJ35" s="29"/>
      <c r="BK35" s="9"/>
      <c r="BL35" s="29"/>
      <c r="BM35" s="9"/>
      <c r="BN35" s="9">
        <v>1</v>
      </c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29"/>
      <c r="CY35" s="29"/>
      <c r="CZ35" s="29"/>
      <c r="DA35" s="29"/>
      <c r="DB35" s="9"/>
      <c r="DC35" s="9"/>
      <c r="DD35" s="9"/>
      <c r="DE35" s="9"/>
      <c r="DF35" s="9"/>
      <c r="DG35" s="29"/>
      <c r="DH35" s="9"/>
      <c r="DI35" s="9"/>
      <c r="DJ35" s="9"/>
      <c r="DK35" s="9"/>
      <c r="DL35" s="9"/>
      <c r="DM35" s="9"/>
      <c r="DN35" s="9">
        <v>1</v>
      </c>
      <c r="DO35" s="9"/>
      <c r="DP35" s="29"/>
      <c r="DQ35" s="29"/>
      <c r="DR35" s="29"/>
      <c r="DS35" s="29"/>
      <c r="DT35" s="29"/>
      <c r="DU35" s="9"/>
      <c r="DV35" s="29"/>
      <c r="DW35" s="29"/>
      <c r="DX35" s="9">
        <f t="shared" si="0"/>
        <v>5</v>
      </c>
      <c r="DY35" s="35"/>
      <c r="DZ35" s="31"/>
    </row>
    <row r="36" spans="1:130" ht="20.100000000000001" hidden="1" customHeight="1">
      <c r="A36" s="20">
        <v>722699</v>
      </c>
      <c r="B36" s="13" t="s">
        <v>48</v>
      </c>
      <c r="C36" s="9">
        <v>208</v>
      </c>
      <c r="D36" s="9" t="s">
        <v>391</v>
      </c>
      <c r="E36" s="175" t="s">
        <v>406</v>
      </c>
      <c r="F36" s="13">
        <v>1</v>
      </c>
      <c r="G36" s="13"/>
      <c r="H36" s="13">
        <v>1</v>
      </c>
      <c r="I36" s="13">
        <v>1</v>
      </c>
      <c r="J36" s="13"/>
      <c r="K36" s="13"/>
      <c r="L36" s="13">
        <v>1</v>
      </c>
      <c r="M36" s="13"/>
      <c r="N36" s="13"/>
      <c r="O36" s="13"/>
      <c r="P36" s="13"/>
      <c r="Q36" s="13"/>
      <c r="R36" s="13" t="s">
        <v>392</v>
      </c>
      <c r="S36" s="13" t="s">
        <v>290</v>
      </c>
      <c r="T36" s="13"/>
      <c r="U36" s="13"/>
      <c r="V36" s="13"/>
      <c r="W36" s="13"/>
      <c r="X36" s="13"/>
      <c r="Y36" s="13"/>
      <c r="Z36" s="13" t="s">
        <v>293</v>
      </c>
      <c r="AA36" s="13"/>
      <c r="AB36" s="13"/>
      <c r="AC36" s="13"/>
      <c r="AD36" s="13"/>
      <c r="AE36" s="13">
        <v>1</v>
      </c>
      <c r="AF36" s="13"/>
      <c r="AG36" s="13"/>
      <c r="AH36" s="9"/>
      <c r="AI36" s="9"/>
      <c r="AJ36" s="9"/>
      <c r="AK36" s="9"/>
      <c r="AL36" s="9"/>
      <c r="AM36" s="9"/>
      <c r="AN36" s="9"/>
      <c r="AO36" s="9"/>
      <c r="AP36" s="9"/>
      <c r="AQ36" s="29"/>
      <c r="AR36" s="9"/>
      <c r="AS36" s="9"/>
      <c r="AT36" s="9"/>
      <c r="AU36" s="9"/>
      <c r="AV36" s="9"/>
      <c r="AW36" s="9">
        <v>1</v>
      </c>
      <c r="AX36" s="9">
        <v>1</v>
      </c>
      <c r="AY36" s="9">
        <v>1</v>
      </c>
      <c r="AZ36" s="9">
        <v>1</v>
      </c>
      <c r="BA36" s="9"/>
      <c r="BB36" s="29"/>
      <c r="BC36" s="29"/>
      <c r="BD36" s="9"/>
      <c r="BE36" s="9"/>
      <c r="BF36" s="29"/>
      <c r="BG36" s="9"/>
      <c r="BH36" s="9"/>
      <c r="BI36" s="29"/>
      <c r="BJ36" s="29"/>
      <c r="BK36" s="9"/>
      <c r="BL36" s="29"/>
      <c r="BM36" s="9"/>
      <c r="BN36" s="9"/>
      <c r="BO36" s="9"/>
      <c r="BP36" s="9"/>
      <c r="BQ36" s="9">
        <v>1</v>
      </c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>
        <v>1</v>
      </c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29"/>
      <c r="CY36" s="29"/>
      <c r="CZ36" s="29"/>
      <c r="DA36" s="29"/>
      <c r="DB36" s="9"/>
      <c r="DC36" s="9"/>
      <c r="DD36" s="9"/>
      <c r="DE36" s="9"/>
      <c r="DF36" s="9"/>
      <c r="DG36" s="29"/>
      <c r="DH36" s="9"/>
      <c r="DI36" s="9"/>
      <c r="DJ36" s="9"/>
      <c r="DK36" s="9"/>
      <c r="DL36" s="9"/>
      <c r="DM36" s="9">
        <v>1</v>
      </c>
      <c r="DN36" s="9"/>
      <c r="DO36" s="9"/>
      <c r="DP36" s="29"/>
      <c r="DQ36" s="29"/>
      <c r="DR36" s="29"/>
      <c r="DS36" s="29"/>
      <c r="DT36" s="29"/>
      <c r="DU36" s="9"/>
      <c r="DV36" s="29"/>
      <c r="DW36" s="29"/>
      <c r="DX36" s="9">
        <f t="shared" si="0"/>
        <v>7</v>
      </c>
      <c r="DY36" s="35" t="s">
        <v>413</v>
      </c>
      <c r="DZ36" s="31" t="s">
        <v>414</v>
      </c>
    </row>
    <row r="37" spans="1:130" ht="20.100000000000001" hidden="1" customHeight="1">
      <c r="A37" s="20">
        <v>722698</v>
      </c>
      <c r="B37" s="13" t="s">
        <v>49</v>
      </c>
      <c r="C37" s="9">
        <v>60</v>
      </c>
      <c r="D37" s="9" t="s">
        <v>391</v>
      </c>
      <c r="E37" s="175" t="s">
        <v>406</v>
      </c>
      <c r="F37" s="13">
        <v>1</v>
      </c>
      <c r="G37" s="13"/>
      <c r="H37" s="13">
        <v>1</v>
      </c>
      <c r="I37" s="13">
        <v>1</v>
      </c>
      <c r="J37" s="13"/>
      <c r="K37" s="13"/>
      <c r="L37" s="13">
        <v>1</v>
      </c>
      <c r="M37" s="13"/>
      <c r="N37" s="13"/>
      <c r="O37" s="13"/>
      <c r="P37" s="13"/>
      <c r="Q37" s="13"/>
      <c r="R37" s="13" t="s">
        <v>392</v>
      </c>
      <c r="S37" s="13" t="s">
        <v>290</v>
      </c>
      <c r="T37" s="13"/>
      <c r="U37" s="13"/>
      <c r="V37" s="13"/>
      <c r="W37" s="13"/>
      <c r="X37" s="13"/>
      <c r="Y37" s="13"/>
      <c r="Z37" s="13" t="s">
        <v>293</v>
      </c>
      <c r="AA37" s="13"/>
      <c r="AB37" s="13"/>
      <c r="AC37" s="13"/>
      <c r="AD37" s="13"/>
      <c r="AE37" s="13">
        <v>1</v>
      </c>
      <c r="AF37" s="13"/>
      <c r="AG37" s="13"/>
      <c r="AH37" s="9"/>
      <c r="AI37" s="9"/>
      <c r="AJ37" s="9"/>
      <c r="AK37" s="9"/>
      <c r="AL37" s="9"/>
      <c r="AM37" s="9"/>
      <c r="AN37" s="9"/>
      <c r="AO37" s="9"/>
      <c r="AP37" s="9"/>
      <c r="AQ37" s="29"/>
      <c r="AR37" s="9"/>
      <c r="AS37" s="9"/>
      <c r="AT37" s="9"/>
      <c r="AU37" s="9"/>
      <c r="AV37" s="9"/>
      <c r="AW37" s="9">
        <v>1</v>
      </c>
      <c r="AX37" s="9">
        <v>1</v>
      </c>
      <c r="AY37" s="9">
        <v>1</v>
      </c>
      <c r="AZ37" s="9">
        <v>1</v>
      </c>
      <c r="BA37" s="9"/>
      <c r="BB37" s="29"/>
      <c r="BC37" s="29"/>
      <c r="BD37" s="9"/>
      <c r="BE37" s="9"/>
      <c r="BF37" s="29"/>
      <c r="BG37" s="9"/>
      <c r="BH37" s="9"/>
      <c r="BI37" s="29"/>
      <c r="BJ37" s="29"/>
      <c r="BK37" s="9"/>
      <c r="BL37" s="29"/>
      <c r="BM37" s="9"/>
      <c r="BN37" s="9"/>
      <c r="BO37" s="9"/>
      <c r="BP37" s="9"/>
      <c r="BQ37" s="9">
        <v>1</v>
      </c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>
        <v>1</v>
      </c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29"/>
      <c r="CY37" s="29"/>
      <c r="CZ37" s="29"/>
      <c r="DA37" s="29"/>
      <c r="DB37" s="9"/>
      <c r="DC37" s="9"/>
      <c r="DD37" s="9"/>
      <c r="DE37" s="9"/>
      <c r="DF37" s="9"/>
      <c r="DG37" s="29"/>
      <c r="DH37" s="9"/>
      <c r="DI37" s="9"/>
      <c r="DJ37" s="9"/>
      <c r="DK37" s="9"/>
      <c r="DL37" s="9"/>
      <c r="DM37" s="9">
        <v>1</v>
      </c>
      <c r="DN37" s="9"/>
      <c r="DO37" s="9"/>
      <c r="DP37" s="29"/>
      <c r="DQ37" s="29"/>
      <c r="DR37" s="29"/>
      <c r="DS37" s="29"/>
      <c r="DT37" s="29"/>
      <c r="DU37" s="9"/>
      <c r="DV37" s="29"/>
      <c r="DW37" s="29"/>
      <c r="DX37" s="9">
        <f t="shared" si="0"/>
        <v>7</v>
      </c>
      <c r="DY37" s="35"/>
      <c r="DZ37" s="31"/>
    </row>
    <row r="38" spans="1:130" ht="20.100000000000001" hidden="1" customHeight="1">
      <c r="A38" s="20">
        <v>872553</v>
      </c>
      <c r="B38" s="13" t="s">
        <v>50</v>
      </c>
      <c r="C38" s="9">
        <v>20</v>
      </c>
      <c r="D38" s="9" t="s">
        <v>391</v>
      </c>
      <c r="E38" s="175" t="s">
        <v>406</v>
      </c>
      <c r="F38" s="13">
        <v>1</v>
      </c>
      <c r="G38" s="13"/>
      <c r="H38" s="13">
        <v>1</v>
      </c>
      <c r="I38" s="13">
        <v>1</v>
      </c>
      <c r="J38" s="13"/>
      <c r="K38" s="13"/>
      <c r="L38" s="13">
        <v>1</v>
      </c>
      <c r="M38" s="13"/>
      <c r="N38" s="13"/>
      <c r="O38" s="13"/>
      <c r="P38" s="13"/>
      <c r="Q38" s="13"/>
      <c r="R38" s="13" t="s">
        <v>392</v>
      </c>
      <c r="S38" s="13" t="s">
        <v>290</v>
      </c>
      <c r="T38" s="13"/>
      <c r="U38" s="13"/>
      <c r="V38" s="13"/>
      <c r="W38" s="13"/>
      <c r="X38" s="13"/>
      <c r="Y38" s="13"/>
      <c r="Z38" s="13" t="s">
        <v>293</v>
      </c>
      <c r="AA38" s="13"/>
      <c r="AB38" s="13"/>
      <c r="AC38" s="13"/>
      <c r="AD38" s="13"/>
      <c r="AE38" s="13">
        <v>1</v>
      </c>
      <c r="AF38" s="13"/>
      <c r="AG38" s="13"/>
      <c r="AH38" s="9"/>
      <c r="AI38" s="9"/>
      <c r="AJ38" s="9"/>
      <c r="AK38" s="9"/>
      <c r="AL38" s="9"/>
      <c r="AM38" s="9"/>
      <c r="AN38" s="9"/>
      <c r="AO38" s="9"/>
      <c r="AP38" s="9"/>
      <c r="AQ38" s="29"/>
      <c r="AR38" s="9"/>
      <c r="AS38" s="9"/>
      <c r="AT38" s="9"/>
      <c r="AU38" s="9"/>
      <c r="AV38" s="9"/>
      <c r="AW38" s="9">
        <v>1</v>
      </c>
      <c r="AX38" s="9">
        <v>1</v>
      </c>
      <c r="AY38" s="9">
        <v>1</v>
      </c>
      <c r="AZ38" s="9">
        <v>1</v>
      </c>
      <c r="BA38" s="9"/>
      <c r="BB38" s="29"/>
      <c r="BC38" s="29"/>
      <c r="BD38" s="9"/>
      <c r="BE38" s="9"/>
      <c r="BF38" s="29"/>
      <c r="BG38" s="9"/>
      <c r="BH38" s="9"/>
      <c r="BI38" s="29"/>
      <c r="BJ38" s="29"/>
      <c r="BK38" s="9"/>
      <c r="BL38" s="29"/>
      <c r="BM38" s="9"/>
      <c r="BN38" s="9"/>
      <c r="BO38" s="9"/>
      <c r="BP38" s="9"/>
      <c r="BQ38" s="9">
        <v>1</v>
      </c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>
        <v>1</v>
      </c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29"/>
      <c r="CY38" s="29"/>
      <c r="CZ38" s="29"/>
      <c r="DA38" s="29"/>
      <c r="DB38" s="9"/>
      <c r="DC38" s="9"/>
      <c r="DD38" s="9"/>
      <c r="DE38" s="9"/>
      <c r="DF38" s="9"/>
      <c r="DG38" s="29"/>
      <c r="DH38" s="9"/>
      <c r="DI38" s="9"/>
      <c r="DJ38" s="9"/>
      <c r="DK38" s="9"/>
      <c r="DL38" s="9"/>
      <c r="DM38" s="9">
        <v>1</v>
      </c>
      <c r="DN38" s="9"/>
      <c r="DO38" s="9"/>
      <c r="DP38" s="29"/>
      <c r="DQ38" s="29"/>
      <c r="DR38" s="29"/>
      <c r="DS38" s="29"/>
      <c r="DT38" s="29"/>
      <c r="DU38" s="9"/>
      <c r="DV38" s="29"/>
      <c r="DW38" s="29"/>
      <c r="DX38" s="9">
        <f t="shared" si="0"/>
        <v>7</v>
      </c>
      <c r="DY38" s="35"/>
      <c r="DZ38" s="31"/>
    </row>
    <row r="39" spans="1:130" ht="20.100000000000001" hidden="1" customHeight="1">
      <c r="A39" s="7">
        <v>872552</v>
      </c>
      <c r="B39" s="8" t="s">
        <v>51</v>
      </c>
      <c r="C39" s="9">
        <v>5</v>
      </c>
      <c r="D39" s="84" t="s">
        <v>391</v>
      </c>
      <c r="E39" s="175" t="s">
        <v>406</v>
      </c>
      <c r="F39" s="13">
        <v>1</v>
      </c>
      <c r="G39" s="13"/>
      <c r="H39" s="13">
        <v>1</v>
      </c>
      <c r="I39" s="13">
        <v>1</v>
      </c>
      <c r="J39" s="13"/>
      <c r="K39" s="13"/>
      <c r="L39" s="13">
        <v>1</v>
      </c>
      <c r="M39" s="13"/>
      <c r="N39" s="13"/>
      <c r="O39" s="13"/>
      <c r="P39" s="13"/>
      <c r="Q39" s="13"/>
      <c r="R39" s="13" t="s">
        <v>392</v>
      </c>
      <c r="S39" s="13" t="s">
        <v>290</v>
      </c>
      <c r="T39" s="13"/>
      <c r="U39" s="13"/>
      <c r="V39" s="13"/>
      <c r="W39" s="13"/>
      <c r="X39" s="13"/>
      <c r="Y39" s="13"/>
      <c r="Z39" s="13" t="s">
        <v>293</v>
      </c>
      <c r="AA39" s="13"/>
      <c r="AB39" s="13"/>
      <c r="AC39" s="13"/>
      <c r="AD39" s="13"/>
      <c r="AE39" s="13">
        <v>1</v>
      </c>
      <c r="AF39" s="13"/>
      <c r="AG39" s="13"/>
      <c r="AH39" s="9"/>
      <c r="AI39" s="9"/>
      <c r="AJ39" s="9"/>
      <c r="AK39" s="9"/>
      <c r="AL39" s="9"/>
      <c r="AM39" s="9"/>
      <c r="AN39" s="9"/>
      <c r="AO39" s="9"/>
      <c r="AP39" s="9"/>
      <c r="AQ39" s="29"/>
      <c r="AR39" s="9"/>
      <c r="AS39" s="9"/>
      <c r="AT39" s="9"/>
      <c r="AU39" s="9"/>
      <c r="AV39" s="9"/>
      <c r="AW39" s="9">
        <v>1</v>
      </c>
      <c r="AX39" s="9">
        <v>1</v>
      </c>
      <c r="AY39" s="9">
        <v>1</v>
      </c>
      <c r="AZ39" s="9">
        <v>1</v>
      </c>
      <c r="BA39" s="9"/>
      <c r="BB39" s="29"/>
      <c r="BC39" s="29"/>
      <c r="BD39" s="9"/>
      <c r="BE39" s="9"/>
      <c r="BF39" s="29"/>
      <c r="BG39" s="9"/>
      <c r="BH39" s="9"/>
      <c r="BI39" s="29"/>
      <c r="BJ39" s="29"/>
      <c r="BK39" s="9"/>
      <c r="BL39" s="29"/>
      <c r="BM39" s="9"/>
      <c r="BN39" s="9"/>
      <c r="BO39" s="9"/>
      <c r="BP39" s="9"/>
      <c r="BQ39" s="9">
        <v>1</v>
      </c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>
        <v>1</v>
      </c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29"/>
      <c r="CY39" s="29"/>
      <c r="CZ39" s="29"/>
      <c r="DA39" s="29"/>
      <c r="DB39" s="9"/>
      <c r="DC39" s="9"/>
      <c r="DD39" s="9"/>
      <c r="DE39" s="9"/>
      <c r="DF39" s="9"/>
      <c r="DG39" s="29"/>
      <c r="DH39" s="9"/>
      <c r="DI39" s="9"/>
      <c r="DJ39" s="9"/>
      <c r="DK39" s="9"/>
      <c r="DL39" s="9"/>
      <c r="DM39" s="9">
        <v>1</v>
      </c>
      <c r="DN39" s="9"/>
      <c r="DO39" s="9"/>
      <c r="DP39" s="29"/>
      <c r="DQ39" s="29"/>
      <c r="DR39" s="29"/>
      <c r="DS39" s="29"/>
      <c r="DT39" s="29"/>
      <c r="DU39" s="9"/>
      <c r="DV39" s="29"/>
      <c r="DW39" s="29"/>
      <c r="DX39" s="9">
        <f t="shared" si="0"/>
        <v>7</v>
      </c>
      <c r="DY39" s="35"/>
      <c r="DZ39" s="31"/>
    </row>
    <row r="40" spans="1:130" ht="20.100000000000001" hidden="1" customHeight="1">
      <c r="A40" s="7">
        <v>872551</v>
      </c>
      <c r="B40" s="8" t="s">
        <v>52</v>
      </c>
      <c r="C40" s="9">
        <v>1</v>
      </c>
      <c r="D40" s="84" t="s">
        <v>391</v>
      </c>
      <c r="E40" s="175" t="s">
        <v>406</v>
      </c>
      <c r="F40" s="13">
        <v>1</v>
      </c>
      <c r="G40" s="13"/>
      <c r="H40" s="13">
        <v>1</v>
      </c>
      <c r="I40" s="13">
        <v>1</v>
      </c>
      <c r="J40" s="13"/>
      <c r="K40" s="13"/>
      <c r="L40" s="13">
        <v>1</v>
      </c>
      <c r="M40" s="13"/>
      <c r="N40" s="13"/>
      <c r="O40" s="13"/>
      <c r="P40" s="13"/>
      <c r="Q40" s="13"/>
      <c r="R40" s="13" t="s">
        <v>392</v>
      </c>
      <c r="S40" s="13" t="s">
        <v>290</v>
      </c>
      <c r="T40" s="13"/>
      <c r="U40" s="13"/>
      <c r="V40" s="13"/>
      <c r="W40" s="13"/>
      <c r="X40" s="13"/>
      <c r="Y40" s="13"/>
      <c r="Z40" s="13" t="s">
        <v>293</v>
      </c>
      <c r="AA40" s="13"/>
      <c r="AB40" s="13"/>
      <c r="AC40" s="13"/>
      <c r="AD40" s="13"/>
      <c r="AE40" s="13">
        <v>1</v>
      </c>
      <c r="AF40" s="13"/>
      <c r="AG40" s="13"/>
      <c r="AH40" s="9"/>
      <c r="AI40" s="9"/>
      <c r="AJ40" s="9"/>
      <c r="AK40" s="9"/>
      <c r="AL40" s="9"/>
      <c r="AM40" s="9"/>
      <c r="AN40" s="9"/>
      <c r="AO40" s="9"/>
      <c r="AP40" s="9"/>
      <c r="AQ40" s="29"/>
      <c r="AR40" s="9"/>
      <c r="AS40" s="9"/>
      <c r="AT40" s="9"/>
      <c r="AU40" s="9"/>
      <c r="AV40" s="9"/>
      <c r="AW40" s="9">
        <v>1</v>
      </c>
      <c r="AX40" s="9">
        <v>1</v>
      </c>
      <c r="AY40" s="9">
        <v>1</v>
      </c>
      <c r="AZ40" s="9">
        <v>1</v>
      </c>
      <c r="BA40" s="9"/>
      <c r="BB40" s="29"/>
      <c r="BC40" s="29"/>
      <c r="BD40" s="9"/>
      <c r="BE40" s="9"/>
      <c r="BF40" s="29"/>
      <c r="BG40" s="9"/>
      <c r="BH40" s="9"/>
      <c r="BI40" s="29"/>
      <c r="BJ40" s="29"/>
      <c r="BK40" s="9"/>
      <c r="BL40" s="29"/>
      <c r="BM40" s="9"/>
      <c r="BN40" s="9"/>
      <c r="BO40" s="9"/>
      <c r="BP40" s="9"/>
      <c r="BQ40" s="9">
        <v>1</v>
      </c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>
        <v>1</v>
      </c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29"/>
      <c r="CY40" s="29"/>
      <c r="CZ40" s="29"/>
      <c r="DA40" s="29"/>
      <c r="DB40" s="9"/>
      <c r="DC40" s="9"/>
      <c r="DD40" s="9"/>
      <c r="DE40" s="9"/>
      <c r="DF40" s="9"/>
      <c r="DG40" s="29"/>
      <c r="DH40" s="9"/>
      <c r="DI40" s="9"/>
      <c r="DJ40" s="9"/>
      <c r="DK40" s="9"/>
      <c r="DL40" s="9"/>
      <c r="DM40" s="9">
        <v>1</v>
      </c>
      <c r="DN40" s="9"/>
      <c r="DO40" s="9"/>
      <c r="DP40" s="29"/>
      <c r="DQ40" s="29"/>
      <c r="DR40" s="29"/>
      <c r="DS40" s="29"/>
      <c r="DT40" s="29"/>
      <c r="DU40" s="9"/>
      <c r="DV40" s="29"/>
      <c r="DW40" s="29"/>
      <c r="DX40" s="9">
        <f t="shared" si="0"/>
        <v>7</v>
      </c>
      <c r="DY40" s="38"/>
      <c r="DZ40" s="31"/>
    </row>
    <row r="41" spans="1:130" ht="20.100000000000001" hidden="1" customHeight="1">
      <c r="A41" s="7">
        <v>882861</v>
      </c>
      <c r="B41" s="13" t="s">
        <v>53</v>
      </c>
      <c r="C41" s="9">
        <v>5</v>
      </c>
      <c r="D41" s="9" t="s">
        <v>383</v>
      </c>
      <c r="E41" s="175" t="s">
        <v>415</v>
      </c>
      <c r="F41" s="13">
        <v>1</v>
      </c>
      <c r="G41" s="13"/>
      <c r="H41" s="13"/>
      <c r="I41" s="13">
        <v>1</v>
      </c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>
        <v>1</v>
      </c>
      <c r="AF41" s="13"/>
      <c r="AG41" s="13"/>
      <c r="AH41" s="9"/>
      <c r="AI41" s="9"/>
      <c r="AJ41" s="9"/>
      <c r="AK41" s="9"/>
      <c r="AL41" s="9"/>
      <c r="AM41" s="9"/>
      <c r="AN41" s="9"/>
      <c r="AO41" s="9"/>
      <c r="AP41" s="9"/>
      <c r="AQ41" s="2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29"/>
      <c r="BC41" s="29"/>
      <c r="BD41" s="9"/>
      <c r="BE41" s="9"/>
      <c r="BF41" s="29"/>
      <c r="BG41" s="9"/>
      <c r="BH41" s="9"/>
      <c r="BI41" s="29"/>
      <c r="BJ41" s="29"/>
      <c r="BK41" s="9"/>
      <c r="BL41" s="2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>
        <v>1</v>
      </c>
      <c r="CE41" s="9">
        <v>1</v>
      </c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>
        <v>1</v>
      </c>
      <c r="CT41" s="9"/>
      <c r="CU41" s="9"/>
      <c r="CV41" s="9"/>
      <c r="CW41" s="9"/>
      <c r="CX41" s="29"/>
      <c r="CY41" s="29"/>
      <c r="CZ41" s="29"/>
      <c r="DA41" s="29"/>
      <c r="DB41" s="9"/>
      <c r="DC41" s="9"/>
      <c r="DD41" s="9"/>
      <c r="DE41" s="9"/>
      <c r="DF41" s="9"/>
      <c r="DG41" s="29"/>
      <c r="DH41" s="9"/>
      <c r="DI41" s="9"/>
      <c r="DJ41" s="9"/>
      <c r="DK41" s="9"/>
      <c r="DL41" s="9"/>
      <c r="DM41" s="9"/>
      <c r="DN41" s="9"/>
      <c r="DO41" s="9"/>
      <c r="DP41" s="29"/>
      <c r="DQ41" s="29"/>
      <c r="DR41" s="29"/>
      <c r="DS41" s="29"/>
      <c r="DT41" s="29"/>
      <c r="DU41" s="9"/>
      <c r="DV41" s="29"/>
      <c r="DW41" s="29"/>
      <c r="DX41" s="9">
        <f t="shared" si="0"/>
        <v>3</v>
      </c>
      <c r="DY41" s="35" t="s">
        <v>416</v>
      </c>
      <c r="DZ41" s="31" t="s">
        <v>417</v>
      </c>
    </row>
    <row r="42" spans="1:130" ht="20.100000000000001" hidden="1" customHeight="1">
      <c r="A42" s="7">
        <v>882800</v>
      </c>
      <c r="B42" s="13" t="s">
        <v>54</v>
      </c>
      <c r="C42" s="9">
        <v>1</v>
      </c>
      <c r="D42" s="9" t="s">
        <v>383</v>
      </c>
      <c r="E42" s="175" t="s">
        <v>415</v>
      </c>
      <c r="F42" s="13">
        <v>1</v>
      </c>
      <c r="G42" s="13"/>
      <c r="H42" s="13"/>
      <c r="I42" s="13">
        <v>1</v>
      </c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>
        <v>1</v>
      </c>
      <c r="AF42" s="13"/>
      <c r="AG42" s="13"/>
      <c r="AH42" s="9"/>
      <c r="AI42" s="9"/>
      <c r="AJ42" s="9"/>
      <c r="AK42" s="9"/>
      <c r="AL42" s="9"/>
      <c r="AM42" s="9"/>
      <c r="AN42" s="9"/>
      <c r="AO42" s="9"/>
      <c r="AP42" s="9"/>
      <c r="AQ42" s="2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29"/>
      <c r="BC42" s="29"/>
      <c r="BD42" s="9"/>
      <c r="BE42" s="9"/>
      <c r="BF42" s="29"/>
      <c r="BG42" s="9"/>
      <c r="BH42" s="9"/>
      <c r="BI42" s="29"/>
      <c r="BJ42" s="29"/>
      <c r="BK42" s="9"/>
      <c r="BL42" s="2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>
        <v>1</v>
      </c>
      <c r="CE42" s="9">
        <v>1</v>
      </c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>
        <v>1</v>
      </c>
      <c r="CT42" s="9"/>
      <c r="CU42" s="9"/>
      <c r="CV42" s="9"/>
      <c r="CW42" s="9"/>
      <c r="CX42" s="29"/>
      <c r="CY42" s="29"/>
      <c r="CZ42" s="29"/>
      <c r="DA42" s="29"/>
      <c r="DB42" s="9"/>
      <c r="DC42" s="9"/>
      <c r="DD42" s="9"/>
      <c r="DE42" s="9"/>
      <c r="DF42" s="9"/>
      <c r="DG42" s="29"/>
      <c r="DH42" s="9"/>
      <c r="DI42" s="9"/>
      <c r="DJ42" s="9"/>
      <c r="DK42" s="9"/>
      <c r="DL42" s="9"/>
      <c r="DM42" s="9"/>
      <c r="DN42" s="9"/>
      <c r="DO42" s="9"/>
      <c r="DP42" s="29"/>
      <c r="DQ42" s="29"/>
      <c r="DR42" s="29"/>
      <c r="DS42" s="29"/>
      <c r="DT42" s="29"/>
      <c r="DU42" s="9"/>
      <c r="DV42" s="29"/>
      <c r="DW42" s="29"/>
      <c r="DX42" s="9">
        <f t="shared" si="0"/>
        <v>3</v>
      </c>
      <c r="DY42" s="38"/>
      <c r="DZ42" s="31"/>
    </row>
    <row r="43" spans="1:130" ht="20.100000000000001" hidden="1" customHeight="1">
      <c r="A43" s="20">
        <v>872769</v>
      </c>
      <c r="B43" s="13" t="s">
        <v>55</v>
      </c>
      <c r="C43" s="9">
        <v>208</v>
      </c>
      <c r="D43" s="9" t="s">
        <v>391</v>
      </c>
      <c r="E43" s="175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>
        <v>1</v>
      </c>
      <c r="AF43" s="13"/>
      <c r="AG43" s="13"/>
      <c r="AH43" s="9"/>
      <c r="AI43" s="9">
        <v>1</v>
      </c>
      <c r="AJ43" s="9"/>
      <c r="AK43" s="9"/>
      <c r="AL43" s="9"/>
      <c r="AM43" s="9">
        <v>1</v>
      </c>
      <c r="AN43" s="9"/>
      <c r="AO43" s="9">
        <v>1</v>
      </c>
      <c r="AP43" s="9"/>
      <c r="AQ43" s="2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29"/>
      <c r="BC43" s="29"/>
      <c r="BD43" s="9"/>
      <c r="BE43" s="9"/>
      <c r="BF43" s="29"/>
      <c r="BG43" s="9"/>
      <c r="BH43" s="9"/>
      <c r="BI43" s="29"/>
      <c r="BJ43" s="29"/>
      <c r="BK43" s="9"/>
      <c r="BL43" s="29"/>
      <c r="BM43" s="9"/>
      <c r="BN43" s="9"/>
      <c r="BO43" s="9"/>
      <c r="BP43" s="9"/>
      <c r="BQ43" s="9"/>
      <c r="BR43" s="9">
        <v>1</v>
      </c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29"/>
      <c r="CY43" s="29"/>
      <c r="CZ43" s="29"/>
      <c r="DA43" s="29"/>
      <c r="DB43" s="9"/>
      <c r="DC43" s="9"/>
      <c r="DD43" s="9"/>
      <c r="DE43" s="9"/>
      <c r="DF43" s="9"/>
      <c r="DG43" s="29"/>
      <c r="DH43" s="9"/>
      <c r="DI43" s="9"/>
      <c r="DJ43" s="9"/>
      <c r="DK43" s="9"/>
      <c r="DL43" s="9"/>
      <c r="DM43" s="9"/>
      <c r="DN43" s="9"/>
      <c r="DO43" s="9"/>
      <c r="DP43" s="29"/>
      <c r="DQ43" s="29"/>
      <c r="DR43" s="29"/>
      <c r="DS43" s="29"/>
      <c r="DT43" s="29"/>
      <c r="DU43" s="9"/>
      <c r="DV43" s="29"/>
      <c r="DW43" s="29"/>
      <c r="DX43" s="9">
        <f t="shared" si="0"/>
        <v>3</v>
      </c>
      <c r="DY43" s="30" t="s">
        <v>418</v>
      </c>
      <c r="DZ43" s="31" t="s">
        <v>419</v>
      </c>
    </row>
    <row r="44" spans="1:130" ht="20.100000000000001" hidden="1" customHeight="1">
      <c r="A44" s="20">
        <v>872772</v>
      </c>
      <c r="B44" s="13" t="s">
        <v>56</v>
      </c>
      <c r="C44" s="9">
        <v>20</v>
      </c>
      <c r="D44" s="9" t="s">
        <v>391</v>
      </c>
      <c r="E44" s="175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>
        <v>1</v>
      </c>
      <c r="AF44" s="13"/>
      <c r="AG44" s="13"/>
      <c r="AH44" s="9"/>
      <c r="AI44" s="9">
        <v>1</v>
      </c>
      <c r="AJ44" s="9"/>
      <c r="AK44" s="9"/>
      <c r="AL44" s="9"/>
      <c r="AM44" s="9">
        <v>1</v>
      </c>
      <c r="AN44" s="9"/>
      <c r="AO44" s="9">
        <v>1</v>
      </c>
      <c r="AP44" s="9"/>
      <c r="AQ44" s="2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29"/>
      <c r="BC44" s="29"/>
      <c r="BD44" s="9"/>
      <c r="BE44" s="9"/>
      <c r="BF44" s="29"/>
      <c r="BG44" s="9"/>
      <c r="BH44" s="9"/>
      <c r="BI44" s="29"/>
      <c r="BJ44" s="29"/>
      <c r="BK44" s="9"/>
      <c r="BL44" s="29"/>
      <c r="BM44" s="9"/>
      <c r="BN44" s="9"/>
      <c r="BO44" s="9"/>
      <c r="BP44" s="9"/>
      <c r="BQ44" s="9"/>
      <c r="BR44" s="9">
        <v>1</v>
      </c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29"/>
      <c r="CY44" s="29"/>
      <c r="CZ44" s="29"/>
      <c r="DA44" s="29"/>
      <c r="DB44" s="9"/>
      <c r="DC44" s="9"/>
      <c r="DD44" s="9"/>
      <c r="DE44" s="9"/>
      <c r="DF44" s="9"/>
      <c r="DG44" s="29"/>
      <c r="DH44" s="9"/>
      <c r="DI44" s="9"/>
      <c r="DJ44" s="9"/>
      <c r="DK44" s="9"/>
      <c r="DL44" s="9"/>
      <c r="DM44" s="9"/>
      <c r="DN44" s="9"/>
      <c r="DO44" s="9"/>
      <c r="DP44" s="29"/>
      <c r="DQ44" s="29"/>
      <c r="DR44" s="29"/>
      <c r="DS44" s="29"/>
      <c r="DT44" s="29"/>
      <c r="DU44" s="9"/>
      <c r="DV44" s="29"/>
      <c r="DW44" s="29"/>
      <c r="DX44" s="9">
        <f t="shared" si="0"/>
        <v>3</v>
      </c>
      <c r="DY44" s="30"/>
      <c r="DZ44" s="31"/>
    </row>
    <row r="45" spans="1:130" ht="20.100000000000001" hidden="1" customHeight="1">
      <c r="A45" s="7">
        <v>872771</v>
      </c>
      <c r="B45" s="8" t="s">
        <v>57</v>
      </c>
      <c r="C45" s="9">
        <v>5</v>
      </c>
      <c r="D45" s="84" t="s">
        <v>391</v>
      </c>
      <c r="E45" s="175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>
        <v>1</v>
      </c>
      <c r="AF45" s="13"/>
      <c r="AG45" s="13"/>
      <c r="AH45" s="9"/>
      <c r="AI45" s="9">
        <v>1</v>
      </c>
      <c r="AJ45" s="9"/>
      <c r="AK45" s="9"/>
      <c r="AL45" s="9"/>
      <c r="AM45" s="9">
        <v>1</v>
      </c>
      <c r="AN45" s="9"/>
      <c r="AO45" s="9">
        <v>1</v>
      </c>
      <c r="AP45" s="9"/>
      <c r="AQ45" s="2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29"/>
      <c r="BC45" s="29"/>
      <c r="BD45" s="9"/>
      <c r="BE45" s="9"/>
      <c r="BF45" s="29"/>
      <c r="BG45" s="9"/>
      <c r="BH45" s="9"/>
      <c r="BI45" s="29"/>
      <c r="BJ45" s="29"/>
      <c r="BK45" s="9"/>
      <c r="BL45" s="29"/>
      <c r="BM45" s="9"/>
      <c r="BN45" s="9"/>
      <c r="BO45" s="9"/>
      <c r="BP45" s="9"/>
      <c r="BQ45" s="9"/>
      <c r="BR45" s="9">
        <v>1</v>
      </c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29"/>
      <c r="CY45" s="29"/>
      <c r="CZ45" s="29"/>
      <c r="DA45" s="29"/>
      <c r="DB45" s="9"/>
      <c r="DC45" s="9"/>
      <c r="DD45" s="9"/>
      <c r="DE45" s="9"/>
      <c r="DF45" s="9"/>
      <c r="DG45" s="29"/>
      <c r="DH45" s="9"/>
      <c r="DI45" s="9"/>
      <c r="DJ45" s="9"/>
      <c r="DK45" s="9"/>
      <c r="DL45" s="9"/>
      <c r="DM45" s="9"/>
      <c r="DN45" s="9"/>
      <c r="DO45" s="9"/>
      <c r="DP45" s="29"/>
      <c r="DQ45" s="29"/>
      <c r="DR45" s="29"/>
      <c r="DS45" s="29"/>
      <c r="DT45" s="29"/>
      <c r="DU45" s="9"/>
      <c r="DV45" s="29"/>
      <c r="DW45" s="29"/>
      <c r="DX45" s="9">
        <f t="shared" si="0"/>
        <v>3</v>
      </c>
      <c r="DY45" s="30"/>
      <c r="DZ45" s="31"/>
    </row>
    <row r="46" spans="1:130" ht="20.100000000000001" hidden="1" customHeight="1">
      <c r="A46" s="7">
        <v>872770</v>
      </c>
      <c r="B46" s="8" t="s">
        <v>58</v>
      </c>
      <c r="C46" s="9">
        <v>1</v>
      </c>
      <c r="D46" s="84" t="s">
        <v>391</v>
      </c>
      <c r="E46" s="175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>
        <v>1</v>
      </c>
      <c r="AF46" s="13"/>
      <c r="AG46" s="13"/>
      <c r="AH46" s="9"/>
      <c r="AI46" s="9">
        <v>1</v>
      </c>
      <c r="AJ46" s="9"/>
      <c r="AK46" s="9"/>
      <c r="AL46" s="9"/>
      <c r="AM46" s="9">
        <v>1</v>
      </c>
      <c r="AN46" s="9"/>
      <c r="AO46" s="9">
        <v>1</v>
      </c>
      <c r="AP46" s="9"/>
      <c r="AQ46" s="2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29"/>
      <c r="BC46" s="29"/>
      <c r="BD46" s="9"/>
      <c r="BE46" s="9"/>
      <c r="BF46" s="29"/>
      <c r="BG46" s="9"/>
      <c r="BH46" s="9"/>
      <c r="BI46" s="29"/>
      <c r="BJ46" s="29"/>
      <c r="BK46" s="9"/>
      <c r="BL46" s="29"/>
      <c r="BM46" s="9"/>
      <c r="BN46" s="9"/>
      <c r="BO46" s="9"/>
      <c r="BP46" s="9"/>
      <c r="BQ46" s="9"/>
      <c r="BR46" s="9">
        <v>1</v>
      </c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29"/>
      <c r="CY46" s="29"/>
      <c r="CZ46" s="29"/>
      <c r="DA46" s="29"/>
      <c r="DB46" s="9"/>
      <c r="DC46" s="9"/>
      <c r="DD46" s="9"/>
      <c r="DE46" s="9"/>
      <c r="DF46" s="9"/>
      <c r="DG46" s="29"/>
      <c r="DH46" s="9"/>
      <c r="DI46" s="9"/>
      <c r="DJ46" s="9"/>
      <c r="DK46" s="9"/>
      <c r="DL46" s="9"/>
      <c r="DM46" s="9"/>
      <c r="DN46" s="9"/>
      <c r="DO46" s="9"/>
      <c r="DP46" s="29"/>
      <c r="DQ46" s="29"/>
      <c r="DR46" s="29"/>
      <c r="DS46" s="29"/>
      <c r="DT46" s="29"/>
      <c r="DU46" s="9"/>
      <c r="DV46" s="29"/>
      <c r="DW46" s="29"/>
      <c r="DX46" s="9">
        <f t="shared" si="0"/>
        <v>3</v>
      </c>
      <c r="DY46" s="32"/>
      <c r="DZ46" s="31"/>
    </row>
    <row r="47" spans="1:130" ht="20.100000000000001" hidden="1" customHeight="1">
      <c r="A47" s="7">
        <v>872796</v>
      </c>
      <c r="B47" s="13" t="s">
        <v>59</v>
      </c>
      <c r="C47" s="9">
        <v>208</v>
      </c>
      <c r="D47" s="9" t="s">
        <v>391</v>
      </c>
      <c r="E47" s="175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>
        <v>1</v>
      </c>
      <c r="AF47" s="13"/>
      <c r="AG47" s="13"/>
      <c r="AH47" s="9"/>
      <c r="AI47" s="9"/>
      <c r="AJ47" s="9"/>
      <c r="AK47" s="9"/>
      <c r="AL47" s="9"/>
      <c r="AM47" s="9">
        <v>1</v>
      </c>
      <c r="AN47" s="9"/>
      <c r="AO47" s="9">
        <v>1</v>
      </c>
      <c r="AP47" s="9"/>
      <c r="AQ47" s="29"/>
      <c r="AR47" s="9"/>
      <c r="AS47" s="9"/>
      <c r="AT47" s="9">
        <v>1</v>
      </c>
      <c r="AU47" s="9"/>
      <c r="AV47" s="9"/>
      <c r="AW47" s="9"/>
      <c r="AX47" s="9"/>
      <c r="AY47" s="9"/>
      <c r="AZ47" s="9"/>
      <c r="BA47" s="9"/>
      <c r="BB47" s="29"/>
      <c r="BC47" s="29"/>
      <c r="BD47" s="9"/>
      <c r="BE47" s="9"/>
      <c r="BF47" s="29"/>
      <c r="BG47" s="9"/>
      <c r="BH47" s="9"/>
      <c r="BI47" s="29"/>
      <c r="BJ47" s="29"/>
      <c r="BK47" s="9"/>
      <c r="BL47" s="29"/>
      <c r="BM47" s="9"/>
      <c r="BN47" s="9"/>
      <c r="BO47" s="9"/>
      <c r="BP47" s="9"/>
      <c r="BQ47" s="9"/>
      <c r="BR47" s="9"/>
      <c r="BS47" s="9"/>
      <c r="BT47" s="9">
        <v>1</v>
      </c>
      <c r="BU47" s="9">
        <v>1</v>
      </c>
      <c r="BV47" s="9">
        <v>1</v>
      </c>
      <c r="BW47" s="9">
        <v>1</v>
      </c>
      <c r="BX47" s="9">
        <v>1</v>
      </c>
      <c r="BY47" s="9">
        <v>1</v>
      </c>
      <c r="BZ47" s="9"/>
      <c r="CA47" s="9">
        <v>1</v>
      </c>
      <c r="CB47" s="9">
        <v>1</v>
      </c>
      <c r="CC47" s="9">
        <v>1</v>
      </c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>
        <v>1</v>
      </c>
      <c r="CU47" s="9"/>
      <c r="CV47" s="9"/>
      <c r="CW47" s="9"/>
      <c r="CX47" s="29"/>
      <c r="CY47" s="29"/>
      <c r="CZ47" s="29"/>
      <c r="DA47" s="29"/>
      <c r="DB47" s="9"/>
      <c r="DC47" s="9"/>
      <c r="DD47" s="9"/>
      <c r="DE47" s="9"/>
      <c r="DF47" s="9"/>
      <c r="DG47" s="29"/>
      <c r="DH47" s="9"/>
      <c r="DI47" s="9"/>
      <c r="DJ47" s="9"/>
      <c r="DK47" s="9"/>
      <c r="DL47" s="9"/>
      <c r="DM47" s="9"/>
      <c r="DN47" s="9"/>
      <c r="DO47" s="9"/>
      <c r="DP47" s="29"/>
      <c r="DQ47" s="29"/>
      <c r="DR47" s="29"/>
      <c r="DS47" s="29"/>
      <c r="DT47" s="29"/>
      <c r="DU47" s="9"/>
      <c r="DV47" s="29"/>
      <c r="DW47" s="29"/>
      <c r="DX47" s="9">
        <f t="shared" si="0"/>
        <v>13</v>
      </c>
      <c r="DY47" s="30" t="s">
        <v>420</v>
      </c>
      <c r="DZ47" s="31" t="s">
        <v>421</v>
      </c>
    </row>
    <row r="48" spans="1:130" ht="20.100000000000001" hidden="1" customHeight="1">
      <c r="A48" s="7">
        <v>872798</v>
      </c>
      <c r="B48" s="13" t="s">
        <v>60</v>
      </c>
      <c r="C48" s="9">
        <v>60</v>
      </c>
      <c r="D48" s="9" t="s">
        <v>391</v>
      </c>
      <c r="E48" s="175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>
        <v>1</v>
      </c>
      <c r="AF48" s="13"/>
      <c r="AG48" s="13"/>
      <c r="AH48" s="9"/>
      <c r="AI48" s="9"/>
      <c r="AJ48" s="9"/>
      <c r="AK48" s="9"/>
      <c r="AL48" s="9"/>
      <c r="AM48" s="9">
        <v>1</v>
      </c>
      <c r="AN48" s="9"/>
      <c r="AO48" s="9">
        <v>1</v>
      </c>
      <c r="AP48" s="9"/>
      <c r="AQ48" s="29"/>
      <c r="AR48" s="9"/>
      <c r="AS48" s="9"/>
      <c r="AT48" s="9">
        <v>1</v>
      </c>
      <c r="AU48" s="9"/>
      <c r="AV48" s="9"/>
      <c r="AW48" s="9"/>
      <c r="AX48" s="9"/>
      <c r="AY48" s="9"/>
      <c r="AZ48" s="9"/>
      <c r="BA48" s="9"/>
      <c r="BB48" s="29"/>
      <c r="BC48" s="29"/>
      <c r="BD48" s="9"/>
      <c r="BE48" s="9"/>
      <c r="BF48" s="29"/>
      <c r="BG48" s="9"/>
      <c r="BH48" s="9"/>
      <c r="BI48" s="29"/>
      <c r="BJ48" s="29"/>
      <c r="BK48" s="9"/>
      <c r="BL48" s="29"/>
      <c r="BM48" s="9"/>
      <c r="BN48" s="9"/>
      <c r="BO48" s="9"/>
      <c r="BP48" s="9"/>
      <c r="BQ48" s="9"/>
      <c r="BR48" s="9"/>
      <c r="BS48" s="9"/>
      <c r="BT48" s="9">
        <v>1</v>
      </c>
      <c r="BU48" s="9">
        <v>1</v>
      </c>
      <c r="BV48" s="9">
        <v>1</v>
      </c>
      <c r="BW48" s="9">
        <v>1</v>
      </c>
      <c r="BX48" s="9">
        <v>1</v>
      </c>
      <c r="BY48" s="9">
        <v>1</v>
      </c>
      <c r="BZ48" s="9"/>
      <c r="CA48" s="9">
        <v>1</v>
      </c>
      <c r="CB48" s="9">
        <v>1</v>
      </c>
      <c r="CC48" s="9">
        <v>1</v>
      </c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>
        <v>1</v>
      </c>
      <c r="CU48" s="9"/>
      <c r="CV48" s="9"/>
      <c r="CW48" s="9"/>
      <c r="CX48" s="29"/>
      <c r="CY48" s="29"/>
      <c r="CZ48" s="29"/>
      <c r="DA48" s="29"/>
      <c r="DB48" s="9"/>
      <c r="DC48" s="9"/>
      <c r="DD48" s="9"/>
      <c r="DE48" s="9"/>
      <c r="DF48" s="9"/>
      <c r="DG48" s="29"/>
      <c r="DH48" s="9"/>
      <c r="DI48" s="9"/>
      <c r="DJ48" s="9"/>
      <c r="DK48" s="9"/>
      <c r="DL48" s="9"/>
      <c r="DM48" s="9"/>
      <c r="DN48" s="9"/>
      <c r="DO48" s="9"/>
      <c r="DP48" s="29"/>
      <c r="DQ48" s="29"/>
      <c r="DR48" s="29"/>
      <c r="DS48" s="29"/>
      <c r="DT48" s="29"/>
      <c r="DU48" s="9"/>
      <c r="DV48" s="29"/>
      <c r="DW48" s="29"/>
      <c r="DX48" s="9">
        <f t="shared" si="0"/>
        <v>13</v>
      </c>
      <c r="DY48" s="30"/>
      <c r="DZ48" s="31"/>
    </row>
    <row r="49" spans="1:130" ht="20.100000000000001" hidden="1" customHeight="1">
      <c r="A49" s="7">
        <v>872376</v>
      </c>
      <c r="B49" s="13" t="s">
        <v>61</v>
      </c>
      <c r="C49" s="9">
        <v>20</v>
      </c>
      <c r="D49" s="9" t="s">
        <v>391</v>
      </c>
      <c r="E49" s="175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>
        <v>1</v>
      </c>
      <c r="AF49" s="13"/>
      <c r="AG49" s="13"/>
      <c r="AH49" s="9"/>
      <c r="AI49" s="9"/>
      <c r="AJ49" s="9"/>
      <c r="AK49" s="9"/>
      <c r="AL49" s="9"/>
      <c r="AM49" s="9">
        <v>1</v>
      </c>
      <c r="AN49" s="9"/>
      <c r="AO49" s="9">
        <v>1</v>
      </c>
      <c r="AP49" s="9"/>
      <c r="AQ49" s="29"/>
      <c r="AR49" s="9"/>
      <c r="AS49" s="9"/>
      <c r="AT49" s="9">
        <v>1</v>
      </c>
      <c r="AU49" s="9"/>
      <c r="AV49" s="9"/>
      <c r="AW49" s="9"/>
      <c r="AX49" s="9"/>
      <c r="AY49" s="9"/>
      <c r="AZ49" s="9"/>
      <c r="BA49" s="9"/>
      <c r="BB49" s="29"/>
      <c r="BC49" s="29"/>
      <c r="BD49" s="9"/>
      <c r="BE49" s="9"/>
      <c r="BF49" s="29"/>
      <c r="BG49" s="9"/>
      <c r="BH49" s="9"/>
      <c r="BI49" s="29"/>
      <c r="BJ49" s="29"/>
      <c r="BK49" s="9"/>
      <c r="BL49" s="29"/>
      <c r="BM49" s="9"/>
      <c r="BN49" s="9"/>
      <c r="BO49" s="9"/>
      <c r="BP49" s="9"/>
      <c r="BQ49" s="9"/>
      <c r="BR49" s="9"/>
      <c r="BS49" s="9"/>
      <c r="BT49" s="9">
        <v>1</v>
      </c>
      <c r="BU49" s="9">
        <v>1</v>
      </c>
      <c r="BV49" s="9">
        <v>1</v>
      </c>
      <c r="BW49" s="9">
        <v>1</v>
      </c>
      <c r="BX49" s="9">
        <v>1</v>
      </c>
      <c r="BY49" s="9">
        <v>1</v>
      </c>
      <c r="BZ49" s="9"/>
      <c r="CA49" s="9">
        <v>1</v>
      </c>
      <c r="CB49" s="9">
        <v>1</v>
      </c>
      <c r="CC49" s="9">
        <v>1</v>
      </c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>
        <v>1</v>
      </c>
      <c r="CU49" s="9"/>
      <c r="CV49" s="9"/>
      <c r="CW49" s="9"/>
      <c r="CX49" s="29"/>
      <c r="CY49" s="29"/>
      <c r="CZ49" s="29"/>
      <c r="DA49" s="29"/>
      <c r="DB49" s="9"/>
      <c r="DC49" s="9"/>
      <c r="DD49" s="9"/>
      <c r="DE49" s="9"/>
      <c r="DF49" s="9"/>
      <c r="DG49" s="29"/>
      <c r="DH49" s="9"/>
      <c r="DI49" s="9"/>
      <c r="DJ49" s="9"/>
      <c r="DK49" s="9"/>
      <c r="DL49" s="9"/>
      <c r="DM49" s="9"/>
      <c r="DN49" s="9"/>
      <c r="DO49" s="9"/>
      <c r="DP49" s="29"/>
      <c r="DQ49" s="29"/>
      <c r="DR49" s="29"/>
      <c r="DS49" s="29"/>
      <c r="DT49" s="29"/>
      <c r="DU49" s="9"/>
      <c r="DV49" s="29"/>
      <c r="DW49" s="29"/>
      <c r="DX49" s="9">
        <f t="shared" si="0"/>
        <v>13</v>
      </c>
      <c r="DY49" s="30"/>
      <c r="DZ49" s="31"/>
    </row>
    <row r="50" spans="1:130" ht="20.100000000000001" hidden="1" customHeight="1">
      <c r="A50" s="7">
        <v>872375</v>
      </c>
      <c r="B50" s="8" t="s">
        <v>62</v>
      </c>
      <c r="C50" s="9">
        <v>5</v>
      </c>
      <c r="D50" s="84" t="s">
        <v>391</v>
      </c>
      <c r="E50" s="175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>
        <v>1</v>
      </c>
      <c r="AF50" s="13"/>
      <c r="AG50" s="13"/>
      <c r="AH50" s="9"/>
      <c r="AI50" s="9"/>
      <c r="AJ50" s="9"/>
      <c r="AK50" s="9"/>
      <c r="AL50" s="9"/>
      <c r="AM50" s="9">
        <v>1</v>
      </c>
      <c r="AN50" s="9"/>
      <c r="AO50" s="9">
        <v>1</v>
      </c>
      <c r="AP50" s="9"/>
      <c r="AQ50" s="29"/>
      <c r="AR50" s="9"/>
      <c r="AS50" s="9"/>
      <c r="AT50" s="9">
        <v>1</v>
      </c>
      <c r="AU50" s="9"/>
      <c r="AV50" s="9"/>
      <c r="AW50" s="9"/>
      <c r="AX50" s="9"/>
      <c r="AY50" s="9"/>
      <c r="AZ50" s="9"/>
      <c r="BA50" s="9"/>
      <c r="BB50" s="29"/>
      <c r="BC50" s="29"/>
      <c r="BD50" s="9"/>
      <c r="BE50" s="9"/>
      <c r="BF50" s="29"/>
      <c r="BG50" s="9"/>
      <c r="BH50" s="9"/>
      <c r="BI50" s="29"/>
      <c r="BJ50" s="29"/>
      <c r="BK50" s="9"/>
      <c r="BL50" s="29"/>
      <c r="BM50" s="9"/>
      <c r="BN50" s="9"/>
      <c r="BO50" s="9"/>
      <c r="BP50" s="9"/>
      <c r="BQ50" s="9"/>
      <c r="BR50" s="9"/>
      <c r="BS50" s="9"/>
      <c r="BT50" s="9">
        <v>1</v>
      </c>
      <c r="BU50" s="9">
        <v>1</v>
      </c>
      <c r="BV50" s="9">
        <v>1</v>
      </c>
      <c r="BW50" s="9">
        <v>1</v>
      </c>
      <c r="BX50" s="9">
        <v>1</v>
      </c>
      <c r="BY50" s="9">
        <v>1</v>
      </c>
      <c r="BZ50" s="9"/>
      <c r="CA50" s="9">
        <v>1</v>
      </c>
      <c r="CB50" s="9">
        <v>1</v>
      </c>
      <c r="CC50" s="9">
        <v>1</v>
      </c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>
        <v>1</v>
      </c>
      <c r="CU50" s="9"/>
      <c r="CV50" s="9"/>
      <c r="CW50" s="9"/>
      <c r="CX50" s="29"/>
      <c r="CY50" s="29"/>
      <c r="CZ50" s="29"/>
      <c r="DA50" s="29"/>
      <c r="DB50" s="9"/>
      <c r="DC50" s="9"/>
      <c r="DD50" s="9"/>
      <c r="DE50" s="9"/>
      <c r="DF50" s="9"/>
      <c r="DG50" s="29"/>
      <c r="DH50" s="9"/>
      <c r="DI50" s="9"/>
      <c r="DJ50" s="9"/>
      <c r="DK50" s="9"/>
      <c r="DL50" s="9"/>
      <c r="DM50" s="9"/>
      <c r="DN50" s="9"/>
      <c r="DO50" s="9"/>
      <c r="DP50" s="29"/>
      <c r="DQ50" s="29"/>
      <c r="DR50" s="29"/>
      <c r="DS50" s="29"/>
      <c r="DT50" s="29"/>
      <c r="DU50" s="9"/>
      <c r="DV50" s="29"/>
      <c r="DW50" s="29"/>
      <c r="DX50" s="9">
        <f t="shared" si="0"/>
        <v>13</v>
      </c>
      <c r="DY50" s="30"/>
      <c r="DZ50" s="31"/>
    </row>
    <row r="51" spans="1:130" ht="20.100000000000001" hidden="1" customHeight="1">
      <c r="A51" s="7">
        <v>872373</v>
      </c>
      <c r="B51" s="8" t="s">
        <v>63</v>
      </c>
      <c r="C51" s="9">
        <v>4</v>
      </c>
      <c r="D51" s="84" t="s">
        <v>391</v>
      </c>
      <c r="E51" s="175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>
        <v>1</v>
      </c>
      <c r="AF51" s="13"/>
      <c r="AG51" s="13"/>
      <c r="AH51" s="9"/>
      <c r="AI51" s="9"/>
      <c r="AJ51" s="9"/>
      <c r="AK51" s="9"/>
      <c r="AL51" s="9"/>
      <c r="AM51" s="9">
        <v>1</v>
      </c>
      <c r="AN51" s="9"/>
      <c r="AO51" s="9">
        <v>1</v>
      </c>
      <c r="AP51" s="9"/>
      <c r="AQ51" s="29"/>
      <c r="AR51" s="9"/>
      <c r="AS51" s="9"/>
      <c r="AT51" s="9">
        <v>1</v>
      </c>
      <c r="AU51" s="9"/>
      <c r="AV51" s="9"/>
      <c r="AW51" s="9"/>
      <c r="AX51" s="9"/>
      <c r="AY51" s="9"/>
      <c r="AZ51" s="9"/>
      <c r="BA51" s="9"/>
      <c r="BB51" s="29"/>
      <c r="BC51" s="29"/>
      <c r="BD51" s="9"/>
      <c r="BE51" s="9"/>
      <c r="BF51" s="29"/>
      <c r="BG51" s="9"/>
      <c r="BH51" s="9"/>
      <c r="BI51" s="29"/>
      <c r="BJ51" s="29"/>
      <c r="BK51" s="9"/>
      <c r="BL51" s="29"/>
      <c r="BM51" s="9"/>
      <c r="BN51" s="9"/>
      <c r="BO51" s="9"/>
      <c r="BP51" s="9"/>
      <c r="BQ51" s="9"/>
      <c r="BR51" s="9"/>
      <c r="BS51" s="9"/>
      <c r="BT51" s="9">
        <v>1</v>
      </c>
      <c r="BU51" s="9">
        <v>1</v>
      </c>
      <c r="BV51" s="9">
        <v>1</v>
      </c>
      <c r="BW51" s="9">
        <v>1</v>
      </c>
      <c r="BX51" s="9">
        <v>1</v>
      </c>
      <c r="BY51" s="9">
        <v>1</v>
      </c>
      <c r="BZ51" s="9"/>
      <c r="CA51" s="9">
        <v>1</v>
      </c>
      <c r="CB51" s="9">
        <v>1</v>
      </c>
      <c r="CC51" s="9">
        <v>1</v>
      </c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>
        <v>1</v>
      </c>
      <c r="CU51" s="9"/>
      <c r="CV51" s="9"/>
      <c r="CW51" s="9"/>
      <c r="CX51" s="29"/>
      <c r="CY51" s="29"/>
      <c r="CZ51" s="29"/>
      <c r="DA51" s="29"/>
      <c r="DB51" s="9"/>
      <c r="DC51" s="9"/>
      <c r="DD51" s="9"/>
      <c r="DE51" s="9"/>
      <c r="DF51" s="9"/>
      <c r="DG51" s="29"/>
      <c r="DH51" s="9"/>
      <c r="DI51" s="9"/>
      <c r="DJ51" s="9"/>
      <c r="DK51" s="9"/>
      <c r="DL51" s="9"/>
      <c r="DM51" s="9"/>
      <c r="DN51" s="9"/>
      <c r="DO51" s="9"/>
      <c r="DP51" s="29"/>
      <c r="DQ51" s="29"/>
      <c r="DR51" s="29"/>
      <c r="DS51" s="29"/>
      <c r="DT51" s="29"/>
      <c r="DU51" s="9"/>
      <c r="DV51" s="29"/>
      <c r="DW51" s="29"/>
      <c r="DX51" s="9">
        <f t="shared" si="0"/>
        <v>13</v>
      </c>
      <c r="DY51" s="30"/>
      <c r="DZ51" s="31"/>
    </row>
    <row r="52" spans="1:130" ht="20.100000000000001" hidden="1" customHeight="1">
      <c r="A52" s="7">
        <v>872372</v>
      </c>
      <c r="B52" s="8" t="s">
        <v>64</v>
      </c>
      <c r="C52" s="9">
        <v>1</v>
      </c>
      <c r="D52" s="84" t="s">
        <v>391</v>
      </c>
      <c r="E52" s="175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>
        <v>1</v>
      </c>
      <c r="AF52" s="13"/>
      <c r="AG52" s="13"/>
      <c r="AH52" s="9"/>
      <c r="AI52" s="9"/>
      <c r="AJ52" s="9"/>
      <c r="AK52" s="9"/>
      <c r="AL52" s="9"/>
      <c r="AM52" s="9">
        <v>1</v>
      </c>
      <c r="AN52" s="9"/>
      <c r="AO52" s="9">
        <v>1</v>
      </c>
      <c r="AP52" s="9"/>
      <c r="AQ52" s="29"/>
      <c r="AR52" s="9"/>
      <c r="AS52" s="9"/>
      <c r="AT52" s="9">
        <v>1</v>
      </c>
      <c r="AU52" s="9"/>
      <c r="AV52" s="9"/>
      <c r="AW52" s="9"/>
      <c r="AX52" s="9"/>
      <c r="AY52" s="9"/>
      <c r="AZ52" s="9"/>
      <c r="BA52" s="9"/>
      <c r="BB52" s="29"/>
      <c r="BC52" s="29"/>
      <c r="BD52" s="9"/>
      <c r="BE52" s="9"/>
      <c r="BF52" s="29"/>
      <c r="BG52" s="9"/>
      <c r="BH52" s="9"/>
      <c r="BI52" s="29"/>
      <c r="BJ52" s="29"/>
      <c r="BK52" s="9"/>
      <c r="BL52" s="29"/>
      <c r="BM52" s="9"/>
      <c r="BN52" s="9"/>
      <c r="BO52" s="9"/>
      <c r="BP52" s="9"/>
      <c r="BQ52" s="9"/>
      <c r="BR52" s="9"/>
      <c r="BS52" s="9"/>
      <c r="BT52" s="9">
        <v>1</v>
      </c>
      <c r="BU52" s="9">
        <v>1</v>
      </c>
      <c r="BV52" s="9">
        <v>1</v>
      </c>
      <c r="BW52" s="9">
        <v>1</v>
      </c>
      <c r="BX52" s="9">
        <v>1</v>
      </c>
      <c r="BY52" s="9">
        <v>1</v>
      </c>
      <c r="BZ52" s="9"/>
      <c r="CA52" s="9">
        <v>1</v>
      </c>
      <c r="CB52" s="9">
        <v>1</v>
      </c>
      <c r="CC52" s="9">
        <v>1</v>
      </c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>
        <v>1</v>
      </c>
      <c r="CU52" s="9"/>
      <c r="CV52" s="9"/>
      <c r="CW52" s="9"/>
      <c r="CX52" s="29"/>
      <c r="CY52" s="29"/>
      <c r="CZ52" s="29"/>
      <c r="DA52" s="29"/>
      <c r="DB52" s="9"/>
      <c r="DC52" s="9"/>
      <c r="DD52" s="9"/>
      <c r="DE52" s="9"/>
      <c r="DF52" s="9"/>
      <c r="DG52" s="29"/>
      <c r="DH52" s="9"/>
      <c r="DI52" s="9"/>
      <c r="DJ52" s="9"/>
      <c r="DK52" s="9"/>
      <c r="DL52" s="9"/>
      <c r="DM52" s="9"/>
      <c r="DN52" s="9"/>
      <c r="DO52" s="9"/>
      <c r="DP52" s="29"/>
      <c r="DQ52" s="29"/>
      <c r="DR52" s="29"/>
      <c r="DS52" s="29"/>
      <c r="DT52" s="29"/>
      <c r="DU52" s="9"/>
      <c r="DV52" s="29"/>
      <c r="DW52" s="29"/>
      <c r="DX52" s="9">
        <f t="shared" si="0"/>
        <v>13</v>
      </c>
      <c r="DY52" s="30"/>
      <c r="DZ52" s="31"/>
    </row>
    <row r="53" spans="1:130" ht="20.100000000000001" customHeight="1">
      <c r="A53" s="20">
        <v>872598</v>
      </c>
      <c r="B53" s="13" t="s">
        <v>65</v>
      </c>
      <c r="C53" s="9">
        <v>208</v>
      </c>
      <c r="D53" s="9" t="s">
        <v>391</v>
      </c>
      <c r="E53" s="175" t="s">
        <v>422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397</v>
      </c>
      <c r="S53" s="13"/>
      <c r="T53" s="13"/>
      <c r="U53" s="13" t="s">
        <v>291</v>
      </c>
      <c r="V53" s="13"/>
      <c r="W53" s="13"/>
      <c r="X53" s="13"/>
      <c r="Y53" s="13"/>
      <c r="Z53" s="13" t="s">
        <v>293</v>
      </c>
      <c r="AA53" s="13"/>
      <c r="AB53" s="13"/>
      <c r="AC53" s="13"/>
      <c r="AD53" s="13"/>
      <c r="AE53" s="13">
        <v>1</v>
      </c>
      <c r="AF53" s="13"/>
      <c r="AG53" s="13"/>
      <c r="AH53" s="9"/>
      <c r="AI53" s="9"/>
      <c r="AJ53" s="9"/>
      <c r="AK53" s="9"/>
      <c r="AL53" s="9"/>
      <c r="AM53" s="9">
        <v>1</v>
      </c>
      <c r="AN53" s="9"/>
      <c r="AO53" s="9">
        <v>1</v>
      </c>
      <c r="AP53" s="9">
        <v>1</v>
      </c>
      <c r="AQ53" s="29"/>
      <c r="AR53" s="9"/>
      <c r="AS53" s="9"/>
      <c r="AT53" s="9">
        <v>1</v>
      </c>
      <c r="AU53" s="9"/>
      <c r="AV53" s="9"/>
      <c r="AW53" s="9"/>
      <c r="AX53" s="9"/>
      <c r="AY53" s="9"/>
      <c r="AZ53" s="9"/>
      <c r="BA53" s="9"/>
      <c r="BB53" s="29"/>
      <c r="BC53" s="29"/>
      <c r="BD53" s="9"/>
      <c r="BE53" s="9"/>
      <c r="BF53" s="29"/>
      <c r="BG53" s="9"/>
      <c r="BH53" s="9"/>
      <c r="BI53" s="29"/>
      <c r="BJ53" s="29"/>
      <c r="BK53" s="9"/>
      <c r="BL53" s="29"/>
      <c r="BM53" s="9"/>
      <c r="BN53" s="9"/>
      <c r="BO53" s="9"/>
      <c r="BP53" s="9"/>
      <c r="BQ53" s="9"/>
      <c r="BR53" s="9"/>
      <c r="BS53" s="9">
        <v>1</v>
      </c>
      <c r="BT53" s="9"/>
      <c r="BU53" s="9">
        <v>1</v>
      </c>
      <c r="BV53" s="9"/>
      <c r="BW53" s="9"/>
      <c r="BX53" s="9"/>
      <c r="BY53" s="9">
        <v>1</v>
      </c>
      <c r="BZ53" s="9">
        <v>1</v>
      </c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29"/>
      <c r="CY53" s="29"/>
      <c r="CZ53" s="29"/>
      <c r="DA53" s="29"/>
      <c r="DB53" s="9">
        <v>1</v>
      </c>
      <c r="DC53" s="9"/>
      <c r="DD53" s="9"/>
      <c r="DE53" s="9"/>
      <c r="DF53" s="9"/>
      <c r="DG53" s="29"/>
      <c r="DH53" s="9"/>
      <c r="DI53" s="9"/>
      <c r="DJ53" s="9"/>
      <c r="DK53" s="9"/>
      <c r="DL53" s="9"/>
      <c r="DM53" s="9"/>
      <c r="DN53" s="9"/>
      <c r="DO53" s="9"/>
      <c r="DP53" s="29"/>
      <c r="DQ53" s="29"/>
      <c r="DR53" s="29"/>
      <c r="DS53" s="29"/>
      <c r="DT53" s="29"/>
      <c r="DU53" s="9"/>
      <c r="DV53" s="29"/>
      <c r="DW53" s="29"/>
      <c r="DX53" s="9">
        <f t="shared" si="0"/>
        <v>9</v>
      </c>
      <c r="DY53" s="30" t="s">
        <v>423</v>
      </c>
      <c r="DZ53" s="31" t="s">
        <v>424</v>
      </c>
    </row>
    <row r="54" spans="1:130" ht="20.100000000000001" customHeight="1">
      <c r="A54" s="7">
        <v>872600</v>
      </c>
      <c r="B54" s="13" t="s">
        <v>66</v>
      </c>
      <c r="C54" s="9">
        <v>60</v>
      </c>
      <c r="D54" s="9" t="s">
        <v>391</v>
      </c>
      <c r="E54" s="175" t="s">
        <v>422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397</v>
      </c>
      <c r="S54" s="13"/>
      <c r="T54" s="13"/>
      <c r="U54" s="13" t="s">
        <v>291</v>
      </c>
      <c r="V54" s="13"/>
      <c r="W54" s="13"/>
      <c r="X54" s="13"/>
      <c r="Y54" s="13"/>
      <c r="Z54" s="13" t="s">
        <v>293</v>
      </c>
      <c r="AA54" s="13"/>
      <c r="AB54" s="13"/>
      <c r="AC54" s="13"/>
      <c r="AD54" s="13"/>
      <c r="AE54" s="13">
        <v>1</v>
      </c>
      <c r="AF54" s="13"/>
      <c r="AG54" s="13"/>
      <c r="AH54" s="9"/>
      <c r="AI54" s="9"/>
      <c r="AJ54" s="9"/>
      <c r="AK54" s="9"/>
      <c r="AL54" s="9"/>
      <c r="AM54" s="9">
        <v>1</v>
      </c>
      <c r="AN54" s="9"/>
      <c r="AO54" s="9">
        <v>1</v>
      </c>
      <c r="AP54" s="9">
        <v>1</v>
      </c>
      <c r="AQ54" s="29"/>
      <c r="AR54" s="9"/>
      <c r="AS54" s="9"/>
      <c r="AT54" s="9">
        <v>1</v>
      </c>
      <c r="AU54" s="9"/>
      <c r="AV54" s="9"/>
      <c r="AW54" s="9"/>
      <c r="AX54" s="9"/>
      <c r="AY54" s="9"/>
      <c r="AZ54" s="9"/>
      <c r="BA54" s="9"/>
      <c r="BB54" s="29"/>
      <c r="BC54" s="29"/>
      <c r="BD54" s="9"/>
      <c r="BE54" s="9"/>
      <c r="BF54" s="29"/>
      <c r="BG54" s="9"/>
      <c r="BH54" s="9"/>
      <c r="BI54" s="29"/>
      <c r="BJ54" s="29"/>
      <c r="BK54" s="9"/>
      <c r="BL54" s="29"/>
      <c r="BM54" s="9"/>
      <c r="BN54" s="9"/>
      <c r="BO54" s="9"/>
      <c r="BP54" s="9"/>
      <c r="BQ54" s="9"/>
      <c r="BR54" s="9"/>
      <c r="BS54" s="9">
        <v>1</v>
      </c>
      <c r="BT54" s="9"/>
      <c r="BU54" s="9">
        <v>1</v>
      </c>
      <c r="BV54" s="9"/>
      <c r="BW54" s="9"/>
      <c r="BX54" s="9"/>
      <c r="BY54" s="9">
        <v>1</v>
      </c>
      <c r="BZ54" s="9">
        <v>1</v>
      </c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29"/>
      <c r="CY54" s="29"/>
      <c r="CZ54" s="29"/>
      <c r="DA54" s="29"/>
      <c r="DB54" s="9">
        <v>1</v>
      </c>
      <c r="DC54" s="9"/>
      <c r="DD54" s="9"/>
      <c r="DE54" s="9"/>
      <c r="DF54" s="9"/>
      <c r="DG54" s="29"/>
      <c r="DH54" s="9"/>
      <c r="DI54" s="9"/>
      <c r="DJ54" s="9"/>
      <c r="DK54" s="9"/>
      <c r="DL54" s="9"/>
      <c r="DM54" s="9"/>
      <c r="DN54" s="9"/>
      <c r="DO54" s="9"/>
      <c r="DP54" s="29"/>
      <c r="DQ54" s="29"/>
      <c r="DR54" s="29"/>
      <c r="DS54" s="29"/>
      <c r="DT54" s="29"/>
      <c r="DU54" s="9"/>
      <c r="DV54" s="29"/>
      <c r="DW54" s="29"/>
      <c r="DX54" s="9">
        <f t="shared" si="0"/>
        <v>9</v>
      </c>
      <c r="DY54" s="30"/>
      <c r="DZ54" s="31"/>
    </row>
    <row r="55" spans="1:130" ht="20.100000000000001" customHeight="1">
      <c r="A55" s="7">
        <v>872601</v>
      </c>
      <c r="B55" s="13" t="s">
        <v>67</v>
      </c>
      <c r="C55" s="9">
        <v>20</v>
      </c>
      <c r="D55" s="9" t="s">
        <v>391</v>
      </c>
      <c r="E55" s="175" t="s">
        <v>422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397</v>
      </c>
      <c r="S55" s="13"/>
      <c r="T55" s="13"/>
      <c r="U55" s="13" t="s">
        <v>291</v>
      </c>
      <c r="V55" s="13"/>
      <c r="W55" s="13"/>
      <c r="X55" s="13"/>
      <c r="Y55" s="13"/>
      <c r="Z55" s="13" t="s">
        <v>293</v>
      </c>
      <c r="AA55" s="13"/>
      <c r="AB55" s="13"/>
      <c r="AC55" s="13"/>
      <c r="AD55" s="13"/>
      <c r="AE55" s="13">
        <v>1</v>
      </c>
      <c r="AF55" s="13"/>
      <c r="AG55" s="13"/>
      <c r="AH55" s="9"/>
      <c r="AI55" s="9"/>
      <c r="AJ55" s="9"/>
      <c r="AK55" s="9"/>
      <c r="AL55" s="9"/>
      <c r="AM55" s="9">
        <v>1</v>
      </c>
      <c r="AN55" s="9"/>
      <c r="AO55" s="9">
        <v>1</v>
      </c>
      <c r="AP55" s="9">
        <v>1</v>
      </c>
      <c r="AQ55" s="29"/>
      <c r="AR55" s="9"/>
      <c r="AS55" s="9"/>
      <c r="AT55" s="9">
        <v>1</v>
      </c>
      <c r="AU55" s="9"/>
      <c r="AV55" s="9"/>
      <c r="AW55" s="9"/>
      <c r="AX55" s="9"/>
      <c r="AY55" s="9"/>
      <c r="AZ55" s="9"/>
      <c r="BA55" s="9"/>
      <c r="BB55" s="29"/>
      <c r="BC55" s="29"/>
      <c r="BD55" s="9"/>
      <c r="BE55" s="9"/>
      <c r="BF55" s="29"/>
      <c r="BG55" s="9"/>
      <c r="BH55" s="9"/>
      <c r="BI55" s="29"/>
      <c r="BJ55" s="29"/>
      <c r="BK55" s="9"/>
      <c r="BL55" s="29"/>
      <c r="BM55" s="9"/>
      <c r="BN55" s="9"/>
      <c r="BO55" s="9"/>
      <c r="BP55" s="9"/>
      <c r="BQ55" s="9"/>
      <c r="BR55" s="9"/>
      <c r="BS55" s="9">
        <v>1</v>
      </c>
      <c r="BT55" s="9"/>
      <c r="BU55" s="9">
        <v>1</v>
      </c>
      <c r="BV55" s="9"/>
      <c r="BW55" s="9"/>
      <c r="BX55" s="9"/>
      <c r="BY55" s="9">
        <v>1</v>
      </c>
      <c r="BZ55" s="9">
        <v>1</v>
      </c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29"/>
      <c r="CY55" s="29"/>
      <c r="CZ55" s="29"/>
      <c r="DA55" s="29"/>
      <c r="DB55" s="9">
        <v>1</v>
      </c>
      <c r="DC55" s="9"/>
      <c r="DD55" s="9"/>
      <c r="DE55" s="9"/>
      <c r="DF55" s="9"/>
      <c r="DG55" s="29"/>
      <c r="DH55" s="9"/>
      <c r="DI55" s="9"/>
      <c r="DJ55" s="9"/>
      <c r="DK55" s="9"/>
      <c r="DL55" s="9"/>
      <c r="DM55" s="9"/>
      <c r="DN55" s="9"/>
      <c r="DO55" s="9"/>
      <c r="DP55" s="29"/>
      <c r="DQ55" s="29"/>
      <c r="DR55" s="29"/>
      <c r="DS55" s="29"/>
      <c r="DT55" s="29"/>
      <c r="DU55" s="9"/>
      <c r="DV55" s="29"/>
      <c r="DW55" s="29"/>
      <c r="DX55" s="9">
        <f t="shared" si="0"/>
        <v>9</v>
      </c>
      <c r="DY55" s="30"/>
      <c r="DZ55" s="31"/>
    </row>
    <row r="56" spans="1:130" ht="20.100000000000001" customHeight="1">
      <c r="A56" s="7">
        <v>874308</v>
      </c>
      <c r="B56" s="8" t="s">
        <v>68</v>
      </c>
      <c r="C56" s="9">
        <v>5</v>
      </c>
      <c r="D56" s="84" t="s">
        <v>391</v>
      </c>
      <c r="E56" s="175" t="s">
        <v>422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397</v>
      </c>
      <c r="S56" s="13"/>
      <c r="T56" s="13"/>
      <c r="U56" s="13" t="s">
        <v>291</v>
      </c>
      <c r="V56" s="13"/>
      <c r="W56" s="13"/>
      <c r="X56" s="13"/>
      <c r="Y56" s="13"/>
      <c r="Z56" s="13" t="s">
        <v>293</v>
      </c>
      <c r="AA56" s="13"/>
      <c r="AB56" s="13"/>
      <c r="AC56" s="13"/>
      <c r="AD56" s="13"/>
      <c r="AE56" s="13">
        <v>1</v>
      </c>
      <c r="AF56" s="13"/>
      <c r="AG56" s="13"/>
      <c r="AH56" s="9"/>
      <c r="AI56" s="9"/>
      <c r="AJ56" s="9"/>
      <c r="AK56" s="9"/>
      <c r="AL56" s="9"/>
      <c r="AM56" s="9">
        <v>1</v>
      </c>
      <c r="AN56" s="9"/>
      <c r="AO56" s="9">
        <v>1</v>
      </c>
      <c r="AP56" s="9">
        <v>1</v>
      </c>
      <c r="AQ56" s="29"/>
      <c r="AR56" s="9"/>
      <c r="AS56" s="9"/>
      <c r="AT56" s="9">
        <v>1</v>
      </c>
      <c r="AU56" s="9"/>
      <c r="AV56" s="9"/>
      <c r="AW56" s="9"/>
      <c r="AX56" s="9"/>
      <c r="AY56" s="9"/>
      <c r="AZ56" s="9"/>
      <c r="BA56" s="9"/>
      <c r="BB56" s="29"/>
      <c r="BC56" s="29"/>
      <c r="BD56" s="9"/>
      <c r="BE56" s="9"/>
      <c r="BF56" s="29"/>
      <c r="BG56" s="9"/>
      <c r="BH56" s="9"/>
      <c r="BI56" s="29"/>
      <c r="BJ56" s="29"/>
      <c r="BK56" s="9"/>
      <c r="BL56" s="29"/>
      <c r="BM56" s="9"/>
      <c r="BN56" s="9"/>
      <c r="BO56" s="9"/>
      <c r="BP56" s="9"/>
      <c r="BQ56" s="9"/>
      <c r="BR56" s="9"/>
      <c r="BS56" s="9">
        <v>1</v>
      </c>
      <c r="BT56" s="9"/>
      <c r="BU56" s="9">
        <v>1</v>
      </c>
      <c r="BV56" s="9"/>
      <c r="BW56" s="9"/>
      <c r="BX56" s="9"/>
      <c r="BY56" s="9">
        <v>1</v>
      </c>
      <c r="BZ56" s="9">
        <v>1</v>
      </c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29"/>
      <c r="CY56" s="29"/>
      <c r="CZ56" s="29"/>
      <c r="DA56" s="29"/>
      <c r="DB56" s="9">
        <v>1</v>
      </c>
      <c r="DC56" s="9"/>
      <c r="DD56" s="9"/>
      <c r="DE56" s="9"/>
      <c r="DF56" s="9"/>
      <c r="DG56" s="29"/>
      <c r="DH56" s="9"/>
      <c r="DI56" s="9"/>
      <c r="DJ56" s="9"/>
      <c r="DK56" s="9"/>
      <c r="DL56" s="9"/>
      <c r="DM56" s="9"/>
      <c r="DN56" s="9"/>
      <c r="DO56" s="9"/>
      <c r="DP56" s="29"/>
      <c r="DQ56" s="29"/>
      <c r="DR56" s="29"/>
      <c r="DS56" s="29"/>
      <c r="DT56" s="29"/>
      <c r="DU56" s="9"/>
      <c r="DV56" s="29"/>
      <c r="DW56" s="29"/>
      <c r="DX56" s="9">
        <f t="shared" si="0"/>
        <v>9</v>
      </c>
      <c r="DY56" s="30"/>
      <c r="DZ56" s="31"/>
    </row>
    <row r="57" spans="1:130" ht="20.100000000000001" customHeight="1">
      <c r="A57" s="7">
        <v>872597</v>
      </c>
      <c r="B57" s="8" t="s">
        <v>69</v>
      </c>
      <c r="C57" s="9">
        <v>4</v>
      </c>
      <c r="D57" s="84" t="s">
        <v>391</v>
      </c>
      <c r="E57" s="175" t="s">
        <v>422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397</v>
      </c>
      <c r="S57" s="13"/>
      <c r="T57" s="13"/>
      <c r="U57" s="13" t="s">
        <v>291</v>
      </c>
      <c r="V57" s="13"/>
      <c r="W57" s="13"/>
      <c r="X57" s="13"/>
      <c r="Y57" s="13"/>
      <c r="Z57" s="13" t="s">
        <v>293</v>
      </c>
      <c r="AA57" s="13"/>
      <c r="AB57" s="13"/>
      <c r="AC57" s="13"/>
      <c r="AD57" s="13"/>
      <c r="AE57" s="13">
        <v>1</v>
      </c>
      <c r="AF57" s="13"/>
      <c r="AG57" s="13"/>
      <c r="AH57" s="9"/>
      <c r="AI57" s="9"/>
      <c r="AJ57" s="9"/>
      <c r="AK57" s="9"/>
      <c r="AL57" s="9"/>
      <c r="AM57" s="9">
        <v>1</v>
      </c>
      <c r="AN57" s="9"/>
      <c r="AO57" s="9">
        <v>1</v>
      </c>
      <c r="AP57" s="9">
        <v>1</v>
      </c>
      <c r="AQ57" s="29"/>
      <c r="AR57" s="9"/>
      <c r="AS57" s="9"/>
      <c r="AT57" s="9">
        <v>1</v>
      </c>
      <c r="AU57" s="9"/>
      <c r="AV57" s="9"/>
      <c r="AW57" s="9"/>
      <c r="AX57" s="9"/>
      <c r="AY57" s="9"/>
      <c r="AZ57" s="9"/>
      <c r="BA57" s="9"/>
      <c r="BB57" s="29"/>
      <c r="BC57" s="29"/>
      <c r="BD57" s="9"/>
      <c r="BE57" s="9"/>
      <c r="BF57" s="29"/>
      <c r="BG57" s="9"/>
      <c r="BH57" s="9"/>
      <c r="BI57" s="29"/>
      <c r="BJ57" s="29"/>
      <c r="BK57" s="9"/>
      <c r="BL57" s="29"/>
      <c r="BM57" s="9"/>
      <c r="BN57" s="9"/>
      <c r="BO57" s="9"/>
      <c r="BP57" s="9"/>
      <c r="BQ57" s="9"/>
      <c r="BR57" s="9"/>
      <c r="BS57" s="9">
        <v>1</v>
      </c>
      <c r="BT57" s="9"/>
      <c r="BU57" s="9">
        <v>1</v>
      </c>
      <c r="BV57" s="9"/>
      <c r="BW57" s="9"/>
      <c r="BX57" s="9"/>
      <c r="BY57" s="9">
        <v>1</v>
      </c>
      <c r="BZ57" s="9">
        <v>1</v>
      </c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29"/>
      <c r="CY57" s="29"/>
      <c r="CZ57" s="29"/>
      <c r="DA57" s="29"/>
      <c r="DB57" s="9">
        <v>1</v>
      </c>
      <c r="DC57" s="9"/>
      <c r="DD57" s="9"/>
      <c r="DE57" s="9"/>
      <c r="DF57" s="9"/>
      <c r="DG57" s="29"/>
      <c r="DH57" s="9"/>
      <c r="DI57" s="9"/>
      <c r="DJ57" s="9"/>
      <c r="DK57" s="9"/>
      <c r="DL57" s="9"/>
      <c r="DM57" s="9"/>
      <c r="DN57" s="9"/>
      <c r="DO57" s="9"/>
      <c r="DP57" s="29"/>
      <c r="DQ57" s="29"/>
      <c r="DR57" s="29"/>
      <c r="DS57" s="29"/>
      <c r="DT57" s="29"/>
      <c r="DU57" s="9"/>
      <c r="DV57" s="29"/>
      <c r="DW57" s="29"/>
      <c r="DX57" s="9">
        <f t="shared" si="0"/>
        <v>9</v>
      </c>
      <c r="DY57" s="30"/>
      <c r="DZ57" s="31"/>
    </row>
    <row r="58" spans="1:130" ht="20.100000000000001" customHeight="1">
      <c r="A58" s="7">
        <v>872596</v>
      </c>
      <c r="B58" s="8" t="s">
        <v>70</v>
      </c>
      <c r="C58" s="9">
        <v>1</v>
      </c>
      <c r="D58" s="84" t="s">
        <v>391</v>
      </c>
      <c r="E58" s="175" t="s">
        <v>422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397</v>
      </c>
      <c r="S58" s="13"/>
      <c r="T58" s="13"/>
      <c r="U58" s="13" t="s">
        <v>291</v>
      </c>
      <c r="V58" s="13"/>
      <c r="W58" s="13"/>
      <c r="X58" s="13"/>
      <c r="Y58" s="13"/>
      <c r="Z58" s="13" t="s">
        <v>293</v>
      </c>
      <c r="AA58" s="13"/>
      <c r="AB58" s="13"/>
      <c r="AC58" s="13"/>
      <c r="AD58" s="13"/>
      <c r="AE58" s="13">
        <v>1</v>
      </c>
      <c r="AF58" s="13"/>
      <c r="AG58" s="13"/>
      <c r="AH58" s="9"/>
      <c r="AI58" s="9"/>
      <c r="AJ58" s="9"/>
      <c r="AK58" s="9"/>
      <c r="AL58" s="9"/>
      <c r="AM58" s="9">
        <v>1</v>
      </c>
      <c r="AN58" s="9"/>
      <c r="AO58" s="9">
        <v>1</v>
      </c>
      <c r="AP58" s="9">
        <v>1</v>
      </c>
      <c r="AQ58" s="29"/>
      <c r="AR58" s="9"/>
      <c r="AS58" s="9"/>
      <c r="AT58" s="9">
        <v>1</v>
      </c>
      <c r="AU58" s="9"/>
      <c r="AV58" s="9"/>
      <c r="AW58" s="9"/>
      <c r="AX58" s="9"/>
      <c r="AY58" s="9"/>
      <c r="AZ58" s="9"/>
      <c r="BA58" s="9"/>
      <c r="BB58" s="29"/>
      <c r="BC58" s="29"/>
      <c r="BD58" s="9"/>
      <c r="BE58" s="9"/>
      <c r="BF58" s="29"/>
      <c r="BG58" s="9"/>
      <c r="BH58" s="9"/>
      <c r="BI58" s="29"/>
      <c r="BJ58" s="29"/>
      <c r="BK58" s="9"/>
      <c r="BL58" s="29"/>
      <c r="BM58" s="9"/>
      <c r="BN58" s="9"/>
      <c r="BO58" s="9"/>
      <c r="BP58" s="9"/>
      <c r="BQ58" s="9"/>
      <c r="BR58" s="9"/>
      <c r="BS58" s="9">
        <v>1</v>
      </c>
      <c r="BT58" s="9"/>
      <c r="BU58" s="9">
        <v>1</v>
      </c>
      <c r="BV58" s="9"/>
      <c r="BW58" s="9"/>
      <c r="BX58" s="9"/>
      <c r="BY58" s="9">
        <v>1</v>
      </c>
      <c r="BZ58" s="9">
        <v>1</v>
      </c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29"/>
      <c r="CY58" s="29"/>
      <c r="CZ58" s="29"/>
      <c r="DA58" s="29"/>
      <c r="DB58" s="9">
        <v>1</v>
      </c>
      <c r="DC58" s="9"/>
      <c r="DD58" s="9"/>
      <c r="DE58" s="9"/>
      <c r="DF58" s="9"/>
      <c r="DG58" s="29"/>
      <c r="DH58" s="9"/>
      <c r="DI58" s="9"/>
      <c r="DJ58" s="9"/>
      <c r="DK58" s="9"/>
      <c r="DL58" s="9"/>
      <c r="DM58" s="9"/>
      <c r="DN58" s="9"/>
      <c r="DO58" s="9"/>
      <c r="DP58" s="29"/>
      <c r="DQ58" s="29"/>
      <c r="DR58" s="29"/>
      <c r="DS58" s="29"/>
      <c r="DT58" s="29"/>
      <c r="DU58" s="9"/>
      <c r="DV58" s="29"/>
      <c r="DW58" s="29"/>
      <c r="DX58" s="9">
        <f t="shared" si="0"/>
        <v>9</v>
      </c>
      <c r="DY58" s="30"/>
      <c r="DZ58" s="31"/>
    </row>
    <row r="59" spans="1:130" ht="20.100000000000001" customHeight="1">
      <c r="A59" s="7">
        <v>872802</v>
      </c>
      <c r="B59" s="13" t="s">
        <v>71</v>
      </c>
      <c r="C59" s="9">
        <v>208</v>
      </c>
      <c r="D59" s="9" t="s">
        <v>395</v>
      </c>
      <c r="E59" s="175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400</v>
      </c>
      <c r="S59" s="13"/>
      <c r="T59" s="13" t="s">
        <v>292</v>
      </c>
      <c r="U59" s="13" t="s">
        <v>291</v>
      </c>
      <c r="V59" s="13"/>
      <c r="W59" s="13"/>
      <c r="X59" s="13"/>
      <c r="Y59" s="13"/>
      <c r="Z59" s="13" t="s">
        <v>293</v>
      </c>
      <c r="AA59" s="13"/>
      <c r="AB59" s="13"/>
      <c r="AC59" s="13"/>
      <c r="AD59" s="13"/>
      <c r="AE59" s="13">
        <v>1</v>
      </c>
      <c r="AF59" s="13"/>
      <c r="AG59" s="13"/>
      <c r="AH59" s="9"/>
      <c r="AI59" s="9"/>
      <c r="AJ59" s="9"/>
      <c r="AK59" s="9"/>
      <c r="AL59" s="9"/>
      <c r="AM59" s="9"/>
      <c r="AN59" s="9"/>
      <c r="AO59" s="9">
        <v>1</v>
      </c>
      <c r="AP59" s="9"/>
      <c r="AQ59" s="29"/>
      <c r="AR59" s="9"/>
      <c r="AS59" s="9"/>
      <c r="AT59" s="9">
        <v>1</v>
      </c>
      <c r="AU59" s="9"/>
      <c r="AV59" s="9"/>
      <c r="AW59" s="9"/>
      <c r="AX59" s="9"/>
      <c r="AY59" s="9"/>
      <c r="AZ59" s="9"/>
      <c r="BA59" s="9">
        <v>1</v>
      </c>
      <c r="BB59" s="29"/>
      <c r="BC59" s="29"/>
      <c r="BD59" s="9"/>
      <c r="BE59" s="9"/>
      <c r="BF59" s="29"/>
      <c r="BG59" s="9"/>
      <c r="BH59" s="9"/>
      <c r="BI59" s="29"/>
      <c r="BJ59" s="29"/>
      <c r="BK59" s="9"/>
      <c r="BL59" s="29"/>
      <c r="BM59" s="9"/>
      <c r="BN59" s="9"/>
      <c r="BO59" s="9"/>
      <c r="BP59" s="9">
        <v>1</v>
      </c>
      <c r="BQ59" s="9">
        <v>1</v>
      </c>
      <c r="BR59" s="9"/>
      <c r="BS59" s="9"/>
      <c r="BT59" s="9"/>
      <c r="BU59" s="9">
        <v>1</v>
      </c>
      <c r="BV59" s="9"/>
      <c r="BW59" s="9"/>
      <c r="BX59" s="9"/>
      <c r="BY59" s="9">
        <v>1</v>
      </c>
      <c r="BZ59" s="9">
        <v>1</v>
      </c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>
        <v>1</v>
      </c>
      <c r="CQ59" s="9"/>
      <c r="CR59" s="9">
        <v>1</v>
      </c>
      <c r="CS59" s="9"/>
      <c r="CT59" s="9"/>
      <c r="CU59" s="9"/>
      <c r="CV59" s="9"/>
      <c r="CW59" s="9"/>
      <c r="CX59" s="29"/>
      <c r="CY59" s="29"/>
      <c r="CZ59" s="29"/>
      <c r="DA59" s="29"/>
      <c r="DB59" s="9">
        <v>1</v>
      </c>
      <c r="DC59" s="9"/>
      <c r="DD59" s="9"/>
      <c r="DE59" s="9"/>
      <c r="DF59" s="9"/>
      <c r="DG59" s="29"/>
      <c r="DH59" s="9"/>
      <c r="DI59" s="9"/>
      <c r="DJ59" s="9"/>
      <c r="DK59" s="9"/>
      <c r="DL59" s="9"/>
      <c r="DM59" s="9"/>
      <c r="DN59" s="9"/>
      <c r="DO59" s="9"/>
      <c r="DP59" s="29"/>
      <c r="DQ59" s="29"/>
      <c r="DR59" s="29"/>
      <c r="DS59" s="29"/>
      <c r="DT59" s="29"/>
      <c r="DU59" s="9"/>
      <c r="DV59" s="29"/>
      <c r="DW59" s="29"/>
      <c r="DX59" s="9">
        <f t="shared" si="0"/>
        <v>11</v>
      </c>
      <c r="DY59" s="35" t="s">
        <v>425</v>
      </c>
      <c r="DZ59" s="31" t="s">
        <v>426</v>
      </c>
    </row>
    <row r="60" spans="1:130" ht="20.100000000000001" customHeight="1">
      <c r="A60" s="7">
        <v>872806</v>
      </c>
      <c r="B60" s="13" t="s">
        <v>72</v>
      </c>
      <c r="C60" s="9">
        <v>60</v>
      </c>
      <c r="D60" s="9" t="s">
        <v>395</v>
      </c>
      <c r="E60" s="175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400</v>
      </c>
      <c r="S60" s="13"/>
      <c r="T60" s="13" t="s">
        <v>292</v>
      </c>
      <c r="U60" s="13" t="s">
        <v>291</v>
      </c>
      <c r="V60" s="13"/>
      <c r="W60" s="13"/>
      <c r="X60" s="13"/>
      <c r="Y60" s="13"/>
      <c r="Z60" s="13" t="s">
        <v>293</v>
      </c>
      <c r="AA60" s="13"/>
      <c r="AB60" s="13"/>
      <c r="AC60" s="13"/>
      <c r="AD60" s="13"/>
      <c r="AE60" s="13">
        <v>1</v>
      </c>
      <c r="AF60" s="13"/>
      <c r="AG60" s="13"/>
      <c r="AH60" s="9"/>
      <c r="AI60" s="9"/>
      <c r="AJ60" s="9"/>
      <c r="AK60" s="9"/>
      <c r="AL60" s="9"/>
      <c r="AM60" s="9"/>
      <c r="AN60" s="9"/>
      <c r="AO60" s="9">
        <v>1</v>
      </c>
      <c r="AP60" s="9"/>
      <c r="AQ60" s="29"/>
      <c r="AR60" s="9"/>
      <c r="AS60" s="9"/>
      <c r="AT60" s="9">
        <v>1</v>
      </c>
      <c r="AU60" s="9"/>
      <c r="AV60" s="9"/>
      <c r="AW60" s="9"/>
      <c r="AX60" s="9"/>
      <c r="AY60" s="9"/>
      <c r="AZ60" s="9"/>
      <c r="BA60" s="9">
        <v>1</v>
      </c>
      <c r="BB60" s="29"/>
      <c r="BC60" s="29"/>
      <c r="BD60" s="9"/>
      <c r="BE60" s="9"/>
      <c r="BF60" s="29"/>
      <c r="BG60" s="9"/>
      <c r="BH60" s="9"/>
      <c r="BI60" s="29"/>
      <c r="BJ60" s="29"/>
      <c r="BK60" s="9"/>
      <c r="BL60" s="29"/>
      <c r="BM60" s="9"/>
      <c r="BN60" s="9"/>
      <c r="BO60" s="9"/>
      <c r="BP60" s="9">
        <v>1</v>
      </c>
      <c r="BQ60" s="9">
        <v>1</v>
      </c>
      <c r="BR60" s="9"/>
      <c r="BS60" s="9"/>
      <c r="BT60" s="9"/>
      <c r="BU60" s="9">
        <v>1</v>
      </c>
      <c r="BV60" s="9"/>
      <c r="BW60" s="9"/>
      <c r="BX60" s="9"/>
      <c r="BY60" s="9">
        <v>1</v>
      </c>
      <c r="BZ60" s="9">
        <v>1</v>
      </c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>
        <v>1</v>
      </c>
      <c r="CQ60" s="9"/>
      <c r="CR60" s="9">
        <v>1</v>
      </c>
      <c r="CS60" s="9"/>
      <c r="CT60" s="9"/>
      <c r="CU60" s="9"/>
      <c r="CV60" s="9"/>
      <c r="CW60" s="9"/>
      <c r="CX60" s="29"/>
      <c r="CY60" s="29"/>
      <c r="CZ60" s="29"/>
      <c r="DA60" s="29"/>
      <c r="DB60" s="9">
        <v>1</v>
      </c>
      <c r="DC60" s="9"/>
      <c r="DD60" s="9"/>
      <c r="DE60" s="9"/>
      <c r="DF60" s="9"/>
      <c r="DG60" s="29"/>
      <c r="DH60" s="9"/>
      <c r="DI60" s="9"/>
      <c r="DJ60" s="9"/>
      <c r="DK60" s="9"/>
      <c r="DL60" s="9"/>
      <c r="DM60" s="9"/>
      <c r="DN60" s="9"/>
      <c r="DO60" s="9"/>
      <c r="DP60" s="29"/>
      <c r="DQ60" s="29"/>
      <c r="DR60" s="29"/>
      <c r="DS60" s="29"/>
      <c r="DT60" s="29"/>
      <c r="DU60" s="9"/>
      <c r="DV60" s="29"/>
      <c r="DW60" s="29"/>
      <c r="DX60" s="9">
        <f t="shared" si="0"/>
        <v>11</v>
      </c>
      <c r="DY60" s="35"/>
      <c r="DZ60" s="31"/>
    </row>
    <row r="61" spans="1:130" ht="20.100000000000001" customHeight="1">
      <c r="A61" s="7">
        <v>872387</v>
      </c>
      <c r="B61" s="13" t="s">
        <v>73</v>
      </c>
      <c r="C61" s="9">
        <v>20</v>
      </c>
      <c r="D61" s="9" t="s">
        <v>395</v>
      </c>
      <c r="E61" s="175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400</v>
      </c>
      <c r="S61" s="13"/>
      <c r="T61" s="13" t="s">
        <v>292</v>
      </c>
      <c r="U61" s="13" t="s">
        <v>291</v>
      </c>
      <c r="V61" s="13"/>
      <c r="W61" s="13"/>
      <c r="X61" s="13"/>
      <c r="Y61" s="13"/>
      <c r="Z61" s="13" t="s">
        <v>293</v>
      </c>
      <c r="AA61" s="13"/>
      <c r="AB61" s="13"/>
      <c r="AC61" s="13"/>
      <c r="AD61" s="13"/>
      <c r="AE61" s="13">
        <v>1</v>
      </c>
      <c r="AF61" s="13"/>
      <c r="AG61" s="13"/>
      <c r="AH61" s="9"/>
      <c r="AI61" s="9"/>
      <c r="AJ61" s="9"/>
      <c r="AK61" s="9"/>
      <c r="AL61" s="9"/>
      <c r="AM61" s="9"/>
      <c r="AN61" s="9"/>
      <c r="AO61" s="9">
        <v>1</v>
      </c>
      <c r="AP61" s="9"/>
      <c r="AQ61" s="29"/>
      <c r="AR61" s="9"/>
      <c r="AS61" s="9"/>
      <c r="AT61" s="9">
        <v>1</v>
      </c>
      <c r="AU61" s="9"/>
      <c r="AV61" s="9"/>
      <c r="AW61" s="9"/>
      <c r="AX61" s="9"/>
      <c r="AY61" s="9"/>
      <c r="AZ61" s="9"/>
      <c r="BA61" s="9">
        <v>1</v>
      </c>
      <c r="BB61" s="29"/>
      <c r="BC61" s="29"/>
      <c r="BD61" s="9"/>
      <c r="BE61" s="9"/>
      <c r="BF61" s="29"/>
      <c r="BG61" s="9"/>
      <c r="BH61" s="9"/>
      <c r="BI61" s="29"/>
      <c r="BJ61" s="29"/>
      <c r="BK61" s="9"/>
      <c r="BL61" s="29"/>
      <c r="BM61" s="9"/>
      <c r="BN61" s="9"/>
      <c r="BO61" s="9"/>
      <c r="BP61" s="9">
        <v>1</v>
      </c>
      <c r="BQ61" s="9">
        <v>1</v>
      </c>
      <c r="BR61" s="9"/>
      <c r="BS61" s="9"/>
      <c r="BT61" s="9"/>
      <c r="BU61" s="9">
        <v>1</v>
      </c>
      <c r="BV61" s="9"/>
      <c r="BW61" s="9"/>
      <c r="BX61" s="9"/>
      <c r="BY61" s="9">
        <v>1</v>
      </c>
      <c r="BZ61" s="9">
        <v>1</v>
      </c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>
        <v>1</v>
      </c>
      <c r="CQ61" s="9"/>
      <c r="CR61" s="9">
        <v>1</v>
      </c>
      <c r="CS61" s="9"/>
      <c r="CT61" s="9"/>
      <c r="CU61" s="9"/>
      <c r="CV61" s="9"/>
      <c r="CW61" s="9"/>
      <c r="CX61" s="29"/>
      <c r="CY61" s="29"/>
      <c r="CZ61" s="29"/>
      <c r="DA61" s="29"/>
      <c r="DB61" s="9">
        <v>1</v>
      </c>
      <c r="DC61" s="9"/>
      <c r="DD61" s="9"/>
      <c r="DE61" s="9"/>
      <c r="DF61" s="9"/>
      <c r="DG61" s="29"/>
      <c r="DH61" s="9"/>
      <c r="DI61" s="9"/>
      <c r="DJ61" s="9"/>
      <c r="DK61" s="9"/>
      <c r="DL61" s="9"/>
      <c r="DM61" s="9"/>
      <c r="DN61" s="9"/>
      <c r="DO61" s="9"/>
      <c r="DP61" s="29"/>
      <c r="DQ61" s="29"/>
      <c r="DR61" s="29"/>
      <c r="DS61" s="29"/>
      <c r="DT61" s="29"/>
      <c r="DU61" s="9"/>
      <c r="DV61" s="29"/>
      <c r="DW61" s="29"/>
      <c r="DX61" s="9">
        <f t="shared" si="0"/>
        <v>11</v>
      </c>
      <c r="DY61" s="35"/>
      <c r="DZ61" s="31"/>
    </row>
    <row r="62" spans="1:130" ht="20.100000000000001" customHeight="1">
      <c r="A62" s="7">
        <v>872386</v>
      </c>
      <c r="B62" s="8" t="s">
        <v>74</v>
      </c>
      <c r="C62" s="9">
        <v>5</v>
      </c>
      <c r="D62" s="84" t="s">
        <v>395</v>
      </c>
      <c r="E62" s="175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400</v>
      </c>
      <c r="S62" s="13"/>
      <c r="T62" s="13" t="s">
        <v>292</v>
      </c>
      <c r="U62" s="13" t="s">
        <v>291</v>
      </c>
      <c r="V62" s="13"/>
      <c r="W62" s="13"/>
      <c r="X62" s="13"/>
      <c r="Y62" s="13"/>
      <c r="Z62" s="13" t="s">
        <v>293</v>
      </c>
      <c r="AA62" s="13"/>
      <c r="AB62" s="13"/>
      <c r="AC62" s="13"/>
      <c r="AD62" s="13"/>
      <c r="AE62" s="13">
        <v>1</v>
      </c>
      <c r="AF62" s="13"/>
      <c r="AG62" s="13"/>
      <c r="AH62" s="9"/>
      <c r="AI62" s="9"/>
      <c r="AJ62" s="9"/>
      <c r="AK62" s="9"/>
      <c r="AL62" s="9"/>
      <c r="AM62" s="9"/>
      <c r="AN62" s="9"/>
      <c r="AO62" s="9">
        <v>1</v>
      </c>
      <c r="AP62" s="9"/>
      <c r="AQ62" s="29"/>
      <c r="AR62" s="9"/>
      <c r="AS62" s="9"/>
      <c r="AT62" s="9">
        <v>1</v>
      </c>
      <c r="AU62" s="9"/>
      <c r="AV62" s="9"/>
      <c r="AW62" s="9"/>
      <c r="AX62" s="9"/>
      <c r="AY62" s="9"/>
      <c r="AZ62" s="9"/>
      <c r="BA62" s="9">
        <v>1</v>
      </c>
      <c r="BB62" s="29"/>
      <c r="BC62" s="29"/>
      <c r="BD62" s="9"/>
      <c r="BE62" s="9"/>
      <c r="BF62" s="29"/>
      <c r="BG62" s="9"/>
      <c r="BH62" s="9"/>
      <c r="BI62" s="29"/>
      <c r="BJ62" s="29"/>
      <c r="BK62" s="9"/>
      <c r="BL62" s="29"/>
      <c r="BM62" s="9"/>
      <c r="BN62" s="9"/>
      <c r="BO62" s="9"/>
      <c r="BP62" s="9">
        <v>1</v>
      </c>
      <c r="BQ62" s="9">
        <v>1</v>
      </c>
      <c r="BR62" s="9"/>
      <c r="BS62" s="9"/>
      <c r="BT62" s="9"/>
      <c r="BU62" s="9">
        <v>1</v>
      </c>
      <c r="BV62" s="9"/>
      <c r="BW62" s="9"/>
      <c r="BX62" s="9"/>
      <c r="BY62" s="9">
        <v>1</v>
      </c>
      <c r="BZ62" s="9">
        <v>1</v>
      </c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>
        <v>1</v>
      </c>
      <c r="CQ62" s="9"/>
      <c r="CR62" s="9">
        <v>1</v>
      </c>
      <c r="CS62" s="9"/>
      <c r="CT62" s="9"/>
      <c r="CU62" s="9"/>
      <c r="CV62" s="9"/>
      <c r="CW62" s="9"/>
      <c r="CX62" s="29"/>
      <c r="CY62" s="29"/>
      <c r="CZ62" s="29"/>
      <c r="DA62" s="29"/>
      <c r="DB62" s="9">
        <v>1</v>
      </c>
      <c r="DC62" s="9"/>
      <c r="DD62" s="9"/>
      <c r="DE62" s="9"/>
      <c r="DF62" s="9"/>
      <c r="DG62" s="29"/>
      <c r="DH62" s="9"/>
      <c r="DI62" s="9"/>
      <c r="DJ62" s="9"/>
      <c r="DK62" s="9"/>
      <c r="DL62" s="9"/>
      <c r="DM62" s="9"/>
      <c r="DN62" s="9"/>
      <c r="DO62" s="9"/>
      <c r="DP62" s="29"/>
      <c r="DQ62" s="29"/>
      <c r="DR62" s="29"/>
      <c r="DS62" s="29"/>
      <c r="DT62" s="29"/>
      <c r="DU62" s="9"/>
      <c r="DV62" s="29"/>
      <c r="DW62" s="29"/>
      <c r="DX62" s="9">
        <f t="shared" si="0"/>
        <v>11</v>
      </c>
      <c r="DY62" s="35"/>
      <c r="DZ62" s="31"/>
    </row>
    <row r="63" spans="1:130" ht="20.100000000000001" customHeight="1">
      <c r="A63" s="7">
        <v>872385</v>
      </c>
      <c r="B63" s="8" t="s">
        <v>75</v>
      </c>
      <c r="C63" s="9">
        <v>1</v>
      </c>
      <c r="D63" s="84" t="s">
        <v>395</v>
      </c>
      <c r="E63" s="175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400</v>
      </c>
      <c r="S63" s="13"/>
      <c r="T63" s="13" t="s">
        <v>292</v>
      </c>
      <c r="U63" s="13" t="s">
        <v>291</v>
      </c>
      <c r="V63" s="13"/>
      <c r="W63" s="13"/>
      <c r="X63" s="13"/>
      <c r="Y63" s="13"/>
      <c r="Z63" s="13" t="s">
        <v>293</v>
      </c>
      <c r="AA63" s="13"/>
      <c r="AB63" s="13"/>
      <c r="AC63" s="13"/>
      <c r="AD63" s="13"/>
      <c r="AE63" s="13">
        <v>1</v>
      </c>
      <c r="AF63" s="13"/>
      <c r="AG63" s="13"/>
      <c r="AH63" s="9"/>
      <c r="AI63" s="9"/>
      <c r="AJ63" s="9"/>
      <c r="AK63" s="9"/>
      <c r="AL63" s="9"/>
      <c r="AM63" s="9"/>
      <c r="AN63" s="9"/>
      <c r="AO63" s="9">
        <v>1</v>
      </c>
      <c r="AP63" s="9"/>
      <c r="AQ63" s="29"/>
      <c r="AR63" s="9"/>
      <c r="AS63" s="9"/>
      <c r="AT63" s="9">
        <v>1</v>
      </c>
      <c r="AU63" s="9"/>
      <c r="AV63" s="9"/>
      <c r="AW63" s="9"/>
      <c r="AX63" s="9"/>
      <c r="AY63" s="9"/>
      <c r="AZ63" s="9"/>
      <c r="BA63" s="9">
        <v>1</v>
      </c>
      <c r="BB63" s="29"/>
      <c r="BC63" s="29"/>
      <c r="BD63" s="9"/>
      <c r="BE63" s="9"/>
      <c r="BF63" s="29"/>
      <c r="BG63" s="9"/>
      <c r="BH63" s="9"/>
      <c r="BI63" s="29"/>
      <c r="BJ63" s="29"/>
      <c r="BK63" s="9"/>
      <c r="BL63" s="29"/>
      <c r="BM63" s="9"/>
      <c r="BN63" s="9"/>
      <c r="BO63" s="9"/>
      <c r="BP63" s="9">
        <v>1</v>
      </c>
      <c r="BQ63" s="9">
        <v>1</v>
      </c>
      <c r="BR63" s="9"/>
      <c r="BS63" s="9"/>
      <c r="BT63" s="9"/>
      <c r="BU63" s="9">
        <v>1</v>
      </c>
      <c r="BV63" s="9"/>
      <c r="BW63" s="9"/>
      <c r="BX63" s="9"/>
      <c r="BY63" s="9">
        <v>1</v>
      </c>
      <c r="BZ63" s="9">
        <v>1</v>
      </c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>
        <v>1</v>
      </c>
      <c r="CQ63" s="9"/>
      <c r="CR63" s="9">
        <v>1</v>
      </c>
      <c r="CS63" s="9"/>
      <c r="CT63" s="9"/>
      <c r="CU63" s="9"/>
      <c r="CV63" s="9"/>
      <c r="CW63" s="9"/>
      <c r="CX63" s="29"/>
      <c r="CY63" s="29"/>
      <c r="CZ63" s="29"/>
      <c r="DA63" s="29"/>
      <c r="DB63" s="9">
        <v>1</v>
      </c>
      <c r="DC63" s="9"/>
      <c r="DD63" s="9"/>
      <c r="DE63" s="9"/>
      <c r="DF63" s="9"/>
      <c r="DG63" s="29"/>
      <c r="DH63" s="9"/>
      <c r="DI63" s="9"/>
      <c r="DJ63" s="9"/>
      <c r="DK63" s="9"/>
      <c r="DL63" s="9"/>
      <c r="DM63" s="9"/>
      <c r="DN63" s="9"/>
      <c r="DO63" s="9"/>
      <c r="DP63" s="29"/>
      <c r="DQ63" s="29"/>
      <c r="DR63" s="29"/>
      <c r="DS63" s="29"/>
      <c r="DT63" s="29"/>
      <c r="DU63" s="9"/>
      <c r="DV63" s="29"/>
      <c r="DW63" s="29"/>
      <c r="DX63" s="9">
        <f t="shared" si="0"/>
        <v>11</v>
      </c>
      <c r="DY63" s="35"/>
      <c r="DZ63" s="31"/>
    </row>
    <row r="64" spans="1:130" ht="20.100000000000001" hidden="1" customHeight="1">
      <c r="A64" s="7">
        <v>872519</v>
      </c>
      <c r="B64" s="13" t="s">
        <v>76</v>
      </c>
      <c r="C64" s="9">
        <v>5</v>
      </c>
      <c r="D64" s="9" t="s">
        <v>405</v>
      </c>
      <c r="E64" s="175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>
        <v>1</v>
      </c>
      <c r="AF64" s="13"/>
      <c r="AG64" s="13"/>
      <c r="AH64" s="9"/>
      <c r="AI64" s="9"/>
      <c r="AJ64" s="9"/>
      <c r="AK64" s="9"/>
      <c r="AL64" s="9"/>
      <c r="AM64" s="9"/>
      <c r="AN64" s="9"/>
      <c r="AO64" s="9"/>
      <c r="AP64" s="9"/>
      <c r="AQ64" s="2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29"/>
      <c r="BC64" s="29"/>
      <c r="BD64" s="9"/>
      <c r="BE64" s="9"/>
      <c r="BF64" s="29"/>
      <c r="BG64" s="9"/>
      <c r="BH64" s="9"/>
      <c r="BI64" s="29"/>
      <c r="BJ64" s="29"/>
      <c r="BK64" s="9"/>
      <c r="BL64" s="2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29"/>
      <c r="CY64" s="29"/>
      <c r="CZ64" s="29"/>
      <c r="DA64" s="29"/>
      <c r="DB64" s="9"/>
      <c r="DC64" s="9"/>
      <c r="DD64" s="9"/>
      <c r="DE64" s="9"/>
      <c r="DF64" s="9"/>
      <c r="DG64" s="29"/>
      <c r="DH64" s="9"/>
      <c r="DI64" s="9"/>
      <c r="DJ64" s="9">
        <v>1</v>
      </c>
      <c r="DK64" s="9"/>
      <c r="DL64" s="9"/>
      <c r="DM64" s="9"/>
      <c r="DN64" s="9"/>
      <c r="DO64" s="9"/>
      <c r="DP64" s="29"/>
      <c r="DQ64" s="29"/>
      <c r="DR64" s="29"/>
      <c r="DS64" s="29"/>
      <c r="DT64" s="29"/>
      <c r="DU64" s="9"/>
      <c r="DV64" s="29"/>
      <c r="DW64" s="29"/>
      <c r="DX64" s="9">
        <f t="shared" si="0"/>
        <v>1</v>
      </c>
      <c r="DY64" s="30" t="s">
        <v>427</v>
      </c>
      <c r="DZ64" s="31" t="s">
        <v>428</v>
      </c>
    </row>
    <row r="65" spans="1:130" ht="20.100000000000001" hidden="1" customHeight="1">
      <c r="A65" s="7">
        <v>872518</v>
      </c>
      <c r="B65" s="13" t="s">
        <v>77</v>
      </c>
      <c r="C65" s="9">
        <v>1</v>
      </c>
      <c r="D65" s="9" t="s">
        <v>405</v>
      </c>
      <c r="E65" s="175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>
        <v>1</v>
      </c>
      <c r="AF65" s="13"/>
      <c r="AG65" s="13"/>
      <c r="AH65" s="9"/>
      <c r="AI65" s="9"/>
      <c r="AJ65" s="9"/>
      <c r="AK65" s="9"/>
      <c r="AL65" s="9"/>
      <c r="AM65" s="9"/>
      <c r="AN65" s="9"/>
      <c r="AO65" s="9"/>
      <c r="AP65" s="9"/>
      <c r="AQ65" s="2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29"/>
      <c r="BC65" s="29"/>
      <c r="BD65" s="9"/>
      <c r="BE65" s="9"/>
      <c r="BF65" s="29"/>
      <c r="BG65" s="9"/>
      <c r="BH65" s="9"/>
      <c r="BI65" s="29"/>
      <c r="BJ65" s="29"/>
      <c r="BK65" s="9"/>
      <c r="BL65" s="2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29"/>
      <c r="CY65" s="29"/>
      <c r="CZ65" s="29"/>
      <c r="DA65" s="29"/>
      <c r="DB65" s="9"/>
      <c r="DC65" s="9"/>
      <c r="DD65" s="9"/>
      <c r="DE65" s="9"/>
      <c r="DF65" s="9"/>
      <c r="DG65" s="29"/>
      <c r="DH65" s="9"/>
      <c r="DI65" s="9"/>
      <c r="DJ65" s="9">
        <v>1</v>
      </c>
      <c r="DK65" s="9"/>
      <c r="DL65" s="9"/>
      <c r="DM65" s="9"/>
      <c r="DN65" s="9"/>
      <c r="DO65" s="9"/>
      <c r="DP65" s="29"/>
      <c r="DQ65" s="29"/>
      <c r="DR65" s="29"/>
      <c r="DS65" s="29"/>
      <c r="DT65" s="29"/>
      <c r="DU65" s="9"/>
      <c r="DV65" s="29"/>
      <c r="DW65" s="29"/>
      <c r="DX65" s="9">
        <f t="shared" si="0"/>
        <v>1</v>
      </c>
      <c r="DY65" s="32"/>
      <c r="DZ65" s="31"/>
    </row>
    <row r="66" spans="1:130" ht="20.100000000000001" hidden="1" customHeight="1">
      <c r="A66" s="20">
        <v>872809</v>
      </c>
      <c r="B66" s="13" t="s">
        <v>78</v>
      </c>
      <c r="C66" s="9">
        <v>208</v>
      </c>
      <c r="D66" s="9" t="s">
        <v>391</v>
      </c>
      <c r="E66" s="175" t="s">
        <v>429</v>
      </c>
      <c r="F66" s="13">
        <v>1</v>
      </c>
      <c r="G66" s="13"/>
      <c r="H66" s="13">
        <v>1</v>
      </c>
      <c r="I66" s="13">
        <v>1</v>
      </c>
      <c r="J66" s="13"/>
      <c r="K66" s="13"/>
      <c r="L66" s="13">
        <v>1</v>
      </c>
      <c r="M66" s="13"/>
      <c r="N66" s="13">
        <v>1</v>
      </c>
      <c r="O66" s="13"/>
      <c r="P66" s="13"/>
      <c r="Q66" s="13"/>
      <c r="R66" s="13" t="s">
        <v>400</v>
      </c>
      <c r="S66" s="13"/>
      <c r="T66" s="13" t="s">
        <v>292</v>
      </c>
      <c r="U66" s="13" t="s">
        <v>291</v>
      </c>
      <c r="V66" s="13"/>
      <c r="W66" s="13"/>
      <c r="X66" s="13"/>
      <c r="Y66" s="13"/>
      <c r="Z66" s="13" t="s">
        <v>293</v>
      </c>
      <c r="AA66" s="13"/>
      <c r="AB66" s="13"/>
      <c r="AC66" s="13"/>
      <c r="AD66" s="13"/>
      <c r="AE66" s="13">
        <v>1</v>
      </c>
      <c r="AF66" s="13"/>
      <c r="AG66" s="13"/>
      <c r="AH66" s="9"/>
      <c r="AI66" s="9"/>
      <c r="AJ66" s="9"/>
      <c r="AK66" s="9"/>
      <c r="AL66" s="9"/>
      <c r="AM66" s="9"/>
      <c r="AN66" s="9"/>
      <c r="AO66" s="9"/>
      <c r="AP66" s="9"/>
      <c r="AQ66" s="2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29"/>
      <c r="BC66" s="29"/>
      <c r="BD66" s="9"/>
      <c r="BE66" s="9"/>
      <c r="BF66" s="29"/>
      <c r="BG66" s="9"/>
      <c r="BH66" s="9"/>
      <c r="BI66" s="29"/>
      <c r="BJ66" s="29"/>
      <c r="BK66" s="9"/>
      <c r="BL66" s="29"/>
      <c r="BM66" s="9"/>
      <c r="BN66" s="9"/>
      <c r="BO66" s="9"/>
      <c r="BP66" s="9"/>
      <c r="BQ66" s="9">
        <v>1</v>
      </c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>
        <v>1</v>
      </c>
      <c r="CP66" s="9"/>
      <c r="CQ66" s="9"/>
      <c r="CR66" s="9"/>
      <c r="CS66" s="9"/>
      <c r="CT66" s="9"/>
      <c r="CU66" s="9"/>
      <c r="CV66" s="9"/>
      <c r="CW66" s="9"/>
      <c r="CX66" s="29"/>
      <c r="CY66" s="29"/>
      <c r="CZ66" s="29"/>
      <c r="DA66" s="29"/>
      <c r="DB66" s="9"/>
      <c r="DC66" s="9"/>
      <c r="DD66" s="9"/>
      <c r="DE66" s="9"/>
      <c r="DF66" s="9"/>
      <c r="DG66" s="29"/>
      <c r="DH66" s="9"/>
      <c r="DI66" s="9"/>
      <c r="DJ66" s="9"/>
      <c r="DK66" s="9"/>
      <c r="DL66" s="9"/>
      <c r="DM66" s="9"/>
      <c r="DN66" s="9"/>
      <c r="DO66" s="9"/>
      <c r="DP66" s="29"/>
      <c r="DQ66" s="29"/>
      <c r="DR66" s="29"/>
      <c r="DS66" s="29"/>
      <c r="DT66" s="29"/>
      <c r="DU66" s="9"/>
      <c r="DV66" s="29"/>
      <c r="DW66" s="29"/>
      <c r="DX66" s="9">
        <f t="shared" si="0"/>
        <v>2</v>
      </c>
      <c r="DY66" s="35" t="s">
        <v>430</v>
      </c>
      <c r="DZ66" s="31" t="s">
        <v>431</v>
      </c>
    </row>
    <row r="67" spans="1:130" ht="20.100000000000001" hidden="1" customHeight="1">
      <c r="A67" s="7">
        <v>872521</v>
      </c>
      <c r="B67" s="8" t="s">
        <v>79</v>
      </c>
      <c r="C67" s="9">
        <v>4</v>
      </c>
      <c r="D67" s="84" t="s">
        <v>391</v>
      </c>
      <c r="E67" s="175" t="s">
        <v>429</v>
      </c>
      <c r="F67" s="13">
        <v>1</v>
      </c>
      <c r="G67" s="13"/>
      <c r="H67" s="13">
        <v>1</v>
      </c>
      <c r="I67" s="13">
        <v>1</v>
      </c>
      <c r="J67" s="13"/>
      <c r="K67" s="13"/>
      <c r="L67" s="13">
        <v>1</v>
      </c>
      <c r="M67" s="13"/>
      <c r="N67" s="13">
        <v>1</v>
      </c>
      <c r="O67" s="13"/>
      <c r="P67" s="13"/>
      <c r="Q67" s="13"/>
      <c r="R67" s="13" t="s">
        <v>400</v>
      </c>
      <c r="S67" s="13"/>
      <c r="T67" s="13" t="s">
        <v>292</v>
      </c>
      <c r="U67" s="13" t="s">
        <v>291</v>
      </c>
      <c r="V67" s="13"/>
      <c r="W67" s="13"/>
      <c r="X67" s="13"/>
      <c r="Y67" s="13"/>
      <c r="Z67" s="13" t="s">
        <v>293</v>
      </c>
      <c r="AA67" s="13"/>
      <c r="AB67" s="13"/>
      <c r="AC67" s="13"/>
      <c r="AD67" s="13"/>
      <c r="AE67" s="13">
        <v>1</v>
      </c>
      <c r="AF67" s="13"/>
      <c r="AG67" s="13"/>
      <c r="AH67" s="9"/>
      <c r="AI67" s="9"/>
      <c r="AJ67" s="9"/>
      <c r="AK67" s="9"/>
      <c r="AL67" s="9"/>
      <c r="AM67" s="9"/>
      <c r="AN67" s="9"/>
      <c r="AO67" s="9"/>
      <c r="AP67" s="9"/>
      <c r="AQ67" s="2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29"/>
      <c r="BC67" s="29"/>
      <c r="BD67" s="9"/>
      <c r="BE67" s="9"/>
      <c r="BF67" s="29"/>
      <c r="BG67" s="9"/>
      <c r="BH67" s="9"/>
      <c r="BI67" s="29"/>
      <c r="BJ67" s="29"/>
      <c r="BK67" s="9"/>
      <c r="BL67" s="29"/>
      <c r="BM67" s="9"/>
      <c r="BN67" s="9"/>
      <c r="BO67" s="9"/>
      <c r="BP67" s="9"/>
      <c r="BQ67" s="9">
        <v>1</v>
      </c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>
        <v>1</v>
      </c>
      <c r="CP67" s="9"/>
      <c r="CQ67" s="9"/>
      <c r="CR67" s="9"/>
      <c r="CS67" s="9"/>
      <c r="CT67" s="9"/>
      <c r="CU67" s="9"/>
      <c r="CV67" s="9"/>
      <c r="CW67" s="9"/>
      <c r="CX67" s="29"/>
      <c r="CY67" s="29"/>
      <c r="CZ67" s="29"/>
      <c r="DA67" s="29"/>
      <c r="DB67" s="9"/>
      <c r="DC67" s="9"/>
      <c r="DD67" s="9"/>
      <c r="DE67" s="9"/>
      <c r="DF67" s="9"/>
      <c r="DG67" s="29"/>
      <c r="DH67" s="9"/>
      <c r="DI67" s="9"/>
      <c r="DJ67" s="9"/>
      <c r="DK67" s="9"/>
      <c r="DL67" s="9"/>
      <c r="DM67" s="9"/>
      <c r="DN67" s="9"/>
      <c r="DO67" s="9"/>
      <c r="DP67" s="29"/>
      <c r="DQ67" s="29"/>
      <c r="DR67" s="29"/>
      <c r="DS67" s="29"/>
      <c r="DT67" s="29"/>
      <c r="DU67" s="9"/>
      <c r="DV67" s="29"/>
      <c r="DW67" s="29"/>
      <c r="DX67" s="9">
        <f t="shared" ref="DX67:DX130" si="1">SUM(AL67:DW67)</f>
        <v>2</v>
      </c>
      <c r="DY67" s="35"/>
      <c r="DZ67" s="31"/>
    </row>
    <row r="68" spans="1:130" ht="20.100000000000001" hidden="1" customHeight="1">
      <c r="A68" s="7">
        <v>872520</v>
      </c>
      <c r="B68" s="8" t="s">
        <v>80</v>
      </c>
      <c r="C68" s="9">
        <v>1</v>
      </c>
      <c r="D68" s="84" t="s">
        <v>391</v>
      </c>
      <c r="E68" s="175" t="s">
        <v>429</v>
      </c>
      <c r="F68" s="13">
        <v>1</v>
      </c>
      <c r="G68" s="13"/>
      <c r="H68" s="13">
        <v>1</v>
      </c>
      <c r="I68" s="13">
        <v>1</v>
      </c>
      <c r="J68" s="13"/>
      <c r="K68" s="13"/>
      <c r="L68" s="13">
        <v>1</v>
      </c>
      <c r="M68" s="13"/>
      <c r="N68" s="13">
        <v>1</v>
      </c>
      <c r="O68" s="13"/>
      <c r="P68" s="13"/>
      <c r="Q68" s="13"/>
      <c r="R68" s="13" t="s">
        <v>400</v>
      </c>
      <c r="S68" s="13"/>
      <c r="T68" s="13" t="s">
        <v>292</v>
      </c>
      <c r="U68" s="13" t="s">
        <v>291</v>
      </c>
      <c r="V68" s="13"/>
      <c r="W68" s="13"/>
      <c r="X68" s="13"/>
      <c r="Y68" s="13"/>
      <c r="Z68" s="13" t="s">
        <v>293</v>
      </c>
      <c r="AA68" s="13"/>
      <c r="AB68" s="13"/>
      <c r="AC68" s="13"/>
      <c r="AD68" s="13"/>
      <c r="AE68" s="13">
        <v>1</v>
      </c>
      <c r="AF68" s="13"/>
      <c r="AG68" s="13"/>
      <c r="AH68" s="9"/>
      <c r="AI68" s="9"/>
      <c r="AJ68" s="9"/>
      <c r="AK68" s="9"/>
      <c r="AL68" s="9"/>
      <c r="AM68" s="9"/>
      <c r="AN68" s="9"/>
      <c r="AO68" s="9"/>
      <c r="AP68" s="9"/>
      <c r="AQ68" s="2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29"/>
      <c r="BC68" s="29"/>
      <c r="BD68" s="9"/>
      <c r="BE68" s="9"/>
      <c r="BF68" s="29"/>
      <c r="BG68" s="9"/>
      <c r="BH68" s="9"/>
      <c r="BI68" s="29"/>
      <c r="BJ68" s="29"/>
      <c r="BK68" s="9"/>
      <c r="BL68" s="29"/>
      <c r="BM68" s="9"/>
      <c r="BN68" s="9"/>
      <c r="BO68" s="9"/>
      <c r="BP68" s="9"/>
      <c r="BQ68" s="9">
        <v>1</v>
      </c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>
        <v>1</v>
      </c>
      <c r="CP68" s="9"/>
      <c r="CQ68" s="9"/>
      <c r="CR68" s="9"/>
      <c r="CS68" s="9"/>
      <c r="CT68" s="9"/>
      <c r="CU68" s="9"/>
      <c r="CV68" s="9"/>
      <c r="CW68" s="9"/>
      <c r="CX68" s="29"/>
      <c r="CY68" s="29"/>
      <c r="CZ68" s="29"/>
      <c r="DA68" s="29"/>
      <c r="DB68" s="9"/>
      <c r="DC68" s="9"/>
      <c r="DD68" s="9"/>
      <c r="DE68" s="9"/>
      <c r="DF68" s="9"/>
      <c r="DG68" s="29"/>
      <c r="DH68" s="9"/>
      <c r="DI68" s="9"/>
      <c r="DJ68" s="9"/>
      <c r="DK68" s="9"/>
      <c r="DL68" s="9"/>
      <c r="DM68" s="9"/>
      <c r="DN68" s="9"/>
      <c r="DO68" s="9"/>
      <c r="DP68" s="29"/>
      <c r="DQ68" s="29"/>
      <c r="DR68" s="29"/>
      <c r="DS68" s="29"/>
      <c r="DT68" s="29"/>
      <c r="DU68" s="9"/>
      <c r="DV68" s="29"/>
      <c r="DW68" s="29"/>
      <c r="DX68" s="9">
        <f t="shared" si="1"/>
        <v>2</v>
      </c>
      <c r="DY68" s="38"/>
      <c r="DZ68" s="31"/>
    </row>
    <row r="69" spans="1:130" ht="20.100000000000001" hidden="1" customHeight="1">
      <c r="A69" s="7">
        <v>872592</v>
      </c>
      <c r="B69" s="8" t="s">
        <v>81</v>
      </c>
      <c r="C69" s="9">
        <v>5</v>
      </c>
      <c r="D69" s="84" t="s">
        <v>391</v>
      </c>
      <c r="E69" s="175" t="s">
        <v>432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>
        <v>1</v>
      </c>
      <c r="AF69" s="13"/>
      <c r="AG69" s="13"/>
      <c r="AH69" s="9"/>
      <c r="AI69" s="9"/>
      <c r="AJ69" s="9"/>
      <c r="AK69" s="9"/>
      <c r="AL69" s="9"/>
      <c r="AM69" s="9"/>
      <c r="AN69" s="9"/>
      <c r="AO69" s="9"/>
      <c r="AP69" s="9"/>
      <c r="AQ69" s="2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29"/>
      <c r="BC69" s="29"/>
      <c r="BD69" s="9"/>
      <c r="BE69" s="9"/>
      <c r="BF69" s="29"/>
      <c r="BG69" s="9">
        <v>1</v>
      </c>
      <c r="BH69" s="9"/>
      <c r="BI69" s="29"/>
      <c r="BJ69" s="29"/>
      <c r="BK69" s="9"/>
      <c r="BL69" s="2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29"/>
      <c r="CY69" s="29"/>
      <c r="CZ69" s="29"/>
      <c r="DA69" s="29"/>
      <c r="DB69" s="9"/>
      <c r="DC69" s="9"/>
      <c r="DD69" s="9"/>
      <c r="DE69" s="9"/>
      <c r="DF69" s="9"/>
      <c r="DG69" s="29"/>
      <c r="DH69" s="9"/>
      <c r="DI69" s="9"/>
      <c r="DJ69" s="9"/>
      <c r="DK69" s="9"/>
      <c r="DL69" s="9"/>
      <c r="DM69" s="9"/>
      <c r="DN69" s="9"/>
      <c r="DO69" s="9">
        <v>1</v>
      </c>
      <c r="DP69" s="29"/>
      <c r="DQ69" s="29"/>
      <c r="DR69" s="29"/>
      <c r="DS69" s="29"/>
      <c r="DT69" s="29"/>
      <c r="DU69" s="9"/>
      <c r="DV69" s="29"/>
      <c r="DW69" s="29"/>
      <c r="DX69" s="9">
        <f t="shared" si="1"/>
        <v>2</v>
      </c>
      <c r="DY69" s="35" t="s">
        <v>433</v>
      </c>
      <c r="DZ69" s="31" t="s">
        <v>404</v>
      </c>
    </row>
    <row r="70" spans="1:130" ht="20.100000000000001" hidden="1" customHeight="1">
      <c r="A70" s="7">
        <v>872591</v>
      </c>
      <c r="B70" s="8" t="s">
        <v>82</v>
      </c>
      <c r="C70" s="9">
        <v>1</v>
      </c>
      <c r="D70" s="84" t="s">
        <v>391</v>
      </c>
      <c r="E70" s="175" t="s">
        <v>432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>
        <v>1</v>
      </c>
      <c r="AF70" s="13"/>
      <c r="AG70" s="13"/>
      <c r="AH70" s="9"/>
      <c r="AI70" s="9"/>
      <c r="AJ70" s="9"/>
      <c r="AK70" s="9"/>
      <c r="AL70" s="9"/>
      <c r="AM70" s="9"/>
      <c r="AN70" s="9"/>
      <c r="AO70" s="9"/>
      <c r="AP70" s="9"/>
      <c r="AQ70" s="2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29"/>
      <c r="BC70" s="29"/>
      <c r="BD70" s="9"/>
      <c r="BE70" s="9"/>
      <c r="BF70" s="29"/>
      <c r="BG70" s="9">
        <v>1</v>
      </c>
      <c r="BH70" s="9"/>
      <c r="BI70" s="29"/>
      <c r="BJ70" s="29"/>
      <c r="BK70" s="9"/>
      <c r="BL70" s="2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29"/>
      <c r="CY70" s="29"/>
      <c r="CZ70" s="29"/>
      <c r="DA70" s="29"/>
      <c r="DB70" s="9"/>
      <c r="DC70" s="9"/>
      <c r="DD70" s="9"/>
      <c r="DE70" s="9"/>
      <c r="DF70" s="9"/>
      <c r="DG70" s="29"/>
      <c r="DH70" s="9"/>
      <c r="DI70" s="9"/>
      <c r="DJ70" s="9"/>
      <c r="DK70" s="9"/>
      <c r="DL70" s="9"/>
      <c r="DM70" s="9"/>
      <c r="DN70" s="9"/>
      <c r="DO70" s="9">
        <v>1</v>
      </c>
      <c r="DP70" s="29"/>
      <c r="DQ70" s="29"/>
      <c r="DR70" s="29"/>
      <c r="DS70" s="29"/>
      <c r="DT70" s="29"/>
      <c r="DU70" s="9"/>
      <c r="DV70" s="29"/>
      <c r="DW70" s="29"/>
      <c r="DX70" s="9">
        <f t="shared" si="1"/>
        <v>2</v>
      </c>
      <c r="DY70" s="38"/>
      <c r="DZ70" s="31"/>
    </row>
    <row r="71" spans="1:130" ht="20.100000000000001" hidden="1" customHeight="1">
      <c r="A71" s="7">
        <v>881675</v>
      </c>
      <c r="B71" s="13" t="s">
        <v>83</v>
      </c>
      <c r="C71" s="9">
        <v>208</v>
      </c>
      <c r="D71" s="9" t="s">
        <v>391</v>
      </c>
      <c r="E71" s="175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397</v>
      </c>
      <c r="S71" s="13"/>
      <c r="T71" s="13"/>
      <c r="U71" s="13" t="s">
        <v>291</v>
      </c>
      <c r="V71" s="13"/>
      <c r="W71" s="13"/>
      <c r="X71" s="13"/>
      <c r="Y71" s="13"/>
      <c r="Z71" s="13" t="s">
        <v>293</v>
      </c>
      <c r="AA71" s="13"/>
      <c r="AB71" s="13"/>
      <c r="AC71" s="13"/>
      <c r="AD71" s="13"/>
      <c r="AE71" s="13">
        <v>1</v>
      </c>
      <c r="AF71" s="13"/>
      <c r="AG71" s="13"/>
      <c r="AH71" s="9"/>
      <c r="AI71" s="9"/>
      <c r="AJ71" s="9"/>
      <c r="AK71" s="9"/>
      <c r="AL71" s="9"/>
      <c r="AM71" s="9">
        <v>1</v>
      </c>
      <c r="AN71" s="9"/>
      <c r="AO71" s="9">
        <v>1</v>
      </c>
      <c r="AP71" s="9"/>
      <c r="AQ71" s="29"/>
      <c r="AR71" s="9"/>
      <c r="AS71" s="9"/>
      <c r="AT71" s="9">
        <v>1</v>
      </c>
      <c r="AU71" s="9"/>
      <c r="AV71" s="9"/>
      <c r="AW71" s="9"/>
      <c r="AX71" s="9"/>
      <c r="AY71" s="9"/>
      <c r="AZ71" s="9"/>
      <c r="BA71" s="9"/>
      <c r="BB71" s="29"/>
      <c r="BC71" s="29"/>
      <c r="BD71" s="9"/>
      <c r="BE71" s="9"/>
      <c r="BF71" s="29"/>
      <c r="BG71" s="9"/>
      <c r="BH71" s="9"/>
      <c r="BI71" s="29"/>
      <c r="BJ71" s="29"/>
      <c r="BK71" s="9"/>
      <c r="BL71" s="29"/>
      <c r="BM71" s="9"/>
      <c r="BN71" s="9"/>
      <c r="BO71" s="9"/>
      <c r="BP71" s="9"/>
      <c r="BQ71" s="9"/>
      <c r="BR71" s="9"/>
      <c r="BS71" s="9"/>
      <c r="BT71" s="9"/>
      <c r="BU71" s="9">
        <v>1</v>
      </c>
      <c r="BV71" s="9"/>
      <c r="BW71" s="9"/>
      <c r="BX71" s="9"/>
      <c r="BY71" s="9">
        <v>1</v>
      </c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29"/>
      <c r="CY71" s="29"/>
      <c r="CZ71" s="29"/>
      <c r="DA71" s="29"/>
      <c r="DB71" s="9">
        <v>1</v>
      </c>
      <c r="DC71" s="9"/>
      <c r="DD71" s="9"/>
      <c r="DE71" s="9"/>
      <c r="DF71" s="9"/>
      <c r="DG71" s="29"/>
      <c r="DH71" s="9"/>
      <c r="DI71" s="9"/>
      <c r="DJ71" s="9"/>
      <c r="DK71" s="9"/>
      <c r="DL71" s="9"/>
      <c r="DM71" s="9"/>
      <c r="DN71" s="9"/>
      <c r="DO71" s="9"/>
      <c r="DP71" s="29"/>
      <c r="DQ71" s="29"/>
      <c r="DR71" s="29"/>
      <c r="DS71" s="29"/>
      <c r="DT71" s="29"/>
      <c r="DU71" s="9"/>
      <c r="DV71" s="29"/>
      <c r="DW71" s="29"/>
      <c r="DX71" s="9">
        <f t="shared" si="1"/>
        <v>6</v>
      </c>
      <c r="DY71" s="30" t="s">
        <v>434</v>
      </c>
      <c r="DZ71" s="31" t="s">
        <v>435</v>
      </c>
    </row>
    <row r="72" spans="1:130" ht="20.100000000000001" hidden="1" customHeight="1">
      <c r="A72" s="7">
        <v>872793</v>
      </c>
      <c r="B72" s="13" t="s">
        <v>84</v>
      </c>
      <c r="C72" s="9">
        <v>60</v>
      </c>
      <c r="D72" s="9" t="s">
        <v>391</v>
      </c>
      <c r="E72" s="175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397</v>
      </c>
      <c r="S72" s="13"/>
      <c r="T72" s="13"/>
      <c r="U72" s="13" t="s">
        <v>291</v>
      </c>
      <c r="V72" s="13"/>
      <c r="W72" s="13"/>
      <c r="X72" s="13"/>
      <c r="Y72" s="13"/>
      <c r="Z72" s="13" t="s">
        <v>293</v>
      </c>
      <c r="AA72" s="13"/>
      <c r="AB72" s="13"/>
      <c r="AC72" s="13"/>
      <c r="AD72" s="13"/>
      <c r="AE72" s="13">
        <v>1</v>
      </c>
      <c r="AF72" s="13"/>
      <c r="AG72" s="13"/>
      <c r="AH72" s="9"/>
      <c r="AI72" s="9"/>
      <c r="AJ72" s="9"/>
      <c r="AK72" s="9"/>
      <c r="AL72" s="9"/>
      <c r="AM72" s="9">
        <v>1</v>
      </c>
      <c r="AN72" s="9"/>
      <c r="AO72" s="9">
        <v>1</v>
      </c>
      <c r="AP72" s="9"/>
      <c r="AQ72" s="29"/>
      <c r="AR72" s="9"/>
      <c r="AS72" s="9"/>
      <c r="AT72" s="9">
        <v>1</v>
      </c>
      <c r="AU72" s="9"/>
      <c r="AV72" s="9"/>
      <c r="AW72" s="9"/>
      <c r="AX72" s="9"/>
      <c r="AY72" s="9"/>
      <c r="AZ72" s="9"/>
      <c r="BA72" s="9"/>
      <c r="BB72" s="29"/>
      <c r="BC72" s="29"/>
      <c r="BD72" s="9"/>
      <c r="BE72" s="9"/>
      <c r="BF72" s="29"/>
      <c r="BG72" s="9"/>
      <c r="BH72" s="9"/>
      <c r="BI72" s="29"/>
      <c r="BJ72" s="29"/>
      <c r="BK72" s="9"/>
      <c r="BL72" s="29"/>
      <c r="BM72" s="9"/>
      <c r="BN72" s="9"/>
      <c r="BO72" s="9"/>
      <c r="BP72" s="9"/>
      <c r="BQ72" s="9"/>
      <c r="BR72" s="9"/>
      <c r="BS72" s="9"/>
      <c r="BT72" s="9"/>
      <c r="BU72" s="9">
        <v>1</v>
      </c>
      <c r="BV72" s="9"/>
      <c r="BW72" s="9"/>
      <c r="BX72" s="9"/>
      <c r="BY72" s="9">
        <v>1</v>
      </c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29"/>
      <c r="CY72" s="29"/>
      <c r="CZ72" s="29"/>
      <c r="DA72" s="29"/>
      <c r="DB72" s="9">
        <v>1</v>
      </c>
      <c r="DC72" s="9"/>
      <c r="DD72" s="9"/>
      <c r="DE72" s="9"/>
      <c r="DF72" s="9"/>
      <c r="DG72" s="29"/>
      <c r="DH72" s="9"/>
      <c r="DI72" s="9"/>
      <c r="DJ72" s="9"/>
      <c r="DK72" s="9"/>
      <c r="DL72" s="9"/>
      <c r="DM72" s="9"/>
      <c r="DN72" s="9"/>
      <c r="DO72" s="9"/>
      <c r="DP72" s="29"/>
      <c r="DQ72" s="29"/>
      <c r="DR72" s="29"/>
      <c r="DS72" s="29"/>
      <c r="DT72" s="29"/>
      <c r="DU72" s="9"/>
      <c r="DV72" s="29"/>
      <c r="DW72" s="29"/>
      <c r="DX72" s="9">
        <f t="shared" si="1"/>
        <v>6</v>
      </c>
      <c r="DY72" s="30"/>
      <c r="DZ72" s="31"/>
    </row>
    <row r="73" spans="1:130" ht="20.100000000000001" hidden="1" customHeight="1">
      <c r="A73" s="7">
        <v>872367</v>
      </c>
      <c r="B73" s="13" t="s">
        <v>85</v>
      </c>
      <c r="C73" s="9">
        <v>20</v>
      </c>
      <c r="D73" s="9" t="s">
        <v>391</v>
      </c>
      <c r="E73" s="175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397</v>
      </c>
      <c r="S73" s="13"/>
      <c r="T73" s="13"/>
      <c r="U73" s="13" t="s">
        <v>291</v>
      </c>
      <c r="V73" s="13"/>
      <c r="W73" s="13"/>
      <c r="X73" s="13"/>
      <c r="Y73" s="13"/>
      <c r="Z73" s="13" t="s">
        <v>293</v>
      </c>
      <c r="AA73" s="13"/>
      <c r="AB73" s="13"/>
      <c r="AC73" s="13"/>
      <c r="AD73" s="13"/>
      <c r="AE73" s="13">
        <v>1</v>
      </c>
      <c r="AF73" s="13"/>
      <c r="AG73" s="13"/>
      <c r="AH73" s="9"/>
      <c r="AI73" s="9"/>
      <c r="AJ73" s="9"/>
      <c r="AK73" s="9"/>
      <c r="AL73" s="9"/>
      <c r="AM73" s="9">
        <v>1</v>
      </c>
      <c r="AN73" s="9"/>
      <c r="AO73" s="9">
        <v>1</v>
      </c>
      <c r="AP73" s="9"/>
      <c r="AQ73" s="29"/>
      <c r="AR73" s="9"/>
      <c r="AS73" s="9"/>
      <c r="AT73" s="9">
        <v>1</v>
      </c>
      <c r="AU73" s="9"/>
      <c r="AV73" s="9"/>
      <c r="AW73" s="9"/>
      <c r="AX73" s="9"/>
      <c r="AY73" s="9"/>
      <c r="AZ73" s="9"/>
      <c r="BA73" s="9"/>
      <c r="BB73" s="29"/>
      <c r="BC73" s="29"/>
      <c r="BD73" s="9"/>
      <c r="BE73" s="9"/>
      <c r="BF73" s="29"/>
      <c r="BG73" s="9"/>
      <c r="BH73" s="9"/>
      <c r="BI73" s="29"/>
      <c r="BJ73" s="29"/>
      <c r="BK73" s="9"/>
      <c r="BL73" s="29"/>
      <c r="BM73" s="9"/>
      <c r="BN73" s="9"/>
      <c r="BO73" s="9"/>
      <c r="BP73" s="9"/>
      <c r="BQ73" s="9"/>
      <c r="BR73" s="9"/>
      <c r="BS73" s="9"/>
      <c r="BT73" s="9"/>
      <c r="BU73" s="9">
        <v>1</v>
      </c>
      <c r="BV73" s="9"/>
      <c r="BW73" s="9"/>
      <c r="BX73" s="9"/>
      <c r="BY73" s="9">
        <v>1</v>
      </c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29"/>
      <c r="CY73" s="29"/>
      <c r="CZ73" s="29"/>
      <c r="DA73" s="29"/>
      <c r="DB73" s="9">
        <v>1</v>
      </c>
      <c r="DC73" s="9"/>
      <c r="DD73" s="9"/>
      <c r="DE73" s="9"/>
      <c r="DF73" s="9"/>
      <c r="DG73" s="29"/>
      <c r="DH73" s="9"/>
      <c r="DI73" s="9"/>
      <c r="DJ73" s="9"/>
      <c r="DK73" s="9"/>
      <c r="DL73" s="9"/>
      <c r="DM73" s="9"/>
      <c r="DN73" s="9"/>
      <c r="DO73" s="9"/>
      <c r="DP73" s="29"/>
      <c r="DQ73" s="29"/>
      <c r="DR73" s="29"/>
      <c r="DS73" s="29"/>
      <c r="DT73" s="29"/>
      <c r="DU73" s="9"/>
      <c r="DV73" s="29"/>
      <c r="DW73" s="29"/>
      <c r="DX73" s="9">
        <f t="shared" si="1"/>
        <v>6</v>
      </c>
      <c r="DY73" s="30"/>
      <c r="DZ73" s="31"/>
    </row>
    <row r="74" spans="1:130" ht="20.100000000000001" hidden="1" customHeight="1">
      <c r="A74" s="7">
        <v>872368</v>
      </c>
      <c r="B74" s="8" t="s">
        <v>86</v>
      </c>
      <c r="C74" s="9">
        <v>4</v>
      </c>
      <c r="D74" s="84" t="s">
        <v>391</v>
      </c>
      <c r="E74" s="175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397</v>
      </c>
      <c r="S74" s="13"/>
      <c r="T74" s="13"/>
      <c r="U74" s="13" t="s">
        <v>291</v>
      </c>
      <c r="V74" s="13"/>
      <c r="W74" s="13"/>
      <c r="X74" s="13"/>
      <c r="Y74" s="13"/>
      <c r="Z74" s="13" t="s">
        <v>293</v>
      </c>
      <c r="AA74" s="13"/>
      <c r="AB74" s="13"/>
      <c r="AC74" s="13"/>
      <c r="AD74" s="13"/>
      <c r="AE74" s="13">
        <v>1</v>
      </c>
      <c r="AF74" s="13"/>
      <c r="AG74" s="13"/>
      <c r="AH74" s="9"/>
      <c r="AI74" s="9"/>
      <c r="AJ74" s="9"/>
      <c r="AK74" s="9"/>
      <c r="AL74" s="9"/>
      <c r="AM74" s="9">
        <v>1</v>
      </c>
      <c r="AN74" s="9"/>
      <c r="AO74" s="9">
        <v>1</v>
      </c>
      <c r="AP74" s="9"/>
      <c r="AQ74" s="29"/>
      <c r="AR74" s="9"/>
      <c r="AS74" s="9"/>
      <c r="AT74" s="9">
        <v>1</v>
      </c>
      <c r="AU74" s="9"/>
      <c r="AV74" s="9"/>
      <c r="AW74" s="9"/>
      <c r="AX74" s="9"/>
      <c r="AY74" s="9"/>
      <c r="AZ74" s="9"/>
      <c r="BA74" s="9"/>
      <c r="BB74" s="29"/>
      <c r="BC74" s="29"/>
      <c r="BD74" s="9"/>
      <c r="BE74" s="9"/>
      <c r="BF74" s="29"/>
      <c r="BG74" s="9"/>
      <c r="BH74" s="9"/>
      <c r="BI74" s="29"/>
      <c r="BJ74" s="29"/>
      <c r="BK74" s="9"/>
      <c r="BL74" s="29"/>
      <c r="BM74" s="9"/>
      <c r="BN74" s="9"/>
      <c r="BO74" s="9"/>
      <c r="BP74" s="9"/>
      <c r="BQ74" s="9"/>
      <c r="BR74" s="9"/>
      <c r="BS74" s="9"/>
      <c r="BT74" s="9"/>
      <c r="BU74" s="9">
        <v>1</v>
      </c>
      <c r="BV74" s="9"/>
      <c r="BW74" s="9"/>
      <c r="BX74" s="9"/>
      <c r="BY74" s="9">
        <v>1</v>
      </c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29"/>
      <c r="CY74" s="29"/>
      <c r="CZ74" s="29"/>
      <c r="DA74" s="29"/>
      <c r="DB74" s="9">
        <v>1</v>
      </c>
      <c r="DC74" s="9"/>
      <c r="DD74" s="9"/>
      <c r="DE74" s="9"/>
      <c r="DF74" s="9"/>
      <c r="DG74" s="29"/>
      <c r="DH74" s="9"/>
      <c r="DI74" s="9"/>
      <c r="DJ74" s="9"/>
      <c r="DK74" s="9"/>
      <c r="DL74" s="9"/>
      <c r="DM74" s="9"/>
      <c r="DN74" s="9"/>
      <c r="DO74" s="9"/>
      <c r="DP74" s="29"/>
      <c r="DQ74" s="29"/>
      <c r="DR74" s="29"/>
      <c r="DS74" s="29"/>
      <c r="DT74" s="29"/>
      <c r="DU74" s="9"/>
      <c r="DV74" s="29"/>
      <c r="DW74" s="29"/>
      <c r="DX74" s="9">
        <f t="shared" si="1"/>
        <v>6</v>
      </c>
      <c r="DY74" s="30"/>
      <c r="DZ74" s="31"/>
    </row>
    <row r="75" spans="1:130" ht="20.100000000000001" hidden="1" customHeight="1">
      <c r="A75" s="7">
        <v>872369</v>
      </c>
      <c r="B75" s="8" t="s">
        <v>87</v>
      </c>
      <c r="C75" s="9">
        <v>1</v>
      </c>
      <c r="D75" s="84" t="s">
        <v>391</v>
      </c>
      <c r="E75" s="175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397</v>
      </c>
      <c r="S75" s="13"/>
      <c r="T75" s="13"/>
      <c r="U75" s="13" t="s">
        <v>291</v>
      </c>
      <c r="V75" s="13"/>
      <c r="W75" s="13"/>
      <c r="X75" s="13"/>
      <c r="Y75" s="13"/>
      <c r="Z75" s="13" t="s">
        <v>293</v>
      </c>
      <c r="AA75" s="13"/>
      <c r="AB75" s="13"/>
      <c r="AC75" s="13"/>
      <c r="AD75" s="13"/>
      <c r="AE75" s="13">
        <v>1</v>
      </c>
      <c r="AF75" s="13"/>
      <c r="AG75" s="13"/>
      <c r="AH75" s="9"/>
      <c r="AI75" s="9"/>
      <c r="AJ75" s="9"/>
      <c r="AK75" s="9"/>
      <c r="AL75" s="9"/>
      <c r="AM75" s="9">
        <v>1</v>
      </c>
      <c r="AN75" s="9"/>
      <c r="AO75" s="9">
        <v>1</v>
      </c>
      <c r="AP75" s="9"/>
      <c r="AQ75" s="29"/>
      <c r="AR75" s="9"/>
      <c r="AS75" s="9"/>
      <c r="AT75" s="9">
        <v>1</v>
      </c>
      <c r="AU75" s="9"/>
      <c r="AV75" s="9"/>
      <c r="AW75" s="9"/>
      <c r="AX75" s="9"/>
      <c r="AY75" s="9"/>
      <c r="AZ75" s="9"/>
      <c r="BA75" s="9"/>
      <c r="BB75" s="29"/>
      <c r="BC75" s="29"/>
      <c r="BD75" s="9"/>
      <c r="BE75" s="9"/>
      <c r="BF75" s="29"/>
      <c r="BG75" s="9"/>
      <c r="BH75" s="9"/>
      <c r="BI75" s="29"/>
      <c r="BJ75" s="29"/>
      <c r="BK75" s="9"/>
      <c r="BL75" s="29"/>
      <c r="BM75" s="9"/>
      <c r="BN75" s="9"/>
      <c r="BO75" s="9"/>
      <c r="BP75" s="9"/>
      <c r="BQ75" s="9"/>
      <c r="BR75" s="9"/>
      <c r="BS75" s="9"/>
      <c r="BT75" s="9"/>
      <c r="BU75" s="9">
        <v>1</v>
      </c>
      <c r="BV75" s="9"/>
      <c r="BW75" s="9"/>
      <c r="BX75" s="9"/>
      <c r="BY75" s="9">
        <v>1</v>
      </c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29"/>
      <c r="CY75" s="29"/>
      <c r="CZ75" s="29"/>
      <c r="DA75" s="29"/>
      <c r="DB75" s="9">
        <v>1</v>
      </c>
      <c r="DC75" s="9"/>
      <c r="DD75" s="9"/>
      <c r="DE75" s="9"/>
      <c r="DF75" s="9"/>
      <c r="DG75" s="29"/>
      <c r="DH75" s="9"/>
      <c r="DI75" s="9"/>
      <c r="DJ75" s="9"/>
      <c r="DK75" s="9"/>
      <c r="DL75" s="9"/>
      <c r="DM75" s="9"/>
      <c r="DN75" s="9"/>
      <c r="DO75" s="9"/>
      <c r="DP75" s="29"/>
      <c r="DQ75" s="29"/>
      <c r="DR75" s="29"/>
      <c r="DS75" s="29"/>
      <c r="DT75" s="29"/>
      <c r="DU75" s="9"/>
      <c r="DV75" s="29"/>
      <c r="DW75" s="29"/>
      <c r="DX75" s="9">
        <f t="shared" si="1"/>
        <v>6</v>
      </c>
      <c r="DY75" s="32"/>
      <c r="DZ75" s="31"/>
    </row>
    <row r="76" spans="1:130" ht="20.100000000000001" hidden="1" customHeight="1">
      <c r="A76" s="7">
        <v>872370</v>
      </c>
      <c r="B76" s="8" t="s">
        <v>88</v>
      </c>
      <c r="C76" s="9">
        <v>4</v>
      </c>
      <c r="D76" s="84" t="s">
        <v>391</v>
      </c>
      <c r="E76" s="175" t="s">
        <v>396</v>
      </c>
      <c r="F76" s="13"/>
      <c r="G76" s="13">
        <v>1</v>
      </c>
      <c r="H76" s="13"/>
      <c r="I76" s="13"/>
      <c r="J76" s="13">
        <v>1</v>
      </c>
      <c r="K76" s="13">
        <v>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>
        <v>1</v>
      </c>
      <c r="AF76" s="13"/>
      <c r="AG76" s="13"/>
      <c r="AH76" s="9"/>
      <c r="AI76" s="9"/>
      <c r="AJ76" s="9"/>
      <c r="AK76" s="9"/>
      <c r="AL76" s="9">
        <v>1</v>
      </c>
      <c r="AM76" s="9"/>
      <c r="AN76" s="9"/>
      <c r="AO76" s="9"/>
      <c r="AP76" s="9"/>
      <c r="AQ76" s="2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29"/>
      <c r="BC76" s="29"/>
      <c r="BD76" s="9"/>
      <c r="BE76" s="9"/>
      <c r="BF76" s="29"/>
      <c r="BG76" s="9"/>
      <c r="BH76" s="9"/>
      <c r="BI76" s="29"/>
      <c r="BJ76" s="29"/>
      <c r="BK76" s="9"/>
      <c r="BL76" s="29"/>
      <c r="BM76" s="9"/>
      <c r="BN76" s="9"/>
      <c r="BO76" s="9"/>
      <c r="BP76" s="9"/>
      <c r="BQ76" s="9"/>
      <c r="BR76" s="9"/>
      <c r="BS76" s="9"/>
      <c r="BT76" s="9"/>
      <c r="BU76" s="9">
        <v>1</v>
      </c>
      <c r="BV76" s="9"/>
      <c r="BW76" s="9"/>
      <c r="BX76" s="9"/>
      <c r="BY76" s="9">
        <v>1</v>
      </c>
      <c r="BZ76" s="9"/>
      <c r="CA76" s="9"/>
      <c r="CB76" s="9"/>
      <c r="CC76" s="9"/>
      <c r="CD76" s="9"/>
      <c r="CE76" s="9"/>
      <c r="CF76" s="9"/>
      <c r="CG76" s="9"/>
      <c r="CH76" s="9">
        <v>1</v>
      </c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29"/>
      <c r="CY76" s="29"/>
      <c r="CZ76" s="29"/>
      <c r="DA76" s="29"/>
      <c r="DB76" s="9"/>
      <c r="DC76" s="9"/>
      <c r="DD76" s="9"/>
      <c r="DE76" s="9"/>
      <c r="DF76" s="9"/>
      <c r="DG76" s="29"/>
      <c r="DH76" s="9"/>
      <c r="DI76" s="9"/>
      <c r="DJ76" s="9"/>
      <c r="DK76" s="9"/>
      <c r="DL76" s="9"/>
      <c r="DM76" s="9"/>
      <c r="DN76" s="9"/>
      <c r="DO76" s="9"/>
      <c r="DP76" s="29"/>
      <c r="DQ76" s="29"/>
      <c r="DR76" s="29"/>
      <c r="DS76" s="29"/>
      <c r="DT76" s="29"/>
      <c r="DU76" s="9"/>
      <c r="DV76" s="29"/>
      <c r="DW76" s="29"/>
      <c r="DX76" s="9">
        <f t="shared" si="1"/>
        <v>4</v>
      </c>
      <c r="DY76" s="30" t="s">
        <v>436</v>
      </c>
      <c r="DZ76" s="31" t="s">
        <v>437</v>
      </c>
    </row>
    <row r="77" spans="1:130" ht="20.100000000000001" hidden="1" customHeight="1">
      <c r="A77" s="7">
        <v>872371</v>
      </c>
      <c r="B77" s="8" t="s">
        <v>89</v>
      </c>
      <c r="C77" s="9">
        <v>1</v>
      </c>
      <c r="D77" s="84" t="s">
        <v>391</v>
      </c>
      <c r="E77" s="175" t="s">
        <v>396</v>
      </c>
      <c r="F77" s="13"/>
      <c r="G77" s="13">
        <v>1</v>
      </c>
      <c r="H77" s="13"/>
      <c r="I77" s="13"/>
      <c r="J77" s="13">
        <v>1</v>
      </c>
      <c r="K77" s="13">
        <v>1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>
        <v>1</v>
      </c>
      <c r="AF77" s="13"/>
      <c r="AG77" s="13"/>
      <c r="AH77" s="9"/>
      <c r="AI77" s="9"/>
      <c r="AJ77" s="9"/>
      <c r="AK77" s="9"/>
      <c r="AL77" s="9">
        <v>1</v>
      </c>
      <c r="AM77" s="9"/>
      <c r="AN77" s="9"/>
      <c r="AO77" s="9"/>
      <c r="AP77" s="9"/>
      <c r="AQ77" s="2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29"/>
      <c r="BC77" s="29"/>
      <c r="BD77" s="9"/>
      <c r="BE77" s="9"/>
      <c r="BF77" s="29"/>
      <c r="BG77" s="9"/>
      <c r="BH77" s="9"/>
      <c r="BI77" s="29"/>
      <c r="BJ77" s="29"/>
      <c r="BK77" s="9"/>
      <c r="BL77" s="29"/>
      <c r="BM77" s="9"/>
      <c r="BN77" s="9"/>
      <c r="BO77" s="9"/>
      <c r="BP77" s="9"/>
      <c r="BQ77" s="9"/>
      <c r="BR77" s="9"/>
      <c r="BS77" s="9"/>
      <c r="BT77" s="9"/>
      <c r="BU77" s="9">
        <v>1</v>
      </c>
      <c r="BV77" s="9"/>
      <c r="BW77" s="9"/>
      <c r="BX77" s="9"/>
      <c r="BY77" s="9">
        <v>1</v>
      </c>
      <c r="BZ77" s="9"/>
      <c r="CA77" s="9"/>
      <c r="CB77" s="9"/>
      <c r="CC77" s="9"/>
      <c r="CD77" s="9"/>
      <c r="CE77" s="9"/>
      <c r="CF77" s="9"/>
      <c r="CG77" s="9"/>
      <c r="CH77" s="9">
        <v>1</v>
      </c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29"/>
      <c r="CY77" s="29"/>
      <c r="CZ77" s="29"/>
      <c r="DA77" s="29"/>
      <c r="DB77" s="9"/>
      <c r="DC77" s="9"/>
      <c r="DD77" s="9"/>
      <c r="DE77" s="9"/>
      <c r="DF77" s="9"/>
      <c r="DG77" s="29"/>
      <c r="DH77" s="9"/>
      <c r="DI77" s="9"/>
      <c r="DJ77" s="9"/>
      <c r="DK77" s="9"/>
      <c r="DL77" s="9"/>
      <c r="DM77" s="9"/>
      <c r="DN77" s="9"/>
      <c r="DO77" s="9"/>
      <c r="DP77" s="29"/>
      <c r="DQ77" s="29"/>
      <c r="DR77" s="29"/>
      <c r="DS77" s="29"/>
      <c r="DT77" s="29"/>
      <c r="DU77" s="9"/>
      <c r="DV77" s="29"/>
      <c r="DW77" s="29"/>
      <c r="DX77" s="9">
        <f t="shared" si="1"/>
        <v>4</v>
      </c>
      <c r="DY77" s="30"/>
      <c r="DZ77" s="31"/>
    </row>
    <row r="78" spans="1:130" ht="20.100000000000001" hidden="1" customHeight="1">
      <c r="A78" s="21" t="s">
        <v>90</v>
      </c>
      <c r="B78" s="13" t="s">
        <v>91</v>
      </c>
      <c r="C78" s="9">
        <v>208</v>
      </c>
      <c r="D78" s="84" t="s">
        <v>395</v>
      </c>
      <c r="E78" s="175" t="s">
        <v>396</v>
      </c>
      <c r="F78" s="13"/>
      <c r="G78" s="13">
        <v>1</v>
      </c>
      <c r="H78" s="13"/>
      <c r="I78" s="13"/>
      <c r="J78" s="13">
        <v>1</v>
      </c>
      <c r="K78" s="13">
        <v>1</v>
      </c>
      <c r="L78" s="13"/>
      <c r="M78" s="13"/>
      <c r="N78" s="13"/>
      <c r="O78" s="13"/>
      <c r="P78" s="13"/>
      <c r="Q78" s="13"/>
      <c r="R78" s="13" t="s">
        <v>397</v>
      </c>
      <c r="S78" s="13"/>
      <c r="T78" s="13"/>
      <c r="U78" s="13" t="s">
        <v>291</v>
      </c>
      <c r="V78" s="13"/>
      <c r="W78" s="13"/>
      <c r="X78" s="13"/>
      <c r="Y78" s="13"/>
      <c r="Z78" s="13" t="s">
        <v>293</v>
      </c>
      <c r="AA78" s="13"/>
      <c r="AB78" s="13"/>
      <c r="AC78" s="13"/>
      <c r="AD78" s="13"/>
      <c r="AE78" s="13">
        <v>1</v>
      </c>
      <c r="AF78" s="13"/>
      <c r="AG78" s="13"/>
      <c r="AH78" s="9"/>
      <c r="AI78" s="9"/>
      <c r="AJ78" s="9"/>
      <c r="AK78" s="9"/>
      <c r="AL78" s="9">
        <v>1</v>
      </c>
      <c r="AM78" s="9"/>
      <c r="AN78" s="9"/>
      <c r="AO78" s="9"/>
      <c r="AP78" s="9"/>
      <c r="AQ78" s="2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29"/>
      <c r="BC78" s="29"/>
      <c r="BD78" s="9"/>
      <c r="BE78" s="9"/>
      <c r="BF78" s="29"/>
      <c r="BG78" s="9"/>
      <c r="BH78" s="9"/>
      <c r="BI78" s="29"/>
      <c r="BJ78" s="29"/>
      <c r="BK78" s="9"/>
      <c r="BL78" s="29"/>
      <c r="BM78" s="9"/>
      <c r="BN78" s="9"/>
      <c r="BO78" s="9"/>
      <c r="BP78" s="9">
        <v>1</v>
      </c>
      <c r="BQ78" s="9">
        <v>1</v>
      </c>
      <c r="BR78" s="9"/>
      <c r="BS78" s="9"/>
      <c r="BT78" s="9"/>
      <c r="BU78" s="9">
        <v>1</v>
      </c>
      <c r="BV78" s="9"/>
      <c r="BW78" s="9"/>
      <c r="BX78" s="9"/>
      <c r="BY78" s="9">
        <v>1</v>
      </c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29"/>
      <c r="CY78" s="29"/>
      <c r="CZ78" s="29"/>
      <c r="DA78" s="29"/>
      <c r="DB78" s="9"/>
      <c r="DC78" s="9"/>
      <c r="DD78" s="9"/>
      <c r="DE78" s="9"/>
      <c r="DF78" s="9"/>
      <c r="DG78" s="29"/>
      <c r="DH78" s="9"/>
      <c r="DI78" s="9"/>
      <c r="DJ78" s="9"/>
      <c r="DK78" s="9"/>
      <c r="DL78" s="9"/>
      <c r="DM78" s="9"/>
      <c r="DN78" s="9"/>
      <c r="DO78" s="9"/>
      <c r="DP78" s="29"/>
      <c r="DQ78" s="29"/>
      <c r="DR78" s="29"/>
      <c r="DS78" s="29"/>
      <c r="DT78" s="29"/>
      <c r="DU78" s="9"/>
      <c r="DV78" s="29"/>
      <c r="DW78" s="29"/>
      <c r="DX78" s="9">
        <f t="shared" si="1"/>
        <v>5</v>
      </c>
      <c r="DY78" s="30" t="s">
        <v>438</v>
      </c>
      <c r="DZ78" s="31" t="s">
        <v>439</v>
      </c>
    </row>
    <row r="79" spans="1:130" ht="20.100000000000001" hidden="1" customHeight="1">
      <c r="A79" s="7">
        <v>872364</v>
      </c>
      <c r="B79" s="8" t="s">
        <v>92</v>
      </c>
      <c r="C79" s="9">
        <v>4</v>
      </c>
      <c r="D79" s="84" t="s">
        <v>395</v>
      </c>
      <c r="E79" s="175" t="s">
        <v>396</v>
      </c>
      <c r="F79" s="13"/>
      <c r="G79" s="13">
        <v>1</v>
      </c>
      <c r="H79" s="13"/>
      <c r="I79" s="13"/>
      <c r="J79" s="13">
        <v>1</v>
      </c>
      <c r="K79" s="13">
        <v>1</v>
      </c>
      <c r="L79" s="13"/>
      <c r="M79" s="13"/>
      <c r="N79" s="13"/>
      <c r="O79" s="13"/>
      <c r="P79" s="13"/>
      <c r="Q79" s="13"/>
      <c r="R79" s="13" t="s">
        <v>397</v>
      </c>
      <c r="S79" s="13"/>
      <c r="T79" s="13"/>
      <c r="U79" s="13" t="s">
        <v>291</v>
      </c>
      <c r="V79" s="13"/>
      <c r="W79" s="13"/>
      <c r="X79" s="13"/>
      <c r="Y79" s="13"/>
      <c r="Z79" s="13" t="s">
        <v>293</v>
      </c>
      <c r="AA79" s="13"/>
      <c r="AB79" s="13"/>
      <c r="AC79" s="13"/>
      <c r="AD79" s="13"/>
      <c r="AE79" s="13">
        <v>1</v>
      </c>
      <c r="AF79" s="13"/>
      <c r="AG79" s="13"/>
      <c r="AH79" s="9"/>
      <c r="AI79" s="9"/>
      <c r="AJ79" s="9"/>
      <c r="AK79" s="9"/>
      <c r="AL79" s="9">
        <v>1</v>
      </c>
      <c r="AM79" s="9"/>
      <c r="AN79" s="9"/>
      <c r="AO79" s="9"/>
      <c r="AP79" s="9"/>
      <c r="AQ79" s="2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29"/>
      <c r="BC79" s="29"/>
      <c r="BD79" s="9"/>
      <c r="BE79" s="9"/>
      <c r="BF79" s="29"/>
      <c r="BG79" s="9"/>
      <c r="BH79" s="9"/>
      <c r="BI79" s="29"/>
      <c r="BJ79" s="29"/>
      <c r="BK79" s="9"/>
      <c r="BL79" s="29"/>
      <c r="BM79" s="9"/>
      <c r="BN79" s="9"/>
      <c r="BO79" s="9"/>
      <c r="BP79" s="9">
        <v>1</v>
      </c>
      <c r="BQ79" s="9">
        <v>1</v>
      </c>
      <c r="BR79" s="9"/>
      <c r="BS79" s="9"/>
      <c r="BT79" s="9"/>
      <c r="BU79" s="9">
        <v>1</v>
      </c>
      <c r="BV79" s="9"/>
      <c r="BW79" s="9"/>
      <c r="BX79" s="9"/>
      <c r="BY79" s="9">
        <v>1</v>
      </c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29"/>
      <c r="CY79" s="29"/>
      <c r="CZ79" s="29"/>
      <c r="DA79" s="29"/>
      <c r="DB79" s="9"/>
      <c r="DC79" s="9"/>
      <c r="DD79" s="9"/>
      <c r="DE79" s="9"/>
      <c r="DF79" s="9"/>
      <c r="DG79" s="29"/>
      <c r="DH79" s="9"/>
      <c r="DI79" s="9"/>
      <c r="DJ79" s="9"/>
      <c r="DK79" s="9"/>
      <c r="DL79" s="9"/>
      <c r="DM79" s="9"/>
      <c r="DN79" s="9"/>
      <c r="DO79" s="9"/>
      <c r="DP79" s="29"/>
      <c r="DQ79" s="29"/>
      <c r="DR79" s="29"/>
      <c r="DS79" s="29"/>
      <c r="DT79" s="29"/>
      <c r="DU79" s="9"/>
      <c r="DV79" s="29"/>
      <c r="DW79" s="29"/>
      <c r="DX79" s="9">
        <f t="shared" si="1"/>
        <v>5</v>
      </c>
      <c r="DY79" s="30"/>
      <c r="DZ79" s="31"/>
    </row>
    <row r="80" spans="1:130" ht="20.100000000000001" hidden="1" customHeight="1">
      <c r="A80" s="7">
        <v>872363</v>
      </c>
      <c r="B80" s="8" t="s">
        <v>93</v>
      </c>
      <c r="C80" s="9">
        <v>1</v>
      </c>
      <c r="D80" s="84" t="s">
        <v>395</v>
      </c>
      <c r="E80" s="175" t="s">
        <v>396</v>
      </c>
      <c r="F80" s="13"/>
      <c r="G80" s="13">
        <v>1</v>
      </c>
      <c r="H80" s="13"/>
      <c r="I80" s="13"/>
      <c r="J80" s="13">
        <v>1</v>
      </c>
      <c r="K80" s="13">
        <v>1</v>
      </c>
      <c r="L80" s="13"/>
      <c r="M80" s="13"/>
      <c r="N80" s="13"/>
      <c r="O80" s="13"/>
      <c r="P80" s="13"/>
      <c r="Q80" s="13"/>
      <c r="R80" s="13" t="s">
        <v>397</v>
      </c>
      <c r="S80" s="13"/>
      <c r="T80" s="13"/>
      <c r="U80" s="13" t="s">
        <v>291</v>
      </c>
      <c r="V80" s="13"/>
      <c r="W80" s="13"/>
      <c r="X80" s="13"/>
      <c r="Y80" s="13"/>
      <c r="Z80" s="13" t="s">
        <v>293</v>
      </c>
      <c r="AA80" s="13"/>
      <c r="AB80" s="13"/>
      <c r="AC80" s="13"/>
      <c r="AD80" s="13"/>
      <c r="AE80" s="13">
        <v>1</v>
      </c>
      <c r="AF80" s="13"/>
      <c r="AG80" s="13"/>
      <c r="AH80" s="9"/>
      <c r="AI80" s="9"/>
      <c r="AJ80" s="9"/>
      <c r="AK80" s="9"/>
      <c r="AL80" s="9">
        <v>1</v>
      </c>
      <c r="AM80" s="9"/>
      <c r="AN80" s="9"/>
      <c r="AO80" s="9"/>
      <c r="AP80" s="9"/>
      <c r="AQ80" s="2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29"/>
      <c r="BC80" s="29"/>
      <c r="BD80" s="9"/>
      <c r="BE80" s="9"/>
      <c r="BF80" s="29"/>
      <c r="BG80" s="9"/>
      <c r="BH80" s="9"/>
      <c r="BI80" s="29"/>
      <c r="BJ80" s="29"/>
      <c r="BK80" s="9"/>
      <c r="BL80" s="29"/>
      <c r="BM80" s="9"/>
      <c r="BN80" s="9"/>
      <c r="BO80" s="9"/>
      <c r="BP80" s="9">
        <v>1</v>
      </c>
      <c r="BQ80" s="9">
        <v>1</v>
      </c>
      <c r="BR80" s="9"/>
      <c r="BS80" s="9"/>
      <c r="BT80" s="9"/>
      <c r="BU80" s="9">
        <v>1</v>
      </c>
      <c r="BV80" s="9"/>
      <c r="BW80" s="9"/>
      <c r="BX80" s="9"/>
      <c r="BY80" s="9">
        <v>1</v>
      </c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29"/>
      <c r="CY80" s="29"/>
      <c r="CZ80" s="29"/>
      <c r="DA80" s="29"/>
      <c r="DB80" s="9"/>
      <c r="DC80" s="9"/>
      <c r="DD80" s="9"/>
      <c r="DE80" s="9"/>
      <c r="DF80" s="9"/>
      <c r="DG80" s="29"/>
      <c r="DH80" s="9"/>
      <c r="DI80" s="9"/>
      <c r="DJ80" s="9"/>
      <c r="DK80" s="9"/>
      <c r="DL80" s="9"/>
      <c r="DM80" s="9"/>
      <c r="DN80" s="9"/>
      <c r="DO80" s="9"/>
      <c r="DP80" s="29"/>
      <c r="DQ80" s="29"/>
      <c r="DR80" s="29"/>
      <c r="DS80" s="29"/>
      <c r="DT80" s="29"/>
      <c r="DU80" s="9"/>
      <c r="DV80" s="29"/>
      <c r="DW80" s="29"/>
      <c r="DX80" s="9">
        <f t="shared" si="1"/>
        <v>5</v>
      </c>
      <c r="DY80" s="32"/>
      <c r="DZ80" s="31"/>
    </row>
    <row r="81" spans="1:130" ht="20.100000000000001" hidden="1" customHeight="1">
      <c r="A81" s="21" t="s">
        <v>94</v>
      </c>
      <c r="B81" s="13" t="s">
        <v>95</v>
      </c>
      <c r="C81" s="9">
        <v>208</v>
      </c>
      <c r="D81" s="9" t="s">
        <v>399</v>
      </c>
      <c r="E81" s="175" t="s">
        <v>396</v>
      </c>
      <c r="F81" s="13"/>
      <c r="G81" s="13">
        <v>1</v>
      </c>
      <c r="H81" s="13"/>
      <c r="I81" s="13"/>
      <c r="J81" s="13">
        <v>1</v>
      </c>
      <c r="K81" s="13">
        <v>1</v>
      </c>
      <c r="L81" s="13"/>
      <c r="M81" s="13"/>
      <c r="N81" s="13"/>
      <c r="O81" s="13"/>
      <c r="P81" s="13"/>
      <c r="Q81" s="13"/>
      <c r="R81" s="13" t="s">
        <v>397</v>
      </c>
      <c r="S81" s="13"/>
      <c r="T81" s="13"/>
      <c r="U81" s="13" t="s">
        <v>291</v>
      </c>
      <c r="V81" s="13"/>
      <c r="W81" s="13"/>
      <c r="X81" s="13"/>
      <c r="Y81" s="13"/>
      <c r="Z81" s="13" t="s">
        <v>293</v>
      </c>
      <c r="AA81" s="13"/>
      <c r="AB81" s="13"/>
      <c r="AC81" s="13"/>
      <c r="AD81" s="13"/>
      <c r="AE81" s="13"/>
      <c r="AF81" s="13">
        <v>1</v>
      </c>
      <c r="AG81" s="13"/>
      <c r="AH81" s="9"/>
      <c r="AI81" s="9"/>
      <c r="AJ81" s="9"/>
      <c r="AK81" s="9"/>
      <c r="AL81" s="9">
        <v>1</v>
      </c>
      <c r="AM81" s="9"/>
      <c r="AN81" s="9"/>
      <c r="AO81" s="9"/>
      <c r="AP81" s="9"/>
      <c r="AQ81" s="2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29"/>
      <c r="BC81" s="29"/>
      <c r="BD81" s="9"/>
      <c r="BE81" s="9"/>
      <c r="BF81" s="29"/>
      <c r="BG81" s="9"/>
      <c r="BH81" s="9"/>
      <c r="BI81" s="29"/>
      <c r="BJ81" s="29"/>
      <c r="BK81" s="9"/>
      <c r="BL81" s="29"/>
      <c r="BM81" s="9"/>
      <c r="BN81" s="9"/>
      <c r="BO81" s="9"/>
      <c r="BP81" s="9">
        <v>1</v>
      </c>
      <c r="BQ81" s="9">
        <v>1</v>
      </c>
      <c r="BR81" s="9"/>
      <c r="BS81" s="9"/>
      <c r="BT81" s="9"/>
      <c r="BU81" s="9">
        <v>1</v>
      </c>
      <c r="BV81" s="9"/>
      <c r="BW81" s="9"/>
      <c r="BX81" s="9"/>
      <c r="BY81" s="9">
        <v>1</v>
      </c>
      <c r="BZ81" s="9"/>
      <c r="CA81" s="9"/>
      <c r="CB81" s="9"/>
      <c r="CC81" s="9"/>
      <c r="CD81" s="9"/>
      <c r="CE81" s="9"/>
      <c r="CF81" s="9"/>
      <c r="CG81" s="9">
        <v>1</v>
      </c>
      <c r="CH81" s="9"/>
      <c r="CI81" s="9">
        <v>1</v>
      </c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29"/>
      <c r="CY81" s="29"/>
      <c r="CZ81" s="29"/>
      <c r="DA81" s="29"/>
      <c r="DB81" s="9"/>
      <c r="DC81" s="9"/>
      <c r="DD81" s="9"/>
      <c r="DE81" s="9"/>
      <c r="DF81" s="9"/>
      <c r="DG81" s="29"/>
      <c r="DH81" s="9"/>
      <c r="DI81" s="9">
        <v>1</v>
      </c>
      <c r="DJ81" s="9"/>
      <c r="DK81" s="9"/>
      <c r="DL81" s="9"/>
      <c r="DM81" s="9"/>
      <c r="DN81" s="9"/>
      <c r="DO81" s="9"/>
      <c r="DP81" s="29"/>
      <c r="DQ81" s="29"/>
      <c r="DR81" s="29"/>
      <c r="DS81" s="29"/>
      <c r="DT81" s="29"/>
      <c r="DU81" s="9"/>
      <c r="DV81" s="29"/>
      <c r="DW81" s="29"/>
      <c r="DX81" s="9">
        <f t="shared" si="1"/>
        <v>8</v>
      </c>
      <c r="DY81" s="30" t="s">
        <v>440</v>
      </c>
      <c r="DZ81" s="31" t="s">
        <v>441</v>
      </c>
    </row>
    <row r="82" spans="1:130" ht="20.100000000000001" hidden="1" customHeight="1">
      <c r="A82" s="21" t="s">
        <v>96</v>
      </c>
      <c r="B82" s="13" t="s">
        <v>97</v>
      </c>
      <c r="C82" s="9">
        <v>60</v>
      </c>
      <c r="D82" s="9" t="s">
        <v>399</v>
      </c>
      <c r="E82" s="175" t="s">
        <v>396</v>
      </c>
      <c r="F82" s="13"/>
      <c r="G82" s="13">
        <v>1</v>
      </c>
      <c r="H82" s="13"/>
      <c r="I82" s="13"/>
      <c r="J82" s="13">
        <v>1</v>
      </c>
      <c r="K82" s="13">
        <v>1</v>
      </c>
      <c r="L82" s="13"/>
      <c r="M82" s="13"/>
      <c r="N82" s="13"/>
      <c r="O82" s="13"/>
      <c r="P82" s="13"/>
      <c r="Q82" s="13"/>
      <c r="R82" s="13" t="s">
        <v>397</v>
      </c>
      <c r="S82" s="13"/>
      <c r="T82" s="13"/>
      <c r="U82" s="13" t="s">
        <v>291</v>
      </c>
      <c r="V82" s="13"/>
      <c r="W82" s="13"/>
      <c r="X82" s="13"/>
      <c r="Y82" s="13"/>
      <c r="Z82" s="13" t="s">
        <v>293</v>
      </c>
      <c r="AA82" s="13"/>
      <c r="AB82" s="13"/>
      <c r="AC82" s="13"/>
      <c r="AD82" s="13"/>
      <c r="AE82" s="13"/>
      <c r="AF82" s="13">
        <v>1</v>
      </c>
      <c r="AG82" s="13"/>
      <c r="AH82" s="9"/>
      <c r="AI82" s="9"/>
      <c r="AJ82" s="9"/>
      <c r="AK82" s="9"/>
      <c r="AL82" s="9">
        <v>1</v>
      </c>
      <c r="AM82" s="9"/>
      <c r="AN82" s="9"/>
      <c r="AO82" s="9"/>
      <c r="AP82" s="9"/>
      <c r="AQ82" s="2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29"/>
      <c r="BC82" s="29"/>
      <c r="BD82" s="9"/>
      <c r="BE82" s="9"/>
      <c r="BF82" s="29"/>
      <c r="BG82" s="9"/>
      <c r="BH82" s="9"/>
      <c r="BI82" s="29"/>
      <c r="BJ82" s="29"/>
      <c r="BK82" s="9"/>
      <c r="BL82" s="29"/>
      <c r="BM82" s="9"/>
      <c r="BN82" s="9"/>
      <c r="BO82" s="9"/>
      <c r="BP82" s="9">
        <v>1</v>
      </c>
      <c r="BQ82" s="9">
        <v>1</v>
      </c>
      <c r="BR82" s="9"/>
      <c r="BS82" s="9"/>
      <c r="BT82" s="9"/>
      <c r="BU82" s="9">
        <v>1</v>
      </c>
      <c r="BV82" s="9"/>
      <c r="BW82" s="9"/>
      <c r="BX82" s="9"/>
      <c r="BY82" s="9">
        <v>1</v>
      </c>
      <c r="BZ82" s="9"/>
      <c r="CA82" s="9"/>
      <c r="CB82" s="9"/>
      <c r="CC82" s="9"/>
      <c r="CD82" s="9"/>
      <c r="CE82" s="9"/>
      <c r="CF82" s="9"/>
      <c r="CG82" s="9">
        <v>1</v>
      </c>
      <c r="CH82" s="9"/>
      <c r="CI82" s="9">
        <v>1</v>
      </c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29"/>
      <c r="CY82" s="29"/>
      <c r="CZ82" s="29"/>
      <c r="DA82" s="29"/>
      <c r="DB82" s="9"/>
      <c r="DC82" s="9"/>
      <c r="DD82" s="9"/>
      <c r="DE82" s="9"/>
      <c r="DF82" s="9"/>
      <c r="DG82" s="29"/>
      <c r="DH82" s="9"/>
      <c r="DI82" s="9">
        <v>1</v>
      </c>
      <c r="DJ82" s="9"/>
      <c r="DK82" s="9"/>
      <c r="DL82" s="9"/>
      <c r="DM82" s="9"/>
      <c r="DN82" s="9"/>
      <c r="DO82" s="9"/>
      <c r="DP82" s="29"/>
      <c r="DQ82" s="29"/>
      <c r="DR82" s="29"/>
      <c r="DS82" s="29"/>
      <c r="DT82" s="29"/>
      <c r="DU82" s="9"/>
      <c r="DV82" s="29"/>
      <c r="DW82" s="29"/>
      <c r="DX82" s="9">
        <f t="shared" si="1"/>
        <v>8</v>
      </c>
      <c r="DY82" s="30"/>
      <c r="DZ82" s="31"/>
    </row>
    <row r="83" spans="1:130" ht="20.100000000000001" hidden="1" customHeight="1">
      <c r="A83" s="7">
        <v>872328</v>
      </c>
      <c r="B83" s="13" t="s">
        <v>98</v>
      </c>
      <c r="C83" s="9">
        <v>20</v>
      </c>
      <c r="D83" s="9" t="s">
        <v>399</v>
      </c>
      <c r="E83" s="175" t="s">
        <v>396</v>
      </c>
      <c r="F83" s="13"/>
      <c r="G83" s="13">
        <v>1</v>
      </c>
      <c r="H83" s="13"/>
      <c r="I83" s="13"/>
      <c r="J83" s="13">
        <v>1</v>
      </c>
      <c r="K83" s="13">
        <v>1</v>
      </c>
      <c r="L83" s="13"/>
      <c r="M83" s="13"/>
      <c r="N83" s="13"/>
      <c r="O83" s="13"/>
      <c r="P83" s="13"/>
      <c r="Q83" s="13"/>
      <c r="R83" s="13" t="s">
        <v>397</v>
      </c>
      <c r="S83" s="13"/>
      <c r="T83" s="13"/>
      <c r="U83" s="13" t="s">
        <v>291</v>
      </c>
      <c r="V83" s="13"/>
      <c r="W83" s="13"/>
      <c r="X83" s="13"/>
      <c r="Y83" s="13"/>
      <c r="Z83" s="13" t="s">
        <v>293</v>
      </c>
      <c r="AA83" s="13"/>
      <c r="AB83" s="13"/>
      <c r="AC83" s="13"/>
      <c r="AD83" s="13"/>
      <c r="AE83" s="13"/>
      <c r="AF83" s="13">
        <v>1</v>
      </c>
      <c r="AG83" s="13"/>
      <c r="AH83" s="9"/>
      <c r="AI83" s="9"/>
      <c r="AJ83" s="9"/>
      <c r="AK83" s="9"/>
      <c r="AL83" s="9">
        <v>1</v>
      </c>
      <c r="AM83" s="9"/>
      <c r="AN83" s="9"/>
      <c r="AO83" s="9"/>
      <c r="AP83" s="9"/>
      <c r="AQ83" s="2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29"/>
      <c r="BC83" s="29"/>
      <c r="BD83" s="9"/>
      <c r="BE83" s="9"/>
      <c r="BF83" s="29"/>
      <c r="BG83" s="9"/>
      <c r="BH83" s="9"/>
      <c r="BI83" s="29"/>
      <c r="BJ83" s="29"/>
      <c r="BK83" s="9"/>
      <c r="BL83" s="29"/>
      <c r="BM83" s="9"/>
      <c r="BN83" s="9"/>
      <c r="BO83" s="9"/>
      <c r="BP83" s="9">
        <v>1</v>
      </c>
      <c r="BQ83" s="9">
        <v>1</v>
      </c>
      <c r="BR83" s="9"/>
      <c r="BS83" s="9"/>
      <c r="BT83" s="9"/>
      <c r="BU83" s="9">
        <v>1</v>
      </c>
      <c r="BV83" s="9"/>
      <c r="BW83" s="9"/>
      <c r="BX83" s="9"/>
      <c r="BY83" s="9">
        <v>1</v>
      </c>
      <c r="BZ83" s="9"/>
      <c r="CA83" s="9"/>
      <c r="CB83" s="9"/>
      <c r="CC83" s="9"/>
      <c r="CD83" s="9"/>
      <c r="CE83" s="9"/>
      <c r="CF83" s="9"/>
      <c r="CG83" s="9">
        <v>1</v>
      </c>
      <c r="CH83" s="9"/>
      <c r="CI83" s="9">
        <v>1</v>
      </c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29"/>
      <c r="CY83" s="29"/>
      <c r="CZ83" s="29"/>
      <c r="DA83" s="29"/>
      <c r="DB83" s="9"/>
      <c r="DC83" s="9"/>
      <c r="DD83" s="9"/>
      <c r="DE83" s="9"/>
      <c r="DF83" s="9"/>
      <c r="DG83" s="29"/>
      <c r="DH83" s="9"/>
      <c r="DI83" s="9">
        <v>1</v>
      </c>
      <c r="DJ83" s="9"/>
      <c r="DK83" s="9"/>
      <c r="DL83" s="9"/>
      <c r="DM83" s="9"/>
      <c r="DN83" s="9"/>
      <c r="DO83" s="9"/>
      <c r="DP83" s="29"/>
      <c r="DQ83" s="29"/>
      <c r="DR83" s="29"/>
      <c r="DS83" s="29"/>
      <c r="DT83" s="29"/>
      <c r="DU83" s="9"/>
      <c r="DV83" s="29"/>
      <c r="DW83" s="29"/>
      <c r="DX83" s="9">
        <f t="shared" si="1"/>
        <v>8</v>
      </c>
      <c r="DY83" s="30"/>
      <c r="DZ83" s="31"/>
    </row>
    <row r="84" spans="1:130" ht="20.100000000000001" hidden="1" customHeight="1">
      <c r="A84" s="7">
        <v>872297</v>
      </c>
      <c r="B84" s="8" t="s">
        <v>99</v>
      </c>
      <c r="C84" s="9">
        <v>5</v>
      </c>
      <c r="D84" s="84" t="s">
        <v>399</v>
      </c>
      <c r="E84" s="175" t="s">
        <v>396</v>
      </c>
      <c r="F84" s="13"/>
      <c r="G84" s="13">
        <v>1</v>
      </c>
      <c r="H84" s="13"/>
      <c r="I84" s="13"/>
      <c r="J84" s="13">
        <v>1</v>
      </c>
      <c r="K84" s="13">
        <v>1</v>
      </c>
      <c r="L84" s="13"/>
      <c r="M84" s="13"/>
      <c r="N84" s="13"/>
      <c r="O84" s="13"/>
      <c r="P84" s="13"/>
      <c r="Q84" s="13"/>
      <c r="R84" s="13" t="s">
        <v>397</v>
      </c>
      <c r="S84" s="13"/>
      <c r="T84" s="13"/>
      <c r="U84" s="13" t="s">
        <v>291</v>
      </c>
      <c r="V84" s="13"/>
      <c r="W84" s="13"/>
      <c r="X84" s="13"/>
      <c r="Y84" s="13"/>
      <c r="Z84" s="13" t="s">
        <v>293</v>
      </c>
      <c r="AA84" s="13"/>
      <c r="AB84" s="13"/>
      <c r="AC84" s="13"/>
      <c r="AD84" s="13"/>
      <c r="AE84" s="13"/>
      <c r="AF84" s="13">
        <v>1</v>
      </c>
      <c r="AG84" s="13"/>
      <c r="AH84" s="9"/>
      <c r="AI84" s="9"/>
      <c r="AJ84" s="9"/>
      <c r="AK84" s="9"/>
      <c r="AL84" s="9">
        <v>1</v>
      </c>
      <c r="AM84" s="9"/>
      <c r="AN84" s="9"/>
      <c r="AO84" s="9"/>
      <c r="AP84" s="9"/>
      <c r="AQ84" s="2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29"/>
      <c r="BC84" s="29"/>
      <c r="BD84" s="9"/>
      <c r="BE84" s="9"/>
      <c r="BF84" s="29"/>
      <c r="BG84" s="9"/>
      <c r="BH84" s="9"/>
      <c r="BI84" s="29"/>
      <c r="BJ84" s="29"/>
      <c r="BK84" s="9"/>
      <c r="BL84" s="29"/>
      <c r="BM84" s="9"/>
      <c r="BN84" s="9"/>
      <c r="BO84" s="9"/>
      <c r="BP84" s="9">
        <v>1</v>
      </c>
      <c r="BQ84" s="9">
        <v>1</v>
      </c>
      <c r="BR84" s="9"/>
      <c r="BS84" s="9"/>
      <c r="BT84" s="9"/>
      <c r="BU84" s="9">
        <v>1</v>
      </c>
      <c r="BV84" s="9"/>
      <c r="BW84" s="9"/>
      <c r="BX84" s="9"/>
      <c r="BY84" s="9">
        <v>1</v>
      </c>
      <c r="BZ84" s="9"/>
      <c r="CA84" s="9"/>
      <c r="CB84" s="9"/>
      <c r="CC84" s="9"/>
      <c r="CD84" s="9"/>
      <c r="CE84" s="9"/>
      <c r="CF84" s="9"/>
      <c r="CG84" s="9">
        <v>1</v>
      </c>
      <c r="CH84" s="9"/>
      <c r="CI84" s="9">
        <v>1</v>
      </c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29"/>
      <c r="CY84" s="29"/>
      <c r="CZ84" s="29"/>
      <c r="DA84" s="29"/>
      <c r="DB84" s="9"/>
      <c r="DC84" s="9"/>
      <c r="DD84" s="9"/>
      <c r="DE84" s="9"/>
      <c r="DF84" s="9"/>
      <c r="DG84" s="29"/>
      <c r="DH84" s="9"/>
      <c r="DI84" s="9">
        <v>1</v>
      </c>
      <c r="DJ84" s="9"/>
      <c r="DK84" s="9"/>
      <c r="DL84" s="9"/>
      <c r="DM84" s="9"/>
      <c r="DN84" s="9"/>
      <c r="DO84" s="9"/>
      <c r="DP84" s="29"/>
      <c r="DQ84" s="29"/>
      <c r="DR84" s="29"/>
      <c r="DS84" s="29"/>
      <c r="DT84" s="29"/>
      <c r="DU84" s="9"/>
      <c r="DV84" s="29"/>
      <c r="DW84" s="29"/>
      <c r="DX84" s="9">
        <f t="shared" si="1"/>
        <v>8</v>
      </c>
      <c r="DY84" s="30"/>
      <c r="DZ84" s="31"/>
    </row>
    <row r="85" spans="1:130" ht="20.100000000000001" hidden="1" customHeight="1">
      <c r="A85" s="7">
        <v>872296</v>
      </c>
      <c r="B85" s="8" t="s">
        <v>100</v>
      </c>
      <c r="C85" s="9">
        <v>4</v>
      </c>
      <c r="D85" s="84" t="s">
        <v>399</v>
      </c>
      <c r="E85" s="175" t="s">
        <v>396</v>
      </c>
      <c r="F85" s="13"/>
      <c r="G85" s="13">
        <v>1</v>
      </c>
      <c r="H85" s="13"/>
      <c r="I85" s="13"/>
      <c r="J85" s="13">
        <v>1</v>
      </c>
      <c r="K85" s="13">
        <v>1</v>
      </c>
      <c r="L85" s="13"/>
      <c r="M85" s="13"/>
      <c r="N85" s="13"/>
      <c r="O85" s="13"/>
      <c r="P85" s="13"/>
      <c r="Q85" s="13"/>
      <c r="R85" s="13" t="s">
        <v>397</v>
      </c>
      <c r="S85" s="13"/>
      <c r="T85" s="13"/>
      <c r="U85" s="13" t="s">
        <v>291</v>
      </c>
      <c r="V85" s="13"/>
      <c r="W85" s="13"/>
      <c r="X85" s="13"/>
      <c r="Y85" s="13"/>
      <c r="Z85" s="13" t="s">
        <v>293</v>
      </c>
      <c r="AA85" s="13"/>
      <c r="AB85" s="13"/>
      <c r="AC85" s="13"/>
      <c r="AD85" s="13"/>
      <c r="AE85" s="13"/>
      <c r="AF85" s="13">
        <v>1</v>
      </c>
      <c r="AG85" s="13"/>
      <c r="AH85" s="9"/>
      <c r="AI85" s="9"/>
      <c r="AJ85" s="9"/>
      <c r="AK85" s="9"/>
      <c r="AL85" s="9">
        <v>1</v>
      </c>
      <c r="AM85" s="9"/>
      <c r="AN85" s="9"/>
      <c r="AO85" s="9"/>
      <c r="AP85" s="9"/>
      <c r="AQ85" s="2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29"/>
      <c r="BC85" s="29"/>
      <c r="BD85" s="9"/>
      <c r="BE85" s="9"/>
      <c r="BF85" s="29"/>
      <c r="BG85" s="9"/>
      <c r="BH85" s="9"/>
      <c r="BI85" s="29"/>
      <c r="BJ85" s="29"/>
      <c r="BK85" s="9"/>
      <c r="BL85" s="29"/>
      <c r="BM85" s="9"/>
      <c r="BN85" s="9"/>
      <c r="BO85" s="9"/>
      <c r="BP85" s="9">
        <v>1</v>
      </c>
      <c r="BQ85" s="9">
        <v>1</v>
      </c>
      <c r="BR85" s="9"/>
      <c r="BS85" s="9"/>
      <c r="BT85" s="9"/>
      <c r="BU85" s="9">
        <v>1</v>
      </c>
      <c r="BV85" s="9"/>
      <c r="BW85" s="9"/>
      <c r="BX85" s="9"/>
      <c r="BY85" s="9">
        <v>1</v>
      </c>
      <c r="BZ85" s="9"/>
      <c r="CA85" s="9"/>
      <c r="CB85" s="9"/>
      <c r="CC85" s="9"/>
      <c r="CD85" s="9"/>
      <c r="CE85" s="9"/>
      <c r="CF85" s="9"/>
      <c r="CG85" s="9">
        <v>1</v>
      </c>
      <c r="CH85" s="9"/>
      <c r="CI85" s="9">
        <v>1</v>
      </c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29"/>
      <c r="CY85" s="29"/>
      <c r="CZ85" s="29"/>
      <c r="DA85" s="29"/>
      <c r="DB85" s="9"/>
      <c r="DC85" s="9"/>
      <c r="DD85" s="9"/>
      <c r="DE85" s="9"/>
      <c r="DF85" s="9"/>
      <c r="DG85" s="29"/>
      <c r="DH85" s="9"/>
      <c r="DI85" s="9">
        <v>1</v>
      </c>
      <c r="DJ85" s="9"/>
      <c r="DK85" s="9"/>
      <c r="DL85" s="9"/>
      <c r="DM85" s="9"/>
      <c r="DN85" s="9"/>
      <c r="DO85" s="9"/>
      <c r="DP85" s="29"/>
      <c r="DQ85" s="29"/>
      <c r="DR85" s="29"/>
      <c r="DS85" s="29"/>
      <c r="DT85" s="29"/>
      <c r="DU85" s="9"/>
      <c r="DV85" s="29"/>
      <c r="DW85" s="29"/>
      <c r="DX85" s="9">
        <f t="shared" si="1"/>
        <v>8</v>
      </c>
      <c r="DY85" s="30"/>
      <c r="DZ85" s="31"/>
    </row>
    <row r="86" spans="1:130" ht="20.100000000000001" hidden="1" customHeight="1">
      <c r="A86" s="7">
        <v>872295</v>
      </c>
      <c r="B86" s="8" t="s">
        <v>101</v>
      </c>
      <c r="C86" s="9">
        <v>1</v>
      </c>
      <c r="D86" s="84" t="s">
        <v>399</v>
      </c>
      <c r="E86" s="175" t="s">
        <v>396</v>
      </c>
      <c r="F86" s="13"/>
      <c r="G86" s="13">
        <v>1</v>
      </c>
      <c r="H86" s="13"/>
      <c r="I86" s="13"/>
      <c r="J86" s="13">
        <v>1</v>
      </c>
      <c r="K86" s="13">
        <v>1</v>
      </c>
      <c r="L86" s="13"/>
      <c r="M86" s="13"/>
      <c r="N86" s="13"/>
      <c r="O86" s="13"/>
      <c r="P86" s="13"/>
      <c r="Q86" s="13"/>
      <c r="R86" s="13" t="s">
        <v>397</v>
      </c>
      <c r="S86" s="13"/>
      <c r="T86" s="13"/>
      <c r="U86" s="13" t="s">
        <v>291</v>
      </c>
      <c r="V86" s="13"/>
      <c r="W86" s="13"/>
      <c r="X86" s="13"/>
      <c r="Y86" s="13"/>
      <c r="Z86" s="13" t="s">
        <v>293</v>
      </c>
      <c r="AA86" s="13"/>
      <c r="AB86" s="13"/>
      <c r="AC86" s="13"/>
      <c r="AD86" s="13"/>
      <c r="AE86" s="13"/>
      <c r="AF86" s="13">
        <v>1</v>
      </c>
      <c r="AG86" s="13"/>
      <c r="AH86" s="9"/>
      <c r="AI86" s="9"/>
      <c r="AJ86" s="9"/>
      <c r="AK86" s="9"/>
      <c r="AL86" s="9">
        <v>1</v>
      </c>
      <c r="AM86" s="9"/>
      <c r="AN86" s="9"/>
      <c r="AO86" s="9"/>
      <c r="AP86" s="9"/>
      <c r="AQ86" s="2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29"/>
      <c r="BC86" s="29"/>
      <c r="BD86" s="9"/>
      <c r="BE86" s="9"/>
      <c r="BF86" s="29"/>
      <c r="BG86" s="9"/>
      <c r="BH86" s="9"/>
      <c r="BI86" s="29"/>
      <c r="BJ86" s="29"/>
      <c r="BK86" s="9"/>
      <c r="BL86" s="29"/>
      <c r="BM86" s="9"/>
      <c r="BN86" s="9"/>
      <c r="BO86" s="9"/>
      <c r="BP86" s="9">
        <v>1</v>
      </c>
      <c r="BQ86" s="9">
        <v>1</v>
      </c>
      <c r="BR86" s="9"/>
      <c r="BS86" s="9"/>
      <c r="BT86" s="9"/>
      <c r="BU86" s="9">
        <v>1</v>
      </c>
      <c r="BV86" s="9"/>
      <c r="BW86" s="9"/>
      <c r="BX86" s="9"/>
      <c r="BY86" s="9">
        <v>1</v>
      </c>
      <c r="BZ86" s="9"/>
      <c r="CA86" s="9"/>
      <c r="CB86" s="9"/>
      <c r="CC86" s="9"/>
      <c r="CD86" s="9"/>
      <c r="CE86" s="9"/>
      <c r="CF86" s="9"/>
      <c r="CG86" s="9">
        <v>1</v>
      </c>
      <c r="CH86" s="9"/>
      <c r="CI86" s="9">
        <v>1</v>
      </c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29"/>
      <c r="CY86" s="29"/>
      <c r="CZ86" s="29"/>
      <c r="DA86" s="29"/>
      <c r="DB86" s="9"/>
      <c r="DC86" s="9"/>
      <c r="DD86" s="9"/>
      <c r="DE86" s="9"/>
      <c r="DF86" s="9"/>
      <c r="DG86" s="29"/>
      <c r="DH86" s="9"/>
      <c r="DI86" s="9">
        <v>1</v>
      </c>
      <c r="DJ86" s="9"/>
      <c r="DK86" s="9"/>
      <c r="DL86" s="9"/>
      <c r="DM86" s="9"/>
      <c r="DN86" s="9"/>
      <c r="DO86" s="9"/>
      <c r="DP86" s="29"/>
      <c r="DQ86" s="29"/>
      <c r="DR86" s="29"/>
      <c r="DS86" s="29"/>
      <c r="DT86" s="29"/>
      <c r="DU86" s="9"/>
      <c r="DV86" s="29"/>
      <c r="DW86" s="29"/>
      <c r="DX86" s="9">
        <f t="shared" si="1"/>
        <v>8</v>
      </c>
      <c r="DY86" s="32"/>
      <c r="DZ86" s="31"/>
    </row>
    <row r="87" spans="1:130" ht="20.100000000000001" hidden="1" customHeight="1">
      <c r="A87" s="7">
        <v>872330</v>
      </c>
      <c r="B87" s="8" t="s">
        <v>102</v>
      </c>
      <c r="C87" s="9">
        <v>5</v>
      </c>
      <c r="D87" s="84" t="s">
        <v>399</v>
      </c>
      <c r="E87" s="175" t="s">
        <v>378</v>
      </c>
      <c r="F87" s="13"/>
      <c r="G87" s="13">
        <v>1</v>
      </c>
      <c r="H87" s="13"/>
      <c r="I87" s="13"/>
      <c r="J87" s="13">
        <v>1</v>
      </c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/>
      <c r="Y87" s="13"/>
      <c r="Z87" s="13" t="s">
        <v>293</v>
      </c>
      <c r="AA87" s="13"/>
      <c r="AB87" s="13"/>
      <c r="AC87" s="13"/>
      <c r="AD87" s="13"/>
      <c r="AE87" s="13"/>
      <c r="AF87" s="13">
        <v>1</v>
      </c>
      <c r="AG87" s="13"/>
      <c r="AH87" s="9"/>
      <c r="AI87" s="9"/>
      <c r="AJ87" s="9"/>
      <c r="AK87" s="9"/>
      <c r="AL87" s="9">
        <v>1</v>
      </c>
      <c r="AM87" s="9"/>
      <c r="AN87" s="9"/>
      <c r="AO87" s="9"/>
      <c r="AP87" s="9"/>
      <c r="AQ87" s="2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29"/>
      <c r="BC87" s="29"/>
      <c r="BD87" s="9"/>
      <c r="BE87" s="9"/>
      <c r="BF87" s="29"/>
      <c r="BG87" s="9"/>
      <c r="BH87" s="9"/>
      <c r="BI87" s="29"/>
      <c r="BJ87" s="29"/>
      <c r="BK87" s="9"/>
      <c r="BL87" s="29"/>
      <c r="BM87" s="9"/>
      <c r="BN87" s="9"/>
      <c r="BO87" s="9"/>
      <c r="BP87" s="9">
        <v>1</v>
      </c>
      <c r="BQ87" s="9">
        <v>1</v>
      </c>
      <c r="BR87" s="9"/>
      <c r="BS87" s="9"/>
      <c r="BT87" s="9"/>
      <c r="BU87" s="9">
        <v>1</v>
      </c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>
        <v>1</v>
      </c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29"/>
      <c r="CY87" s="29"/>
      <c r="CZ87" s="29"/>
      <c r="DA87" s="29"/>
      <c r="DB87" s="9"/>
      <c r="DC87" s="9"/>
      <c r="DD87" s="9"/>
      <c r="DE87" s="9"/>
      <c r="DF87" s="9"/>
      <c r="DG87" s="29"/>
      <c r="DH87" s="9"/>
      <c r="DI87" s="9">
        <v>1</v>
      </c>
      <c r="DJ87" s="9"/>
      <c r="DK87" s="9"/>
      <c r="DL87" s="9"/>
      <c r="DM87" s="9"/>
      <c r="DN87" s="9"/>
      <c r="DO87" s="9"/>
      <c r="DP87" s="29"/>
      <c r="DQ87" s="29"/>
      <c r="DR87" s="29"/>
      <c r="DS87" s="29"/>
      <c r="DT87" s="29"/>
      <c r="DU87" s="9"/>
      <c r="DV87" s="29"/>
      <c r="DW87" s="29"/>
      <c r="DX87" s="9">
        <f t="shared" si="1"/>
        <v>7</v>
      </c>
      <c r="DY87" s="35" t="s">
        <v>442</v>
      </c>
      <c r="DZ87" s="31" t="s">
        <v>441</v>
      </c>
    </row>
    <row r="88" spans="1:130" ht="20.100000000000001" hidden="1" customHeight="1">
      <c r="A88" s="7">
        <v>872329</v>
      </c>
      <c r="B88" s="8" t="s">
        <v>103</v>
      </c>
      <c r="C88" s="9">
        <v>1</v>
      </c>
      <c r="D88" s="84" t="s">
        <v>399</v>
      </c>
      <c r="E88" s="175" t="s">
        <v>378</v>
      </c>
      <c r="F88" s="13"/>
      <c r="G88" s="13">
        <v>1</v>
      </c>
      <c r="H88" s="13"/>
      <c r="I88" s="13"/>
      <c r="J88" s="13">
        <v>1</v>
      </c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/>
      <c r="Y88" s="13"/>
      <c r="Z88" s="13" t="s">
        <v>293</v>
      </c>
      <c r="AA88" s="13"/>
      <c r="AB88" s="13"/>
      <c r="AC88" s="13"/>
      <c r="AD88" s="13"/>
      <c r="AE88" s="13"/>
      <c r="AF88" s="13">
        <v>1</v>
      </c>
      <c r="AG88" s="13"/>
      <c r="AH88" s="9"/>
      <c r="AI88" s="9"/>
      <c r="AJ88" s="9"/>
      <c r="AK88" s="9"/>
      <c r="AL88" s="9">
        <v>1</v>
      </c>
      <c r="AM88" s="9"/>
      <c r="AN88" s="9"/>
      <c r="AO88" s="9"/>
      <c r="AP88" s="9"/>
      <c r="AQ88" s="2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29"/>
      <c r="BC88" s="29"/>
      <c r="BD88" s="9"/>
      <c r="BE88" s="9"/>
      <c r="BF88" s="29"/>
      <c r="BG88" s="9"/>
      <c r="BH88" s="9"/>
      <c r="BI88" s="29"/>
      <c r="BJ88" s="29"/>
      <c r="BK88" s="9"/>
      <c r="BL88" s="29"/>
      <c r="BM88" s="9"/>
      <c r="BN88" s="9"/>
      <c r="BO88" s="9"/>
      <c r="BP88" s="9">
        <v>1</v>
      </c>
      <c r="BQ88" s="9">
        <v>1</v>
      </c>
      <c r="BR88" s="9"/>
      <c r="BS88" s="9"/>
      <c r="BT88" s="9"/>
      <c r="BU88" s="9">
        <v>1</v>
      </c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>
        <v>1</v>
      </c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29"/>
      <c r="CY88" s="29"/>
      <c r="CZ88" s="29"/>
      <c r="DA88" s="29"/>
      <c r="DB88" s="9"/>
      <c r="DC88" s="9"/>
      <c r="DD88" s="9"/>
      <c r="DE88" s="9"/>
      <c r="DF88" s="9"/>
      <c r="DG88" s="29"/>
      <c r="DH88" s="9"/>
      <c r="DI88" s="9">
        <v>1</v>
      </c>
      <c r="DJ88" s="9"/>
      <c r="DK88" s="9"/>
      <c r="DL88" s="9"/>
      <c r="DM88" s="9"/>
      <c r="DN88" s="9"/>
      <c r="DO88" s="9"/>
      <c r="DP88" s="29"/>
      <c r="DQ88" s="29"/>
      <c r="DR88" s="29"/>
      <c r="DS88" s="29"/>
      <c r="DT88" s="29"/>
      <c r="DU88" s="9"/>
      <c r="DV88" s="29"/>
      <c r="DW88" s="29"/>
      <c r="DX88" s="9">
        <f t="shared" si="1"/>
        <v>7</v>
      </c>
      <c r="DY88" s="38"/>
      <c r="DZ88" s="31"/>
    </row>
    <row r="89" spans="1:130" ht="20.100000000000001" hidden="1" customHeight="1">
      <c r="A89" s="7">
        <v>872285</v>
      </c>
      <c r="B89" s="13" t="s">
        <v>104</v>
      </c>
      <c r="C89" s="9">
        <v>208</v>
      </c>
      <c r="D89" s="9" t="s">
        <v>391</v>
      </c>
      <c r="E89" s="175" t="s">
        <v>396</v>
      </c>
      <c r="F89" s="13"/>
      <c r="G89" s="13">
        <v>1</v>
      </c>
      <c r="H89" s="13"/>
      <c r="I89" s="13"/>
      <c r="J89" s="13">
        <v>1</v>
      </c>
      <c r="K89" s="13">
        <v>1</v>
      </c>
      <c r="L89" s="13"/>
      <c r="M89" s="13"/>
      <c r="N89" s="13"/>
      <c r="O89" s="13"/>
      <c r="P89" s="13"/>
      <c r="Q89" s="13"/>
      <c r="R89" s="13" t="s">
        <v>392</v>
      </c>
      <c r="S89" s="13" t="s">
        <v>290</v>
      </c>
      <c r="T89" s="13"/>
      <c r="U89" s="13"/>
      <c r="V89" s="13"/>
      <c r="W89" s="13"/>
      <c r="X89" s="13"/>
      <c r="Y89" s="13"/>
      <c r="Z89" s="13" t="s">
        <v>293</v>
      </c>
      <c r="AA89" s="13"/>
      <c r="AB89" s="13"/>
      <c r="AC89" s="13"/>
      <c r="AD89" s="13"/>
      <c r="AE89" s="13">
        <v>1</v>
      </c>
      <c r="AF89" s="13"/>
      <c r="AG89" s="13"/>
      <c r="AH89" s="9"/>
      <c r="AI89" s="9"/>
      <c r="AJ89" s="9"/>
      <c r="AK89" s="9"/>
      <c r="AL89" s="9">
        <v>1</v>
      </c>
      <c r="AM89" s="9"/>
      <c r="AN89" s="9"/>
      <c r="AO89" s="9"/>
      <c r="AP89" s="9"/>
      <c r="AQ89" s="2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29"/>
      <c r="BC89" s="29"/>
      <c r="BD89" s="9"/>
      <c r="BE89" s="9"/>
      <c r="BF89" s="29"/>
      <c r="BG89" s="9"/>
      <c r="BH89" s="9"/>
      <c r="BI89" s="29"/>
      <c r="BJ89" s="29"/>
      <c r="BK89" s="9"/>
      <c r="BL89" s="29"/>
      <c r="BM89" s="9"/>
      <c r="BN89" s="9"/>
      <c r="BO89" s="9"/>
      <c r="BP89" s="9">
        <v>1</v>
      </c>
      <c r="BQ89" s="9">
        <v>1</v>
      </c>
      <c r="BR89" s="9"/>
      <c r="BS89" s="9"/>
      <c r="BT89" s="9"/>
      <c r="BU89" s="9">
        <v>1</v>
      </c>
      <c r="BV89" s="9"/>
      <c r="BW89" s="9"/>
      <c r="BX89" s="9"/>
      <c r="BY89" s="9">
        <v>1</v>
      </c>
      <c r="BZ89" s="9"/>
      <c r="CA89" s="9"/>
      <c r="CB89" s="9"/>
      <c r="CC89" s="9"/>
      <c r="CD89" s="9"/>
      <c r="CE89" s="9"/>
      <c r="CF89" s="9"/>
      <c r="CG89" s="9"/>
      <c r="CH89" s="9">
        <v>1</v>
      </c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>
        <v>1</v>
      </c>
      <c r="CW89" s="9">
        <v>1</v>
      </c>
      <c r="CX89" s="29"/>
      <c r="CY89" s="29"/>
      <c r="CZ89" s="29"/>
      <c r="DA89" s="29"/>
      <c r="DB89" s="9"/>
      <c r="DC89" s="9"/>
      <c r="DD89" s="9"/>
      <c r="DE89" s="9"/>
      <c r="DF89" s="9"/>
      <c r="DG89" s="29"/>
      <c r="DH89" s="9"/>
      <c r="DI89" s="9"/>
      <c r="DJ89" s="9"/>
      <c r="DK89" s="9"/>
      <c r="DL89" s="9"/>
      <c r="DM89" s="9"/>
      <c r="DN89" s="9"/>
      <c r="DO89" s="9"/>
      <c r="DP89" s="29"/>
      <c r="DQ89" s="29"/>
      <c r="DR89" s="29"/>
      <c r="DS89" s="29"/>
      <c r="DT89" s="29"/>
      <c r="DU89" s="9"/>
      <c r="DV89" s="29"/>
      <c r="DW89" s="29"/>
      <c r="DX89" s="9">
        <f t="shared" si="1"/>
        <v>8</v>
      </c>
      <c r="DY89" s="35" t="s">
        <v>443</v>
      </c>
      <c r="DZ89" s="31" t="s">
        <v>444</v>
      </c>
    </row>
    <row r="90" spans="1:130" ht="20.100000000000001" hidden="1" customHeight="1">
      <c r="A90" s="7">
        <v>872286</v>
      </c>
      <c r="B90" s="8" t="s">
        <v>105</v>
      </c>
      <c r="C90" s="9">
        <v>5</v>
      </c>
      <c r="D90" s="84" t="s">
        <v>391</v>
      </c>
      <c r="E90" s="175" t="s">
        <v>396</v>
      </c>
      <c r="F90" s="13"/>
      <c r="G90" s="13">
        <v>1</v>
      </c>
      <c r="H90" s="13"/>
      <c r="I90" s="13"/>
      <c r="J90" s="13">
        <v>1</v>
      </c>
      <c r="K90" s="13">
        <v>1</v>
      </c>
      <c r="L90" s="13"/>
      <c r="M90" s="13"/>
      <c r="N90" s="13"/>
      <c r="O90" s="13"/>
      <c r="P90" s="13"/>
      <c r="Q90" s="13"/>
      <c r="R90" s="13" t="s">
        <v>392</v>
      </c>
      <c r="S90" s="13" t="s">
        <v>290</v>
      </c>
      <c r="T90" s="13"/>
      <c r="U90" s="13"/>
      <c r="V90" s="13"/>
      <c r="W90" s="13"/>
      <c r="X90" s="13"/>
      <c r="Y90" s="13"/>
      <c r="Z90" s="13" t="s">
        <v>293</v>
      </c>
      <c r="AA90" s="13"/>
      <c r="AB90" s="13"/>
      <c r="AC90" s="13"/>
      <c r="AD90" s="13"/>
      <c r="AE90" s="13">
        <v>1</v>
      </c>
      <c r="AF90" s="13"/>
      <c r="AG90" s="13"/>
      <c r="AH90" s="9"/>
      <c r="AI90" s="9"/>
      <c r="AJ90" s="9"/>
      <c r="AK90" s="9"/>
      <c r="AL90" s="9">
        <v>1</v>
      </c>
      <c r="AM90" s="9"/>
      <c r="AN90" s="9"/>
      <c r="AO90" s="9"/>
      <c r="AP90" s="9"/>
      <c r="AQ90" s="2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29"/>
      <c r="BC90" s="29"/>
      <c r="BD90" s="9"/>
      <c r="BE90" s="9"/>
      <c r="BF90" s="29"/>
      <c r="BG90" s="9"/>
      <c r="BH90" s="9"/>
      <c r="BI90" s="29"/>
      <c r="BJ90" s="29"/>
      <c r="BK90" s="9"/>
      <c r="BL90" s="29"/>
      <c r="BM90" s="9"/>
      <c r="BN90" s="9"/>
      <c r="BO90" s="9"/>
      <c r="BP90" s="9">
        <v>1</v>
      </c>
      <c r="BQ90" s="9">
        <v>1</v>
      </c>
      <c r="BR90" s="9"/>
      <c r="BS90" s="9"/>
      <c r="BT90" s="9"/>
      <c r="BU90" s="9">
        <v>1</v>
      </c>
      <c r="BV90" s="9"/>
      <c r="BW90" s="9"/>
      <c r="BX90" s="9"/>
      <c r="BY90" s="9">
        <v>1</v>
      </c>
      <c r="BZ90" s="9"/>
      <c r="CA90" s="9"/>
      <c r="CB90" s="9"/>
      <c r="CC90" s="9"/>
      <c r="CD90" s="9"/>
      <c r="CE90" s="9"/>
      <c r="CF90" s="9"/>
      <c r="CG90" s="9"/>
      <c r="CH90" s="9">
        <v>1</v>
      </c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>
        <v>1</v>
      </c>
      <c r="CW90" s="9">
        <v>1</v>
      </c>
      <c r="CX90" s="29"/>
      <c r="CY90" s="29"/>
      <c r="CZ90" s="29"/>
      <c r="DA90" s="29"/>
      <c r="DB90" s="9"/>
      <c r="DC90" s="9"/>
      <c r="DD90" s="9"/>
      <c r="DE90" s="9"/>
      <c r="DF90" s="9"/>
      <c r="DG90" s="29"/>
      <c r="DH90" s="9"/>
      <c r="DI90" s="9"/>
      <c r="DJ90" s="9"/>
      <c r="DK90" s="9"/>
      <c r="DL90" s="9"/>
      <c r="DM90" s="9"/>
      <c r="DN90" s="9"/>
      <c r="DO90" s="9"/>
      <c r="DP90" s="29"/>
      <c r="DQ90" s="29"/>
      <c r="DR90" s="29"/>
      <c r="DS90" s="29"/>
      <c r="DT90" s="29"/>
      <c r="DU90" s="9"/>
      <c r="DV90" s="29"/>
      <c r="DW90" s="29"/>
      <c r="DX90" s="9">
        <f t="shared" si="1"/>
        <v>8</v>
      </c>
      <c r="DY90" s="35"/>
      <c r="DZ90" s="31"/>
    </row>
    <row r="91" spans="1:130" ht="20.100000000000001" hidden="1" customHeight="1">
      <c r="A91" s="7">
        <v>872288</v>
      </c>
      <c r="B91" s="8" t="s">
        <v>106</v>
      </c>
      <c r="C91" s="9">
        <v>1</v>
      </c>
      <c r="D91" s="84" t="s">
        <v>391</v>
      </c>
      <c r="E91" s="175" t="s">
        <v>396</v>
      </c>
      <c r="F91" s="13"/>
      <c r="G91" s="13">
        <v>1</v>
      </c>
      <c r="H91" s="13"/>
      <c r="I91" s="13"/>
      <c r="J91" s="13">
        <v>1</v>
      </c>
      <c r="K91" s="13">
        <v>1</v>
      </c>
      <c r="L91" s="13"/>
      <c r="M91" s="13"/>
      <c r="N91" s="13"/>
      <c r="O91" s="13"/>
      <c r="P91" s="13"/>
      <c r="Q91" s="13"/>
      <c r="R91" s="13" t="s">
        <v>392</v>
      </c>
      <c r="S91" s="13" t="s">
        <v>290</v>
      </c>
      <c r="T91" s="13"/>
      <c r="U91" s="13"/>
      <c r="V91" s="13"/>
      <c r="W91" s="13"/>
      <c r="X91" s="13"/>
      <c r="Y91" s="13"/>
      <c r="Z91" s="13" t="s">
        <v>293</v>
      </c>
      <c r="AA91" s="13"/>
      <c r="AB91" s="13"/>
      <c r="AC91" s="13"/>
      <c r="AD91" s="13"/>
      <c r="AE91" s="13">
        <v>1</v>
      </c>
      <c r="AF91" s="13"/>
      <c r="AG91" s="13"/>
      <c r="AH91" s="9"/>
      <c r="AI91" s="9"/>
      <c r="AJ91" s="9"/>
      <c r="AK91" s="9"/>
      <c r="AL91" s="9">
        <v>1</v>
      </c>
      <c r="AM91" s="9"/>
      <c r="AN91" s="9"/>
      <c r="AO91" s="9"/>
      <c r="AP91" s="9"/>
      <c r="AQ91" s="2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29"/>
      <c r="BC91" s="29"/>
      <c r="BD91" s="9"/>
      <c r="BE91" s="9"/>
      <c r="BF91" s="29"/>
      <c r="BG91" s="9"/>
      <c r="BH91" s="9"/>
      <c r="BI91" s="29"/>
      <c r="BJ91" s="29"/>
      <c r="BK91" s="9"/>
      <c r="BL91" s="29"/>
      <c r="BM91" s="9"/>
      <c r="BN91" s="9"/>
      <c r="BO91" s="9"/>
      <c r="BP91" s="9">
        <v>1</v>
      </c>
      <c r="BQ91" s="9">
        <v>1</v>
      </c>
      <c r="BR91" s="9"/>
      <c r="BS91" s="9"/>
      <c r="BT91" s="9"/>
      <c r="BU91" s="9">
        <v>1</v>
      </c>
      <c r="BV91" s="9"/>
      <c r="BW91" s="9"/>
      <c r="BX91" s="9"/>
      <c r="BY91" s="9">
        <v>1</v>
      </c>
      <c r="BZ91" s="9"/>
      <c r="CA91" s="9"/>
      <c r="CB91" s="9"/>
      <c r="CC91" s="9"/>
      <c r="CD91" s="9"/>
      <c r="CE91" s="9"/>
      <c r="CF91" s="9"/>
      <c r="CG91" s="9"/>
      <c r="CH91" s="9">
        <v>1</v>
      </c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>
        <v>1</v>
      </c>
      <c r="CW91" s="9">
        <v>1</v>
      </c>
      <c r="CX91" s="29"/>
      <c r="CY91" s="29"/>
      <c r="CZ91" s="29"/>
      <c r="DA91" s="29"/>
      <c r="DB91" s="9"/>
      <c r="DC91" s="9"/>
      <c r="DD91" s="9"/>
      <c r="DE91" s="9"/>
      <c r="DF91" s="9"/>
      <c r="DG91" s="29"/>
      <c r="DH91" s="9"/>
      <c r="DI91" s="9"/>
      <c r="DJ91" s="9"/>
      <c r="DK91" s="9"/>
      <c r="DL91" s="9"/>
      <c r="DM91" s="9"/>
      <c r="DN91" s="9"/>
      <c r="DO91" s="9"/>
      <c r="DP91" s="29"/>
      <c r="DQ91" s="29"/>
      <c r="DR91" s="29"/>
      <c r="DS91" s="29"/>
      <c r="DT91" s="29"/>
      <c r="DU91" s="9"/>
      <c r="DV91" s="29"/>
      <c r="DW91" s="29"/>
      <c r="DX91" s="9">
        <f t="shared" si="1"/>
        <v>8</v>
      </c>
      <c r="DY91" s="38"/>
      <c r="DZ91" s="31"/>
    </row>
    <row r="92" spans="1:130" ht="20.100000000000001" customHeight="1">
      <c r="A92" s="20">
        <v>872274</v>
      </c>
      <c r="B92" s="13" t="s">
        <v>107</v>
      </c>
      <c r="C92" s="9">
        <v>208</v>
      </c>
      <c r="D92" s="9" t="s">
        <v>395</v>
      </c>
      <c r="E92" s="175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397</v>
      </c>
      <c r="S92" s="13"/>
      <c r="T92" s="13"/>
      <c r="U92" s="13" t="s">
        <v>291</v>
      </c>
      <c r="V92" s="13"/>
      <c r="W92" s="13"/>
      <c r="X92" s="13"/>
      <c r="Y92" s="13"/>
      <c r="Z92" s="13" t="s">
        <v>293</v>
      </c>
      <c r="AA92" s="13"/>
      <c r="AB92" s="13"/>
      <c r="AC92" s="13"/>
      <c r="AD92" s="13"/>
      <c r="AE92" s="13">
        <v>1</v>
      </c>
      <c r="AF92" s="13"/>
      <c r="AG92" s="13"/>
      <c r="AH92" s="9">
        <v>1</v>
      </c>
      <c r="AI92" s="9"/>
      <c r="AJ92" s="9"/>
      <c r="AK92" s="9"/>
      <c r="AL92" s="9"/>
      <c r="AM92" s="9">
        <v>1</v>
      </c>
      <c r="AN92" s="9"/>
      <c r="AO92" s="9"/>
      <c r="AP92" s="9"/>
      <c r="AQ92" s="29"/>
      <c r="AR92" s="9"/>
      <c r="AS92" s="9"/>
      <c r="AT92" s="9">
        <v>1</v>
      </c>
      <c r="AU92" s="9"/>
      <c r="AV92" s="9"/>
      <c r="AW92" s="9"/>
      <c r="AX92" s="9"/>
      <c r="AY92" s="9"/>
      <c r="AZ92" s="9"/>
      <c r="BA92" s="9">
        <v>1</v>
      </c>
      <c r="BB92" s="29"/>
      <c r="BC92" s="29"/>
      <c r="BD92" s="9"/>
      <c r="BE92" s="9"/>
      <c r="BF92" s="29"/>
      <c r="BG92" s="9"/>
      <c r="BH92" s="9"/>
      <c r="BI92" s="29"/>
      <c r="BJ92" s="29"/>
      <c r="BK92" s="9"/>
      <c r="BL92" s="29"/>
      <c r="BM92" s="9"/>
      <c r="BN92" s="9"/>
      <c r="BO92" s="9"/>
      <c r="BP92" s="9">
        <v>1</v>
      </c>
      <c r="BQ92" s="9">
        <v>1</v>
      </c>
      <c r="BR92" s="9"/>
      <c r="BS92" s="9"/>
      <c r="BT92" s="9"/>
      <c r="BU92" s="9"/>
      <c r="BV92" s="9"/>
      <c r="BW92" s="9"/>
      <c r="BX92" s="9"/>
      <c r="BY92" s="9">
        <v>1</v>
      </c>
      <c r="BZ92" s="9">
        <v>1</v>
      </c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>
        <v>1</v>
      </c>
      <c r="CS92" s="9"/>
      <c r="CT92" s="9"/>
      <c r="CU92" s="9"/>
      <c r="CV92" s="9"/>
      <c r="CW92" s="9"/>
      <c r="CX92" s="29"/>
      <c r="CY92" s="29"/>
      <c r="CZ92" s="29"/>
      <c r="DA92" s="29"/>
      <c r="DB92" s="9">
        <v>1</v>
      </c>
      <c r="DC92" s="9"/>
      <c r="DD92" s="9"/>
      <c r="DE92" s="9"/>
      <c r="DF92" s="9"/>
      <c r="DG92" s="29"/>
      <c r="DH92" s="9"/>
      <c r="DI92" s="9"/>
      <c r="DJ92" s="9"/>
      <c r="DK92" s="9"/>
      <c r="DL92" s="9"/>
      <c r="DM92" s="9"/>
      <c r="DN92" s="9"/>
      <c r="DO92" s="9"/>
      <c r="DP92" s="29"/>
      <c r="DQ92" s="29"/>
      <c r="DR92" s="29"/>
      <c r="DS92" s="29"/>
      <c r="DT92" s="29"/>
      <c r="DU92" s="9"/>
      <c r="DV92" s="29"/>
      <c r="DW92" s="29"/>
      <c r="DX92" s="9">
        <f t="shared" si="1"/>
        <v>9</v>
      </c>
      <c r="DY92" s="35" t="s">
        <v>445</v>
      </c>
      <c r="DZ92" s="31" t="s">
        <v>446</v>
      </c>
    </row>
    <row r="93" spans="1:130" ht="20.100000000000001" customHeight="1">
      <c r="A93" s="7">
        <v>872276</v>
      </c>
      <c r="B93" s="13" t="s">
        <v>108</v>
      </c>
      <c r="C93" s="9">
        <v>60</v>
      </c>
      <c r="D93" s="9" t="s">
        <v>395</v>
      </c>
      <c r="E93" s="175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397</v>
      </c>
      <c r="S93" s="13"/>
      <c r="T93" s="13"/>
      <c r="U93" s="13" t="s">
        <v>291</v>
      </c>
      <c r="V93" s="13"/>
      <c r="W93" s="13"/>
      <c r="X93" s="13"/>
      <c r="Y93" s="13"/>
      <c r="Z93" s="13" t="s">
        <v>293</v>
      </c>
      <c r="AA93" s="13"/>
      <c r="AB93" s="13"/>
      <c r="AC93" s="13"/>
      <c r="AD93" s="13"/>
      <c r="AE93" s="13">
        <v>1</v>
      </c>
      <c r="AF93" s="13"/>
      <c r="AG93" s="13"/>
      <c r="AH93" s="9">
        <v>1</v>
      </c>
      <c r="AI93" s="9"/>
      <c r="AJ93" s="9"/>
      <c r="AK93" s="9"/>
      <c r="AL93" s="9"/>
      <c r="AM93" s="9">
        <v>1</v>
      </c>
      <c r="AN93" s="9"/>
      <c r="AO93" s="9"/>
      <c r="AP93" s="9"/>
      <c r="AQ93" s="29"/>
      <c r="AR93" s="9"/>
      <c r="AS93" s="9"/>
      <c r="AT93" s="9">
        <v>1</v>
      </c>
      <c r="AU93" s="9"/>
      <c r="AV93" s="9"/>
      <c r="AW93" s="9"/>
      <c r="AX93" s="9"/>
      <c r="AY93" s="9"/>
      <c r="AZ93" s="9"/>
      <c r="BA93" s="9">
        <v>1</v>
      </c>
      <c r="BB93" s="29"/>
      <c r="BC93" s="29"/>
      <c r="BD93" s="9"/>
      <c r="BE93" s="9"/>
      <c r="BF93" s="29"/>
      <c r="BG93" s="9"/>
      <c r="BH93" s="9"/>
      <c r="BI93" s="29"/>
      <c r="BJ93" s="29"/>
      <c r="BK93" s="9"/>
      <c r="BL93" s="29"/>
      <c r="BM93" s="9"/>
      <c r="BN93" s="9"/>
      <c r="BO93" s="9"/>
      <c r="BP93" s="9">
        <v>1</v>
      </c>
      <c r="BQ93" s="9">
        <v>1</v>
      </c>
      <c r="BR93" s="9"/>
      <c r="BS93" s="9"/>
      <c r="BT93" s="9"/>
      <c r="BU93" s="9"/>
      <c r="BV93" s="9"/>
      <c r="BW93" s="9"/>
      <c r="BX93" s="9"/>
      <c r="BY93" s="9">
        <v>1</v>
      </c>
      <c r="BZ93" s="9">
        <v>1</v>
      </c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>
        <v>1</v>
      </c>
      <c r="CS93" s="9"/>
      <c r="CT93" s="9"/>
      <c r="CU93" s="9"/>
      <c r="CV93" s="9"/>
      <c r="CW93" s="9"/>
      <c r="CX93" s="29"/>
      <c r="CY93" s="29"/>
      <c r="CZ93" s="29"/>
      <c r="DA93" s="29"/>
      <c r="DB93" s="9">
        <v>1</v>
      </c>
      <c r="DC93" s="9"/>
      <c r="DD93" s="9"/>
      <c r="DE93" s="9"/>
      <c r="DF93" s="9"/>
      <c r="DG93" s="29"/>
      <c r="DH93" s="9"/>
      <c r="DI93" s="9"/>
      <c r="DJ93" s="9"/>
      <c r="DK93" s="9"/>
      <c r="DL93" s="9"/>
      <c r="DM93" s="9"/>
      <c r="DN93" s="9"/>
      <c r="DO93" s="9"/>
      <c r="DP93" s="29"/>
      <c r="DQ93" s="29"/>
      <c r="DR93" s="29"/>
      <c r="DS93" s="29"/>
      <c r="DT93" s="29"/>
      <c r="DU93" s="9"/>
      <c r="DV93" s="29"/>
      <c r="DW93" s="29"/>
      <c r="DX93" s="9">
        <f t="shared" si="1"/>
        <v>9</v>
      </c>
      <c r="DY93" s="35"/>
      <c r="DZ93" s="31"/>
    </row>
    <row r="94" spans="1:130" ht="20.100000000000001" customHeight="1">
      <c r="A94" s="7">
        <v>872277</v>
      </c>
      <c r="B94" s="8" t="s">
        <v>109</v>
      </c>
      <c r="C94" s="9">
        <v>5</v>
      </c>
      <c r="D94" s="84" t="s">
        <v>395</v>
      </c>
      <c r="E94" s="175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397</v>
      </c>
      <c r="S94" s="13"/>
      <c r="T94" s="13"/>
      <c r="U94" s="13" t="s">
        <v>291</v>
      </c>
      <c r="V94" s="13"/>
      <c r="W94" s="13"/>
      <c r="X94" s="13"/>
      <c r="Y94" s="13"/>
      <c r="Z94" s="13" t="s">
        <v>293</v>
      </c>
      <c r="AA94" s="13"/>
      <c r="AB94" s="13"/>
      <c r="AC94" s="13"/>
      <c r="AD94" s="13"/>
      <c r="AE94" s="13">
        <v>1</v>
      </c>
      <c r="AF94" s="13"/>
      <c r="AG94" s="13"/>
      <c r="AH94" s="9">
        <v>1</v>
      </c>
      <c r="AI94" s="9"/>
      <c r="AJ94" s="9"/>
      <c r="AK94" s="9"/>
      <c r="AL94" s="9"/>
      <c r="AM94" s="9">
        <v>1</v>
      </c>
      <c r="AN94" s="9"/>
      <c r="AO94" s="9"/>
      <c r="AP94" s="9"/>
      <c r="AQ94" s="29"/>
      <c r="AR94" s="9"/>
      <c r="AS94" s="9"/>
      <c r="AT94" s="9">
        <v>1</v>
      </c>
      <c r="AU94" s="9"/>
      <c r="AV94" s="9"/>
      <c r="AW94" s="9"/>
      <c r="AX94" s="9"/>
      <c r="AY94" s="9"/>
      <c r="AZ94" s="9"/>
      <c r="BA94" s="9">
        <v>1</v>
      </c>
      <c r="BB94" s="29"/>
      <c r="BC94" s="29"/>
      <c r="BD94" s="9"/>
      <c r="BE94" s="9"/>
      <c r="BF94" s="29"/>
      <c r="BG94" s="9"/>
      <c r="BH94" s="9"/>
      <c r="BI94" s="29"/>
      <c r="BJ94" s="29"/>
      <c r="BK94" s="9"/>
      <c r="BL94" s="29"/>
      <c r="BM94" s="9"/>
      <c r="BN94" s="9"/>
      <c r="BO94" s="9"/>
      <c r="BP94" s="9">
        <v>1</v>
      </c>
      <c r="BQ94" s="9">
        <v>1</v>
      </c>
      <c r="BR94" s="9"/>
      <c r="BS94" s="9"/>
      <c r="BT94" s="9"/>
      <c r="BU94" s="9"/>
      <c r="BV94" s="9"/>
      <c r="BW94" s="9"/>
      <c r="BX94" s="9"/>
      <c r="BY94" s="9">
        <v>1</v>
      </c>
      <c r="BZ94" s="9">
        <v>1</v>
      </c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>
        <v>1</v>
      </c>
      <c r="CS94" s="9"/>
      <c r="CT94" s="9"/>
      <c r="CU94" s="9"/>
      <c r="CV94" s="9"/>
      <c r="CW94" s="9"/>
      <c r="CX94" s="29"/>
      <c r="CY94" s="29"/>
      <c r="CZ94" s="29"/>
      <c r="DA94" s="29"/>
      <c r="DB94" s="9">
        <v>1</v>
      </c>
      <c r="DC94" s="9"/>
      <c r="DD94" s="9"/>
      <c r="DE94" s="9"/>
      <c r="DF94" s="9"/>
      <c r="DG94" s="29"/>
      <c r="DH94" s="9"/>
      <c r="DI94" s="9"/>
      <c r="DJ94" s="9"/>
      <c r="DK94" s="9"/>
      <c r="DL94" s="9"/>
      <c r="DM94" s="9"/>
      <c r="DN94" s="9"/>
      <c r="DO94" s="9"/>
      <c r="DP94" s="29"/>
      <c r="DQ94" s="29"/>
      <c r="DR94" s="29"/>
      <c r="DS94" s="29"/>
      <c r="DT94" s="29"/>
      <c r="DU94" s="9"/>
      <c r="DV94" s="29"/>
      <c r="DW94" s="29"/>
      <c r="DX94" s="9">
        <f t="shared" si="1"/>
        <v>9</v>
      </c>
      <c r="DY94" s="35"/>
      <c r="DZ94" s="31"/>
    </row>
    <row r="95" spans="1:130" ht="20.100000000000001" customHeight="1">
      <c r="A95" s="7">
        <v>872278</v>
      </c>
      <c r="B95" s="8" t="s">
        <v>110</v>
      </c>
      <c r="C95" s="9">
        <v>1</v>
      </c>
      <c r="D95" s="84" t="s">
        <v>395</v>
      </c>
      <c r="E95" s="175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397</v>
      </c>
      <c r="S95" s="13"/>
      <c r="T95" s="13"/>
      <c r="U95" s="13" t="s">
        <v>291</v>
      </c>
      <c r="V95" s="13"/>
      <c r="W95" s="13"/>
      <c r="X95" s="13"/>
      <c r="Y95" s="13"/>
      <c r="Z95" s="13" t="s">
        <v>293</v>
      </c>
      <c r="AA95" s="13"/>
      <c r="AB95" s="13"/>
      <c r="AC95" s="13"/>
      <c r="AD95" s="13"/>
      <c r="AE95" s="13">
        <v>1</v>
      </c>
      <c r="AF95" s="13"/>
      <c r="AG95" s="13"/>
      <c r="AH95" s="9">
        <v>1</v>
      </c>
      <c r="AI95" s="9"/>
      <c r="AJ95" s="9"/>
      <c r="AK95" s="9"/>
      <c r="AL95" s="9"/>
      <c r="AM95" s="9">
        <v>1</v>
      </c>
      <c r="AN95" s="9"/>
      <c r="AO95" s="9"/>
      <c r="AP95" s="9"/>
      <c r="AQ95" s="29"/>
      <c r="AR95" s="9"/>
      <c r="AS95" s="9"/>
      <c r="AT95" s="9">
        <v>1</v>
      </c>
      <c r="AU95" s="9"/>
      <c r="AV95" s="9"/>
      <c r="AW95" s="9"/>
      <c r="AX95" s="9"/>
      <c r="AY95" s="9"/>
      <c r="AZ95" s="9"/>
      <c r="BA95" s="9">
        <v>1</v>
      </c>
      <c r="BB95" s="29"/>
      <c r="BC95" s="29"/>
      <c r="BD95" s="9"/>
      <c r="BE95" s="9"/>
      <c r="BF95" s="29"/>
      <c r="BG95" s="9"/>
      <c r="BH95" s="9"/>
      <c r="BI95" s="29"/>
      <c r="BJ95" s="29"/>
      <c r="BK95" s="9"/>
      <c r="BL95" s="29"/>
      <c r="BM95" s="9"/>
      <c r="BN95" s="9"/>
      <c r="BO95" s="9"/>
      <c r="BP95" s="9">
        <v>1</v>
      </c>
      <c r="BQ95" s="9">
        <v>1</v>
      </c>
      <c r="BR95" s="9"/>
      <c r="BS95" s="9"/>
      <c r="BT95" s="9"/>
      <c r="BU95" s="9"/>
      <c r="BV95" s="9"/>
      <c r="BW95" s="9"/>
      <c r="BX95" s="9"/>
      <c r="BY95" s="9">
        <v>1</v>
      </c>
      <c r="BZ95" s="9">
        <v>1</v>
      </c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>
        <v>1</v>
      </c>
      <c r="CS95" s="9"/>
      <c r="CT95" s="9"/>
      <c r="CU95" s="9"/>
      <c r="CV95" s="9"/>
      <c r="CW95" s="9"/>
      <c r="CX95" s="29"/>
      <c r="CY95" s="29"/>
      <c r="CZ95" s="29"/>
      <c r="DA95" s="29"/>
      <c r="DB95" s="9">
        <v>1</v>
      </c>
      <c r="DC95" s="9"/>
      <c r="DD95" s="9"/>
      <c r="DE95" s="9"/>
      <c r="DF95" s="9"/>
      <c r="DG95" s="29"/>
      <c r="DH95" s="9"/>
      <c r="DI95" s="9"/>
      <c r="DJ95" s="9"/>
      <c r="DK95" s="9"/>
      <c r="DL95" s="9"/>
      <c r="DM95" s="9"/>
      <c r="DN95" s="9"/>
      <c r="DO95" s="9"/>
      <c r="DP95" s="29"/>
      <c r="DQ95" s="29"/>
      <c r="DR95" s="29"/>
      <c r="DS95" s="29"/>
      <c r="DT95" s="29"/>
      <c r="DU95" s="9"/>
      <c r="DV95" s="29"/>
      <c r="DW95" s="29"/>
      <c r="DX95" s="9">
        <f t="shared" si="1"/>
        <v>9</v>
      </c>
      <c r="DY95" s="38"/>
      <c r="DZ95" s="31"/>
    </row>
    <row r="96" spans="1:130" ht="20.100000000000001" hidden="1" customHeight="1">
      <c r="A96" s="7">
        <v>872289</v>
      </c>
      <c r="B96" s="13" t="s">
        <v>111</v>
      </c>
      <c r="C96" s="9">
        <v>208</v>
      </c>
      <c r="D96" s="9" t="s">
        <v>395</v>
      </c>
      <c r="E96" s="175" t="s">
        <v>396</v>
      </c>
      <c r="F96" s="13"/>
      <c r="G96" s="13">
        <v>1</v>
      </c>
      <c r="H96" s="13"/>
      <c r="I96" s="13"/>
      <c r="J96" s="13">
        <v>1</v>
      </c>
      <c r="K96" s="13">
        <v>1</v>
      </c>
      <c r="L96" s="13"/>
      <c r="M96" s="13"/>
      <c r="N96" s="13"/>
      <c r="O96" s="13"/>
      <c r="P96" s="13"/>
      <c r="Q96" s="13"/>
      <c r="R96" s="13" t="s">
        <v>397</v>
      </c>
      <c r="S96" s="13"/>
      <c r="T96" s="13"/>
      <c r="U96" s="13" t="s">
        <v>291</v>
      </c>
      <c r="V96" s="13"/>
      <c r="W96" s="13"/>
      <c r="X96" s="13"/>
      <c r="Y96" s="13"/>
      <c r="Z96" s="13" t="s">
        <v>293</v>
      </c>
      <c r="AA96" s="13"/>
      <c r="AB96" s="13"/>
      <c r="AC96" s="13"/>
      <c r="AD96" s="13"/>
      <c r="AE96" s="13">
        <v>1</v>
      </c>
      <c r="AF96" s="13"/>
      <c r="AG96" s="13"/>
      <c r="AH96" s="9"/>
      <c r="AI96" s="9"/>
      <c r="AJ96" s="9"/>
      <c r="AK96" s="9"/>
      <c r="AL96" s="9">
        <v>1</v>
      </c>
      <c r="AM96" s="9"/>
      <c r="AN96" s="9"/>
      <c r="AO96" s="9"/>
      <c r="AP96" s="9"/>
      <c r="AQ96" s="2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29"/>
      <c r="BC96" s="29"/>
      <c r="BD96" s="9"/>
      <c r="BE96" s="9"/>
      <c r="BF96" s="29"/>
      <c r="BG96" s="9"/>
      <c r="BH96" s="9"/>
      <c r="BI96" s="29"/>
      <c r="BJ96" s="29"/>
      <c r="BK96" s="9"/>
      <c r="BL96" s="29"/>
      <c r="BM96" s="9"/>
      <c r="BN96" s="9"/>
      <c r="BO96" s="9"/>
      <c r="BP96" s="9">
        <v>1</v>
      </c>
      <c r="BQ96" s="9">
        <v>1</v>
      </c>
      <c r="BR96" s="9"/>
      <c r="BS96" s="9"/>
      <c r="BT96" s="9"/>
      <c r="BU96" s="9">
        <v>1</v>
      </c>
      <c r="BV96" s="9"/>
      <c r="BW96" s="9"/>
      <c r="BX96" s="9"/>
      <c r="BY96" s="9">
        <v>1</v>
      </c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>
        <v>1</v>
      </c>
      <c r="CS96" s="9"/>
      <c r="CT96" s="9"/>
      <c r="CU96" s="9"/>
      <c r="CV96" s="9">
        <v>1</v>
      </c>
      <c r="CW96" s="9">
        <v>1</v>
      </c>
      <c r="CX96" s="29"/>
      <c r="CY96" s="29"/>
      <c r="CZ96" s="29"/>
      <c r="DA96" s="29"/>
      <c r="DB96" s="9"/>
      <c r="DC96" s="9"/>
      <c r="DD96" s="9"/>
      <c r="DE96" s="9"/>
      <c r="DF96" s="9"/>
      <c r="DG96" s="29"/>
      <c r="DH96" s="9"/>
      <c r="DI96" s="9"/>
      <c r="DJ96" s="9"/>
      <c r="DK96" s="9"/>
      <c r="DL96" s="9"/>
      <c r="DM96" s="9"/>
      <c r="DN96" s="9"/>
      <c r="DO96" s="9"/>
      <c r="DP96" s="29"/>
      <c r="DQ96" s="29"/>
      <c r="DR96" s="29"/>
      <c r="DS96" s="29"/>
      <c r="DT96" s="29"/>
      <c r="DU96" s="9">
        <v>1</v>
      </c>
      <c r="DV96" s="29"/>
      <c r="DW96" s="29"/>
      <c r="DX96" s="9">
        <f t="shared" si="1"/>
        <v>9</v>
      </c>
      <c r="DY96" s="30" t="s">
        <v>447</v>
      </c>
      <c r="DZ96" s="31" t="s">
        <v>444</v>
      </c>
    </row>
    <row r="97" spans="1:131" ht="20.100000000000001" hidden="1" customHeight="1">
      <c r="A97" s="7">
        <v>874306</v>
      </c>
      <c r="B97" s="13" t="s">
        <v>112</v>
      </c>
      <c r="C97" s="9">
        <v>60</v>
      </c>
      <c r="D97" s="9" t="s">
        <v>395</v>
      </c>
      <c r="E97" s="175" t="s">
        <v>396</v>
      </c>
      <c r="F97" s="13"/>
      <c r="G97" s="13">
        <v>1</v>
      </c>
      <c r="H97" s="13"/>
      <c r="I97" s="13"/>
      <c r="J97" s="13">
        <v>1</v>
      </c>
      <c r="K97" s="13">
        <v>1</v>
      </c>
      <c r="L97" s="13"/>
      <c r="M97" s="13"/>
      <c r="N97" s="13"/>
      <c r="O97" s="13"/>
      <c r="P97" s="13"/>
      <c r="Q97" s="13"/>
      <c r="R97" s="13" t="s">
        <v>397</v>
      </c>
      <c r="S97" s="13"/>
      <c r="T97" s="13"/>
      <c r="U97" s="13" t="s">
        <v>291</v>
      </c>
      <c r="V97" s="13"/>
      <c r="W97" s="13"/>
      <c r="X97" s="13"/>
      <c r="Y97" s="13"/>
      <c r="Z97" s="13" t="s">
        <v>293</v>
      </c>
      <c r="AA97" s="13"/>
      <c r="AB97" s="13"/>
      <c r="AC97" s="13"/>
      <c r="AD97" s="13"/>
      <c r="AE97" s="13">
        <v>1</v>
      </c>
      <c r="AF97" s="13"/>
      <c r="AG97" s="13"/>
      <c r="AH97" s="9"/>
      <c r="AI97" s="9"/>
      <c r="AJ97" s="9"/>
      <c r="AK97" s="9"/>
      <c r="AL97" s="9">
        <v>1</v>
      </c>
      <c r="AM97" s="9"/>
      <c r="AN97" s="9"/>
      <c r="AO97" s="9"/>
      <c r="AP97" s="9"/>
      <c r="AQ97" s="2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29"/>
      <c r="BC97" s="29"/>
      <c r="BD97" s="9"/>
      <c r="BE97" s="9"/>
      <c r="BF97" s="29"/>
      <c r="BG97" s="9"/>
      <c r="BH97" s="9"/>
      <c r="BI97" s="29"/>
      <c r="BJ97" s="29"/>
      <c r="BK97" s="9"/>
      <c r="BL97" s="29"/>
      <c r="BM97" s="9"/>
      <c r="BN97" s="9"/>
      <c r="BO97" s="9"/>
      <c r="BP97" s="9">
        <v>1</v>
      </c>
      <c r="BQ97" s="9">
        <v>1</v>
      </c>
      <c r="BR97" s="9"/>
      <c r="BS97" s="9"/>
      <c r="BT97" s="9"/>
      <c r="BU97" s="9">
        <v>1</v>
      </c>
      <c r="BV97" s="9"/>
      <c r="BW97" s="9"/>
      <c r="BX97" s="9"/>
      <c r="BY97" s="9">
        <v>1</v>
      </c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>
        <v>1</v>
      </c>
      <c r="CS97" s="9"/>
      <c r="CT97" s="9"/>
      <c r="CU97" s="9"/>
      <c r="CV97" s="9">
        <v>1</v>
      </c>
      <c r="CW97" s="9">
        <v>1</v>
      </c>
      <c r="CX97" s="29"/>
      <c r="CY97" s="29"/>
      <c r="CZ97" s="29"/>
      <c r="DA97" s="29"/>
      <c r="DB97" s="9"/>
      <c r="DC97" s="9"/>
      <c r="DD97" s="9"/>
      <c r="DE97" s="9"/>
      <c r="DF97" s="9"/>
      <c r="DG97" s="29"/>
      <c r="DH97" s="9"/>
      <c r="DI97" s="9"/>
      <c r="DJ97" s="9"/>
      <c r="DK97" s="9"/>
      <c r="DL97" s="9"/>
      <c r="DM97" s="9"/>
      <c r="DN97" s="9"/>
      <c r="DO97" s="9"/>
      <c r="DP97" s="29"/>
      <c r="DQ97" s="29"/>
      <c r="DR97" s="29"/>
      <c r="DS97" s="29"/>
      <c r="DT97" s="29"/>
      <c r="DU97" s="9">
        <v>1</v>
      </c>
      <c r="DV97" s="29"/>
      <c r="DW97" s="29"/>
      <c r="DX97" s="9">
        <f t="shared" si="1"/>
        <v>9</v>
      </c>
      <c r="DY97" s="30"/>
      <c r="DZ97" s="31"/>
    </row>
    <row r="98" spans="1:131" ht="20.100000000000001" hidden="1" customHeight="1">
      <c r="A98" s="7">
        <v>872281</v>
      </c>
      <c r="B98" s="8" t="s">
        <v>113</v>
      </c>
      <c r="C98" s="9">
        <v>5</v>
      </c>
      <c r="D98" s="84" t="s">
        <v>395</v>
      </c>
      <c r="E98" s="175" t="s">
        <v>396</v>
      </c>
      <c r="F98" s="13"/>
      <c r="G98" s="13">
        <v>1</v>
      </c>
      <c r="H98" s="13"/>
      <c r="I98" s="13"/>
      <c r="J98" s="13">
        <v>1</v>
      </c>
      <c r="K98" s="13">
        <v>1</v>
      </c>
      <c r="L98" s="13"/>
      <c r="M98" s="13"/>
      <c r="N98" s="13"/>
      <c r="O98" s="13"/>
      <c r="P98" s="13"/>
      <c r="Q98" s="13"/>
      <c r="R98" s="13" t="s">
        <v>397</v>
      </c>
      <c r="S98" s="13"/>
      <c r="T98" s="13"/>
      <c r="U98" s="13" t="s">
        <v>291</v>
      </c>
      <c r="V98" s="13"/>
      <c r="W98" s="13"/>
      <c r="X98" s="13"/>
      <c r="Y98" s="13"/>
      <c r="Z98" s="13" t="s">
        <v>293</v>
      </c>
      <c r="AA98" s="13"/>
      <c r="AB98" s="13"/>
      <c r="AC98" s="13"/>
      <c r="AD98" s="13"/>
      <c r="AE98" s="13">
        <v>1</v>
      </c>
      <c r="AF98" s="13"/>
      <c r="AG98" s="13"/>
      <c r="AH98" s="9"/>
      <c r="AI98" s="9"/>
      <c r="AJ98" s="9"/>
      <c r="AK98" s="9"/>
      <c r="AL98" s="9">
        <v>1</v>
      </c>
      <c r="AM98" s="9"/>
      <c r="AN98" s="9"/>
      <c r="AO98" s="9"/>
      <c r="AP98" s="9"/>
      <c r="AQ98" s="2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29"/>
      <c r="BC98" s="29"/>
      <c r="BD98" s="9"/>
      <c r="BE98" s="9"/>
      <c r="BF98" s="29"/>
      <c r="BG98" s="9"/>
      <c r="BH98" s="9"/>
      <c r="BI98" s="29"/>
      <c r="BJ98" s="29"/>
      <c r="BK98" s="9"/>
      <c r="BL98" s="29"/>
      <c r="BM98" s="9"/>
      <c r="BN98" s="9"/>
      <c r="BO98" s="9"/>
      <c r="BP98" s="9">
        <v>1</v>
      </c>
      <c r="BQ98" s="9">
        <v>1</v>
      </c>
      <c r="BR98" s="9"/>
      <c r="BS98" s="9"/>
      <c r="BT98" s="9"/>
      <c r="BU98" s="9">
        <v>1</v>
      </c>
      <c r="BV98" s="9"/>
      <c r="BW98" s="9"/>
      <c r="BX98" s="9"/>
      <c r="BY98" s="9">
        <v>1</v>
      </c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>
        <v>1</v>
      </c>
      <c r="CS98" s="9"/>
      <c r="CT98" s="9"/>
      <c r="CU98" s="9"/>
      <c r="CV98" s="9">
        <v>1</v>
      </c>
      <c r="CW98" s="9">
        <v>1</v>
      </c>
      <c r="CX98" s="29"/>
      <c r="CY98" s="29"/>
      <c r="CZ98" s="29"/>
      <c r="DA98" s="29"/>
      <c r="DB98" s="9"/>
      <c r="DC98" s="9"/>
      <c r="DD98" s="9"/>
      <c r="DE98" s="9"/>
      <c r="DF98" s="9"/>
      <c r="DG98" s="29"/>
      <c r="DH98" s="9"/>
      <c r="DI98" s="9"/>
      <c r="DJ98" s="9"/>
      <c r="DK98" s="9"/>
      <c r="DL98" s="9"/>
      <c r="DM98" s="9"/>
      <c r="DN98" s="9"/>
      <c r="DO98" s="9"/>
      <c r="DP98" s="29"/>
      <c r="DQ98" s="29"/>
      <c r="DR98" s="29"/>
      <c r="DS98" s="29"/>
      <c r="DT98" s="29"/>
      <c r="DU98" s="9">
        <v>1</v>
      </c>
      <c r="DV98" s="29"/>
      <c r="DW98" s="29"/>
      <c r="DX98" s="9">
        <f t="shared" si="1"/>
        <v>9</v>
      </c>
      <c r="DY98" s="30"/>
      <c r="DZ98" s="31"/>
    </row>
    <row r="99" spans="1:131" ht="20.100000000000001" hidden="1" customHeight="1">
      <c r="A99" s="7">
        <v>872282</v>
      </c>
      <c r="B99" s="8" t="s">
        <v>114</v>
      </c>
      <c r="C99" s="9">
        <v>1</v>
      </c>
      <c r="D99" s="84" t="s">
        <v>395</v>
      </c>
      <c r="E99" s="175" t="s">
        <v>396</v>
      </c>
      <c r="F99" s="13"/>
      <c r="G99" s="13">
        <v>1</v>
      </c>
      <c r="H99" s="13"/>
      <c r="I99" s="13"/>
      <c r="J99" s="13">
        <v>1</v>
      </c>
      <c r="K99" s="13">
        <v>1</v>
      </c>
      <c r="L99" s="13"/>
      <c r="M99" s="13"/>
      <c r="N99" s="13"/>
      <c r="O99" s="13"/>
      <c r="P99" s="13"/>
      <c r="Q99" s="13"/>
      <c r="R99" s="13" t="s">
        <v>397</v>
      </c>
      <c r="S99" s="13"/>
      <c r="T99" s="13"/>
      <c r="U99" s="13" t="s">
        <v>291</v>
      </c>
      <c r="V99" s="13"/>
      <c r="W99" s="13"/>
      <c r="X99" s="13"/>
      <c r="Y99" s="13"/>
      <c r="Z99" s="13" t="s">
        <v>293</v>
      </c>
      <c r="AA99" s="13"/>
      <c r="AB99" s="13"/>
      <c r="AC99" s="13"/>
      <c r="AD99" s="13"/>
      <c r="AE99" s="13">
        <v>1</v>
      </c>
      <c r="AF99" s="13"/>
      <c r="AG99" s="13"/>
      <c r="AH99" s="9"/>
      <c r="AI99" s="9"/>
      <c r="AJ99" s="9"/>
      <c r="AK99" s="9"/>
      <c r="AL99" s="9">
        <v>1</v>
      </c>
      <c r="AM99" s="9"/>
      <c r="AN99" s="9"/>
      <c r="AO99" s="9"/>
      <c r="AP99" s="9"/>
      <c r="AQ99" s="2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29"/>
      <c r="BC99" s="29"/>
      <c r="BD99" s="9"/>
      <c r="BE99" s="9"/>
      <c r="BF99" s="29"/>
      <c r="BG99" s="9"/>
      <c r="BH99" s="9"/>
      <c r="BI99" s="29"/>
      <c r="BJ99" s="29"/>
      <c r="BK99" s="9"/>
      <c r="BL99" s="29"/>
      <c r="BM99" s="9"/>
      <c r="BN99" s="9"/>
      <c r="BO99" s="9"/>
      <c r="BP99" s="9">
        <v>1</v>
      </c>
      <c r="BQ99" s="9">
        <v>1</v>
      </c>
      <c r="BR99" s="9"/>
      <c r="BS99" s="9"/>
      <c r="BT99" s="9"/>
      <c r="BU99" s="9">
        <v>1</v>
      </c>
      <c r="BV99" s="9"/>
      <c r="BW99" s="9"/>
      <c r="BX99" s="9"/>
      <c r="BY99" s="9">
        <v>1</v>
      </c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>
        <v>1</v>
      </c>
      <c r="CS99" s="9"/>
      <c r="CT99" s="9"/>
      <c r="CU99" s="9"/>
      <c r="CV99" s="9">
        <v>1</v>
      </c>
      <c r="CW99" s="9">
        <v>1</v>
      </c>
      <c r="CX99" s="29"/>
      <c r="CY99" s="29"/>
      <c r="CZ99" s="29"/>
      <c r="DA99" s="29"/>
      <c r="DB99" s="9"/>
      <c r="DC99" s="9"/>
      <c r="DD99" s="9"/>
      <c r="DE99" s="9"/>
      <c r="DF99" s="9"/>
      <c r="DG99" s="29"/>
      <c r="DH99" s="9"/>
      <c r="DI99" s="9"/>
      <c r="DJ99" s="9"/>
      <c r="DK99" s="9"/>
      <c r="DL99" s="9"/>
      <c r="DM99" s="9"/>
      <c r="DN99" s="9"/>
      <c r="DO99" s="9"/>
      <c r="DP99" s="29"/>
      <c r="DQ99" s="29"/>
      <c r="DR99" s="29"/>
      <c r="DS99" s="29"/>
      <c r="DT99" s="29"/>
      <c r="DU99" s="9">
        <v>1</v>
      </c>
      <c r="DV99" s="29"/>
      <c r="DW99" s="29"/>
      <c r="DX99" s="9">
        <f t="shared" si="1"/>
        <v>9</v>
      </c>
      <c r="DY99" s="32"/>
      <c r="DZ99" s="31"/>
    </row>
    <row r="100" spans="1:131" ht="20.100000000000001" customHeight="1">
      <c r="A100" s="7">
        <v>834147</v>
      </c>
      <c r="B100" s="13" t="s">
        <v>115</v>
      </c>
      <c r="C100" s="9">
        <v>208</v>
      </c>
      <c r="D100" s="9" t="s">
        <v>399</v>
      </c>
      <c r="E100" s="175" t="s">
        <v>378</v>
      </c>
      <c r="F100" s="13"/>
      <c r="G100" s="13">
        <v>1</v>
      </c>
      <c r="H100" s="13"/>
      <c r="I100" s="13"/>
      <c r="J100" s="13">
        <v>1</v>
      </c>
      <c r="K100" s="13"/>
      <c r="L100" s="13"/>
      <c r="M100" s="13"/>
      <c r="N100" s="13"/>
      <c r="O100" s="13"/>
      <c r="P100" s="13"/>
      <c r="Q100" s="13"/>
      <c r="R100" s="13" t="s">
        <v>397</v>
      </c>
      <c r="S100" s="13"/>
      <c r="T100" s="13"/>
      <c r="U100" s="13" t="s">
        <v>291</v>
      </c>
      <c r="V100" s="13"/>
      <c r="W100" s="13"/>
      <c r="X100" s="13"/>
      <c r="Y100" s="13"/>
      <c r="Z100" s="13" t="s">
        <v>293</v>
      </c>
      <c r="AA100" s="13"/>
      <c r="AB100" s="13"/>
      <c r="AC100" s="13"/>
      <c r="AD100" s="13"/>
      <c r="AE100" s="13"/>
      <c r="AF100" s="13">
        <v>1</v>
      </c>
      <c r="AG100" s="13"/>
      <c r="AH100" s="9"/>
      <c r="AI100" s="9"/>
      <c r="AJ100" s="9"/>
      <c r="AK100" s="9">
        <v>1</v>
      </c>
      <c r="AL100" s="9"/>
      <c r="AM100" s="9"/>
      <c r="AN100" s="9"/>
      <c r="AO100" s="9"/>
      <c r="AP100" s="9"/>
      <c r="AQ100" s="2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29"/>
      <c r="BC100" s="29"/>
      <c r="BD100" s="9"/>
      <c r="BE100" s="9"/>
      <c r="BF100" s="29"/>
      <c r="BG100" s="9"/>
      <c r="BH100" s="9"/>
      <c r="BI100" s="29"/>
      <c r="BJ100" s="29"/>
      <c r="BK100" s="9"/>
      <c r="BL100" s="29"/>
      <c r="BM100" s="9"/>
      <c r="BN100" s="9"/>
      <c r="BO100" s="9"/>
      <c r="BP100" s="9"/>
      <c r="BQ100" s="9"/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>
        <v>1</v>
      </c>
      <c r="CA100" s="9"/>
      <c r="CB100" s="9"/>
      <c r="CC100" s="9"/>
      <c r="CD100" s="9"/>
      <c r="CE100" s="9"/>
      <c r="CF100" s="9"/>
      <c r="CG100" s="9">
        <v>1</v>
      </c>
      <c r="CH100" s="9"/>
      <c r="CI100" s="9">
        <v>1</v>
      </c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29"/>
      <c r="CY100" s="29"/>
      <c r="CZ100" s="29"/>
      <c r="DA100" s="29"/>
      <c r="DB100" s="9"/>
      <c r="DC100" s="9"/>
      <c r="DD100" s="9"/>
      <c r="DE100" s="9"/>
      <c r="DF100" s="9"/>
      <c r="DG100" s="29"/>
      <c r="DH100" s="9"/>
      <c r="DI100" s="9"/>
      <c r="DJ100" s="9"/>
      <c r="DK100" s="9"/>
      <c r="DL100" s="9"/>
      <c r="DM100" s="9"/>
      <c r="DN100" s="9"/>
      <c r="DO100" s="9"/>
      <c r="DP100" s="29"/>
      <c r="DQ100" s="29"/>
      <c r="DR100" s="29"/>
      <c r="DS100" s="29"/>
      <c r="DT100" s="29"/>
      <c r="DU100" s="9"/>
      <c r="DV100" s="29"/>
      <c r="DW100" s="29"/>
      <c r="DX100" s="9">
        <f t="shared" si="1"/>
        <v>5</v>
      </c>
      <c r="DY100" s="30" t="s">
        <v>448</v>
      </c>
      <c r="DZ100" s="31" t="s">
        <v>449</v>
      </c>
    </row>
    <row r="101" spans="1:131" ht="20.100000000000001" customHeight="1">
      <c r="A101" s="7">
        <v>834431</v>
      </c>
      <c r="B101" s="13" t="s">
        <v>116</v>
      </c>
      <c r="C101" s="9">
        <v>60</v>
      </c>
      <c r="D101" s="9" t="s">
        <v>399</v>
      </c>
      <c r="E101" s="175" t="s">
        <v>378</v>
      </c>
      <c r="F101" s="13"/>
      <c r="G101" s="13">
        <v>1</v>
      </c>
      <c r="H101" s="13"/>
      <c r="I101" s="13"/>
      <c r="J101" s="13">
        <v>1</v>
      </c>
      <c r="K101" s="13"/>
      <c r="L101" s="13"/>
      <c r="M101" s="13"/>
      <c r="N101" s="13"/>
      <c r="O101" s="13"/>
      <c r="P101" s="13"/>
      <c r="Q101" s="13"/>
      <c r="R101" s="13" t="s">
        <v>397</v>
      </c>
      <c r="S101" s="13"/>
      <c r="T101" s="13"/>
      <c r="U101" s="13" t="s">
        <v>291</v>
      </c>
      <c r="V101" s="13"/>
      <c r="W101" s="13"/>
      <c r="X101" s="13"/>
      <c r="Y101" s="13"/>
      <c r="Z101" s="13" t="s">
        <v>293</v>
      </c>
      <c r="AA101" s="13"/>
      <c r="AB101" s="13"/>
      <c r="AC101" s="13"/>
      <c r="AD101" s="13"/>
      <c r="AE101" s="13"/>
      <c r="AF101" s="13">
        <v>1</v>
      </c>
      <c r="AG101" s="13"/>
      <c r="AH101" s="9"/>
      <c r="AI101" s="9"/>
      <c r="AJ101" s="9"/>
      <c r="AK101" s="9">
        <v>1</v>
      </c>
      <c r="AL101" s="9"/>
      <c r="AM101" s="9"/>
      <c r="AN101" s="9"/>
      <c r="AO101" s="9"/>
      <c r="AP101" s="9"/>
      <c r="AQ101" s="2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29"/>
      <c r="BC101" s="29"/>
      <c r="BD101" s="9"/>
      <c r="BE101" s="9"/>
      <c r="BF101" s="29"/>
      <c r="BG101" s="9"/>
      <c r="BH101" s="9"/>
      <c r="BI101" s="29"/>
      <c r="BJ101" s="29"/>
      <c r="BK101" s="9"/>
      <c r="BL101" s="29"/>
      <c r="BM101" s="9"/>
      <c r="BN101" s="9"/>
      <c r="BO101" s="9"/>
      <c r="BP101" s="9"/>
      <c r="BQ101" s="9"/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>
        <v>1</v>
      </c>
      <c r="CA101" s="9"/>
      <c r="CB101" s="9"/>
      <c r="CC101" s="9"/>
      <c r="CD101" s="9"/>
      <c r="CE101" s="9"/>
      <c r="CF101" s="9"/>
      <c r="CG101" s="9">
        <v>1</v>
      </c>
      <c r="CH101" s="9"/>
      <c r="CI101" s="9">
        <v>1</v>
      </c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29"/>
      <c r="CY101" s="29"/>
      <c r="CZ101" s="29"/>
      <c r="DA101" s="29"/>
      <c r="DB101" s="9"/>
      <c r="DC101" s="9"/>
      <c r="DD101" s="9"/>
      <c r="DE101" s="9"/>
      <c r="DF101" s="9"/>
      <c r="DG101" s="29"/>
      <c r="DH101" s="9"/>
      <c r="DI101" s="9"/>
      <c r="DJ101" s="9"/>
      <c r="DK101" s="9"/>
      <c r="DL101" s="9"/>
      <c r="DM101" s="9"/>
      <c r="DN101" s="9"/>
      <c r="DO101" s="9"/>
      <c r="DP101" s="29"/>
      <c r="DQ101" s="29"/>
      <c r="DR101" s="29"/>
      <c r="DS101" s="29"/>
      <c r="DT101" s="29"/>
      <c r="DU101" s="9"/>
      <c r="DV101" s="29"/>
      <c r="DW101" s="29"/>
      <c r="DX101" s="9">
        <f t="shared" si="1"/>
        <v>5</v>
      </c>
      <c r="DY101" s="30"/>
      <c r="DZ101" s="31"/>
    </row>
    <row r="102" spans="1:131" ht="20.100000000000001" customHeight="1">
      <c r="A102" s="7">
        <v>872782</v>
      </c>
      <c r="B102" s="13" t="s">
        <v>117</v>
      </c>
      <c r="C102" s="9">
        <v>20</v>
      </c>
      <c r="D102" s="9" t="s">
        <v>399</v>
      </c>
      <c r="E102" s="175" t="s">
        <v>378</v>
      </c>
      <c r="F102" s="13"/>
      <c r="G102" s="13">
        <v>1</v>
      </c>
      <c r="H102" s="13"/>
      <c r="I102" s="13"/>
      <c r="J102" s="13">
        <v>1</v>
      </c>
      <c r="K102" s="13"/>
      <c r="L102" s="13"/>
      <c r="M102" s="13"/>
      <c r="N102" s="13"/>
      <c r="O102" s="13"/>
      <c r="P102" s="13"/>
      <c r="Q102" s="13"/>
      <c r="R102" s="13" t="s">
        <v>397</v>
      </c>
      <c r="S102" s="13"/>
      <c r="T102" s="13"/>
      <c r="U102" s="13" t="s">
        <v>291</v>
      </c>
      <c r="V102" s="13"/>
      <c r="W102" s="13"/>
      <c r="X102" s="13"/>
      <c r="Y102" s="13"/>
      <c r="Z102" s="13" t="s">
        <v>293</v>
      </c>
      <c r="AA102" s="13"/>
      <c r="AB102" s="13"/>
      <c r="AC102" s="13"/>
      <c r="AD102" s="13"/>
      <c r="AE102" s="13"/>
      <c r="AF102" s="13">
        <v>1</v>
      </c>
      <c r="AG102" s="13"/>
      <c r="AH102" s="9"/>
      <c r="AI102" s="9"/>
      <c r="AJ102" s="9"/>
      <c r="AK102" s="9">
        <v>1</v>
      </c>
      <c r="AL102" s="9"/>
      <c r="AM102" s="9"/>
      <c r="AN102" s="9"/>
      <c r="AO102" s="9"/>
      <c r="AP102" s="9"/>
      <c r="AQ102" s="2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29"/>
      <c r="BC102" s="29"/>
      <c r="BD102" s="9"/>
      <c r="BE102" s="9"/>
      <c r="BF102" s="29"/>
      <c r="BG102" s="9"/>
      <c r="BH102" s="9"/>
      <c r="BI102" s="29"/>
      <c r="BJ102" s="29"/>
      <c r="BK102" s="9"/>
      <c r="BL102" s="29"/>
      <c r="BM102" s="9"/>
      <c r="BN102" s="9"/>
      <c r="BO102" s="9"/>
      <c r="BP102" s="9"/>
      <c r="BQ102" s="9"/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>
        <v>1</v>
      </c>
      <c r="CA102" s="9"/>
      <c r="CB102" s="9"/>
      <c r="CC102" s="9"/>
      <c r="CD102" s="9"/>
      <c r="CE102" s="9"/>
      <c r="CF102" s="9"/>
      <c r="CG102" s="9">
        <v>1</v>
      </c>
      <c r="CH102" s="9"/>
      <c r="CI102" s="9">
        <v>1</v>
      </c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29"/>
      <c r="CY102" s="29"/>
      <c r="CZ102" s="29"/>
      <c r="DA102" s="29"/>
      <c r="DB102" s="9"/>
      <c r="DC102" s="9"/>
      <c r="DD102" s="9"/>
      <c r="DE102" s="9"/>
      <c r="DF102" s="9"/>
      <c r="DG102" s="29"/>
      <c r="DH102" s="9"/>
      <c r="DI102" s="9"/>
      <c r="DJ102" s="9"/>
      <c r="DK102" s="9"/>
      <c r="DL102" s="9"/>
      <c r="DM102" s="9"/>
      <c r="DN102" s="9"/>
      <c r="DO102" s="9"/>
      <c r="DP102" s="29"/>
      <c r="DQ102" s="29"/>
      <c r="DR102" s="29"/>
      <c r="DS102" s="29"/>
      <c r="DT102" s="29"/>
      <c r="DU102" s="9"/>
      <c r="DV102" s="29"/>
      <c r="DW102" s="29"/>
      <c r="DX102" s="9">
        <f t="shared" si="1"/>
        <v>5</v>
      </c>
      <c r="DY102" s="30"/>
      <c r="DZ102" s="31"/>
    </row>
    <row r="103" spans="1:131" ht="20.100000000000001" customHeight="1">
      <c r="A103" s="7">
        <v>872781</v>
      </c>
      <c r="B103" s="13" t="s">
        <v>118</v>
      </c>
      <c r="C103" s="9">
        <v>5</v>
      </c>
      <c r="D103" s="9" t="s">
        <v>399</v>
      </c>
      <c r="E103" s="175" t="s">
        <v>378</v>
      </c>
      <c r="F103" s="13"/>
      <c r="G103" s="13">
        <v>1</v>
      </c>
      <c r="H103" s="13"/>
      <c r="I103" s="13"/>
      <c r="J103" s="13">
        <v>1</v>
      </c>
      <c r="K103" s="13"/>
      <c r="L103" s="13"/>
      <c r="M103" s="13"/>
      <c r="N103" s="13"/>
      <c r="O103" s="13"/>
      <c r="P103" s="13"/>
      <c r="Q103" s="13"/>
      <c r="R103" s="13" t="s">
        <v>397</v>
      </c>
      <c r="S103" s="13"/>
      <c r="T103" s="13"/>
      <c r="U103" s="13" t="s">
        <v>291</v>
      </c>
      <c r="V103" s="13"/>
      <c r="W103" s="13"/>
      <c r="X103" s="13"/>
      <c r="Y103" s="13"/>
      <c r="Z103" s="13" t="s">
        <v>293</v>
      </c>
      <c r="AA103" s="13"/>
      <c r="AB103" s="13"/>
      <c r="AC103" s="13"/>
      <c r="AD103" s="13"/>
      <c r="AE103" s="13"/>
      <c r="AF103" s="13">
        <v>1</v>
      </c>
      <c r="AG103" s="13"/>
      <c r="AH103" s="9"/>
      <c r="AI103" s="9"/>
      <c r="AJ103" s="9"/>
      <c r="AK103" s="9">
        <v>1</v>
      </c>
      <c r="AL103" s="9"/>
      <c r="AM103" s="9"/>
      <c r="AN103" s="9"/>
      <c r="AO103" s="9"/>
      <c r="AP103" s="9"/>
      <c r="AQ103" s="2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29"/>
      <c r="BC103" s="29"/>
      <c r="BD103" s="9"/>
      <c r="BE103" s="9"/>
      <c r="BF103" s="29"/>
      <c r="BG103" s="9"/>
      <c r="BH103" s="9"/>
      <c r="BI103" s="29"/>
      <c r="BJ103" s="29"/>
      <c r="BK103" s="9"/>
      <c r="BL103" s="29"/>
      <c r="BM103" s="9"/>
      <c r="BN103" s="9"/>
      <c r="BO103" s="9"/>
      <c r="BP103" s="9"/>
      <c r="BQ103" s="9"/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>
        <v>1</v>
      </c>
      <c r="CA103" s="9"/>
      <c r="CB103" s="9"/>
      <c r="CC103" s="9"/>
      <c r="CD103" s="9"/>
      <c r="CE103" s="9"/>
      <c r="CF103" s="9"/>
      <c r="CG103" s="9">
        <v>1</v>
      </c>
      <c r="CH103" s="9"/>
      <c r="CI103" s="9">
        <v>1</v>
      </c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29"/>
      <c r="CY103" s="29"/>
      <c r="CZ103" s="29"/>
      <c r="DA103" s="29"/>
      <c r="DB103" s="9"/>
      <c r="DC103" s="9"/>
      <c r="DD103" s="9"/>
      <c r="DE103" s="9"/>
      <c r="DF103" s="9"/>
      <c r="DG103" s="29"/>
      <c r="DH103" s="9"/>
      <c r="DI103" s="9"/>
      <c r="DJ103" s="9"/>
      <c r="DK103" s="9"/>
      <c r="DL103" s="9"/>
      <c r="DM103" s="9"/>
      <c r="DN103" s="9"/>
      <c r="DO103" s="9"/>
      <c r="DP103" s="29"/>
      <c r="DQ103" s="29"/>
      <c r="DR103" s="29"/>
      <c r="DS103" s="29"/>
      <c r="DT103" s="29"/>
      <c r="DU103" s="9"/>
      <c r="DV103" s="29"/>
      <c r="DW103" s="29"/>
      <c r="DX103" s="9">
        <f t="shared" si="1"/>
        <v>5</v>
      </c>
      <c r="DY103" s="30"/>
      <c r="DZ103" s="31"/>
    </row>
    <row r="104" spans="1:131" ht="20.100000000000001" customHeight="1">
      <c r="A104" s="7">
        <v>872780</v>
      </c>
      <c r="B104" s="13" t="s">
        <v>119</v>
      </c>
      <c r="C104" s="9">
        <v>4</v>
      </c>
      <c r="D104" s="9" t="s">
        <v>399</v>
      </c>
      <c r="E104" s="175" t="s">
        <v>378</v>
      </c>
      <c r="F104" s="13"/>
      <c r="G104" s="13">
        <v>1</v>
      </c>
      <c r="H104" s="13"/>
      <c r="I104" s="13"/>
      <c r="J104" s="13">
        <v>1</v>
      </c>
      <c r="K104" s="13"/>
      <c r="L104" s="13"/>
      <c r="M104" s="13"/>
      <c r="N104" s="13"/>
      <c r="O104" s="13"/>
      <c r="P104" s="13"/>
      <c r="Q104" s="13"/>
      <c r="R104" s="13" t="s">
        <v>397</v>
      </c>
      <c r="S104" s="13"/>
      <c r="T104" s="13"/>
      <c r="U104" s="13" t="s">
        <v>291</v>
      </c>
      <c r="V104" s="13"/>
      <c r="W104" s="13"/>
      <c r="X104" s="13"/>
      <c r="Y104" s="13"/>
      <c r="Z104" s="13" t="s">
        <v>293</v>
      </c>
      <c r="AA104" s="13"/>
      <c r="AB104" s="13"/>
      <c r="AC104" s="13"/>
      <c r="AD104" s="13"/>
      <c r="AE104" s="13"/>
      <c r="AF104" s="13">
        <v>1</v>
      </c>
      <c r="AG104" s="13"/>
      <c r="AH104" s="9"/>
      <c r="AI104" s="9"/>
      <c r="AJ104" s="9"/>
      <c r="AK104" s="9">
        <v>1</v>
      </c>
      <c r="AL104" s="9"/>
      <c r="AM104" s="9"/>
      <c r="AN104" s="9"/>
      <c r="AO104" s="9"/>
      <c r="AP104" s="9"/>
      <c r="AQ104" s="2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29"/>
      <c r="BC104" s="29"/>
      <c r="BD104" s="9"/>
      <c r="BE104" s="9"/>
      <c r="BF104" s="29"/>
      <c r="BG104" s="9"/>
      <c r="BH104" s="9"/>
      <c r="BI104" s="29"/>
      <c r="BJ104" s="29"/>
      <c r="BK104" s="9"/>
      <c r="BL104" s="29"/>
      <c r="BM104" s="9"/>
      <c r="BN104" s="9"/>
      <c r="BO104" s="9"/>
      <c r="BP104" s="9"/>
      <c r="BQ104" s="9"/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>
        <v>1</v>
      </c>
      <c r="CA104" s="9"/>
      <c r="CB104" s="9"/>
      <c r="CC104" s="9"/>
      <c r="CD104" s="9"/>
      <c r="CE104" s="9"/>
      <c r="CF104" s="9"/>
      <c r="CG104" s="9">
        <v>1</v>
      </c>
      <c r="CH104" s="9"/>
      <c r="CI104" s="9">
        <v>1</v>
      </c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29"/>
      <c r="CY104" s="29"/>
      <c r="CZ104" s="29"/>
      <c r="DA104" s="29"/>
      <c r="DB104" s="9"/>
      <c r="DC104" s="9"/>
      <c r="DD104" s="9"/>
      <c r="DE104" s="9"/>
      <c r="DF104" s="9"/>
      <c r="DG104" s="29"/>
      <c r="DH104" s="9"/>
      <c r="DI104" s="9"/>
      <c r="DJ104" s="9"/>
      <c r="DK104" s="9"/>
      <c r="DL104" s="9"/>
      <c r="DM104" s="9"/>
      <c r="DN104" s="9"/>
      <c r="DO104" s="9"/>
      <c r="DP104" s="29"/>
      <c r="DQ104" s="29"/>
      <c r="DR104" s="29"/>
      <c r="DS104" s="29"/>
      <c r="DT104" s="29"/>
      <c r="DU104" s="9"/>
      <c r="DV104" s="29"/>
      <c r="DW104" s="29"/>
      <c r="DX104" s="9">
        <f t="shared" si="1"/>
        <v>5</v>
      </c>
      <c r="DY104" s="30"/>
      <c r="DZ104" s="31"/>
    </row>
    <row r="105" spans="1:131" ht="20.100000000000001" customHeight="1">
      <c r="A105" s="7">
        <v>872779</v>
      </c>
      <c r="B105" s="13" t="s">
        <v>120</v>
      </c>
      <c r="C105" s="9">
        <v>1</v>
      </c>
      <c r="D105" s="9" t="s">
        <v>399</v>
      </c>
      <c r="E105" s="175" t="s">
        <v>378</v>
      </c>
      <c r="F105" s="13"/>
      <c r="G105" s="13">
        <v>1</v>
      </c>
      <c r="H105" s="13"/>
      <c r="I105" s="13"/>
      <c r="J105" s="13">
        <v>1</v>
      </c>
      <c r="K105" s="13"/>
      <c r="L105" s="13"/>
      <c r="M105" s="13"/>
      <c r="N105" s="13"/>
      <c r="O105" s="13"/>
      <c r="P105" s="13"/>
      <c r="Q105" s="13"/>
      <c r="R105" s="13" t="s">
        <v>397</v>
      </c>
      <c r="S105" s="13"/>
      <c r="T105" s="13"/>
      <c r="U105" s="13" t="s">
        <v>291</v>
      </c>
      <c r="V105" s="13"/>
      <c r="W105" s="13"/>
      <c r="X105" s="13"/>
      <c r="Y105" s="13"/>
      <c r="Z105" s="13" t="s">
        <v>293</v>
      </c>
      <c r="AA105" s="13"/>
      <c r="AB105" s="13"/>
      <c r="AC105" s="13"/>
      <c r="AD105" s="13"/>
      <c r="AE105" s="13"/>
      <c r="AF105" s="13">
        <v>1</v>
      </c>
      <c r="AG105" s="13"/>
      <c r="AH105" s="9"/>
      <c r="AI105" s="9"/>
      <c r="AJ105" s="9"/>
      <c r="AK105" s="9">
        <v>1</v>
      </c>
      <c r="AL105" s="9"/>
      <c r="AM105" s="9"/>
      <c r="AN105" s="9"/>
      <c r="AO105" s="9"/>
      <c r="AP105" s="9"/>
      <c r="AQ105" s="2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29"/>
      <c r="BC105" s="29"/>
      <c r="BD105" s="9"/>
      <c r="BE105" s="9"/>
      <c r="BF105" s="29"/>
      <c r="BG105" s="9"/>
      <c r="BH105" s="9"/>
      <c r="BI105" s="29"/>
      <c r="BJ105" s="29"/>
      <c r="BK105" s="9"/>
      <c r="BL105" s="29"/>
      <c r="BM105" s="9"/>
      <c r="BN105" s="9"/>
      <c r="BO105" s="9"/>
      <c r="BP105" s="9"/>
      <c r="BQ105" s="9"/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>
        <v>1</v>
      </c>
      <c r="CA105" s="9"/>
      <c r="CB105" s="9"/>
      <c r="CC105" s="9"/>
      <c r="CD105" s="9"/>
      <c r="CE105" s="9"/>
      <c r="CF105" s="9"/>
      <c r="CG105" s="9">
        <v>1</v>
      </c>
      <c r="CH105" s="9"/>
      <c r="CI105" s="9">
        <v>1</v>
      </c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29"/>
      <c r="CY105" s="29"/>
      <c r="CZ105" s="29"/>
      <c r="DA105" s="29"/>
      <c r="DB105" s="9"/>
      <c r="DC105" s="9"/>
      <c r="DD105" s="9"/>
      <c r="DE105" s="9"/>
      <c r="DF105" s="9"/>
      <c r="DG105" s="29"/>
      <c r="DH105" s="9"/>
      <c r="DI105" s="9"/>
      <c r="DJ105" s="9"/>
      <c r="DK105" s="9"/>
      <c r="DL105" s="9"/>
      <c r="DM105" s="9"/>
      <c r="DN105" s="9"/>
      <c r="DO105" s="9"/>
      <c r="DP105" s="29"/>
      <c r="DQ105" s="29"/>
      <c r="DR105" s="29"/>
      <c r="DS105" s="29"/>
      <c r="DT105" s="29"/>
      <c r="DU105" s="9"/>
      <c r="DV105" s="29"/>
      <c r="DW105" s="29"/>
      <c r="DX105" s="9">
        <f t="shared" si="1"/>
        <v>5</v>
      </c>
      <c r="DY105" s="32"/>
      <c r="DZ105" s="31"/>
    </row>
    <row r="106" spans="1:131" ht="20.100000000000001" customHeight="1">
      <c r="A106" s="7">
        <v>798339</v>
      </c>
      <c r="B106" s="13" t="s">
        <v>121</v>
      </c>
      <c r="C106" s="9">
        <v>208</v>
      </c>
      <c r="D106" s="9" t="s">
        <v>399</v>
      </c>
      <c r="E106" s="175" t="s">
        <v>378</v>
      </c>
      <c r="F106" s="13"/>
      <c r="G106" s="13">
        <v>1</v>
      </c>
      <c r="H106" s="13"/>
      <c r="I106" s="13"/>
      <c r="J106" s="13">
        <v>1</v>
      </c>
      <c r="K106" s="13"/>
      <c r="L106" s="13"/>
      <c r="M106" s="13"/>
      <c r="N106" s="13"/>
      <c r="O106" s="13"/>
      <c r="P106" s="13"/>
      <c r="Q106" s="13"/>
      <c r="R106" s="13" t="s">
        <v>392</v>
      </c>
      <c r="S106" s="13" t="s">
        <v>290</v>
      </c>
      <c r="T106" s="13"/>
      <c r="U106" s="13"/>
      <c r="V106" s="13"/>
      <c r="W106" s="13"/>
      <c r="X106" s="13"/>
      <c r="Y106" s="13"/>
      <c r="Z106" s="13" t="s">
        <v>293</v>
      </c>
      <c r="AA106" s="13"/>
      <c r="AB106" s="13"/>
      <c r="AC106" s="13"/>
      <c r="AD106" s="13"/>
      <c r="AE106" s="13"/>
      <c r="AF106" s="13">
        <v>1</v>
      </c>
      <c r="AG106" s="13"/>
      <c r="AH106" s="9"/>
      <c r="AI106" s="9"/>
      <c r="AJ106" s="9"/>
      <c r="AK106" s="9">
        <v>1</v>
      </c>
      <c r="AL106" s="9"/>
      <c r="AM106" s="9"/>
      <c r="AN106" s="9"/>
      <c r="AO106" s="9"/>
      <c r="AP106" s="9"/>
      <c r="AQ106" s="2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29"/>
      <c r="BC106" s="29"/>
      <c r="BD106" s="9"/>
      <c r="BE106" s="9"/>
      <c r="BF106" s="29"/>
      <c r="BG106" s="9"/>
      <c r="BH106" s="9"/>
      <c r="BI106" s="29"/>
      <c r="BJ106" s="29"/>
      <c r="BK106" s="9"/>
      <c r="BL106" s="2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>
        <v>1</v>
      </c>
      <c r="BZ106" s="9">
        <v>1</v>
      </c>
      <c r="CA106" s="9"/>
      <c r="CB106" s="9"/>
      <c r="CC106" s="9"/>
      <c r="CD106" s="9"/>
      <c r="CE106" s="9"/>
      <c r="CF106" s="9"/>
      <c r="CG106" s="9">
        <v>1</v>
      </c>
      <c r="CH106" s="9"/>
      <c r="CI106" s="9">
        <v>1</v>
      </c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29"/>
      <c r="CY106" s="29"/>
      <c r="CZ106" s="29"/>
      <c r="DA106" s="29"/>
      <c r="DB106" s="9"/>
      <c r="DC106" s="9"/>
      <c r="DD106" s="9"/>
      <c r="DE106" s="9"/>
      <c r="DF106" s="9"/>
      <c r="DG106" s="29"/>
      <c r="DH106" s="9"/>
      <c r="DI106" s="9"/>
      <c r="DJ106" s="9"/>
      <c r="DK106" s="9"/>
      <c r="DL106" s="9"/>
      <c r="DM106" s="9"/>
      <c r="DN106" s="9"/>
      <c r="DO106" s="9"/>
      <c r="DP106" s="29"/>
      <c r="DQ106" s="29"/>
      <c r="DR106" s="29"/>
      <c r="DS106" s="29"/>
      <c r="DT106" s="29"/>
      <c r="DU106" s="9"/>
      <c r="DV106" s="29"/>
      <c r="DW106" s="29"/>
      <c r="DX106" s="9">
        <f t="shared" si="1"/>
        <v>4</v>
      </c>
      <c r="DY106" s="35" t="s">
        <v>450</v>
      </c>
      <c r="DZ106" s="31" t="s">
        <v>449</v>
      </c>
    </row>
    <row r="107" spans="1:131" ht="20.100000000000001" customHeight="1">
      <c r="A107" s="7">
        <v>798340</v>
      </c>
      <c r="B107" s="13" t="s">
        <v>122</v>
      </c>
      <c r="C107" s="9">
        <v>60</v>
      </c>
      <c r="D107" s="9" t="s">
        <v>399</v>
      </c>
      <c r="E107" s="175" t="s">
        <v>378</v>
      </c>
      <c r="F107" s="13"/>
      <c r="G107" s="13">
        <v>1</v>
      </c>
      <c r="H107" s="13"/>
      <c r="I107" s="13"/>
      <c r="J107" s="13">
        <v>1</v>
      </c>
      <c r="K107" s="13"/>
      <c r="L107" s="13"/>
      <c r="M107" s="13"/>
      <c r="N107" s="13"/>
      <c r="O107" s="13"/>
      <c r="P107" s="13"/>
      <c r="Q107" s="13"/>
      <c r="R107" s="13" t="s">
        <v>392</v>
      </c>
      <c r="S107" s="13" t="s">
        <v>290</v>
      </c>
      <c r="T107" s="13"/>
      <c r="U107" s="13"/>
      <c r="V107" s="13"/>
      <c r="W107" s="13"/>
      <c r="X107" s="13"/>
      <c r="Y107" s="13"/>
      <c r="Z107" s="13" t="s">
        <v>293</v>
      </c>
      <c r="AA107" s="13"/>
      <c r="AB107" s="13"/>
      <c r="AC107" s="13"/>
      <c r="AD107" s="13"/>
      <c r="AE107" s="13"/>
      <c r="AF107" s="13">
        <v>1</v>
      </c>
      <c r="AG107" s="13"/>
      <c r="AH107" s="9"/>
      <c r="AI107" s="9"/>
      <c r="AJ107" s="9"/>
      <c r="AK107" s="9">
        <v>1</v>
      </c>
      <c r="AL107" s="9"/>
      <c r="AM107" s="9"/>
      <c r="AN107" s="9"/>
      <c r="AO107" s="9"/>
      <c r="AP107" s="9"/>
      <c r="AQ107" s="2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29"/>
      <c r="BC107" s="29"/>
      <c r="BD107" s="9"/>
      <c r="BE107" s="9"/>
      <c r="BF107" s="29"/>
      <c r="BG107" s="9"/>
      <c r="BH107" s="9"/>
      <c r="BI107" s="29"/>
      <c r="BJ107" s="29"/>
      <c r="BK107" s="9"/>
      <c r="BL107" s="2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>
        <v>1</v>
      </c>
      <c r="BZ107" s="9">
        <v>1</v>
      </c>
      <c r="CA107" s="9"/>
      <c r="CB107" s="9"/>
      <c r="CC107" s="9"/>
      <c r="CD107" s="9"/>
      <c r="CE107" s="9"/>
      <c r="CF107" s="9"/>
      <c r="CG107" s="9">
        <v>1</v>
      </c>
      <c r="CH107" s="9"/>
      <c r="CI107" s="9">
        <v>1</v>
      </c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29"/>
      <c r="CY107" s="29"/>
      <c r="CZ107" s="29"/>
      <c r="DA107" s="29"/>
      <c r="DB107" s="9"/>
      <c r="DC107" s="9"/>
      <c r="DD107" s="9"/>
      <c r="DE107" s="9"/>
      <c r="DF107" s="9"/>
      <c r="DG107" s="29"/>
      <c r="DH107" s="9"/>
      <c r="DI107" s="9"/>
      <c r="DJ107" s="9"/>
      <c r="DK107" s="9"/>
      <c r="DL107" s="9"/>
      <c r="DM107" s="9"/>
      <c r="DN107" s="9"/>
      <c r="DO107" s="9"/>
      <c r="DP107" s="29"/>
      <c r="DQ107" s="29"/>
      <c r="DR107" s="29"/>
      <c r="DS107" s="29"/>
      <c r="DT107" s="29"/>
      <c r="DU107" s="9"/>
      <c r="DV107" s="29"/>
      <c r="DW107" s="29"/>
      <c r="DX107" s="9">
        <f t="shared" si="1"/>
        <v>4</v>
      </c>
      <c r="DY107" s="38"/>
      <c r="DZ107" s="31"/>
    </row>
    <row r="108" spans="1:131" ht="20.100000000000001" customHeight="1">
      <c r="A108" s="7">
        <v>872776</v>
      </c>
      <c r="B108" s="8" t="s">
        <v>123</v>
      </c>
      <c r="C108" s="9">
        <v>5</v>
      </c>
      <c r="D108" s="84" t="s">
        <v>399</v>
      </c>
      <c r="E108" s="175" t="s">
        <v>378</v>
      </c>
      <c r="F108" s="13"/>
      <c r="G108" s="13">
        <v>1</v>
      </c>
      <c r="H108" s="13"/>
      <c r="I108" s="13"/>
      <c r="J108" s="13">
        <v>1</v>
      </c>
      <c r="K108" s="13"/>
      <c r="L108" s="13"/>
      <c r="M108" s="13"/>
      <c r="N108" s="13"/>
      <c r="O108" s="13"/>
      <c r="P108" s="13"/>
      <c r="Q108" s="13"/>
      <c r="R108" s="13" t="s">
        <v>392</v>
      </c>
      <c r="S108" s="13" t="s">
        <v>290</v>
      </c>
      <c r="T108" s="13"/>
      <c r="U108" s="13"/>
      <c r="V108" s="13"/>
      <c r="W108" s="13"/>
      <c r="X108" s="13"/>
      <c r="Y108" s="13"/>
      <c r="Z108" s="13" t="s">
        <v>293</v>
      </c>
      <c r="AA108" s="13"/>
      <c r="AB108" s="13"/>
      <c r="AC108" s="13"/>
      <c r="AD108" s="13"/>
      <c r="AE108" s="13"/>
      <c r="AF108" s="13">
        <v>1</v>
      </c>
      <c r="AG108" s="13"/>
      <c r="AH108" s="9"/>
      <c r="AI108" s="9"/>
      <c r="AJ108" s="9"/>
      <c r="AK108" s="9">
        <v>1</v>
      </c>
      <c r="AL108" s="9"/>
      <c r="AM108" s="9"/>
      <c r="AN108" s="9"/>
      <c r="AO108" s="9"/>
      <c r="AP108" s="9"/>
      <c r="AQ108" s="2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29"/>
      <c r="BC108" s="29"/>
      <c r="BD108" s="9"/>
      <c r="BE108" s="9"/>
      <c r="BF108" s="29"/>
      <c r="BG108" s="9"/>
      <c r="BH108" s="9"/>
      <c r="BI108" s="29"/>
      <c r="BJ108" s="29"/>
      <c r="BK108" s="9"/>
      <c r="BL108" s="2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>
        <v>1</v>
      </c>
      <c r="BZ108" s="9">
        <v>1</v>
      </c>
      <c r="CA108" s="9"/>
      <c r="CB108" s="9"/>
      <c r="CC108" s="9"/>
      <c r="CD108" s="9"/>
      <c r="CE108" s="9"/>
      <c r="CF108" s="9"/>
      <c r="CG108" s="9">
        <v>1</v>
      </c>
      <c r="CH108" s="9"/>
      <c r="CI108" s="9">
        <v>1</v>
      </c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29"/>
      <c r="CY108" s="29"/>
      <c r="CZ108" s="29"/>
      <c r="DA108" s="29"/>
      <c r="DB108" s="9"/>
      <c r="DC108" s="9"/>
      <c r="DD108" s="9"/>
      <c r="DE108" s="9"/>
      <c r="DF108" s="9"/>
      <c r="DG108" s="29"/>
      <c r="DH108" s="9"/>
      <c r="DI108" s="9"/>
      <c r="DJ108" s="9"/>
      <c r="DK108" s="9"/>
      <c r="DL108" s="9"/>
      <c r="DM108" s="9"/>
      <c r="DN108" s="9"/>
      <c r="DO108" s="9"/>
      <c r="DP108" s="29"/>
      <c r="DQ108" s="29"/>
      <c r="DR108" s="29"/>
      <c r="DS108" s="29"/>
      <c r="DT108" s="29"/>
      <c r="DU108" s="9"/>
      <c r="DV108" s="29"/>
      <c r="DW108" s="29"/>
      <c r="DX108" s="9">
        <f t="shared" si="1"/>
        <v>4</v>
      </c>
      <c r="DY108" s="38"/>
      <c r="DZ108" s="31"/>
    </row>
    <row r="109" spans="1:131" ht="20.100000000000001" customHeight="1">
      <c r="A109" s="7">
        <v>872775</v>
      </c>
      <c r="B109" s="8" t="s">
        <v>124</v>
      </c>
      <c r="C109" s="9">
        <v>4</v>
      </c>
      <c r="D109" s="84" t="s">
        <v>399</v>
      </c>
      <c r="E109" s="175" t="s">
        <v>378</v>
      </c>
      <c r="F109" s="13"/>
      <c r="G109" s="13">
        <v>1</v>
      </c>
      <c r="H109" s="13"/>
      <c r="I109" s="13"/>
      <c r="J109" s="13">
        <v>1</v>
      </c>
      <c r="K109" s="13"/>
      <c r="L109" s="13"/>
      <c r="M109" s="13"/>
      <c r="N109" s="13"/>
      <c r="O109" s="13"/>
      <c r="P109" s="13"/>
      <c r="Q109" s="13"/>
      <c r="R109" s="13" t="s">
        <v>392</v>
      </c>
      <c r="S109" s="13" t="s">
        <v>290</v>
      </c>
      <c r="T109" s="13"/>
      <c r="U109" s="13"/>
      <c r="V109" s="13"/>
      <c r="W109" s="13"/>
      <c r="X109" s="13"/>
      <c r="Y109" s="13"/>
      <c r="Z109" s="13" t="s">
        <v>293</v>
      </c>
      <c r="AA109" s="13"/>
      <c r="AB109" s="13"/>
      <c r="AC109" s="13"/>
      <c r="AD109" s="13"/>
      <c r="AE109" s="13"/>
      <c r="AF109" s="13">
        <v>1</v>
      </c>
      <c r="AG109" s="13"/>
      <c r="AH109" s="9"/>
      <c r="AI109" s="9"/>
      <c r="AJ109" s="9"/>
      <c r="AK109" s="9">
        <v>1</v>
      </c>
      <c r="AL109" s="9"/>
      <c r="AM109" s="9"/>
      <c r="AN109" s="9"/>
      <c r="AO109" s="9"/>
      <c r="AP109" s="9"/>
      <c r="AQ109" s="2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29"/>
      <c r="BC109" s="29"/>
      <c r="BD109" s="9"/>
      <c r="BE109" s="9"/>
      <c r="BF109" s="29"/>
      <c r="BG109" s="9"/>
      <c r="BH109" s="9"/>
      <c r="BI109" s="29"/>
      <c r="BJ109" s="29"/>
      <c r="BK109" s="9"/>
      <c r="BL109" s="2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>
        <v>1</v>
      </c>
      <c r="BZ109" s="9">
        <v>1</v>
      </c>
      <c r="CA109" s="9"/>
      <c r="CB109" s="9"/>
      <c r="CC109" s="9"/>
      <c r="CD109" s="9"/>
      <c r="CE109" s="9"/>
      <c r="CF109" s="9"/>
      <c r="CG109" s="9">
        <v>1</v>
      </c>
      <c r="CH109" s="9"/>
      <c r="CI109" s="9">
        <v>1</v>
      </c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29"/>
      <c r="CY109" s="29"/>
      <c r="CZ109" s="29"/>
      <c r="DA109" s="29"/>
      <c r="DB109" s="9"/>
      <c r="DC109" s="9"/>
      <c r="DD109" s="9"/>
      <c r="DE109" s="9"/>
      <c r="DF109" s="9"/>
      <c r="DG109" s="29"/>
      <c r="DH109" s="9"/>
      <c r="DI109" s="9"/>
      <c r="DJ109" s="9"/>
      <c r="DK109" s="9"/>
      <c r="DL109" s="9"/>
      <c r="DM109" s="9"/>
      <c r="DN109" s="9"/>
      <c r="DO109" s="9"/>
      <c r="DP109" s="29"/>
      <c r="DQ109" s="29"/>
      <c r="DR109" s="29"/>
      <c r="DS109" s="29"/>
      <c r="DT109" s="29"/>
      <c r="DU109" s="9"/>
      <c r="DV109" s="29"/>
      <c r="DW109" s="29"/>
      <c r="DX109" s="9">
        <f t="shared" si="1"/>
        <v>4</v>
      </c>
      <c r="DY109" s="39"/>
      <c r="DZ109" s="40"/>
    </row>
    <row r="110" spans="1:131" ht="20.100000000000001" customHeight="1">
      <c r="A110" s="7">
        <v>872774</v>
      </c>
      <c r="B110" s="8" t="s">
        <v>125</v>
      </c>
      <c r="C110" s="9">
        <v>1</v>
      </c>
      <c r="D110" s="84" t="s">
        <v>399</v>
      </c>
      <c r="E110" s="175" t="s">
        <v>378</v>
      </c>
      <c r="F110" s="13"/>
      <c r="G110" s="13">
        <v>1</v>
      </c>
      <c r="H110" s="13"/>
      <c r="I110" s="13"/>
      <c r="J110" s="13">
        <v>1</v>
      </c>
      <c r="K110" s="13"/>
      <c r="L110" s="13"/>
      <c r="M110" s="13"/>
      <c r="N110" s="13"/>
      <c r="O110" s="13"/>
      <c r="P110" s="13"/>
      <c r="Q110" s="13"/>
      <c r="R110" s="13" t="s">
        <v>392</v>
      </c>
      <c r="S110" s="13" t="s">
        <v>290</v>
      </c>
      <c r="T110" s="13"/>
      <c r="U110" s="13"/>
      <c r="V110" s="13"/>
      <c r="W110" s="13"/>
      <c r="X110" s="13"/>
      <c r="Y110" s="13"/>
      <c r="Z110" s="13" t="s">
        <v>293</v>
      </c>
      <c r="AA110" s="13"/>
      <c r="AB110" s="13"/>
      <c r="AC110" s="13"/>
      <c r="AD110" s="13"/>
      <c r="AE110" s="13"/>
      <c r="AF110" s="13">
        <v>1</v>
      </c>
      <c r="AG110" s="13"/>
      <c r="AH110" s="9"/>
      <c r="AI110" s="9"/>
      <c r="AJ110" s="9"/>
      <c r="AK110" s="9">
        <v>1</v>
      </c>
      <c r="AL110" s="9"/>
      <c r="AM110" s="9"/>
      <c r="AN110" s="9"/>
      <c r="AO110" s="9"/>
      <c r="AP110" s="9"/>
      <c r="AQ110" s="2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29"/>
      <c r="BC110" s="29"/>
      <c r="BD110" s="9"/>
      <c r="BE110" s="9"/>
      <c r="BF110" s="29"/>
      <c r="BG110" s="9"/>
      <c r="BH110" s="9"/>
      <c r="BI110" s="29"/>
      <c r="BJ110" s="29"/>
      <c r="BK110" s="9"/>
      <c r="BL110" s="2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>
        <v>1</v>
      </c>
      <c r="BZ110" s="9">
        <v>1</v>
      </c>
      <c r="CA110" s="9"/>
      <c r="CB110" s="9"/>
      <c r="CC110" s="9"/>
      <c r="CD110" s="9"/>
      <c r="CE110" s="9"/>
      <c r="CF110" s="9"/>
      <c r="CG110" s="9">
        <v>1</v>
      </c>
      <c r="CH110" s="9"/>
      <c r="CI110" s="9">
        <v>1</v>
      </c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29"/>
      <c r="CY110" s="29"/>
      <c r="CZ110" s="29"/>
      <c r="DA110" s="29"/>
      <c r="DB110" s="9"/>
      <c r="DC110" s="9"/>
      <c r="DD110" s="9"/>
      <c r="DE110" s="9"/>
      <c r="DF110" s="9"/>
      <c r="DG110" s="29"/>
      <c r="DH110" s="9"/>
      <c r="DI110" s="9"/>
      <c r="DJ110" s="9"/>
      <c r="DK110" s="9"/>
      <c r="DL110" s="9"/>
      <c r="DM110" s="9"/>
      <c r="DN110" s="9"/>
      <c r="DO110" s="9"/>
      <c r="DP110" s="29"/>
      <c r="DQ110" s="29"/>
      <c r="DR110" s="29"/>
      <c r="DS110" s="29"/>
      <c r="DT110" s="29"/>
      <c r="DU110" s="9"/>
      <c r="DV110" s="29"/>
      <c r="DW110" s="29"/>
      <c r="DX110" s="9">
        <f t="shared" si="1"/>
        <v>4</v>
      </c>
      <c r="DY110" s="39"/>
      <c r="DZ110" s="40"/>
    </row>
    <row r="111" spans="1:131" ht="20.100000000000001" hidden="1" customHeight="1">
      <c r="A111" s="7">
        <v>20484</v>
      </c>
      <c r="B111" s="13" t="s">
        <v>126</v>
      </c>
      <c r="C111" s="9">
        <v>4</v>
      </c>
      <c r="D111" s="9" t="s">
        <v>399</v>
      </c>
      <c r="E111" s="175" t="s">
        <v>378</v>
      </c>
      <c r="F111" s="13"/>
      <c r="G111" s="13">
        <v>1</v>
      </c>
      <c r="H111" s="13"/>
      <c r="I111" s="13"/>
      <c r="J111" s="13"/>
      <c r="K111" s="13">
        <v>1</v>
      </c>
      <c r="L111" s="13"/>
      <c r="M111" s="13"/>
      <c r="N111" s="13"/>
      <c r="O111" s="13"/>
      <c r="P111" s="13"/>
      <c r="Q111" s="13"/>
      <c r="R111" s="13" t="s">
        <v>392</v>
      </c>
      <c r="S111" s="13">
        <v>1</v>
      </c>
      <c r="T111" s="13"/>
      <c r="U111" s="13"/>
      <c r="V111" s="13"/>
      <c r="W111" s="13"/>
      <c r="X111" s="13"/>
      <c r="Y111" s="13"/>
      <c r="Z111" s="13">
        <v>1</v>
      </c>
      <c r="AA111" s="13"/>
      <c r="AB111" s="13"/>
      <c r="AC111" s="13"/>
      <c r="AD111" s="13"/>
      <c r="AE111" s="13"/>
      <c r="AF111" s="13">
        <v>1</v>
      </c>
      <c r="AG111" s="13"/>
      <c r="AH111" s="9"/>
      <c r="AI111" s="9"/>
      <c r="AJ111" s="9"/>
      <c r="AK111" s="9">
        <v>1</v>
      </c>
      <c r="AL111" s="9"/>
      <c r="AM111" s="9"/>
      <c r="AN111" s="9"/>
      <c r="AO111" s="9"/>
      <c r="AP111" s="9"/>
      <c r="AQ111" s="2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29"/>
      <c r="BC111" s="29"/>
      <c r="BD111" s="9"/>
      <c r="BE111" s="9"/>
      <c r="BF111" s="29"/>
      <c r="BG111" s="9"/>
      <c r="BH111" s="9"/>
      <c r="BI111" s="29"/>
      <c r="BJ111" s="29"/>
      <c r="BK111" s="9"/>
      <c r="BL111" s="29"/>
      <c r="BM111" s="9"/>
      <c r="BN111" s="9"/>
      <c r="BO111" s="9"/>
      <c r="BP111" s="9"/>
      <c r="BQ111" s="9"/>
      <c r="BR111" s="9"/>
      <c r="BS111" s="9"/>
      <c r="BT111" s="9">
        <v>1</v>
      </c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>
        <v>1</v>
      </c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29"/>
      <c r="CY111" s="29"/>
      <c r="CZ111" s="29"/>
      <c r="DA111" s="29"/>
      <c r="DB111" s="9"/>
      <c r="DC111" s="9"/>
      <c r="DD111" s="9"/>
      <c r="DE111" s="9"/>
      <c r="DF111" s="9"/>
      <c r="DG111" s="29"/>
      <c r="DH111" s="9"/>
      <c r="DI111" s="9"/>
      <c r="DJ111" s="9"/>
      <c r="DK111" s="9"/>
      <c r="DL111" s="9"/>
      <c r="DM111" s="9"/>
      <c r="DN111" s="9"/>
      <c r="DO111" s="9"/>
      <c r="DP111" s="29"/>
      <c r="DQ111" s="29"/>
      <c r="DR111" s="29"/>
      <c r="DS111" s="29"/>
      <c r="DT111" s="29"/>
      <c r="DU111" s="9"/>
      <c r="DV111" s="29"/>
      <c r="DW111" s="29"/>
      <c r="DX111" s="9">
        <f t="shared" si="1"/>
        <v>3</v>
      </c>
      <c r="DY111" s="30"/>
      <c r="DZ111" s="31" t="s">
        <v>451</v>
      </c>
      <c r="EA111" s="13"/>
    </row>
    <row r="112" spans="1:131" ht="20.100000000000001" customHeight="1">
      <c r="A112" s="7" t="s">
        <v>127</v>
      </c>
      <c r="B112" s="13" t="s">
        <v>128</v>
      </c>
      <c r="C112" s="9">
        <v>5</v>
      </c>
      <c r="D112" s="9" t="s">
        <v>395</v>
      </c>
      <c r="E112" s="175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397</v>
      </c>
      <c r="S112" s="13"/>
      <c r="T112" s="13"/>
      <c r="U112" s="13">
        <v>1</v>
      </c>
      <c r="V112" s="13"/>
      <c r="W112" s="13"/>
      <c r="X112" s="13"/>
      <c r="Y112" s="13"/>
      <c r="Z112" s="13">
        <v>1</v>
      </c>
      <c r="AA112" s="13"/>
      <c r="AB112" s="13"/>
      <c r="AC112" s="13"/>
      <c r="AD112" s="13"/>
      <c r="AE112" s="13">
        <v>1</v>
      </c>
      <c r="AF112" s="13"/>
      <c r="AG112" s="13"/>
      <c r="AH112" s="9">
        <v>1</v>
      </c>
      <c r="AI112" s="9"/>
      <c r="AJ112" s="9"/>
      <c r="AK112" s="9"/>
      <c r="AL112" s="9"/>
      <c r="AM112" s="9">
        <v>1</v>
      </c>
      <c r="AN112" s="9"/>
      <c r="AO112" s="9">
        <v>1</v>
      </c>
      <c r="AP112" s="9"/>
      <c r="AQ112" s="29"/>
      <c r="AR112" s="9"/>
      <c r="AS112" s="9"/>
      <c r="AT112" s="9">
        <v>1</v>
      </c>
      <c r="AU112" s="9"/>
      <c r="AV112" s="9"/>
      <c r="AW112" s="9"/>
      <c r="AX112" s="9"/>
      <c r="AY112" s="9"/>
      <c r="AZ112" s="9"/>
      <c r="BA112" s="9">
        <v>1</v>
      </c>
      <c r="BB112" s="29"/>
      <c r="BC112" s="29"/>
      <c r="BD112" s="9"/>
      <c r="BE112" s="9"/>
      <c r="BF112" s="29"/>
      <c r="BG112" s="9"/>
      <c r="BH112" s="9"/>
      <c r="BI112" s="29"/>
      <c r="BJ112" s="29"/>
      <c r="BK112" s="9"/>
      <c r="BL112" s="29"/>
      <c r="BM112" s="9"/>
      <c r="BN112" s="9"/>
      <c r="BO112" s="9"/>
      <c r="BP112" s="9">
        <v>1</v>
      </c>
      <c r="BQ112" s="9">
        <v>1</v>
      </c>
      <c r="BR112" s="9"/>
      <c r="BS112" s="9"/>
      <c r="BT112" s="9"/>
      <c r="BU112" s="9">
        <v>1</v>
      </c>
      <c r="BV112" s="9"/>
      <c r="BW112" s="9"/>
      <c r="BX112" s="9"/>
      <c r="BY112" s="9">
        <v>1</v>
      </c>
      <c r="BZ112" s="9">
        <v>1</v>
      </c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>
        <v>1</v>
      </c>
      <c r="CQ112" s="9"/>
      <c r="CR112" s="9"/>
      <c r="CS112" s="9"/>
      <c r="CT112" s="9"/>
      <c r="CU112" s="9">
        <v>1</v>
      </c>
      <c r="CV112" s="9"/>
      <c r="CW112" s="9"/>
      <c r="CX112" s="29"/>
      <c r="CY112" s="29"/>
      <c r="CZ112" s="29"/>
      <c r="DA112" s="29"/>
      <c r="DB112" s="9">
        <v>1</v>
      </c>
      <c r="DC112" s="9"/>
      <c r="DD112" s="9"/>
      <c r="DE112" s="9"/>
      <c r="DF112" s="9"/>
      <c r="DG112" s="29"/>
      <c r="DH112" s="9"/>
      <c r="DI112" s="9"/>
      <c r="DJ112" s="9"/>
      <c r="DK112" s="9"/>
      <c r="DL112" s="9"/>
      <c r="DM112" s="9"/>
      <c r="DN112" s="9"/>
      <c r="DO112" s="9"/>
      <c r="DP112" s="29"/>
      <c r="DQ112" s="29"/>
      <c r="DR112" s="29"/>
      <c r="DS112" s="29"/>
      <c r="DT112" s="29"/>
      <c r="DU112" s="9"/>
      <c r="DV112" s="29"/>
      <c r="DW112" s="29"/>
      <c r="DX112" s="9">
        <f t="shared" si="1"/>
        <v>12</v>
      </c>
      <c r="DY112" s="30"/>
      <c r="DZ112" s="31" t="s">
        <v>452</v>
      </c>
      <c r="EA112" s="13"/>
    </row>
    <row r="113" spans="1:131" ht="20.100000000000001" customHeight="1">
      <c r="A113" s="7">
        <v>20637</v>
      </c>
      <c r="B113" s="13" t="s">
        <v>129</v>
      </c>
      <c r="C113" s="9">
        <v>1</v>
      </c>
      <c r="D113" s="9" t="s">
        <v>395</v>
      </c>
      <c r="E113" s="175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397</v>
      </c>
      <c r="S113" s="13"/>
      <c r="T113" s="13"/>
      <c r="U113" s="13">
        <v>1</v>
      </c>
      <c r="V113" s="13"/>
      <c r="W113" s="13"/>
      <c r="X113" s="13"/>
      <c r="Y113" s="13"/>
      <c r="Z113" s="13">
        <v>1</v>
      </c>
      <c r="AA113" s="13"/>
      <c r="AB113" s="13"/>
      <c r="AC113" s="13"/>
      <c r="AD113" s="13"/>
      <c r="AE113" s="13">
        <v>1</v>
      </c>
      <c r="AF113" s="13"/>
      <c r="AG113" s="13"/>
      <c r="AH113" s="9">
        <v>1</v>
      </c>
      <c r="AI113" s="9"/>
      <c r="AJ113" s="9"/>
      <c r="AK113" s="9"/>
      <c r="AL113" s="9"/>
      <c r="AM113" s="9">
        <v>1</v>
      </c>
      <c r="AN113" s="9"/>
      <c r="AO113" s="9">
        <v>1</v>
      </c>
      <c r="AP113" s="9"/>
      <c r="AQ113" s="29"/>
      <c r="AR113" s="9"/>
      <c r="AS113" s="9"/>
      <c r="AT113" s="9">
        <v>1</v>
      </c>
      <c r="AU113" s="9"/>
      <c r="AV113" s="9"/>
      <c r="AW113" s="9"/>
      <c r="AX113" s="9"/>
      <c r="AY113" s="9"/>
      <c r="AZ113" s="9"/>
      <c r="BA113" s="9">
        <v>1</v>
      </c>
      <c r="BB113" s="29"/>
      <c r="BC113" s="29"/>
      <c r="BD113" s="9"/>
      <c r="BE113" s="9"/>
      <c r="BF113" s="29"/>
      <c r="BG113" s="9"/>
      <c r="BH113" s="9"/>
      <c r="BI113" s="29"/>
      <c r="BJ113" s="29"/>
      <c r="BK113" s="9"/>
      <c r="BL113" s="29"/>
      <c r="BM113" s="9"/>
      <c r="BN113" s="9"/>
      <c r="BO113" s="9"/>
      <c r="BP113" s="9">
        <v>1</v>
      </c>
      <c r="BQ113" s="9">
        <v>1</v>
      </c>
      <c r="BR113" s="9"/>
      <c r="BS113" s="9"/>
      <c r="BT113" s="9"/>
      <c r="BU113" s="9">
        <v>1</v>
      </c>
      <c r="BV113" s="9"/>
      <c r="BW113" s="9"/>
      <c r="BX113" s="9"/>
      <c r="BY113" s="9">
        <v>1</v>
      </c>
      <c r="BZ113" s="9">
        <v>1</v>
      </c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>
        <v>1</v>
      </c>
      <c r="CQ113" s="9"/>
      <c r="CR113" s="9"/>
      <c r="CS113" s="9"/>
      <c r="CT113" s="9"/>
      <c r="CU113" s="9">
        <v>1</v>
      </c>
      <c r="CV113" s="9"/>
      <c r="CW113" s="9"/>
      <c r="CX113" s="29"/>
      <c r="CY113" s="29"/>
      <c r="CZ113" s="29"/>
      <c r="DA113" s="29"/>
      <c r="DB113" s="9">
        <v>1</v>
      </c>
      <c r="DC113" s="9"/>
      <c r="DD113" s="9"/>
      <c r="DE113" s="9"/>
      <c r="DF113" s="9"/>
      <c r="DG113" s="29"/>
      <c r="DH113" s="9"/>
      <c r="DI113" s="9"/>
      <c r="DJ113" s="9"/>
      <c r="DK113" s="9"/>
      <c r="DL113" s="9"/>
      <c r="DM113" s="9"/>
      <c r="DN113" s="9"/>
      <c r="DO113" s="9"/>
      <c r="DP113" s="29"/>
      <c r="DQ113" s="29"/>
      <c r="DR113" s="29"/>
      <c r="DS113" s="29"/>
      <c r="DT113" s="29"/>
      <c r="DU113" s="9"/>
      <c r="DV113" s="29"/>
      <c r="DW113" s="29"/>
      <c r="DX113" s="9">
        <f t="shared" si="1"/>
        <v>12</v>
      </c>
      <c r="DY113" s="30"/>
      <c r="DZ113" s="31"/>
      <c r="EA113" s="13"/>
    </row>
    <row r="114" spans="1:131" ht="20.100000000000001" hidden="1" customHeight="1">
      <c r="A114" s="7">
        <v>20478</v>
      </c>
      <c r="B114" s="13" t="s">
        <v>130</v>
      </c>
      <c r="C114" s="9">
        <v>1</v>
      </c>
      <c r="D114" s="9" t="s">
        <v>391</v>
      </c>
      <c r="E114" s="175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>
        <v>1</v>
      </c>
      <c r="AF114" s="13"/>
      <c r="AG114" s="13"/>
      <c r="AH114" s="9"/>
      <c r="AI114" s="9"/>
      <c r="AJ114" s="9"/>
      <c r="AK114" s="9"/>
      <c r="AL114" s="9"/>
      <c r="AM114" s="9"/>
      <c r="AN114" s="9"/>
      <c r="AO114" s="9">
        <v>1</v>
      </c>
      <c r="AP114" s="9"/>
      <c r="AQ114" s="29"/>
      <c r="AR114" s="9"/>
      <c r="AS114" s="9"/>
      <c r="AT114" s="9">
        <v>1</v>
      </c>
      <c r="AU114" s="9"/>
      <c r="AV114" s="9"/>
      <c r="AW114" s="9"/>
      <c r="AX114" s="9"/>
      <c r="AY114" s="9"/>
      <c r="AZ114" s="9"/>
      <c r="BA114" s="9"/>
      <c r="BB114" s="29"/>
      <c r="BC114" s="29"/>
      <c r="BD114" s="9"/>
      <c r="BE114" s="9"/>
      <c r="BF114" s="29"/>
      <c r="BG114" s="9"/>
      <c r="BH114" s="9"/>
      <c r="BI114" s="29"/>
      <c r="BJ114" s="29"/>
      <c r="BK114" s="9"/>
      <c r="BL114" s="2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>
        <v>1</v>
      </c>
      <c r="BX114" s="9">
        <v>1</v>
      </c>
      <c r="BY114" s="9"/>
      <c r="BZ114" s="9"/>
      <c r="CA114" s="9"/>
      <c r="CB114" s="9"/>
      <c r="CC114" s="9">
        <v>1</v>
      </c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>
        <v>1</v>
      </c>
      <c r="CU114" s="9"/>
      <c r="CV114" s="9"/>
      <c r="CW114" s="9"/>
      <c r="CX114" s="29"/>
      <c r="CY114" s="29"/>
      <c r="CZ114" s="29"/>
      <c r="DA114" s="29"/>
      <c r="DB114" s="9"/>
      <c r="DC114" s="9"/>
      <c r="DD114" s="9"/>
      <c r="DE114" s="9"/>
      <c r="DF114" s="9"/>
      <c r="DG114" s="29"/>
      <c r="DH114" s="9"/>
      <c r="DI114" s="9"/>
      <c r="DJ114" s="9"/>
      <c r="DK114" s="9"/>
      <c r="DL114" s="9"/>
      <c r="DM114" s="9"/>
      <c r="DN114" s="9"/>
      <c r="DO114" s="9"/>
      <c r="DP114" s="29"/>
      <c r="DQ114" s="29"/>
      <c r="DR114" s="29"/>
      <c r="DS114" s="29"/>
      <c r="DT114" s="29"/>
      <c r="DU114" s="9"/>
      <c r="DV114" s="29"/>
      <c r="DW114" s="29"/>
      <c r="DX114" s="9">
        <f t="shared" si="1"/>
        <v>6</v>
      </c>
      <c r="DY114" s="30"/>
      <c r="DZ114" s="31" t="s">
        <v>453</v>
      </c>
      <c r="EA114" s="13"/>
    </row>
    <row r="115" spans="1:131" ht="20.100000000000001" hidden="1" customHeight="1">
      <c r="A115" s="7" t="s">
        <v>131</v>
      </c>
      <c r="B115" s="13" t="s">
        <v>132</v>
      </c>
      <c r="C115" s="9">
        <v>1</v>
      </c>
      <c r="D115" s="9" t="s">
        <v>391</v>
      </c>
      <c r="E115" s="175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>
        <v>1</v>
      </c>
      <c r="AF115" s="13"/>
      <c r="AG115" s="13"/>
      <c r="AH115" s="9"/>
      <c r="AI115" s="9"/>
      <c r="AJ115" s="9"/>
      <c r="AK115" s="9"/>
      <c r="AL115" s="9"/>
      <c r="AM115" s="9"/>
      <c r="AN115" s="9"/>
      <c r="AO115" s="9">
        <v>1</v>
      </c>
      <c r="AP115" s="9"/>
      <c r="AQ115" s="29"/>
      <c r="AR115" s="9"/>
      <c r="AS115" s="9"/>
      <c r="AT115" s="9">
        <v>1</v>
      </c>
      <c r="AU115" s="9"/>
      <c r="AV115" s="9"/>
      <c r="AW115" s="9"/>
      <c r="AX115" s="9"/>
      <c r="AY115" s="9"/>
      <c r="AZ115" s="9"/>
      <c r="BA115" s="9"/>
      <c r="BB115" s="29"/>
      <c r="BC115" s="29"/>
      <c r="BD115" s="9"/>
      <c r="BE115" s="9"/>
      <c r="BF115" s="29"/>
      <c r="BG115" s="9"/>
      <c r="BH115" s="9"/>
      <c r="BI115" s="29"/>
      <c r="BJ115" s="29"/>
      <c r="BK115" s="9"/>
      <c r="BL115" s="2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>
        <v>1</v>
      </c>
      <c r="BX115" s="9">
        <v>1</v>
      </c>
      <c r="BY115" s="9"/>
      <c r="BZ115" s="9"/>
      <c r="CA115" s="9"/>
      <c r="CB115" s="9"/>
      <c r="CC115" s="9">
        <v>1</v>
      </c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>
        <v>1</v>
      </c>
      <c r="CU115" s="9"/>
      <c r="CV115" s="9"/>
      <c r="CW115" s="9"/>
      <c r="CX115" s="29"/>
      <c r="CY115" s="29"/>
      <c r="CZ115" s="29"/>
      <c r="DA115" s="29"/>
      <c r="DB115" s="9"/>
      <c r="DC115" s="9"/>
      <c r="DD115" s="9"/>
      <c r="DE115" s="9"/>
      <c r="DF115" s="9"/>
      <c r="DG115" s="29"/>
      <c r="DH115" s="9"/>
      <c r="DI115" s="9"/>
      <c r="DJ115" s="9"/>
      <c r="DK115" s="9"/>
      <c r="DL115" s="9"/>
      <c r="DM115" s="9"/>
      <c r="DN115" s="9"/>
      <c r="DO115" s="9"/>
      <c r="DP115" s="29"/>
      <c r="DQ115" s="29"/>
      <c r="DR115" s="29"/>
      <c r="DS115" s="29"/>
      <c r="DT115" s="29"/>
      <c r="DU115" s="9"/>
      <c r="DV115" s="29"/>
      <c r="DW115" s="29"/>
      <c r="DX115" s="9">
        <f t="shared" si="1"/>
        <v>6</v>
      </c>
      <c r="DY115" s="30"/>
      <c r="DZ115" s="31"/>
      <c r="EA115" s="13"/>
    </row>
    <row r="116" spans="1:131" ht="20.100000000000001" hidden="1" customHeight="1">
      <c r="A116" s="7">
        <v>20475</v>
      </c>
      <c r="B116" s="13" t="s">
        <v>133</v>
      </c>
      <c r="C116" s="9">
        <v>5</v>
      </c>
      <c r="D116" s="9" t="s">
        <v>391</v>
      </c>
      <c r="E116" s="175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>
        <v>1</v>
      </c>
      <c r="AF116" s="13"/>
      <c r="AG116" s="13"/>
      <c r="AH116" s="9"/>
      <c r="AI116" s="9"/>
      <c r="AJ116" s="9"/>
      <c r="AK116" s="9"/>
      <c r="AL116" s="9"/>
      <c r="AM116" s="9"/>
      <c r="AN116" s="9"/>
      <c r="AO116" s="9">
        <v>1</v>
      </c>
      <c r="AP116" s="9"/>
      <c r="AQ116" s="29"/>
      <c r="AR116" s="9"/>
      <c r="AS116" s="9"/>
      <c r="AT116" s="9">
        <v>1</v>
      </c>
      <c r="AU116" s="9"/>
      <c r="AV116" s="9"/>
      <c r="AW116" s="9"/>
      <c r="AX116" s="9"/>
      <c r="AY116" s="9"/>
      <c r="AZ116" s="9"/>
      <c r="BA116" s="9"/>
      <c r="BB116" s="29"/>
      <c r="BC116" s="29"/>
      <c r="BD116" s="9"/>
      <c r="BE116" s="9"/>
      <c r="BF116" s="29"/>
      <c r="BG116" s="9"/>
      <c r="BH116" s="9"/>
      <c r="BI116" s="29"/>
      <c r="BJ116" s="29"/>
      <c r="BK116" s="9"/>
      <c r="BL116" s="2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>
        <v>1</v>
      </c>
      <c r="BX116" s="9">
        <v>1</v>
      </c>
      <c r="BY116" s="9"/>
      <c r="BZ116" s="9"/>
      <c r="CA116" s="9"/>
      <c r="CB116" s="9"/>
      <c r="CC116" s="9">
        <v>1</v>
      </c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>
        <v>1</v>
      </c>
      <c r="CU116" s="9"/>
      <c r="CV116" s="9"/>
      <c r="CW116" s="9"/>
      <c r="CX116" s="29"/>
      <c r="CY116" s="29"/>
      <c r="CZ116" s="29"/>
      <c r="DA116" s="29"/>
      <c r="DB116" s="9"/>
      <c r="DC116" s="9"/>
      <c r="DD116" s="9"/>
      <c r="DE116" s="9"/>
      <c r="DF116" s="9"/>
      <c r="DG116" s="29"/>
      <c r="DH116" s="9"/>
      <c r="DI116" s="9"/>
      <c r="DJ116" s="9"/>
      <c r="DK116" s="9"/>
      <c r="DL116" s="9"/>
      <c r="DM116" s="9"/>
      <c r="DN116" s="9"/>
      <c r="DO116" s="9"/>
      <c r="DP116" s="29"/>
      <c r="DQ116" s="29"/>
      <c r="DR116" s="29"/>
      <c r="DS116" s="29"/>
      <c r="DT116" s="29"/>
      <c r="DU116" s="9"/>
      <c r="DV116" s="29"/>
      <c r="DW116" s="29"/>
      <c r="DX116" s="9">
        <f t="shared" si="1"/>
        <v>6</v>
      </c>
      <c r="DY116" s="30"/>
      <c r="DZ116" s="31"/>
      <c r="EA116" s="13"/>
    </row>
    <row r="117" spans="1:131" ht="20.100000000000001" hidden="1" customHeight="1">
      <c r="A117" s="7" t="s">
        <v>134</v>
      </c>
      <c r="B117" s="13" t="s">
        <v>135</v>
      </c>
      <c r="C117" s="9">
        <v>1</v>
      </c>
      <c r="D117" s="9" t="s">
        <v>391</v>
      </c>
      <c r="E117" s="175" t="s">
        <v>528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/>
      <c r="U117" s="13">
        <v>1</v>
      </c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9"/>
      <c r="AI117" s="9"/>
      <c r="AJ117" s="9"/>
      <c r="AK117" s="9"/>
      <c r="AL117" s="9"/>
      <c r="AM117" s="9"/>
      <c r="AN117" s="9"/>
      <c r="AO117" s="9"/>
      <c r="AP117" s="9"/>
      <c r="AQ117" s="29"/>
      <c r="AR117" s="9"/>
      <c r="AS117" s="9"/>
      <c r="AT117" s="9">
        <v>1</v>
      </c>
      <c r="AU117" s="9"/>
      <c r="AV117" s="9"/>
      <c r="AW117" s="9"/>
      <c r="AX117" s="9"/>
      <c r="AY117" s="9"/>
      <c r="AZ117" s="9"/>
      <c r="BA117" s="9"/>
      <c r="BB117" s="29"/>
      <c r="BC117" s="29"/>
      <c r="BD117" s="9"/>
      <c r="BE117" s="9"/>
      <c r="BF117" s="29"/>
      <c r="BG117" s="9"/>
      <c r="BH117" s="9"/>
      <c r="BI117" s="29"/>
      <c r="BJ117" s="29"/>
      <c r="BK117" s="9"/>
      <c r="BL117" s="2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29"/>
      <c r="CY117" s="29"/>
      <c r="CZ117" s="29"/>
      <c r="DA117" s="29"/>
      <c r="DB117" s="9"/>
      <c r="DC117" s="9"/>
      <c r="DD117" s="9"/>
      <c r="DE117" s="9"/>
      <c r="DF117" s="9"/>
      <c r="DG117" s="29"/>
      <c r="DH117" s="9"/>
      <c r="DI117" s="9"/>
      <c r="DJ117" s="9"/>
      <c r="DK117" s="9"/>
      <c r="DL117" s="9"/>
      <c r="DM117" s="9"/>
      <c r="DN117" s="9"/>
      <c r="DO117" s="9"/>
      <c r="DP117" s="29"/>
      <c r="DQ117" s="29"/>
      <c r="DR117" s="29"/>
      <c r="DS117" s="29"/>
      <c r="DT117" s="29"/>
      <c r="DU117" s="9"/>
      <c r="DV117" s="29"/>
      <c r="DW117" s="29"/>
      <c r="DX117" s="9">
        <f t="shared" si="1"/>
        <v>1</v>
      </c>
      <c r="DY117" s="30"/>
      <c r="DZ117" s="31" t="s">
        <v>454</v>
      </c>
      <c r="EA117" s="13"/>
    </row>
    <row r="118" spans="1:131" ht="20.100000000000001" hidden="1" customHeight="1">
      <c r="A118" s="7" t="s">
        <v>136</v>
      </c>
      <c r="B118" s="13" t="s">
        <v>137</v>
      </c>
      <c r="C118" s="9">
        <v>1</v>
      </c>
      <c r="D118" s="9" t="s">
        <v>391</v>
      </c>
      <c r="E118" s="175" t="s">
        <v>455</v>
      </c>
      <c r="F118" s="13"/>
      <c r="G118" s="13">
        <v>1</v>
      </c>
      <c r="H118" s="13"/>
      <c r="I118" s="13"/>
      <c r="J118" s="13"/>
      <c r="K118" s="13">
        <v>1</v>
      </c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>
        <v>1</v>
      </c>
      <c r="AF118" s="13"/>
      <c r="AG118" s="13"/>
      <c r="AH118" s="9"/>
      <c r="AI118" s="9"/>
      <c r="AJ118" s="9"/>
      <c r="AK118" s="9"/>
      <c r="AL118" s="9"/>
      <c r="AM118" s="9"/>
      <c r="AN118" s="9"/>
      <c r="AO118" s="9"/>
      <c r="AP118" s="9"/>
      <c r="AQ118" s="29"/>
      <c r="AR118" s="9"/>
      <c r="AS118" s="9"/>
      <c r="AT118" s="9">
        <v>1</v>
      </c>
      <c r="AU118" s="9"/>
      <c r="AV118" s="9"/>
      <c r="AW118" s="9"/>
      <c r="AX118" s="9"/>
      <c r="AY118" s="9"/>
      <c r="AZ118" s="9"/>
      <c r="BA118" s="9"/>
      <c r="BB118" s="29"/>
      <c r="BC118" s="29"/>
      <c r="BD118" s="9"/>
      <c r="BE118" s="9"/>
      <c r="BF118" s="29"/>
      <c r="BG118" s="9"/>
      <c r="BH118" s="9"/>
      <c r="BI118" s="29"/>
      <c r="BJ118" s="29"/>
      <c r="BK118" s="9"/>
      <c r="BL118" s="2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29"/>
      <c r="CY118" s="29"/>
      <c r="CZ118" s="29"/>
      <c r="DA118" s="29"/>
      <c r="DB118" s="9"/>
      <c r="DC118" s="9"/>
      <c r="DD118" s="9"/>
      <c r="DE118" s="9"/>
      <c r="DF118" s="9"/>
      <c r="DG118" s="29"/>
      <c r="DH118" s="9"/>
      <c r="DI118" s="9"/>
      <c r="DJ118" s="9"/>
      <c r="DK118" s="9"/>
      <c r="DL118" s="9"/>
      <c r="DM118" s="9"/>
      <c r="DN118" s="9"/>
      <c r="DO118" s="9"/>
      <c r="DP118" s="29"/>
      <c r="DQ118" s="29"/>
      <c r="DR118" s="29"/>
      <c r="DS118" s="29"/>
      <c r="DT118" s="29"/>
      <c r="DU118" s="9"/>
      <c r="DV118" s="29"/>
      <c r="DW118" s="29"/>
      <c r="DX118" s="9">
        <f t="shared" si="1"/>
        <v>1</v>
      </c>
      <c r="DY118" s="30"/>
      <c r="DZ118" s="31" t="s">
        <v>456</v>
      </c>
      <c r="EA118" s="13"/>
    </row>
    <row r="119" spans="1:131" ht="20.100000000000001" hidden="1" customHeight="1">
      <c r="A119" s="7" t="s">
        <v>138</v>
      </c>
      <c r="B119" s="13" t="s">
        <v>139</v>
      </c>
      <c r="C119" s="9">
        <v>1</v>
      </c>
      <c r="D119" s="9" t="s">
        <v>391</v>
      </c>
      <c r="E119" s="175" t="s">
        <v>455</v>
      </c>
      <c r="F119" s="13"/>
      <c r="G119" s="13">
        <v>1</v>
      </c>
      <c r="H119" s="13"/>
      <c r="I119" s="13"/>
      <c r="J119" s="13"/>
      <c r="K119" s="13">
        <v>1</v>
      </c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>
        <v>1</v>
      </c>
      <c r="AF119" s="13"/>
      <c r="AG119" s="13"/>
      <c r="AH119" s="9"/>
      <c r="AI119" s="9"/>
      <c r="AJ119" s="9"/>
      <c r="AK119" s="9"/>
      <c r="AL119" s="9"/>
      <c r="AM119" s="9"/>
      <c r="AN119" s="9"/>
      <c r="AO119" s="9"/>
      <c r="AP119" s="9"/>
      <c r="AQ119" s="29"/>
      <c r="AR119" s="9"/>
      <c r="AS119" s="9"/>
      <c r="AT119" s="9">
        <v>1</v>
      </c>
      <c r="AU119" s="9"/>
      <c r="AV119" s="9"/>
      <c r="AW119" s="9"/>
      <c r="AX119" s="9"/>
      <c r="AY119" s="9"/>
      <c r="AZ119" s="9"/>
      <c r="BA119" s="9"/>
      <c r="BB119" s="29"/>
      <c r="BC119" s="29"/>
      <c r="BD119" s="9"/>
      <c r="BE119" s="9"/>
      <c r="BF119" s="29"/>
      <c r="BG119" s="9"/>
      <c r="BH119" s="9"/>
      <c r="BI119" s="29"/>
      <c r="BJ119" s="29"/>
      <c r="BK119" s="9"/>
      <c r="BL119" s="2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29"/>
      <c r="CY119" s="29"/>
      <c r="CZ119" s="29"/>
      <c r="DA119" s="29"/>
      <c r="DB119" s="9"/>
      <c r="DC119" s="9"/>
      <c r="DD119" s="9"/>
      <c r="DE119" s="9"/>
      <c r="DF119" s="9"/>
      <c r="DG119" s="29"/>
      <c r="DH119" s="9"/>
      <c r="DI119" s="9"/>
      <c r="DJ119" s="9"/>
      <c r="DK119" s="9"/>
      <c r="DL119" s="9"/>
      <c r="DM119" s="9"/>
      <c r="DN119" s="9"/>
      <c r="DO119" s="9"/>
      <c r="DP119" s="29"/>
      <c r="DQ119" s="29"/>
      <c r="DR119" s="29"/>
      <c r="DS119" s="29"/>
      <c r="DT119" s="29"/>
      <c r="DU119" s="9"/>
      <c r="DV119" s="29"/>
      <c r="DW119" s="29"/>
      <c r="DX119" s="9">
        <f t="shared" si="1"/>
        <v>1</v>
      </c>
      <c r="DY119" s="30"/>
      <c r="DZ119" s="31"/>
      <c r="EA119" s="13"/>
    </row>
    <row r="120" spans="1:131" ht="20.100000000000001" hidden="1" customHeight="1">
      <c r="A120" s="7" t="s">
        <v>140</v>
      </c>
      <c r="B120" s="13" t="s">
        <v>141</v>
      </c>
      <c r="C120" s="9">
        <v>5</v>
      </c>
      <c r="D120" s="9" t="s">
        <v>391</v>
      </c>
      <c r="E120" s="175" t="s">
        <v>457</v>
      </c>
      <c r="F120" s="13"/>
      <c r="G120" s="13"/>
      <c r="H120" s="13">
        <v>1</v>
      </c>
      <c r="I120" s="13"/>
      <c r="J120" s="13"/>
      <c r="K120" s="13"/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>
        <v>1</v>
      </c>
      <c r="AF120" s="13"/>
      <c r="AG120" s="13"/>
      <c r="AH120" s="9"/>
      <c r="AI120" s="9"/>
      <c r="AJ120" s="9"/>
      <c r="AK120" s="9"/>
      <c r="AL120" s="9"/>
      <c r="AM120" s="9"/>
      <c r="AN120" s="9"/>
      <c r="AO120" s="9"/>
      <c r="AP120" s="9"/>
      <c r="AQ120" s="29"/>
      <c r="AR120" s="9"/>
      <c r="AS120" s="9"/>
      <c r="AT120" s="9"/>
      <c r="AU120" s="9"/>
      <c r="AV120" s="9"/>
      <c r="AW120" s="9">
        <v>1</v>
      </c>
      <c r="AX120" s="9">
        <v>1</v>
      </c>
      <c r="AY120" s="9">
        <v>1</v>
      </c>
      <c r="AZ120" s="9"/>
      <c r="BA120" s="9"/>
      <c r="BB120" s="29"/>
      <c r="BC120" s="29"/>
      <c r="BD120" s="9"/>
      <c r="BE120" s="9"/>
      <c r="BF120" s="29"/>
      <c r="BG120" s="9"/>
      <c r="BH120" s="9"/>
      <c r="BI120" s="29"/>
      <c r="BJ120" s="29"/>
      <c r="BK120" s="9"/>
      <c r="BL120" s="2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29"/>
      <c r="CY120" s="29"/>
      <c r="CZ120" s="29"/>
      <c r="DA120" s="29"/>
      <c r="DB120" s="9"/>
      <c r="DC120" s="9"/>
      <c r="DD120" s="9"/>
      <c r="DE120" s="9"/>
      <c r="DF120" s="9"/>
      <c r="DG120" s="29"/>
      <c r="DH120" s="9"/>
      <c r="DI120" s="9"/>
      <c r="DJ120" s="9"/>
      <c r="DK120" s="9"/>
      <c r="DL120" s="9"/>
      <c r="DM120" s="9"/>
      <c r="DN120" s="9"/>
      <c r="DO120" s="9"/>
      <c r="DP120" s="29"/>
      <c r="DQ120" s="29"/>
      <c r="DR120" s="29"/>
      <c r="DS120" s="29"/>
      <c r="DT120" s="29"/>
      <c r="DU120" s="9"/>
      <c r="DV120" s="29"/>
      <c r="DW120" s="29"/>
      <c r="DX120" s="9">
        <f t="shared" si="1"/>
        <v>3</v>
      </c>
      <c r="DY120" s="30"/>
      <c r="DZ120" s="31" t="s">
        <v>458</v>
      </c>
      <c r="EA120" s="13"/>
    </row>
    <row r="121" spans="1:131" ht="20.100000000000001" hidden="1" customHeight="1">
      <c r="A121" s="7" t="s">
        <v>142</v>
      </c>
      <c r="B121" s="13" t="s">
        <v>143</v>
      </c>
      <c r="C121" s="9">
        <v>1</v>
      </c>
      <c r="D121" s="9" t="s">
        <v>399</v>
      </c>
      <c r="E121" s="175" t="s">
        <v>459</v>
      </c>
      <c r="F121" s="13"/>
      <c r="G121" s="13">
        <v>1</v>
      </c>
      <c r="H121" s="13"/>
      <c r="I121" s="13"/>
      <c r="J121" s="13">
        <v>1</v>
      </c>
      <c r="K121" s="13"/>
      <c r="L121" s="13"/>
      <c r="M121" s="13"/>
      <c r="N121" s="13"/>
      <c r="O121" s="13"/>
      <c r="P121" s="13"/>
      <c r="Q121" s="13"/>
      <c r="R121" s="13" t="s">
        <v>392</v>
      </c>
      <c r="S121" s="13">
        <v>1</v>
      </c>
      <c r="T121" s="13"/>
      <c r="U121" s="13"/>
      <c r="V121" s="13"/>
      <c r="W121" s="13"/>
      <c r="X121" s="13"/>
      <c r="Y121" s="13"/>
      <c r="Z121" s="13">
        <v>1</v>
      </c>
      <c r="AA121" s="13"/>
      <c r="AB121" s="13"/>
      <c r="AC121" s="13"/>
      <c r="AD121" s="13"/>
      <c r="AE121" s="13"/>
      <c r="AF121" s="13">
        <v>1</v>
      </c>
      <c r="AG121" s="13"/>
      <c r="AH121" s="9"/>
      <c r="AI121" s="9"/>
      <c r="AJ121" s="9"/>
      <c r="AK121" s="9"/>
      <c r="AL121" s="9"/>
      <c r="AM121" s="9"/>
      <c r="AN121" s="9"/>
      <c r="AO121" s="9"/>
      <c r="AP121" s="9"/>
      <c r="AQ121" s="2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29"/>
      <c r="BC121" s="29"/>
      <c r="BD121" s="9"/>
      <c r="BE121" s="9"/>
      <c r="BF121" s="29"/>
      <c r="BG121" s="9"/>
      <c r="BH121" s="9"/>
      <c r="BI121" s="29"/>
      <c r="BJ121" s="29"/>
      <c r="BK121" s="9"/>
      <c r="BL121" s="2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29"/>
      <c r="CY121" s="29"/>
      <c r="CZ121" s="29"/>
      <c r="DA121" s="29"/>
      <c r="DB121" s="9"/>
      <c r="DC121" s="9"/>
      <c r="DD121" s="9"/>
      <c r="DE121" s="9"/>
      <c r="DF121" s="9"/>
      <c r="DG121" s="29"/>
      <c r="DH121" s="9"/>
      <c r="DI121" s="9"/>
      <c r="DJ121" s="9"/>
      <c r="DK121" s="9"/>
      <c r="DL121" s="9"/>
      <c r="DM121" s="9"/>
      <c r="DN121" s="9"/>
      <c r="DO121" s="9"/>
      <c r="DP121" s="29"/>
      <c r="DQ121" s="29"/>
      <c r="DR121" s="29"/>
      <c r="DS121" s="29"/>
      <c r="DT121" s="29"/>
      <c r="DU121" s="9"/>
      <c r="DV121" s="29"/>
      <c r="DW121" s="29"/>
      <c r="DX121" s="9">
        <f t="shared" si="1"/>
        <v>0</v>
      </c>
      <c r="DY121" s="30"/>
      <c r="DZ121" s="31" t="s">
        <v>460</v>
      </c>
      <c r="EA121" s="13"/>
    </row>
    <row r="122" spans="1:131" ht="20.100000000000001" hidden="1" customHeight="1">
      <c r="A122" s="7" t="s">
        <v>144</v>
      </c>
      <c r="B122" s="13" t="s">
        <v>145</v>
      </c>
      <c r="C122" s="9">
        <v>5</v>
      </c>
      <c r="D122" s="9" t="s">
        <v>399</v>
      </c>
      <c r="E122" s="175" t="s">
        <v>459</v>
      </c>
      <c r="F122" s="13"/>
      <c r="G122" s="13">
        <v>1</v>
      </c>
      <c r="H122" s="13"/>
      <c r="I122" s="13"/>
      <c r="J122" s="13">
        <v>1</v>
      </c>
      <c r="K122" s="13"/>
      <c r="L122" s="13"/>
      <c r="M122" s="13"/>
      <c r="N122" s="13"/>
      <c r="O122" s="13"/>
      <c r="P122" s="13"/>
      <c r="Q122" s="13"/>
      <c r="R122" s="13" t="s">
        <v>392</v>
      </c>
      <c r="S122" s="13">
        <v>1</v>
      </c>
      <c r="T122" s="13"/>
      <c r="U122" s="13"/>
      <c r="V122" s="13"/>
      <c r="W122" s="13"/>
      <c r="X122" s="13"/>
      <c r="Y122" s="13"/>
      <c r="Z122" s="13">
        <v>1</v>
      </c>
      <c r="AA122" s="13"/>
      <c r="AB122" s="13"/>
      <c r="AC122" s="13"/>
      <c r="AD122" s="13"/>
      <c r="AE122" s="13"/>
      <c r="AF122" s="13">
        <v>1</v>
      </c>
      <c r="AG122" s="13"/>
      <c r="AH122" s="9"/>
      <c r="AI122" s="9"/>
      <c r="AJ122" s="9"/>
      <c r="AK122" s="9"/>
      <c r="AL122" s="9"/>
      <c r="AM122" s="9"/>
      <c r="AN122" s="9"/>
      <c r="AO122" s="9"/>
      <c r="AP122" s="9"/>
      <c r="AQ122" s="2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29"/>
      <c r="BC122" s="29"/>
      <c r="BD122" s="9"/>
      <c r="BE122" s="9"/>
      <c r="BF122" s="29"/>
      <c r="BG122" s="9"/>
      <c r="BH122" s="9"/>
      <c r="BI122" s="29"/>
      <c r="BJ122" s="29"/>
      <c r="BK122" s="9"/>
      <c r="BL122" s="2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29"/>
      <c r="CY122" s="29"/>
      <c r="CZ122" s="29"/>
      <c r="DA122" s="29"/>
      <c r="DB122" s="9"/>
      <c r="DC122" s="9"/>
      <c r="DD122" s="9"/>
      <c r="DE122" s="9"/>
      <c r="DF122" s="9"/>
      <c r="DG122" s="29"/>
      <c r="DH122" s="9"/>
      <c r="DI122" s="9"/>
      <c r="DJ122" s="9"/>
      <c r="DK122" s="9"/>
      <c r="DL122" s="9"/>
      <c r="DM122" s="9"/>
      <c r="DN122" s="9"/>
      <c r="DO122" s="9"/>
      <c r="DP122" s="29"/>
      <c r="DQ122" s="29"/>
      <c r="DR122" s="29"/>
      <c r="DS122" s="29"/>
      <c r="DT122" s="29"/>
      <c r="DU122" s="9"/>
      <c r="DV122" s="29"/>
      <c r="DW122" s="29"/>
      <c r="DX122" s="9">
        <f t="shared" si="1"/>
        <v>0</v>
      </c>
      <c r="DY122" s="30"/>
      <c r="DZ122" s="31"/>
      <c r="EA122" s="13"/>
    </row>
    <row r="123" spans="1:131" ht="20.100000000000001" customHeight="1">
      <c r="A123" s="7" t="s">
        <v>146</v>
      </c>
      <c r="B123" s="13" t="s">
        <v>147</v>
      </c>
      <c r="C123" s="9">
        <v>1</v>
      </c>
      <c r="D123" s="9" t="s">
        <v>391</v>
      </c>
      <c r="E123" s="175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397</v>
      </c>
      <c r="S123" s="13"/>
      <c r="T123" s="13"/>
      <c r="U123" s="13">
        <v>1</v>
      </c>
      <c r="V123" s="13"/>
      <c r="W123" s="13"/>
      <c r="X123" s="13"/>
      <c r="Y123" s="13"/>
      <c r="Z123" s="13">
        <v>1</v>
      </c>
      <c r="AA123" s="13"/>
      <c r="AB123" s="13"/>
      <c r="AC123" s="13"/>
      <c r="AD123" s="13"/>
      <c r="AE123" s="13">
        <v>1</v>
      </c>
      <c r="AF123" s="13"/>
      <c r="AG123" s="13"/>
      <c r="AH123" s="9"/>
      <c r="AI123" s="9"/>
      <c r="AJ123" s="9"/>
      <c r="AK123" s="9"/>
      <c r="AL123" s="9"/>
      <c r="AM123" s="9"/>
      <c r="AN123" s="9"/>
      <c r="AO123" s="9">
        <v>1</v>
      </c>
      <c r="AP123" s="9"/>
      <c r="AQ123" s="2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29"/>
      <c r="BC123" s="29"/>
      <c r="BD123" s="9"/>
      <c r="BE123" s="9"/>
      <c r="BF123" s="29"/>
      <c r="BG123" s="9"/>
      <c r="BH123" s="9"/>
      <c r="BI123" s="29"/>
      <c r="BJ123" s="29"/>
      <c r="BK123" s="9"/>
      <c r="BL123" s="29"/>
      <c r="BM123" s="9"/>
      <c r="BN123" s="9"/>
      <c r="BO123" s="9"/>
      <c r="BP123" s="9"/>
      <c r="BQ123" s="9"/>
      <c r="BR123" s="9"/>
      <c r="BS123" s="9"/>
      <c r="BT123" s="9"/>
      <c r="BU123" s="9">
        <v>1</v>
      </c>
      <c r="BV123" s="9"/>
      <c r="BW123" s="9"/>
      <c r="BX123" s="9"/>
      <c r="BY123" s="9">
        <v>1</v>
      </c>
      <c r="BZ123" s="9">
        <v>1</v>
      </c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>
        <v>1</v>
      </c>
      <c r="CW123" s="9">
        <v>1</v>
      </c>
      <c r="CX123" s="29"/>
      <c r="CY123" s="29"/>
      <c r="CZ123" s="29"/>
      <c r="DA123" s="29"/>
      <c r="DB123" s="9">
        <v>1</v>
      </c>
      <c r="DC123" s="9"/>
      <c r="DD123" s="9"/>
      <c r="DE123" s="9"/>
      <c r="DF123" s="9"/>
      <c r="DG123" s="29"/>
      <c r="DH123" s="9"/>
      <c r="DI123" s="9"/>
      <c r="DJ123" s="9"/>
      <c r="DK123" s="9"/>
      <c r="DL123" s="9"/>
      <c r="DM123" s="9"/>
      <c r="DN123" s="9"/>
      <c r="DO123" s="9"/>
      <c r="DP123" s="29"/>
      <c r="DQ123" s="29"/>
      <c r="DR123" s="29"/>
      <c r="DS123" s="29"/>
      <c r="DT123" s="29"/>
      <c r="DU123" s="9"/>
      <c r="DV123" s="29"/>
      <c r="DW123" s="29"/>
      <c r="DX123" s="9">
        <f t="shared" si="1"/>
        <v>7</v>
      </c>
      <c r="DY123" s="30"/>
      <c r="DZ123" s="31" t="s">
        <v>461</v>
      </c>
      <c r="EA123" s="13"/>
    </row>
    <row r="124" spans="1:131" ht="20.100000000000001" customHeight="1">
      <c r="A124" s="7" t="s">
        <v>148</v>
      </c>
      <c r="B124" s="13" t="s">
        <v>149</v>
      </c>
      <c r="C124" s="9">
        <v>5</v>
      </c>
      <c r="D124" s="9" t="s">
        <v>391</v>
      </c>
      <c r="E124" s="175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397</v>
      </c>
      <c r="S124" s="13"/>
      <c r="T124" s="13"/>
      <c r="U124" s="13">
        <v>1</v>
      </c>
      <c r="V124" s="13"/>
      <c r="W124" s="13"/>
      <c r="X124" s="13"/>
      <c r="Y124" s="13"/>
      <c r="Z124" s="13">
        <v>1</v>
      </c>
      <c r="AA124" s="13"/>
      <c r="AB124" s="13"/>
      <c r="AC124" s="13"/>
      <c r="AD124" s="13"/>
      <c r="AE124" s="13">
        <v>1</v>
      </c>
      <c r="AF124" s="13"/>
      <c r="AG124" s="13"/>
      <c r="AH124" s="9"/>
      <c r="AI124" s="9"/>
      <c r="AJ124" s="9"/>
      <c r="AK124" s="9"/>
      <c r="AL124" s="9"/>
      <c r="AM124" s="9"/>
      <c r="AN124" s="9"/>
      <c r="AO124" s="9">
        <v>1</v>
      </c>
      <c r="AP124" s="9"/>
      <c r="AQ124" s="2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29"/>
      <c r="BC124" s="29"/>
      <c r="BD124" s="9"/>
      <c r="BE124" s="9"/>
      <c r="BF124" s="29"/>
      <c r="BG124" s="9"/>
      <c r="BH124" s="9"/>
      <c r="BI124" s="29"/>
      <c r="BJ124" s="29"/>
      <c r="BK124" s="9"/>
      <c r="BL124" s="29"/>
      <c r="BM124" s="9"/>
      <c r="BN124" s="9"/>
      <c r="BO124" s="9"/>
      <c r="BP124" s="9"/>
      <c r="BQ124" s="9"/>
      <c r="BR124" s="9"/>
      <c r="BS124" s="9"/>
      <c r="BT124" s="9"/>
      <c r="BU124" s="9">
        <v>1</v>
      </c>
      <c r="BV124" s="9"/>
      <c r="BW124" s="9"/>
      <c r="BX124" s="9"/>
      <c r="BY124" s="9">
        <v>1</v>
      </c>
      <c r="BZ124" s="9">
        <v>1</v>
      </c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>
        <v>1</v>
      </c>
      <c r="CW124" s="9">
        <v>1</v>
      </c>
      <c r="CX124" s="29"/>
      <c r="CY124" s="29"/>
      <c r="CZ124" s="29"/>
      <c r="DA124" s="29"/>
      <c r="DB124" s="9">
        <v>1</v>
      </c>
      <c r="DC124" s="9"/>
      <c r="DD124" s="9"/>
      <c r="DE124" s="9"/>
      <c r="DF124" s="9"/>
      <c r="DG124" s="29"/>
      <c r="DH124" s="9"/>
      <c r="DI124" s="9"/>
      <c r="DJ124" s="9"/>
      <c r="DK124" s="9"/>
      <c r="DL124" s="9"/>
      <c r="DM124" s="9"/>
      <c r="DN124" s="9"/>
      <c r="DO124" s="9"/>
      <c r="DP124" s="29"/>
      <c r="DQ124" s="29"/>
      <c r="DR124" s="29"/>
      <c r="DS124" s="29"/>
      <c r="DT124" s="29"/>
      <c r="DU124" s="9"/>
      <c r="DV124" s="29"/>
      <c r="DW124" s="29"/>
      <c r="DX124" s="9">
        <f t="shared" si="1"/>
        <v>7</v>
      </c>
      <c r="DY124" s="30"/>
      <c r="DZ124" s="31"/>
      <c r="EA124" s="13"/>
    </row>
    <row r="125" spans="1:131" ht="20.100000000000001" hidden="1" customHeight="1">
      <c r="A125" s="7" t="s">
        <v>150</v>
      </c>
      <c r="B125" s="13" t="s">
        <v>151</v>
      </c>
      <c r="C125" s="9">
        <v>5</v>
      </c>
      <c r="D125" s="9" t="s">
        <v>391</v>
      </c>
      <c r="E125" s="175" t="s">
        <v>457</v>
      </c>
      <c r="F125" s="13"/>
      <c r="G125" s="13"/>
      <c r="H125" s="13">
        <v>1</v>
      </c>
      <c r="I125" s="13"/>
      <c r="J125" s="13"/>
      <c r="K125" s="13"/>
      <c r="L125" s="13">
        <v>1</v>
      </c>
      <c r="M125" s="13"/>
      <c r="N125" s="13"/>
      <c r="O125" s="13"/>
      <c r="P125" s="13"/>
      <c r="Q125" s="13"/>
      <c r="R125" s="13" t="s">
        <v>392</v>
      </c>
      <c r="S125" s="13">
        <v>1</v>
      </c>
      <c r="T125" s="13"/>
      <c r="U125" s="13"/>
      <c r="V125" s="13"/>
      <c r="W125" s="13"/>
      <c r="X125" s="13"/>
      <c r="Y125" s="13"/>
      <c r="Z125" s="13">
        <v>1</v>
      </c>
      <c r="AA125" s="13"/>
      <c r="AB125" s="13"/>
      <c r="AC125" s="13"/>
      <c r="AD125" s="13"/>
      <c r="AE125" s="13">
        <v>1</v>
      </c>
      <c r="AF125" s="13"/>
      <c r="AG125" s="13"/>
      <c r="AH125" s="9"/>
      <c r="AI125" s="9"/>
      <c r="AJ125" s="9"/>
      <c r="AK125" s="9"/>
      <c r="AL125" s="9"/>
      <c r="AM125" s="9"/>
      <c r="AN125" s="9"/>
      <c r="AO125" s="9"/>
      <c r="AP125" s="9"/>
      <c r="AQ125" s="2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29"/>
      <c r="BC125" s="29"/>
      <c r="BD125" s="9"/>
      <c r="BE125" s="9"/>
      <c r="BF125" s="29"/>
      <c r="BG125" s="9"/>
      <c r="BH125" s="9"/>
      <c r="BI125" s="29"/>
      <c r="BJ125" s="29"/>
      <c r="BK125" s="9"/>
      <c r="BL125" s="2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29"/>
      <c r="CY125" s="29"/>
      <c r="CZ125" s="29"/>
      <c r="DA125" s="29"/>
      <c r="DB125" s="9"/>
      <c r="DC125" s="9"/>
      <c r="DD125" s="9"/>
      <c r="DE125" s="9"/>
      <c r="DF125" s="9"/>
      <c r="DG125" s="29"/>
      <c r="DH125" s="9"/>
      <c r="DI125" s="9"/>
      <c r="DJ125" s="9"/>
      <c r="DK125" s="9"/>
      <c r="DL125" s="9"/>
      <c r="DM125" s="9"/>
      <c r="DN125" s="9"/>
      <c r="DO125" s="9"/>
      <c r="DP125" s="29"/>
      <c r="DQ125" s="29"/>
      <c r="DR125" s="29"/>
      <c r="DS125" s="29"/>
      <c r="DT125" s="29"/>
      <c r="DU125" s="9"/>
      <c r="DV125" s="29">
        <v>1</v>
      </c>
      <c r="DW125" s="29"/>
      <c r="DX125" s="9">
        <f t="shared" si="1"/>
        <v>1</v>
      </c>
      <c r="DY125" s="30"/>
      <c r="DZ125" s="31" t="s">
        <v>462</v>
      </c>
      <c r="EA125" s="13"/>
    </row>
    <row r="126" spans="1:131" ht="20.100000000000001" hidden="1" customHeight="1">
      <c r="A126" s="7" t="s">
        <v>152</v>
      </c>
      <c r="B126" s="13" t="s">
        <v>153</v>
      </c>
      <c r="C126" s="9">
        <v>4</v>
      </c>
      <c r="D126" s="9" t="s">
        <v>391</v>
      </c>
      <c r="E126" s="175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>
        <v>1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>
        <v>1</v>
      </c>
      <c r="AF126" s="13"/>
      <c r="AG126" s="13"/>
      <c r="AH126" s="9"/>
      <c r="AI126" s="9"/>
      <c r="AJ126" s="9"/>
      <c r="AK126" s="9"/>
      <c r="AL126" s="9"/>
      <c r="AM126" s="9"/>
      <c r="AN126" s="9"/>
      <c r="AO126" s="9"/>
      <c r="AP126" s="9"/>
      <c r="AQ126" s="2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29"/>
      <c r="BC126" s="29"/>
      <c r="BD126" s="9"/>
      <c r="BE126" s="9"/>
      <c r="BF126" s="29"/>
      <c r="BG126" s="9"/>
      <c r="BH126" s="9"/>
      <c r="BI126" s="29"/>
      <c r="BJ126" s="29"/>
      <c r="BK126" s="9"/>
      <c r="BL126" s="2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29"/>
      <c r="CY126" s="29"/>
      <c r="CZ126" s="29"/>
      <c r="DA126" s="29"/>
      <c r="DB126" s="9"/>
      <c r="DC126" s="9"/>
      <c r="DD126" s="9"/>
      <c r="DE126" s="9"/>
      <c r="DF126" s="9"/>
      <c r="DG126" s="29"/>
      <c r="DH126" s="9"/>
      <c r="DI126" s="9"/>
      <c r="DJ126" s="9"/>
      <c r="DK126" s="9"/>
      <c r="DL126" s="9"/>
      <c r="DM126" s="9"/>
      <c r="DN126" s="9"/>
      <c r="DO126" s="9"/>
      <c r="DP126" s="29"/>
      <c r="DQ126" s="29"/>
      <c r="DR126" s="29"/>
      <c r="DS126" s="29"/>
      <c r="DT126" s="29"/>
      <c r="DU126" s="9"/>
      <c r="DV126" s="29">
        <v>1</v>
      </c>
      <c r="DW126" s="29"/>
      <c r="DX126" s="9">
        <f t="shared" si="1"/>
        <v>1</v>
      </c>
      <c r="DY126" s="30"/>
      <c r="DZ126" s="31" t="s">
        <v>463</v>
      </c>
      <c r="EA126" s="13"/>
    </row>
    <row r="127" spans="1:131" ht="20.100000000000001" hidden="1" customHeight="1">
      <c r="A127" s="7" t="s">
        <v>154</v>
      </c>
      <c r="B127" s="13" t="s">
        <v>155</v>
      </c>
      <c r="C127" s="9">
        <v>1</v>
      </c>
      <c r="D127" s="9" t="s">
        <v>395</v>
      </c>
      <c r="E127" s="175" t="s">
        <v>378</v>
      </c>
      <c r="F127" s="13"/>
      <c r="G127" s="13">
        <v>1</v>
      </c>
      <c r="H127" s="13"/>
      <c r="I127" s="13"/>
      <c r="J127" s="13"/>
      <c r="K127" s="13">
        <v>1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>
        <v>1</v>
      </c>
      <c r="AF127" s="13"/>
      <c r="AG127" s="13"/>
      <c r="AH127" s="9"/>
      <c r="AI127" s="9"/>
      <c r="AJ127" s="9"/>
      <c r="AK127" s="9"/>
      <c r="AL127" s="9">
        <v>1</v>
      </c>
      <c r="AM127" s="9"/>
      <c r="AN127" s="9"/>
      <c r="AO127" s="9"/>
      <c r="AP127" s="9"/>
      <c r="AQ127" s="2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29"/>
      <c r="BC127" s="29"/>
      <c r="BD127" s="9"/>
      <c r="BE127" s="9"/>
      <c r="BF127" s="29"/>
      <c r="BG127" s="9"/>
      <c r="BH127" s="9"/>
      <c r="BI127" s="29"/>
      <c r="BJ127" s="29"/>
      <c r="BK127" s="9"/>
      <c r="BL127" s="2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29"/>
      <c r="CY127" s="29"/>
      <c r="CZ127" s="29"/>
      <c r="DA127" s="29"/>
      <c r="DB127" s="9"/>
      <c r="DC127" s="9"/>
      <c r="DD127" s="9"/>
      <c r="DE127" s="9"/>
      <c r="DF127" s="9"/>
      <c r="DG127" s="29"/>
      <c r="DH127" s="9"/>
      <c r="DI127" s="9"/>
      <c r="DJ127" s="9"/>
      <c r="DK127" s="9"/>
      <c r="DL127" s="9"/>
      <c r="DM127" s="9"/>
      <c r="DN127" s="9"/>
      <c r="DO127" s="9"/>
      <c r="DP127" s="29"/>
      <c r="DQ127" s="29"/>
      <c r="DR127" s="29"/>
      <c r="DS127" s="29"/>
      <c r="DT127" s="29"/>
      <c r="DU127" s="9"/>
      <c r="DV127" s="29"/>
      <c r="DW127" s="29"/>
      <c r="DX127" s="9">
        <f t="shared" si="1"/>
        <v>1</v>
      </c>
      <c r="DY127" s="30"/>
      <c r="DZ127" s="31" t="s">
        <v>464</v>
      </c>
      <c r="EA127" s="13"/>
    </row>
    <row r="128" spans="1:131" ht="20.100000000000001" hidden="1" customHeight="1">
      <c r="A128" s="7" t="s">
        <v>156</v>
      </c>
      <c r="B128" s="13" t="s">
        <v>157</v>
      </c>
      <c r="C128" s="9">
        <v>5</v>
      </c>
      <c r="D128" s="9" t="s">
        <v>395</v>
      </c>
      <c r="E128" s="175" t="s">
        <v>378</v>
      </c>
      <c r="F128" s="13"/>
      <c r="G128" s="13">
        <v>1</v>
      </c>
      <c r="H128" s="13"/>
      <c r="I128" s="13"/>
      <c r="J128" s="13"/>
      <c r="K128" s="13">
        <v>1</v>
      </c>
      <c r="L128" s="13"/>
      <c r="M128" s="13"/>
      <c r="N128" s="13"/>
      <c r="O128" s="13"/>
      <c r="P128" s="13"/>
      <c r="Q128" s="13"/>
      <c r="R128" s="13" t="s">
        <v>397</v>
      </c>
      <c r="S128" s="13"/>
      <c r="T128" s="13"/>
      <c r="U128" s="13">
        <v>1</v>
      </c>
      <c r="V128" s="13"/>
      <c r="W128" s="13"/>
      <c r="X128" s="13"/>
      <c r="Y128" s="13"/>
      <c r="Z128" s="13">
        <v>1</v>
      </c>
      <c r="AA128" s="13"/>
      <c r="AB128" s="13"/>
      <c r="AC128" s="13"/>
      <c r="AD128" s="13"/>
      <c r="AE128" s="13">
        <v>1</v>
      </c>
      <c r="AF128" s="13"/>
      <c r="AG128" s="13"/>
      <c r="AH128" s="9"/>
      <c r="AI128" s="9"/>
      <c r="AJ128" s="9"/>
      <c r="AK128" s="9"/>
      <c r="AL128" s="9"/>
      <c r="AM128" s="9"/>
      <c r="AN128" s="9">
        <v>1</v>
      </c>
      <c r="AO128" s="9"/>
      <c r="AP128" s="9"/>
      <c r="AQ128" s="2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29"/>
      <c r="BC128" s="29"/>
      <c r="BD128" s="9"/>
      <c r="BE128" s="9"/>
      <c r="BF128" s="29"/>
      <c r="BG128" s="9"/>
      <c r="BH128" s="9"/>
      <c r="BI128" s="29"/>
      <c r="BJ128" s="29"/>
      <c r="BK128" s="9"/>
      <c r="BL128" s="2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29"/>
      <c r="CY128" s="29"/>
      <c r="CZ128" s="29"/>
      <c r="DA128" s="29"/>
      <c r="DB128" s="9"/>
      <c r="DC128" s="9"/>
      <c r="DD128" s="9"/>
      <c r="DE128" s="9"/>
      <c r="DF128" s="9"/>
      <c r="DG128" s="29"/>
      <c r="DH128" s="9"/>
      <c r="DI128" s="9"/>
      <c r="DJ128" s="9"/>
      <c r="DK128" s="9"/>
      <c r="DL128" s="9"/>
      <c r="DM128" s="9"/>
      <c r="DN128" s="9"/>
      <c r="DO128" s="9"/>
      <c r="DP128" s="29"/>
      <c r="DQ128" s="29"/>
      <c r="DR128" s="29"/>
      <c r="DS128" s="29"/>
      <c r="DT128" s="29"/>
      <c r="DU128" s="9"/>
      <c r="DV128" s="29"/>
      <c r="DW128" s="29"/>
      <c r="DX128" s="9">
        <f t="shared" si="1"/>
        <v>1</v>
      </c>
      <c r="DY128" s="30"/>
      <c r="DZ128" s="31" t="s">
        <v>465</v>
      </c>
      <c r="EA128" s="13"/>
    </row>
    <row r="129" spans="1:131" ht="20.100000000000001" hidden="1" customHeight="1">
      <c r="A129" s="7">
        <v>103008</v>
      </c>
      <c r="B129" s="13" t="s">
        <v>158</v>
      </c>
      <c r="C129" s="9" t="s">
        <v>466</v>
      </c>
      <c r="D129" s="9" t="s">
        <v>410</v>
      </c>
      <c r="E129" s="175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9"/>
      <c r="AI129" s="9"/>
      <c r="AJ129" s="9"/>
      <c r="AK129" s="9"/>
      <c r="AL129" s="9"/>
      <c r="AM129" s="9"/>
      <c r="AN129" s="9"/>
      <c r="AO129" s="9"/>
      <c r="AP129" s="9"/>
      <c r="AQ129" s="2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29"/>
      <c r="BC129" s="29"/>
      <c r="BD129" s="9"/>
      <c r="BE129" s="9"/>
      <c r="BF129" s="29"/>
      <c r="BG129" s="9"/>
      <c r="BH129" s="9"/>
      <c r="BI129" s="29"/>
      <c r="BJ129" s="29"/>
      <c r="BK129" s="9"/>
      <c r="BL129" s="2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29"/>
      <c r="CY129" s="29"/>
      <c r="CZ129" s="29"/>
      <c r="DA129" s="29"/>
      <c r="DB129" s="9"/>
      <c r="DC129" s="9"/>
      <c r="DD129" s="9"/>
      <c r="DE129" s="9"/>
      <c r="DF129" s="9"/>
      <c r="DG129" s="29"/>
      <c r="DH129" s="9"/>
      <c r="DI129" s="9"/>
      <c r="DJ129" s="9"/>
      <c r="DK129" s="9"/>
      <c r="DL129" s="9"/>
      <c r="DM129" s="9"/>
      <c r="DN129" s="9"/>
      <c r="DO129" s="9"/>
      <c r="DP129" s="29"/>
      <c r="DQ129" s="29"/>
      <c r="DR129" s="29"/>
      <c r="DS129" s="29"/>
      <c r="DT129" s="29"/>
      <c r="DU129" s="9"/>
      <c r="DV129" s="29"/>
      <c r="DW129" s="29"/>
      <c r="DX129" s="9">
        <f t="shared" si="1"/>
        <v>0</v>
      </c>
      <c r="DY129" s="30"/>
      <c r="DZ129" s="31"/>
      <c r="EA129" s="13"/>
    </row>
    <row r="130" spans="1:131" ht="20.100000000000001" hidden="1" customHeight="1">
      <c r="A130" s="7">
        <v>103171</v>
      </c>
      <c r="B130" s="13" t="s">
        <v>159</v>
      </c>
      <c r="C130" s="9" t="s">
        <v>466</v>
      </c>
      <c r="D130" s="9" t="s">
        <v>395</v>
      </c>
      <c r="E130" s="175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9"/>
      <c r="AI130" s="9"/>
      <c r="AJ130" s="9"/>
      <c r="AK130" s="9"/>
      <c r="AL130" s="9"/>
      <c r="AM130" s="9"/>
      <c r="AN130" s="9"/>
      <c r="AO130" s="9"/>
      <c r="AP130" s="9"/>
      <c r="AQ130" s="2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29"/>
      <c r="BC130" s="29"/>
      <c r="BD130" s="9"/>
      <c r="BE130" s="9"/>
      <c r="BF130" s="29"/>
      <c r="BG130" s="9"/>
      <c r="BH130" s="9"/>
      <c r="BI130" s="29"/>
      <c r="BJ130" s="29"/>
      <c r="BK130" s="9"/>
      <c r="BL130" s="2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29"/>
      <c r="CY130" s="29"/>
      <c r="CZ130" s="29"/>
      <c r="DA130" s="29"/>
      <c r="DB130" s="9"/>
      <c r="DC130" s="9"/>
      <c r="DD130" s="9"/>
      <c r="DE130" s="9"/>
      <c r="DF130" s="9"/>
      <c r="DG130" s="29"/>
      <c r="DH130" s="9"/>
      <c r="DI130" s="9"/>
      <c r="DJ130" s="9"/>
      <c r="DK130" s="9"/>
      <c r="DL130" s="9"/>
      <c r="DM130" s="9"/>
      <c r="DN130" s="9"/>
      <c r="DO130" s="9"/>
      <c r="DP130" s="29"/>
      <c r="DQ130" s="29"/>
      <c r="DR130" s="29"/>
      <c r="DS130" s="29"/>
      <c r="DT130" s="29"/>
      <c r="DU130" s="9"/>
      <c r="DV130" s="29"/>
      <c r="DW130" s="29"/>
      <c r="DX130" s="9">
        <f t="shared" si="1"/>
        <v>0</v>
      </c>
      <c r="DY130" s="30"/>
      <c r="DZ130" s="31"/>
      <c r="EA130" s="13"/>
    </row>
    <row r="131" spans="1:131" ht="20.100000000000001" hidden="1" customHeight="1">
      <c r="A131" s="7">
        <v>152560</v>
      </c>
      <c r="B131" s="13" t="s">
        <v>160</v>
      </c>
      <c r="C131" s="9">
        <v>1</v>
      </c>
      <c r="D131" s="9" t="s">
        <v>383</v>
      </c>
      <c r="E131" s="175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397</v>
      </c>
      <c r="S131" s="13"/>
      <c r="T131" s="13"/>
      <c r="U131" s="13">
        <v>1</v>
      </c>
      <c r="V131" s="13"/>
      <c r="W131" s="13"/>
      <c r="X131" s="13"/>
      <c r="Y131" s="13"/>
      <c r="Z131" s="13">
        <v>1</v>
      </c>
      <c r="AA131" s="13"/>
      <c r="AB131" s="13"/>
      <c r="AC131" s="13">
        <v>1</v>
      </c>
      <c r="AD131" s="13"/>
      <c r="AE131" s="13">
        <v>1</v>
      </c>
      <c r="AF131" s="13"/>
      <c r="AG131" s="13"/>
      <c r="AH131" s="9"/>
      <c r="AI131" s="9"/>
      <c r="AJ131" s="9"/>
      <c r="AK131" s="9"/>
      <c r="AL131" s="9"/>
      <c r="AM131" s="9"/>
      <c r="AN131" s="9"/>
      <c r="AO131" s="9"/>
      <c r="AP131" s="9"/>
      <c r="AQ131" s="2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29"/>
      <c r="BC131" s="29"/>
      <c r="BD131" s="9"/>
      <c r="BE131" s="9"/>
      <c r="BF131" s="29"/>
      <c r="BG131" s="9"/>
      <c r="BH131" s="9"/>
      <c r="BI131" s="29"/>
      <c r="BJ131" s="29"/>
      <c r="BK131" s="9">
        <v>1</v>
      </c>
      <c r="BL131" s="29">
        <v>1</v>
      </c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29"/>
      <c r="CY131" s="29">
        <v>1</v>
      </c>
      <c r="CZ131" s="29"/>
      <c r="DA131" s="29"/>
      <c r="DB131" s="9"/>
      <c r="DC131" s="9">
        <v>1</v>
      </c>
      <c r="DD131" s="9"/>
      <c r="DE131" s="9"/>
      <c r="DF131" s="9"/>
      <c r="DG131" s="29"/>
      <c r="DH131" s="9"/>
      <c r="DI131" s="9"/>
      <c r="DJ131" s="9"/>
      <c r="DK131" s="9"/>
      <c r="DL131" s="9"/>
      <c r="DM131" s="9"/>
      <c r="DN131" s="9"/>
      <c r="DO131" s="9"/>
      <c r="DP131" s="29"/>
      <c r="DQ131" s="29"/>
      <c r="DR131" s="29"/>
      <c r="DS131" s="29"/>
      <c r="DT131" s="29"/>
      <c r="DU131" s="9"/>
      <c r="DV131" s="29"/>
      <c r="DW131" s="29"/>
      <c r="DX131" s="9">
        <f t="shared" ref="DX131:DX194" si="2">SUM(AL131:DW131)</f>
        <v>4</v>
      </c>
      <c r="DY131" s="30"/>
      <c r="DZ131" s="31" t="s">
        <v>467</v>
      </c>
      <c r="EA131" s="13"/>
    </row>
    <row r="132" spans="1:131" ht="20.100000000000001" hidden="1" customHeight="1">
      <c r="A132" s="7">
        <v>152559</v>
      </c>
      <c r="B132" s="13" t="s">
        <v>161</v>
      </c>
      <c r="C132" s="9">
        <v>4</v>
      </c>
      <c r="D132" s="9" t="s">
        <v>383</v>
      </c>
      <c r="E132" s="175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397</v>
      </c>
      <c r="S132" s="13"/>
      <c r="T132" s="13"/>
      <c r="U132" s="13">
        <v>1</v>
      </c>
      <c r="V132" s="13"/>
      <c r="W132" s="13"/>
      <c r="X132" s="13"/>
      <c r="Y132" s="13"/>
      <c r="Z132" s="13">
        <v>1</v>
      </c>
      <c r="AA132" s="13"/>
      <c r="AB132" s="13"/>
      <c r="AC132" s="13">
        <v>1</v>
      </c>
      <c r="AD132" s="13"/>
      <c r="AE132" s="13">
        <v>1</v>
      </c>
      <c r="AF132" s="13"/>
      <c r="AG132" s="13"/>
      <c r="AH132" s="9"/>
      <c r="AI132" s="9"/>
      <c r="AJ132" s="9"/>
      <c r="AK132" s="9"/>
      <c r="AL132" s="9"/>
      <c r="AM132" s="9"/>
      <c r="AN132" s="9"/>
      <c r="AO132" s="9"/>
      <c r="AP132" s="9"/>
      <c r="AQ132" s="2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29"/>
      <c r="BC132" s="29"/>
      <c r="BD132" s="9"/>
      <c r="BE132" s="9"/>
      <c r="BF132" s="29"/>
      <c r="BG132" s="9"/>
      <c r="BH132" s="9"/>
      <c r="BI132" s="29"/>
      <c r="BJ132" s="29"/>
      <c r="BK132" s="9">
        <v>1</v>
      </c>
      <c r="BL132" s="29">
        <v>1</v>
      </c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29"/>
      <c r="CY132" s="29">
        <v>1</v>
      </c>
      <c r="CZ132" s="29"/>
      <c r="DA132" s="29"/>
      <c r="DB132" s="9"/>
      <c r="DC132" s="9">
        <v>1</v>
      </c>
      <c r="DD132" s="9"/>
      <c r="DE132" s="9"/>
      <c r="DF132" s="9"/>
      <c r="DG132" s="29"/>
      <c r="DH132" s="9"/>
      <c r="DI132" s="9"/>
      <c r="DJ132" s="9"/>
      <c r="DK132" s="9"/>
      <c r="DL132" s="9"/>
      <c r="DM132" s="9"/>
      <c r="DN132" s="9"/>
      <c r="DO132" s="9"/>
      <c r="DP132" s="29"/>
      <c r="DQ132" s="29"/>
      <c r="DR132" s="29"/>
      <c r="DS132" s="29"/>
      <c r="DT132" s="29"/>
      <c r="DU132" s="9"/>
      <c r="DV132" s="29"/>
      <c r="DW132" s="29"/>
      <c r="DX132" s="9">
        <f t="shared" si="2"/>
        <v>4</v>
      </c>
      <c r="DY132" s="30"/>
      <c r="DZ132" s="31"/>
      <c r="EA132" s="13"/>
    </row>
    <row r="133" spans="1:131" ht="20.100000000000001" hidden="1" customHeight="1">
      <c r="A133" s="7">
        <v>143081</v>
      </c>
      <c r="B133" s="13" t="s">
        <v>162</v>
      </c>
      <c r="C133" s="9">
        <v>1</v>
      </c>
      <c r="D133" s="9" t="s">
        <v>405</v>
      </c>
      <c r="E133" s="175" t="s">
        <v>406</v>
      </c>
      <c r="F133" s="13">
        <v>1</v>
      </c>
      <c r="G133" s="13"/>
      <c r="H133" s="13">
        <v>1</v>
      </c>
      <c r="I133" s="13">
        <v>1</v>
      </c>
      <c r="J133" s="13"/>
      <c r="K133" s="13"/>
      <c r="L133" s="13">
        <v>1</v>
      </c>
      <c r="M133" s="13"/>
      <c r="N133" s="13"/>
      <c r="O133" s="13"/>
      <c r="P133" s="13"/>
      <c r="Q133" s="13"/>
      <c r="R133" s="13" t="s">
        <v>392</v>
      </c>
      <c r="S133" s="13">
        <v>1</v>
      </c>
      <c r="T133" s="13"/>
      <c r="U133" s="13"/>
      <c r="V133" s="13"/>
      <c r="W133" s="13"/>
      <c r="X133" s="13"/>
      <c r="Y133" s="13"/>
      <c r="Z133" s="13">
        <v>1</v>
      </c>
      <c r="AA133" s="13"/>
      <c r="AB133" s="13"/>
      <c r="AC133" s="13"/>
      <c r="AD133" s="13"/>
      <c r="AE133" s="13">
        <v>1</v>
      </c>
      <c r="AF133" s="13"/>
      <c r="AG133" s="13"/>
      <c r="AH133" s="9"/>
      <c r="AI133" s="9"/>
      <c r="AJ133" s="9"/>
      <c r="AK133" s="9"/>
      <c r="AL133" s="9"/>
      <c r="AM133" s="9"/>
      <c r="AN133" s="9"/>
      <c r="AO133" s="9"/>
      <c r="AP133" s="9"/>
      <c r="AQ133" s="29"/>
      <c r="AR133" s="9"/>
      <c r="AS133" s="9"/>
      <c r="AT133" s="9"/>
      <c r="AU133" s="9"/>
      <c r="AV133" s="9"/>
      <c r="AW133" s="9">
        <v>1</v>
      </c>
      <c r="AX133" s="9">
        <v>1</v>
      </c>
      <c r="AY133" s="9"/>
      <c r="AZ133" s="9"/>
      <c r="BA133" s="9"/>
      <c r="BB133" s="29"/>
      <c r="BC133" s="29">
        <v>1</v>
      </c>
      <c r="BD133" s="9"/>
      <c r="BE133" s="9"/>
      <c r="BF133" s="29"/>
      <c r="BG133" s="9"/>
      <c r="BH133" s="9"/>
      <c r="BI133" s="29"/>
      <c r="BJ133" s="29"/>
      <c r="BK133" s="9"/>
      <c r="BL133" s="2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29"/>
      <c r="CY133" s="29"/>
      <c r="CZ133" s="29"/>
      <c r="DA133" s="29"/>
      <c r="DB133" s="9"/>
      <c r="DC133" s="9"/>
      <c r="DD133" s="9"/>
      <c r="DE133" s="9"/>
      <c r="DF133" s="9"/>
      <c r="DG133" s="29"/>
      <c r="DH133" s="9"/>
      <c r="DI133" s="9"/>
      <c r="DJ133" s="9"/>
      <c r="DK133" s="9"/>
      <c r="DL133" s="9"/>
      <c r="DM133" s="9"/>
      <c r="DN133" s="9"/>
      <c r="DO133" s="9"/>
      <c r="DP133" s="29"/>
      <c r="DQ133" s="29"/>
      <c r="DR133" s="29"/>
      <c r="DS133" s="29"/>
      <c r="DT133" s="29"/>
      <c r="DU133" s="9"/>
      <c r="DV133" s="29"/>
      <c r="DW133" s="29"/>
      <c r="DX133" s="9">
        <f t="shared" si="2"/>
        <v>3</v>
      </c>
      <c r="DY133" s="30"/>
      <c r="DZ133" s="31" t="s">
        <v>468</v>
      </c>
      <c r="EA133" s="13"/>
    </row>
    <row r="134" spans="1:131" ht="20.100000000000001" hidden="1" customHeight="1">
      <c r="A134" s="7">
        <v>152563</v>
      </c>
      <c r="B134" s="13" t="s">
        <v>163</v>
      </c>
      <c r="C134" s="9">
        <v>4</v>
      </c>
      <c r="D134" s="9" t="s">
        <v>405</v>
      </c>
      <c r="E134" s="175" t="s">
        <v>406</v>
      </c>
      <c r="F134" s="13">
        <v>1</v>
      </c>
      <c r="G134" s="13"/>
      <c r="H134" s="13">
        <v>1</v>
      </c>
      <c r="I134" s="13">
        <v>1</v>
      </c>
      <c r="J134" s="13"/>
      <c r="K134" s="13"/>
      <c r="L134" s="13">
        <v>1</v>
      </c>
      <c r="M134" s="13"/>
      <c r="N134" s="13"/>
      <c r="O134" s="13"/>
      <c r="P134" s="13"/>
      <c r="Q134" s="13"/>
      <c r="R134" s="13" t="s">
        <v>392</v>
      </c>
      <c r="S134" s="13">
        <v>1</v>
      </c>
      <c r="T134" s="13"/>
      <c r="U134" s="13"/>
      <c r="V134" s="13"/>
      <c r="W134" s="13"/>
      <c r="X134" s="13"/>
      <c r="Y134" s="13"/>
      <c r="Z134" s="13">
        <v>1</v>
      </c>
      <c r="AA134" s="13"/>
      <c r="AB134" s="13"/>
      <c r="AC134" s="13"/>
      <c r="AD134" s="13"/>
      <c r="AE134" s="13">
        <v>1</v>
      </c>
      <c r="AF134" s="13"/>
      <c r="AG134" s="13"/>
      <c r="AH134" s="9"/>
      <c r="AI134" s="9"/>
      <c r="AJ134" s="9"/>
      <c r="AK134" s="9"/>
      <c r="AL134" s="9"/>
      <c r="AM134" s="9"/>
      <c r="AN134" s="9"/>
      <c r="AO134" s="9"/>
      <c r="AP134" s="9"/>
      <c r="AQ134" s="29"/>
      <c r="AR134" s="9"/>
      <c r="AS134" s="9"/>
      <c r="AT134" s="9"/>
      <c r="AU134" s="9"/>
      <c r="AV134" s="9"/>
      <c r="AW134" s="9">
        <v>1</v>
      </c>
      <c r="AX134" s="9">
        <v>1</v>
      </c>
      <c r="AY134" s="9"/>
      <c r="AZ134" s="9"/>
      <c r="BA134" s="9"/>
      <c r="BB134" s="29"/>
      <c r="BC134" s="29">
        <v>1</v>
      </c>
      <c r="BD134" s="9"/>
      <c r="BE134" s="9"/>
      <c r="BF134" s="29"/>
      <c r="BG134" s="9"/>
      <c r="BH134" s="9"/>
      <c r="BI134" s="29"/>
      <c r="BJ134" s="29"/>
      <c r="BK134" s="9"/>
      <c r="BL134" s="2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29"/>
      <c r="CY134" s="29"/>
      <c r="CZ134" s="29"/>
      <c r="DA134" s="29"/>
      <c r="DB134" s="9"/>
      <c r="DC134" s="9"/>
      <c r="DD134" s="9"/>
      <c r="DE134" s="9"/>
      <c r="DF134" s="9"/>
      <c r="DG134" s="29"/>
      <c r="DH134" s="9"/>
      <c r="DI134" s="9"/>
      <c r="DJ134" s="9"/>
      <c r="DK134" s="9"/>
      <c r="DL134" s="9"/>
      <c r="DM134" s="9"/>
      <c r="DN134" s="9"/>
      <c r="DO134" s="9"/>
      <c r="DP134" s="29"/>
      <c r="DQ134" s="29"/>
      <c r="DR134" s="29"/>
      <c r="DS134" s="29"/>
      <c r="DT134" s="29"/>
      <c r="DU134" s="9"/>
      <c r="DV134" s="29"/>
      <c r="DW134" s="29"/>
      <c r="DX134" s="9">
        <f t="shared" si="2"/>
        <v>3</v>
      </c>
      <c r="DY134" s="30"/>
      <c r="DZ134" s="31"/>
      <c r="EA134" s="13"/>
    </row>
    <row r="135" spans="1:131" ht="20.100000000000001" hidden="1" customHeight="1">
      <c r="A135" s="7">
        <v>152720</v>
      </c>
      <c r="B135" s="13" t="s">
        <v>164</v>
      </c>
      <c r="C135" s="9">
        <v>1</v>
      </c>
      <c r="D135" s="9" t="s">
        <v>381</v>
      </c>
      <c r="E135" s="175" t="s">
        <v>469</v>
      </c>
      <c r="F135" s="13"/>
      <c r="G135" s="13">
        <v>1</v>
      </c>
      <c r="H135" s="13"/>
      <c r="I135" s="13"/>
      <c r="J135" s="13">
        <v>1</v>
      </c>
      <c r="K135" s="13">
        <v>1</v>
      </c>
      <c r="L135" s="13"/>
      <c r="M135" s="13"/>
      <c r="N135" s="13"/>
      <c r="O135" s="13"/>
      <c r="P135" s="13"/>
      <c r="Q135" s="13"/>
      <c r="R135" s="13" t="s">
        <v>397</v>
      </c>
      <c r="S135" s="13"/>
      <c r="T135" s="13"/>
      <c r="U135" s="13">
        <v>1</v>
      </c>
      <c r="V135" s="13"/>
      <c r="W135" s="13"/>
      <c r="X135" s="13"/>
      <c r="Y135" s="13"/>
      <c r="Z135" s="13">
        <v>1</v>
      </c>
      <c r="AA135" s="13"/>
      <c r="AB135" s="13"/>
      <c r="AC135" s="13"/>
      <c r="AD135" s="13"/>
      <c r="AE135" s="13">
        <v>1</v>
      </c>
      <c r="AF135" s="13"/>
      <c r="AG135" s="13"/>
      <c r="AH135" s="9"/>
      <c r="AI135" s="9"/>
      <c r="AJ135" s="9"/>
      <c r="AK135" s="9">
        <v>1</v>
      </c>
      <c r="AL135" s="9"/>
      <c r="AM135" s="9"/>
      <c r="AN135" s="9"/>
      <c r="AO135" s="9"/>
      <c r="AP135" s="9"/>
      <c r="AQ135" s="2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29"/>
      <c r="BC135" s="29"/>
      <c r="BD135" s="9"/>
      <c r="BE135" s="9"/>
      <c r="BF135" s="29"/>
      <c r="BG135" s="9"/>
      <c r="BH135" s="9"/>
      <c r="BI135" s="29"/>
      <c r="BJ135" s="29"/>
      <c r="BK135" s="9"/>
      <c r="BL135" s="2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29"/>
      <c r="CY135" s="29"/>
      <c r="CZ135" s="29"/>
      <c r="DA135" s="29"/>
      <c r="DB135" s="9"/>
      <c r="DC135" s="9"/>
      <c r="DD135" s="9"/>
      <c r="DE135" s="9"/>
      <c r="DF135" s="9"/>
      <c r="DG135" s="29"/>
      <c r="DH135" s="9"/>
      <c r="DI135" s="9"/>
      <c r="DJ135" s="9"/>
      <c r="DK135" s="9"/>
      <c r="DL135" s="9"/>
      <c r="DM135" s="9"/>
      <c r="DN135" s="9"/>
      <c r="DO135" s="9"/>
      <c r="DP135" s="29"/>
      <c r="DQ135" s="29"/>
      <c r="DR135" s="29"/>
      <c r="DS135" s="29"/>
      <c r="DT135" s="29"/>
      <c r="DU135" s="9"/>
      <c r="DV135" s="29"/>
      <c r="DW135" s="29"/>
      <c r="DX135" s="9">
        <f t="shared" si="2"/>
        <v>0</v>
      </c>
      <c r="DY135" s="30"/>
      <c r="DZ135" s="31" t="s">
        <v>470</v>
      </c>
      <c r="EA135" s="13"/>
    </row>
    <row r="136" spans="1:131" ht="20.100000000000001" hidden="1" customHeight="1">
      <c r="A136" s="7">
        <v>153753</v>
      </c>
      <c r="B136" s="13" t="s">
        <v>165</v>
      </c>
      <c r="C136" s="9">
        <v>1</v>
      </c>
      <c r="D136" s="9" t="s">
        <v>405</v>
      </c>
      <c r="E136" s="175" t="s">
        <v>422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>
        <v>1</v>
      </c>
      <c r="AF136" s="13"/>
      <c r="AG136" s="13"/>
      <c r="AH136" s="9"/>
      <c r="AI136" s="9"/>
      <c r="AJ136" s="9"/>
      <c r="AK136" s="9"/>
      <c r="AL136" s="9"/>
      <c r="AM136" s="9">
        <v>1</v>
      </c>
      <c r="AN136" s="9"/>
      <c r="AO136" s="9">
        <v>1</v>
      </c>
      <c r="AP136" s="9">
        <v>1</v>
      </c>
      <c r="AQ136" s="2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29"/>
      <c r="BC136" s="29"/>
      <c r="BD136" s="9"/>
      <c r="BE136" s="9"/>
      <c r="BF136" s="29"/>
      <c r="BG136" s="9"/>
      <c r="BH136" s="9"/>
      <c r="BI136" s="29"/>
      <c r="BJ136" s="29"/>
      <c r="BK136" s="9"/>
      <c r="BL136" s="2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>
        <v>1</v>
      </c>
      <c r="BY136" s="9"/>
      <c r="BZ136" s="9"/>
      <c r="CA136" s="9"/>
      <c r="CB136" s="9"/>
      <c r="CC136" s="9">
        <v>1</v>
      </c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>
        <v>1</v>
      </c>
      <c r="CU136" s="9"/>
      <c r="CV136" s="9"/>
      <c r="CW136" s="9"/>
      <c r="CX136" s="29"/>
      <c r="CY136" s="29"/>
      <c r="CZ136" s="29"/>
      <c r="DA136" s="29"/>
      <c r="DB136" s="9"/>
      <c r="DC136" s="9"/>
      <c r="DD136" s="9"/>
      <c r="DE136" s="9"/>
      <c r="DF136" s="9"/>
      <c r="DG136" s="29"/>
      <c r="DH136" s="9"/>
      <c r="DI136" s="9"/>
      <c r="DJ136" s="9"/>
      <c r="DK136" s="9"/>
      <c r="DL136" s="9"/>
      <c r="DM136" s="9"/>
      <c r="DN136" s="9"/>
      <c r="DO136" s="9"/>
      <c r="DP136" s="29"/>
      <c r="DQ136" s="29"/>
      <c r="DR136" s="29"/>
      <c r="DS136" s="29"/>
      <c r="DT136" s="29"/>
      <c r="DU136" s="9"/>
      <c r="DV136" s="29"/>
      <c r="DW136" s="29"/>
      <c r="DX136" s="9">
        <f t="shared" si="2"/>
        <v>6</v>
      </c>
      <c r="DY136" s="30"/>
      <c r="DZ136" s="31" t="s">
        <v>471</v>
      </c>
      <c r="EA136" s="13"/>
    </row>
    <row r="137" spans="1:131" ht="20.100000000000001" hidden="1" customHeight="1">
      <c r="A137" s="7">
        <v>153754</v>
      </c>
      <c r="B137" s="13" t="s">
        <v>166</v>
      </c>
      <c r="C137" s="9">
        <v>4</v>
      </c>
      <c r="D137" s="9" t="s">
        <v>405</v>
      </c>
      <c r="E137" s="175" t="s">
        <v>422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>
        <v>1</v>
      </c>
      <c r="AF137" s="13"/>
      <c r="AG137" s="13"/>
      <c r="AH137" s="9"/>
      <c r="AI137" s="9"/>
      <c r="AJ137" s="9"/>
      <c r="AK137" s="9"/>
      <c r="AL137" s="9"/>
      <c r="AM137" s="9">
        <v>1</v>
      </c>
      <c r="AN137" s="9"/>
      <c r="AO137" s="9">
        <v>1</v>
      </c>
      <c r="AP137" s="9">
        <v>1</v>
      </c>
      <c r="AQ137" s="2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29"/>
      <c r="BC137" s="29"/>
      <c r="BD137" s="9"/>
      <c r="BE137" s="9"/>
      <c r="BF137" s="29"/>
      <c r="BG137" s="9"/>
      <c r="BH137" s="9"/>
      <c r="BI137" s="29"/>
      <c r="BJ137" s="29"/>
      <c r="BK137" s="9"/>
      <c r="BL137" s="2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>
        <v>1</v>
      </c>
      <c r="BY137" s="9"/>
      <c r="BZ137" s="9"/>
      <c r="CA137" s="9"/>
      <c r="CB137" s="9"/>
      <c r="CC137" s="9">
        <v>1</v>
      </c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>
        <v>1</v>
      </c>
      <c r="CU137" s="9"/>
      <c r="CV137" s="9"/>
      <c r="CW137" s="9"/>
      <c r="CX137" s="29"/>
      <c r="CY137" s="29"/>
      <c r="CZ137" s="29"/>
      <c r="DA137" s="29"/>
      <c r="DB137" s="9"/>
      <c r="DC137" s="9"/>
      <c r="DD137" s="9"/>
      <c r="DE137" s="9"/>
      <c r="DF137" s="9"/>
      <c r="DG137" s="29"/>
      <c r="DH137" s="9"/>
      <c r="DI137" s="9"/>
      <c r="DJ137" s="9"/>
      <c r="DK137" s="9"/>
      <c r="DL137" s="9"/>
      <c r="DM137" s="9"/>
      <c r="DN137" s="9"/>
      <c r="DO137" s="9"/>
      <c r="DP137" s="29"/>
      <c r="DQ137" s="29"/>
      <c r="DR137" s="29"/>
      <c r="DS137" s="29"/>
      <c r="DT137" s="29"/>
      <c r="DU137" s="9"/>
      <c r="DV137" s="29"/>
      <c r="DW137" s="29"/>
      <c r="DX137" s="9">
        <f t="shared" si="2"/>
        <v>6</v>
      </c>
      <c r="DY137" s="30"/>
      <c r="DZ137" s="31"/>
      <c r="EA137" s="13"/>
    </row>
    <row r="138" spans="1:131" ht="20.100000000000001" hidden="1" customHeight="1">
      <c r="A138" s="7">
        <v>154279</v>
      </c>
      <c r="B138" s="13" t="s">
        <v>167</v>
      </c>
      <c r="C138" s="9">
        <v>1</v>
      </c>
      <c r="D138" s="9" t="s">
        <v>391</v>
      </c>
      <c r="E138" s="175" t="s">
        <v>422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397</v>
      </c>
      <c r="S138" s="13"/>
      <c r="T138" s="13"/>
      <c r="U138" s="13">
        <v>1</v>
      </c>
      <c r="V138" s="13"/>
      <c r="W138" s="13"/>
      <c r="X138" s="13"/>
      <c r="Y138" s="13"/>
      <c r="Z138" s="13">
        <v>1</v>
      </c>
      <c r="AA138" s="13"/>
      <c r="AB138" s="13"/>
      <c r="AC138" s="13">
        <v>1</v>
      </c>
      <c r="AD138" s="13"/>
      <c r="AE138" s="13">
        <v>1</v>
      </c>
      <c r="AF138" s="13"/>
      <c r="AG138" s="13"/>
      <c r="AH138" s="9"/>
      <c r="AI138" s="9"/>
      <c r="AJ138" s="9"/>
      <c r="AK138" s="9"/>
      <c r="AL138" s="9"/>
      <c r="AM138" s="9">
        <v>1</v>
      </c>
      <c r="AN138" s="9"/>
      <c r="AO138" s="9">
        <v>1</v>
      </c>
      <c r="AP138" s="9">
        <v>1</v>
      </c>
      <c r="AQ138" s="2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29"/>
      <c r="BC138" s="29"/>
      <c r="BD138" s="9"/>
      <c r="BE138" s="9"/>
      <c r="BF138" s="29"/>
      <c r="BG138" s="9"/>
      <c r="BH138" s="9"/>
      <c r="BI138" s="29"/>
      <c r="BJ138" s="29"/>
      <c r="BK138" s="9"/>
      <c r="BL138" s="2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>
        <v>1</v>
      </c>
      <c r="BY138" s="9"/>
      <c r="BZ138" s="9"/>
      <c r="CA138" s="9"/>
      <c r="CB138" s="9"/>
      <c r="CC138" s="9">
        <v>1</v>
      </c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>
        <v>1</v>
      </c>
      <c r="CU138" s="9"/>
      <c r="CV138" s="9"/>
      <c r="CW138" s="9"/>
      <c r="CX138" s="29"/>
      <c r="CY138" s="29"/>
      <c r="CZ138" s="29"/>
      <c r="DA138" s="29"/>
      <c r="DB138" s="9">
        <v>1</v>
      </c>
      <c r="DC138" s="9"/>
      <c r="DD138" s="9"/>
      <c r="DE138" s="9"/>
      <c r="DF138" s="9"/>
      <c r="DG138" s="29">
        <v>1</v>
      </c>
      <c r="DH138" s="9"/>
      <c r="DI138" s="9"/>
      <c r="DJ138" s="9"/>
      <c r="DK138" s="9"/>
      <c r="DL138" s="9"/>
      <c r="DM138" s="9"/>
      <c r="DN138" s="9"/>
      <c r="DO138" s="9"/>
      <c r="DP138" s="29"/>
      <c r="DQ138" s="29"/>
      <c r="DR138" s="29"/>
      <c r="DS138" s="29"/>
      <c r="DT138" s="29"/>
      <c r="DU138" s="9"/>
      <c r="DV138" s="29"/>
      <c r="DW138" s="29"/>
      <c r="DX138" s="9">
        <f t="shared" si="2"/>
        <v>8</v>
      </c>
      <c r="DY138" s="30"/>
      <c r="DZ138" s="31" t="s">
        <v>472</v>
      </c>
      <c r="EA138" s="13"/>
    </row>
    <row r="139" spans="1:131" ht="20.100000000000001" hidden="1" customHeight="1">
      <c r="A139" s="7">
        <v>154276</v>
      </c>
      <c r="B139" s="13" t="s">
        <v>168</v>
      </c>
      <c r="C139" s="9">
        <v>208</v>
      </c>
      <c r="D139" s="9" t="s">
        <v>391</v>
      </c>
      <c r="E139" s="175" t="s">
        <v>422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397</v>
      </c>
      <c r="S139" s="13"/>
      <c r="T139" s="13"/>
      <c r="U139" s="13">
        <v>1</v>
      </c>
      <c r="V139" s="13"/>
      <c r="W139" s="13"/>
      <c r="X139" s="13"/>
      <c r="Y139" s="13"/>
      <c r="Z139" s="13">
        <v>1</v>
      </c>
      <c r="AA139" s="13"/>
      <c r="AB139" s="13"/>
      <c r="AC139" s="13">
        <v>1</v>
      </c>
      <c r="AD139" s="13"/>
      <c r="AE139" s="13">
        <v>1</v>
      </c>
      <c r="AF139" s="13"/>
      <c r="AG139" s="13"/>
      <c r="AH139" s="9"/>
      <c r="AI139" s="9"/>
      <c r="AJ139" s="9"/>
      <c r="AK139" s="9"/>
      <c r="AL139" s="9"/>
      <c r="AM139" s="9">
        <v>1</v>
      </c>
      <c r="AN139" s="9"/>
      <c r="AO139" s="9">
        <v>1</v>
      </c>
      <c r="AP139" s="9">
        <v>1</v>
      </c>
      <c r="AQ139" s="2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29"/>
      <c r="BC139" s="29"/>
      <c r="BD139" s="9"/>
      <c r="BE139" s="9"/>
      <c r="BF139" s="29"/>
      <c r="BG139" s="9"/>
      <c r="BH139" s="9"/>
      <c r="BI139" s="29"/>
      <c r="BJ139" s="29"/>
      <c r="BK139" s="9"/>
      <c r="BL139" s="2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>
        <v>1</v>
      </c>
      <c r="BY139" s="9"/>
      <c r="BZ139" s="9"/>
      <c r="CA139" s="9"/>
      <c r="CB139" s="9"/>
      <c r="CC139" s="9">
        <v>1</v>
      </c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>
        <v>1</v>
      </c>
      <c r="CU139" s="9"/>
      <c r="CV139" s="9"/>
      <c r="CW139" s="9"/>
      <c r="CX139" s="29"/>
      <c r="CY139" s="29"/>
      <c r="CZ139" s="29"/>
      <c r="DA139" s="29"/>
      <c r="DB139" s="9">
        <v>1</v>
      </c>
      <c r="DC139" s="9"/>
      <c r="DD139" s="9"/>
      <c r="DE139" s="9"/>
      <c r="DF139" s="9"/>
      <c r="DG139" s="29">
        <v>1</v>
      </c>
      <c r="DH139" s="9"/>
      <c r="DI139" s="9"/>
      <c r="DJ139" s="9"/>
      <c r="DK139" s="9"/>
      <c r="DL139" s="9"/>
      <c r="DM139" s="9"/>
      <c r="DN139" s="9"/>
      <c r="DO139" s="9"/>
      <c r="DP139" s="29"/>
      <c r="DQ139" s="29"/>
      <c r="DR139" s="29"/>
      <c r="DS139" s="29"/>
      <c r="DT139" s="29"/>
      <c r="DU139" s="9"/>
      <c r="DV139" s="29"/>
      <c r="DW139" s="29"/>
      <c r="DX139" s="9">
        <f t="shared" si="2"/>
        <v>8</v>
      </c>
      <c r="DY139" s="30"/>
      <c r="DZ139" s="31"/>
      <c r="EA139" s="13"/>
    </row>
    <row r="140" spans="1:131" ht="20.100000000000001" hidden="1" customHeight="1">
      <c r="A140" s="7">
        <v>154303</v>
      </c>
      <c r="B140" s="13" t="s">
        <v>169</v>
      </c>
      <c r="C140" s="9">
        <v>20</v>
      </c>
      <c r="D140" s="9" t="s">
        <v>391</v>
      </c>
      <c r="E140" s="175" t="s">
        <v>422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397</v>
      </c>
      <c r="S140" s="13"/>
      <c r="T140" s="13"/>
      <c r="U140" s="13">
        <v>1</v>
      </c>
      <c r="V140" s="13"/>
      <c r="W140" s="13"/>
      <c r="X140" s="13"/>
      <c r="Y140" s="13"/>
      <c r="Z140" s="13">
        <v>1</v>
      </c>
      <c r="AA140" s="13"/>
      <c r="AB140" s="13"/>
      <c r="AC140" s="13">
        <v>1</v>
      </c>
      <c r="AD140" s="13"/>
      <c r="AE140" s="13">
        <v>1</v>
      </c>
      <c r="AF140" s="13"/>
      <c r="AG140" s="13"/>
      <c r="AH140" s="9"/>
      <c r="AI140" s="9"/>
      <c r="AJ140" s="9"/>
      <c r="AK140" s="9"/>
      <c r="AL140" s="9"/>
      <c r="AM140" s="9">
        <v>1</v>
      </c>
      <c r="AN140" s="9"/>
      <c r="AO140" s="9">
        <v>1</v>
      </c>
      <c r="AP140" s="9">
        <v>1</v>
      </c>
      <c r="AQ140" s="2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29"/>
      <c r="BC140" s="29"/>
      <c r="BD140" s="9"/>
      <c r="BE140" s="9"/>
      <c r="BF140" s="29"/>
      <c r="BG140" s="9"/>
      <c r="BH140" s="9"/>
      <c r="BI140" s="29"/>
      <c r="BJ140" s="29"/>
      <c r="BK140" s="9"/>
      <c r="BL140" s="2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>
        <v>1</v>
      </c>
      <c r="BY140" s="9"/>
      <c r="BZ140" s="9"/>
      <c r="CA140" s="9"/>
      <c r="CB140" s="9"/>
      <c r="CC140" s="9">
        <v>1</v>
      </c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>
        <v>1</v>
      </c>
      <c r="CU140" s="9"/>
      <c r="CV140" s="9"/>
      <c r="CW140" s="9"/>
      <c r="CX140" s="29"/>
      <c r="CY140" s="29"/>
      <c r="CZ140" s="29"/>
      <c r="DA140" s="29"/>
      <c r="DB140" s="9">
        <v>1</v>
      </c>
      <c r="DC140" s="9"/>
      <c r="DD140" s="9"/>
      <c r="DE140" s="9"/>
      <c r="DF140" s="9"/>
      <c r="DG140" s="29">
        <v>1</v>
      </c>
      <c r="DH140" s="9"/>
      <c r="DI140" s="9"/>
      <c r="DJ140" s="9"/>
      <c r="DK140" s="9"/>
      <c r="DL140" s="9"/>
      <c r="DM140" s="9"/>
      <c r="DN140" s="9"/>
      <c r="DO140" s="9"/>
      <c r="DP140" s="29"/>
      <c r="DQ140" s="29"/>
      <c r="DR140" s="29"/>
      <c r="DS140" s="29"/>
      <c r="DT140" s="29"/>
      <c r="DU140" s="9"/>
      <c r="DV140" s="29"/>
      <c r="DW140" s="29"/>
      <c r="DX140" s="9">
        <f t="shared" si="2"/>
        <v>8</v>
      </c>
      <c r="DY140" s="30"/>
      <c r="DZ140" s="31"/>
      <c r="EA140" s="13"/>
    </row>
    <row r="141" spans="1:131" ht="20.100000000000001" hidden="1" customHeight="1">
      <c r="A141" s="7">
        <v>154285</v>
      </c>
      <c r="B141" s="13" t="s">
        <v>170</v>
      </c>
      <c r="C141" s="9">
        <v>4</v>
      </c>
      <c r="D141" s="9" t="s">
        <v>391</v>
      </c>
      <c r="E141" s="175" t="s">
        <v>422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397</v>
      </c>
      <c r="S141" s="13"/>
      <c r="T141" s="13"/>
      <c r="U141" s="13">
        <v>1</v>
      </c>
      <c r="V141" s="13"/>
      <c r="W141" s="13"/>
      <c r="X141" s="13"/>
      <c r="Y141" s="13"/>
      <c r="Z141" s="13">
        <v>1</v>
      </c>
      <c r="AA141" s="13"/>
      <c r="AB141" s="13"/>
      <c r="AC141" s="13">
        <v>1</v>
      </c>
      <c r="AD141" s="13"/>
      <c r="AE141" s="13">
        <v>1</v>
      </c>
      <c r="AF141" s="13"/>
      <c r="AG141" s="13"/>
      <c r="AH141" s="9"/>
      <c r="AI141" s="9"/>
      <c r="AJ141" s="9"/>
      <c r="AK141" s="9"/>
      <c r="AL141" s="9"/>
      <c r="AM141" s="9">
        <v>1</v>
      </c>
      <c r="AN141" s="9"/>
      <c r="AO141" s="9">
        <v>1</v>
      </c>
      <c r="AP141" s="9">
        <v>1</v>
      </c>
      <c r="AQ141" s="2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29"/>
      <c r="BC141" s="29"/>
      <c r="BD141" s="9"/>
      <c r="BE141" s="9"/>
      <c r="BF141" s="29"/>
      <c r="BG141" s="9"/>
      <c r="BH141" s="9"/>
      <c r="BI141" s="29"/>
      <c r="BJ141" s="29"/>
      <c r="BK141" s="9"/>
      <c r="BL141" s="2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>
        <v>1</v>
      </c>
      <c r="BY141" s="9"/>
      <c r="BZ141" s="9"/>
      <c r="CA141" s="9"/>
      <c r="CB141" s="9"/>
      <c r="CC141" s="9">
        <v>1</v>
      </c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>
        <v>1</v>
      </c>
      <c r="CU141" s="9"/>
      <c r="CV141" s="9"/>
      <c r="CW141" s="9"/>
      <c r="CX141" s="29"/>
      <c r="CY141" s="29"/>
      <c r="CZ141" s="29"/>
      <c r="DA141" s="29"/>
      <c r="DB141" s="9">
        <v>1</v>
      </c>
      <c r="DC141" s="9"/>
      <c r="DD141" s="9"/>
      <c r="DE141" s="9"/>
      <c r="DF141" s="9"/>
      <c r="DG141" s="29">
        <v>1</v>
      </c>
      <c r="DH141" s="9"/>
      <c r="DI141" s="9"/>
      <c r="DJ141" s="9"/>
      <c r="DK141" s="9"/>
      <c r="DL141" s="9"/>
      <c r="DM141" s="9"/>
      <c r="DN141" s="9"/>
      <c r="DO141" s="9"/>
      <c r="DP141" s="29"/>
      <c r="DQ141" s="29"/>
      <c r="DR141" s="29"/>
      <c r="DS141" s="29"/>
      <c r="DT141" s="29"/>
      <c r="DU141" s="9"/>
      <c r="DV141" s="29"/>
      <c r="DW141" s="29"/>
      <c r="DX141" s="9">
        <f t="shared" si="2"/>
        <v>8</v>
      </c>
      <c r="DY141" s="30"/>
      <c r="DZ141" s="31"/>
      <c r="EA141" s="13"/>
    </row>
    <row r="142" spans="1:131" ht="20.100000000000001" hidden="1" customHeight="1">
      <c r="A142" s="7">
        <v>154300</v>
      </c>
      <c r="B142" s="13" t="s">
        <v>171</v>
      </c>
      <c r="C142" s="9">
        <v>60</v>
      </c>
      <c r="D142" s="9" t="s">
        <v>391</v>
      </c>
      <c r="E142" s="175" t="s">
        <v>422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397</v>
      </c>
      <c r="S142" s="13"/>
      <c r="T142" s="13"/>
      <c r="U142" s="13">
        <v>1</v>
      </c>
      <c r="V142" s="13"/>
      <c r="W142" s="13"/>
      <c r="X142" s="13"/>
      <c r="Y142" s="13"/>
      <c r="Z142" s="13">
        <v>1</v>
      </c>
      <c r="AA142" s="13"/>
      <c r="AB142" s="13"/>
      <c r="AC142" s="13">
        <v>1</v>
      </c>
      <c r="AD142" s="13"/>
      <c r="AE142" s="13">
        <v>1</v>
      </c>
      <c r="AF142" s="13"/>
      <c r="AG142" s="13"/>
      <c r="AH142" s="9"/>
      <c r="AI142" s="9"/>
      <c r="AJ142" s="9"/>
      <c r="AK142" s="9"/>
      <c r="AL142" s="9"/>
      <c r="AM142" s="9">
        <v>1</v>
      </c>
      <c r="AN142" s="9"/>
      <c r="AO142" s="9">
        <v>1</v>
      </c>
      <c r="AP142" s="9">
        <v>1</v>
      </c>
      <c r="AQ142" s="2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29"/>
      <c r="BC142" s="29"/>
      <c r="BD142" s="9"/>
      <c r="BE142" s="9"/>
      <c r="BF142" s="29"/>
      <c r="BG142" s="9"/>
      <c r="BH142" s="9"/>
      <c r="BI142" s="29"/>
      <c r="BJ142" s="29"/>
      <c r="BK142" s="9"/>
      <c r="BL142" s="2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>
        <v>1</v>
      </c>
      <c r="BY142" s="9"/>
      <c r="BZ142" s="9"/>
      <c r="CA142" s="9"/>
      <c r="CB142" s="9"/>
      <c r="CC142" s="9">
        <v>1</v>
      </c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>
        <v>1</v>
      </c>
      <c r="CU142" s="9"/>
      <c r="CV142" s="9"/>
      <c r="CW142" s="9"/>
      <c r="CX142" s="29"/>
      <c r="CY142" s="29"/>
      <c r="CZ142" s="29"/>
      <c r="DA142" s="29"/>
      <c r="DB142" s="9">
        <v>1</v>
      </c>
      <c r="DC142" s="9"/>
      <c r="DD142" s="9"/>
      <c r="DE142" s="9"/>
      <c r="DF142" s="9"/>
      <c r="DG142" s="29">
        <v>1</v>
      </c>
      <c r="DH142" s="9"/>
      <c r="DI142" s="9"/>
      <c r="DJ142" s="9"/>
      <c r="DK142" s="9"/>
      <c r="DL142" s="9"/>
      <c r="DM142" s="9"/>
      <c r="DN142" s="9"/>
      <c r="DO142" s="9"/>
      <c r="DP142" s="29"/>
      <c r="DQ142" s="29"/>
      <c r="DR142" s="29"/>
      <c r="DS142" s="29"/>
      <c r="DT142" s="29"/>
      <c r="DU142" s="9"/>
      <c r="DV142" s="29"/>
      <c r="DW142" s="29"/>
      <c r="DX142" s="9">
        <f t="shared" si="2"/>
        <v>8</v>
      </c>
      <c r="DY142" s="30"/>
      <c r="DZ142" s="31"/>
      <c r="EA142" s="13"/>
    </row>
    <row r="143" spans="1:131" ht="20.100000000000001" hidden="1" customHeight="1">
      <c r="A143" s="7">
        <v>153790</v>
      </c>
      <c r="B143" s="13" t="s">
        <v>172</v>
      </c>
      <c r="C143" s="9">
        <v>1</v>
      </c>
      <c r="D143" s="9" t="s">
        <v>383</v>
      </c>
      <c r="E143" s="175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/>
      <c r="U143" s="13">
        <v>1</v>
      </c>
      <c r="V143" s="13"/>
      <c r="W143" s="13"/>
      <c r="X143" s="13"/>
      <c r="Y143" s="13"/>
      <c r="Z143" s="13"/>
      <c r="AA143" s="13"/>
      <c r="AB143" s="13"/>
      <c r="AC143" s="13"/>
      <c r="AD143" s="13"/>
      <c r="AE143" s="13">
        <v>1</v>
      </c>
      <c r="AF143" s="13"/>
      <c r="AG143" s="13"/>
      <c r="AH143" s="9"/>
      <c r="AI143" s="9"/>
      <c r="AJ143" s="9"/>
      <c r="AK143" s="9"/>
      <c r="AL143" s="9"/>
      <c r="AM143" s="9"/>
      <c r="AN143" s="9"/>
      <c r="AO143" s="9"/>
      <c r="AP143" s="9"/>
      <c r="AQ143" s="29">
        <v>1</v>
      </c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29"/>
      <c r="BC143" s="29"/>
      <c r="BD143" s="9"/>
      <c r="BE143" s="9"/>
      <c r="BF143" s="29"/>
      <c r="BG143" s="9"/>
      <c r="BH143" s="9"/>
      <c r="BI143" s="29"/>
      <c r="BJ143" s="29"/>
      <c r="BK143" s="9"/>
      <c r="BL143" s="2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>
        <v>1</v>
      </c>
      <c r="CE143" s="9">
        <v>1</v>
      </c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>
        <v>1</v>
      </c>
      <c r="CT143" s="9"/>
      <c r="CU143" s="9"/>
      <c r="CV143" s="9"/>
      <c r="CW143" s="9"/>
      <c r="CX143" s="29">
        <v>1</v>
      </c>
      <c r="CY143" s="29"/>
      <c r="CZ143" s="29"/>
      <c r="DA143" s="29"/>
      <c r="DB143" s="9"/>
      <c r="DC143" s="9"/>
      <c r="DD143" s="9"/>
      <c r="DE143" s="9"/>
      <c r="DF143" s="9"/>
      <c r="DG143" s="29"/>
      <c r="DH143" s="9"/>
      <c r="DI143" s="9"/>
      <c r="DJ143" s="9"/>
      <c r="DK143" s="9"/>
      <c r="DL143" s="9"/>
      <c r="DM143" s="9"/>
      <c r="DN143" s="9"/>
      <c r="DO143" s="9"/>
      <c r="DP143" s="29">
        <v>1</v>
      </c>
      <c r="DQ143" s="29"/>
      <c r="DR143" s="29">
        <v>1</v>
      </c>
      <c r="DS143" s="29"/>
      <c r="DT143" s="29"/>
      <c r="DU143" s="9"/>
      <c r="DV143" s="29"/>
      <c r="DW143" s="29"/>
      <c r="DX143" s="9">
        <f t="shared" si="2"/>
        <v>7</v>
      </c>
      <c r="DY143" s="30"/>
      <c r="DZ143" s="31" t="s">
        <v>473</v>
      </c>
      <c r="EA143" s="13"/>
    </row>
    <row r="144" spans="1:131" ht="20.100000000000001" hidden="1" customHeight="1">
      <c r="A144" s="7">
        <v>153791</v>
      </c>
      <c r="B144" s="13" t="s">
        <v>173</v>
      </c>
      <c r="C144" s="9">
        <v>4</v>
      </c>
      <c r="D144" s="9" t="s">
        <v>383</v>
      </c>
      <c r="E144" s="175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/>
      <c r="U144" s="13">
        <v>1</v>
      </c>
      <c r="V144" s="13"/>
      <c r="W144" s="13"/>
      <c r="X144" s="13"/>
      <c r="Y144" s="13"/>
      <c r="Z144" s="13"/>
      <c r="AA144" s="13"/>
      <c r="AB144" s="13"/>
      <c r="AC144" s="13"/>
      <c r="AD144" s="13"/>
      <c r="AE144" s="13">
        <v>1</v>
      </c>
      <c r="AF144" s="13"/>
      <c r="AG144" s="13"/>
      <c r="AH144" s="9"/>
      <c r="AI144" s="9"/>
      <c r="AJ144" s="9"/>
      <c r="AK144" s="9"/>
      <c r="AL144" s="9"/>
      <c r="AM144" s="9"/>
      <c r="AN144" s="9"/>
      <c r="AO144" s="9"/>
      <c r="AP144" s="9"/>
      <c r="AQ144" s="29">
        <v>1</v>
      </c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29"/>
      <c r="BC144" s="29"/>
      <c r="BD144" s="9"/>
      <c r="BE144" s="9"/>
      <c r="BF144" s="29"/>
      <c r="BG144" s="9"/>
      <c r="BH144" s="9"/>
      <c r="BI144" s="29"/>
      <c r="BJ144" s="29"/>
      <c r="BK144" s="9"/>
      <c r="BL144" s="2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>
        <v>1</v>
      </c>
      <c r="CE144" s="9">
        <v>1</v>
      </c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>
        <v>1</v>
      </c>
      <c r="CT144" s="9"/>
      <c r="CU144" s="9"/>
      <c r="CV144" s="9"/>
      <c r="CW144" s="9"/>
      <c r="CX144" s="29">
        <v>1</v>
      </c>
      <c r="CY144" s="29"/>
      <c r="CZ144" s="29"/>
      <c r="DA144" s="29"/>
      <c r="DB144" s="9"/>
      <c r="DC144" s="9"/>
      <c r="DD144" s="9"/>
      <c r="DE144" s="9"/>
      <c r="DF144" s="9"/>
      <c r="DG144" s="29"/>
      <c r="DH144" s="9"/>
      <c r="DI144" s="9"/>
      <c r="DJ144" s="9"/>
      <c r="DK144" s="9"/>
      <c r="DL144" s="9"/>
      <c r="DM144" s="9"/>
      <c r="DN144" s="9"/>
      <c r="DO144" s="9"/>
      <c r="DP144" s="29">
        <v>1</v>
      </c>
      <c r="DQ144" s="29"/>
      <c r="DR144" s="29">
        <v>1</v>
      </c>
      <c r="DS144" s="29"/>
      <c r="DT144" s="29"/>
      <c r="DU144" s="9"/>
      <c r="DV144" s="29"/>
      <c r="DW144" s="29"/>
      <c r="DX144" s="9">
        <f t="shared" si="2"/>
        <v>7</v>
      </c>
      <c r="DY144" s="30"/>
      <c r="DZ144" s="31"/>
      <c r="EA144" s="13"/>
    </row>
    <row r="145" spans="1:131" ht="20.100000000000001" hidden="1" customHeight="1">
      <c r="A145" s="7">
        <v>154148</v>
      </c>
      <c r="B145" s="13" t="s">
        <v>525</v>
      </c>
      <c r="C145" s="9">
        <v>1</v>
      </c>
      <c r="D145" s="9" t="s">
        <v>386</v>
      </c>
      <c r="E145" s="175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>
        <v>1</v>
      </c>
      <c r="AF145" s="13"/>
      <c r="AG145" s="13"/>
      <c r="AH145" s="9"/>
      <c r="AI145" s="9"/>
      <c r="AJ145" s="9"/>
      <c r="AK145" s="9"/>
      <c r="AL145" s="9"/>
      <c r="AM145" s="9">
        <v>1</v>
      </c>
      <c r="AN145" s="9"/>
      <c r="AO145" s="9">
        <v>1</v>
      </c>
      <c r="AP145" s="9">
        <v>1</v>
      </c>
      <c r="AQ145" s="2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29"/>
      <c r="BC145" s="29"/>
      <c r="BD145" s="9"/>
      <c r="BE145" s="9"/>
      <c r="BF145" s="29"/>
      <c r="BG145" s="9"/>
      <c r="BH145" s="9"/>
      <c r="BI145" s="29"/>
      <c r="BJ145" s="29"/>
      <c r="BK145" s="9"/>
      <c r="BL145" s="2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>
        <v>1</v>
      </c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>
        <v>1</v>
      </c>
      <c r="CV145" s="9"/>
      <c r="CW145" s="9"/>
      <c r="CX145" s="29"/>
      <c r="CY145" s="29"/>
      <c r="CZ145" s="29"/>
      <c r="DA145" s="29"/>
      <c r="DB145" s="9">
        <v>1</v>
      </c>
      <c r="DC145" s="9"/>
      <c r="DD145" s="9"/>
      <c r="DE145" s="9"/>
      <c r="DF145" s="9"/>
      <c r="DG145" s="29"/>
      <c r="DH145" s="9"/>
      <c r="DI145" s="9"/>
      <c r="DJ145" s="9"/>
      <c r="DK145" s="9"/>
      <c r="DL145" s="9"/>
      <c r="DM145" s="9"/>
      <c r="DN145" s="9"/>
      <c r="DO145" s="9"/>
      <c r="DP145" s="29"/>
      <c r="DQ145" s="29"/>
      <c r="DR145" s="29"/>
      <c r="DS145" s="29"/>
      <c r="DT145" s="29"/>
      <c r="DU145" s="9"/>
      <c r="DV145" s="29"/>
      <c r="DW145" s="29"/>
      <c r="DX145" s="9">
        <f t="shared" si="2"/>
        <v>6</v>
      </c>
      <c r="DY145" s="30"/>
      <c r="DZ145" s="31"/>
      <c r="EA145" s="13"/>
    </row>
    <row r="146" spans="1:131" ht="20.100000000000001" hidden="1" customHeight="1">
      <c r="A146" s="7">
        <v>154149</v>
      </c>
      <c r="B146" s="13" t="s">
        <v>526</v>
      </c>
      <c r="C146" s="9">
        <v>4</v>
      </c>
      <c r="D146" s="9" t="s">
        <v>386</v>
      </c>
      <c r="E146" s="175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>
        <v>1</v>
      </c>
      <c r="AF146" s="13"/>
      <c r="AG146" s="13"/>
      <c r="AH146" s="9"/>
      <c r="AI146" s="9"/>
      <c r="AJ146" s="9"/>
      <c r="AK146" s="9"/>
      <c r="AL146" s="9"/>
      <c r="AM146" s="9">
        <v>1</v>
      </c>
      <c r="AN146" s="9"/>
      <c r="AO146" s="9">
        <v>1</v>
      </c>
      <c r="AP146" s="9">
        <v>1</v>
      </c>
      <c r="AQ146" s="2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29"/>
      <c r="BC146" s="29"/>
      <c r="BD146" s="9"/>
      <c r="BE146" s="9"/>
      <c r="BF146" s="29"/>
      <c r="BG146" s="9"/>
      <c r="BH146" s="9"/>
      <c r="BI146" s="29"/>
      <c r="BJ146" s="29"/>
      <c r="BK146" s="9"/>
      <c r="BL146" s="2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>
        <v>1</v>
      </c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>
        <v>1</v>
      </c>
      <c r="CV146" s="9"/>
      <c r="CW146" s="9"/>
      <c r="CX146" s="29"/>
      <c r="CY146" s="29"/>
      <c r="CZ146" s="29"/>
      <c r="DA146" s="29"/>
      <c r="DB146" s="9">
        <v>1</v>
      </c>
      <c r="DC146" s="9"/>
      <c r="DD146" s="9"/>
      <c r="DE146" s="9"/>
      <c r="DF146" s="9"/>
      <c r="DG146" s="29"/>
      <c r="DH146" s="9"/>
      <c r="DI146" s="9"/>
      <c r="DJ146" s="9"/>
      <c r="DK146" s="9"/>
      <c r="DL146" s="9"/>
      <c r="DM146" s="9"/>
      <c r="DN146" s="9"/>
      <c r="DO146" s="9"/>
      <c r="DP146" s="29"/>
      <c r="DQ146" s="29"/>
      <c r="DR146" s="29"/>
      <c r="DS146" s="29"/>
      <c r="DT146" s="29"/>
      <c r="DU146" s="9"/>
      <c r="DV146" s="29"/>
      <c r="DW146" s="29"/>
      <c r="DX146" s="9">
        <f t="shared" si="2"/>
        <v>6</v>
      </c>
      <c r="DY146" s="30"/>
      <c r="DZ146" s="31"/>
      <c r="EA146" s="13"/>
    </row>
    <row r="147" spans="1:131" ht="20.100000000000001" hidden="1" customHeight="1">
      <c r="A147" s="7">
        <v>153691</v>
      </c>
      <c r="B147" s="13" t="s">
        <v>174</v>
      </c>
      <c r="C147" s="9">
        <v>1</v>
      </c>
      <c r="D147" s="9" t="s">
        <v>386</v>
      </c>
      <c r="E147" s="175" t="s">
        <v>378</v>
      </c>
      <c r="F147" s="13"/>
      <c r="G147" s="13">
        <v>1</v>
      </c>
      <c r="H147" s="13"/>
      <c r="I147" s="13"/>
      <c r="J147" s="13"/>
      <c r="K147" s="13">
        <v>1</v>
      </c>
      <c r="L147" s="13"/>
      <c r="M147" s="13"/>
      <c r="N147" s="13"/>
      <c r="O147" s="13"/>
      <c r="P147" s="13"/>
      <c r="Q147" s="13"/>
      <c r="R147" s="13" t="s">
        <v>397</v>
      </c>
      <c r="S147" s="13"/>
      <c r="T147" s="13"/>
      <c r="U147" s="13">
        <v>1</v>
      </c>
      <c r="V147" s="13"/>
      <c r="W147" s="13"/>
      <c r="X147" s="13"/>
      <c r="Y147" s="13"/>
      <c r="Z147" s="13">
        <v>1</v>
      </c>
      <c r="AA147" s="13"/>
      <c r="AB147" s="13"/>
      <c r="AC147" s="13"/>
      <c r="AD147" s="13"/>
      <c r="AE147" s="13">
        <v>1</v>
      </c>
      <c r="AF147" s="13"/>
      <c r="AG147" s="13"/>
      <c r="AH147" s="9"/>
      <c r="AI147" s="9"/>
      <c r="AJ147" s="9"/>
      <c r="AK147" s="9"/>
      <c r="AL147" s="9">
        <v>1</v>
      </c>
      <c r="AM147" s="9"/>
      <c r="AN147" s="9">
        <v>1</v>
      </c>
      <c r="AO147" s="9"/>
      <c r="AP147" s="9"/>
      <c r="AQ147" s="2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29"/>
      <c r="BC147" s="29"/>
      <c r="BD147" s="9"/>
      <c r="BE147" s="9"/>
      <c r="BF147" s="29"/>
      <c r="BG147" s="9"/>
      <c r="BH147" s="9"/>
      <c r="BI147" s="29"/>
      <c r="BJ147" s="29"/>
      <c r="BK147" s="9"/>
      <c r="BL147" s="29"/>
      <c r="BM147" s="9"/>
      <c r="BN147" s="9"/>
      <c r="BO147" s="9"/>
      <c r="BP147" s="9"/>
      <c r="BQ147" s="9"/>
      <c r="BR147" s="9"/>
      <c r="BS147" s="9"/>
      <c r="BT147" s="9"/>
      <c r="BU147" s="9">
        <v>1</v>
      </c>
      <c r="BV147" s="9"/>
      <c r="BW147" s="9">
        <v>1</v>
      </c>
      <c r="BX147" s="9"/>
      <c r="BY147" s="9">
        <v>1</v>
      </c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>
        <v>1</v>
      </c>
      <c r="CS147" s="9"/>
      <c r="CT147" s="9"/>
      <c r="CU147" s="9"/>
      <c r="CV147" s="9"/>
      <c r="CW147" s="9"/>
      <c r="CX147" s="29"/>
      <c r="CY147" s="29"/>
      <c r="CZ147" s="29"/>
      <c r="DA147" s="29"/>
      <c r="DB147" s="9"/>
      <c r="DC147" s="9"/>
      <c r="DD147" s="9"/>
      <c r="DE147" s="9"/>
      <c r="DF147" s="9"/>
      <c r="DG147" s="29"/>
      <c r="DH147" s="9"/>
      <c r="DI147" s="9"/>
      <c r="DJ147" s="9"/>
      <c r="DK147" s="9"/>
      <c r="DL147" s="9"/>
      <c r="DM147" s="9"/>
      <c r="DN147" s="9"/>
      <c r="DO147" s="9"/>
      <c r="DP147" s="29"/>
      <c r="DQ147" s="29"/>
      <c r="DR147" s="29"/>
      <c r="DS147" s="29"/>
      <c r="DT147" s="29"/>
      <c r="DU147" s="9"/>
      <c r="DV147" s="29"/>
      <c r="DW147" s="29">
        <v>1</v>
      </c>
      <c r="DX147" s="9">
        <f t="shared" si="2"/>
        <v>7</v>
      </c>
      <c r="DY147" s="30"/>
      <c r="DZ147" s="31" t="s">
        <v>474</v>
      </c>
      <c r="EA147" s="13"/>
    </row>
    <row r="148" spans="1:131" ht="20.100000000000001" hidden="1" customHeight="1">
      <c r="A148" s="7">
        <v>155043</v>
      </c>
      <c r="B148" s="13" t="s">
        <v>175</v>
      </c>
      <c r="C148" s="9">
        <v>208</v>
      </c>
      <c r="D148" s="9" t="s">
        <v>386</v>
      </c>
      <c r="E148" s="175" t="s">
        <v>378</v>
      </c>
      <c r="F148" s="13"/>
      <c r="G148" s="13">
        <v>1</v>
      </c>
      <c r="H148" s="13"/>
      <c r="I148" s="13"/>
      <c r="J148" s="13"/>
      <c r="K148" s="13">
        <v>1</v>
      </c>
      <c r="L148" s="13"/>
      <c r="M148" s="13"/>
      <c r="N148" s="13"/>
      <c r="O148" s="13"/>
      <c r="P148" s="13"/>
      <c r="Q148" s="13"/>
      <c r="R148" s="13" t="s">
        <v>397</v>
      </c>
      <c r="S148" s="13"/>
      <c r="T148" s="13"/>
      <c r="U148" s="13">
        <v>1</v>
      </c>
      <c r="V148" s="13"/>
      <c r="W148" s="13"/>
      <c r="X148" s="13"/>
      <c r="Y148" s="13"/>
      <c r="Z148" s="13">
        <v>1</v>
      </c>
      <c r="AA148" s="13"/>
      <c r="AB148" s="13"/>
      <c r="AC148" s="13"/>
      <c r="AD148" s="13"/>
      <c r="AE148" s="13">
        <v>1</v>
      </c>
      <c r="AF148" s="13"/>
      <c r="AG148" s="13"/>
      <c r="AH148" s="9"/>
      <c r="AI148" s="9"/>
      <c r="AJ148" s="9"/>
      <c r="AK148" s="9"/>
      <c r="AL148" s="9">
        <v>1</v>
      </c>
      <c r="AM148" s="9"/>
      <c r="AN148" s="9">
        <v>1</v>
      </c>
      <c r="AO148" s="9"/>
      <c r="AP148" s="9"/>
      <c r="AQ148" s="2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29"/>
      <c r="BC148" s="29"/>
      <c r="BD148" s="9"/>
      <c r="BE148" s="9"/>
      <c r="BF148" s="29"/>
      <c r="BG148" s="9"/>
      <c r="BH148" s="9"/>
      <c r="BI148" s="29"/>
      <c r="BJ148" s="29"/>
      <c r="BK148" s="9"/>
      <c r="BL148" s="29"/>
      <c r="BM148" s="9"/>
      <c r="BN148" s="9"/>
      <c r="BO148" s="9"/>
      <c r="BP148" s="9"/>
      <c r="BQ148" s="9"/>
      <c r="BR148" s="9"/>
      <c r="BS148" s="9"/>
      <c r="BT148" s="9"/>
      <c r="BU148" s="9">
        <v>1</v>
      </c>
      <c r="BV148" s="9"/>
      <c r="BW148" s="9">
        <v>1</v>
      </c>
      <c r="BX148" s="9"/>
      <c r="BY148" s="9">
        <v>1</v>
      </c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v>1</v>
      </c>
      <c r="CS148" s="9"/>
      <c r="CT148" s="9"/>
      <c r="CU148" s="9"/>
      <c r="CV148" s="9"/>
      <c r="CW148" s="9"/>
      <c r="CX148" s="29"/>
      <c r="CY148" s="29"/>
      <c r="CZ148" s="29"/>
      <c r="DA148" s="29"/>
      <c r="DB148" s="9"/>
      <c r="DC148" s="9"/>
      <c r="DD148" s="9"/>
      <c r="DE148" s="9"/>
      <c r="DF148" s="9"/>
      <c r="DG148" s="29"/>
      <c r="DH148" s="9"/>
      <c r="DI148" s="9"/>
      <c r="DJ148" s="9"/>
      <c r="DK148" s="9"/>
      <c r="DL148" s="9"/>
      <c r="DM148" s="9"/>
      <c r="DN148" s="9"/>
      <c r="DO148" s="9"/>
      <c r="DP148" s="29"/>
      <c r="DQ148" s="29"/>
      <c r="DR148" s="29"/>
      <c r="DS148" s="29"/>
      <c r="DT148" s="29"/>
      <c r="DU148" s="9"/>
      <c r="DV148" s="29"/>
      <c r="DW148" s="29">
        <v>1</v>
      </c>
      <c r="DX148" s="9">
        <f t="shared" si="2"/>
        <v>7</v>
      </c>
      <c r="DY148" s="30"/>
      <c r="DZ148" s="31"/>
      <c r="EA148" s="13"/>
    </row>
    <row r="149" spans="1:131" ht="20.100000000000001" hidden="1" customHeight="1">
      <c r="A149" s="7">
        <v>155045</v>
      </c>
      <c r="B149" s="13" t="s">
        <v>176</v>
      </c>
      <c r="C149" s="9">
        <v>20</v>
      </c>
      <c r="D149" s="9" t="s">
        <v>386</v>
      </c>
      <c r="E149" s="175" t="s">
        <v>378</v>
      </c>
      <c r="F149" s="13"/>
      <c r="G149" s="13">
        <v>1</v>
      </c>
      <c r="H149" s="13"/>
      <c r="I149" s="13"/>
      <c r="J149" s="13"/>
      <c r="K149" s="13">
        <v>1</v>
      </c>
      <c r="L149" s="13"/>
      <c r="M149" s="13"/>
      <c r="N149" s="13"/>
      <c r="O149" s="13"/>
      <c r="P149" s="13"/>
      <c r="Q149" s="13"/>
      <c r="R149" s="13" t="s">
        <v>397</v>
      </c>
      <c r="S149" s="13"/>
      <c r="T149" s="13"/>
      <c r="U149" s="13">
        <v>1</v>
      </c>
      <c r="V149" s="13"/>
      <c r="W149" s="13"/>
      <c r="X149" s="13"/>
      <c r="Y149" s="13"/>
      <c r="Z149" s="13">
        <v>1</v>
      </c>
      <c r="AA149" s="13"/>
      <c r="AB149" s="13"/>
      <c r="AC149" s="13"/>
      <c r="AD149" s="13"/>
      <c r="AE149" s="13">
        <v>1</v>
      </c>
      <c r="AF149" s="13"/>
      <c r="AG149" s="13"/>
      <c r="AH149" s="9"/>
      <c r="AI149" s="9"/>
      <c r="AJ149" s="9"/>
      <c r="AK149" s="9"/>
      <c r="AL149" s="9">
        <v>1</v>
      </c>
      <c r="AM149" s="9"/>
      <c r="AN149" s="9">
        <v>1</v>
      </c>
      <c r="AO149" s="9"/>
      <c r="AP149" s="9"/>
      <c r="AQ149" s="2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29"/>
      <c r="BC149" s="29"/>
      <c r="BD149" s="9"/>
      <c r="BE149" s="9"/>
      <c r="BF149" s="29"/>
      <c r="BG149" s="9"/>
      <c r="BH149" s="9"/>
      <c r="BI149" s="29"/>
      <c r="BJ149" s="29"/>
      <c r="BK149" s="9"/>
      <c r="BL149" s="29"/>
      <c r="BM149" s="9"/>
      <c r="BN149" s="9"/>
      <c r="BO149" s="9"/>
      <c r="BP149" s="9"/>
      <c r="BQ149" s="9"/>
      <c r="BR149" s="9"/>
      <c r="BS149" s="9"/>
      <c r="BT149" s="9"/>
      <c r="BU149" s="9">
        <v>1</v>
      </c>
      <c r="BV149" s="9"/>
      <c r="BW149" s="9">
        <v>1</v>
      </c>
      <c r="BX149" s="9"/>
      <c r="BY149" s="9">
        <v>1</v>
      </c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>
        <v>1</v>
      </c>
      <c r="CS149" s="9"/>
      <c r="CT149" s="9"/>
      <c r="CU149" s="9"/>
      <c r="CV149" s="9"/>
      <c r="CW149" s="9"/>
      <c r="CX149" s="29"/>
      <c r="CY149" s="29"/>
      <c r="CZ149" s="29"/>
      <c r="DA149" s="29"/>
      <c r="DB149" s="9"/>
      <c r="DC149" s="9"/>
      <c r="DD149" s="9"/>
      <c r="DE149" s="9"/>
      <c r="DF149" s="9"/>
      <c r="DG149" s="29"/>
      <c r="DH149" s="9"/>
      <c r="DI149" s="9"/>
      <c r="DJ149" s="9"/>
      <c r="DK149" s="9"/>
      <c r="DL149" s="9"/>
      <c r="DM149" s="9"/>
      <c r="DN149" s="9"/>
      <c r="DO149" s="9"/>
      <c r="DP149" s="29"/>
      <c r="DQ149" s="29"/>
      <c r="DR149" s="29"/>
      <c r="DS149" s="29"/>
      <c r="DT149" s="29"/>
      <c r="DU149" s="9"/>
      <c r="DV149" s="29"/>
      <c r="DW149" s="29">
        <v>1</v>
      </c>
      <c r="DX149" s="9">
        <f t="shared" si="2"/>
        <v>7</v>
      </c>
      <c r="DY149" s="30"/>
      <c r="DZ149" s="31"/>
      <c r="EA149" s="13"/>
    </row>
    <row r="150" spans="1:131" ht="20.100000000000001" hidden="1" customHeight="1">
      <c r="A150" s="7">
        <v>153689</v>
      </c>
      <c r="B150" s="13" t="s">
        <v>176</v>
      </c>
      <c r="C150" s="9">
        <v>20</v>
      </c>
      <c r="D150" s="9" t="s">
        <v>386</v>
      </c>
      <c r="E150" s="175" t="s">
        <v>378</v>
      </c>
      <c r="F150" s="13"/>
      <c r="G150" s="13">
        <v>1</v>
      </c>
      <c r="H150" s="13"/>
      <c r="I150" s="13"/>
      <c r="J150" s="13"/>
      <c r="K150" s="13">
        <v>1</v>
      </c>
      <c r="L150" s="13"/>
      <c r="M150" s="13"/>
      <c r="N150" s="13"/>
      <c r="O150" s="13"/>
      <c r="P150" s="13"/>
      <c r="Q150" s="13"/>
      <c r="R150" s="13" t="s">
        <v>397</v>
      </c>
      <c r="S150" s="13"/>
      <c r="T150" s="13"/>
      <c r="U150" s="13">
        <v>1</v>
      </c>
      <c r="V150" s="13"/>
      <c r="W150" s="13"/>
      <c r="X150" s="13"/>
      <c r="Y150" s="13"/>
      <c r="Z150" s="13">
        <v>1</v>
      </c>
      <c r="AA150" s="13"/>
      <c r="AB150" s="13"/>
      <c r="AC150" s="13"/>
      <c r="AD150" s="13"/>
      <c r="AE150" s="13">
        <v>1</v>
      </c>
      <c r="AF150" s="13"/>
      <c r="AG150" s="13"/>
      <c r="AH150" s="9"/>
      <c r="AI150" s="9"/>
      <c r="AJ150" s="9"/>
      <c r="AK150" s="9"/>
      <c r="AL150" s="9">
        <v>1</v>
      </c>
      <c r="AM150" s="9"/>
      <c r="AN150" s="9">
        <v>1</v>
      </c>
      <c r="AO150" s="9"/>
      <c r="AP150" s="9"/>
      <c r="AQ150" s="2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29"/>
      <c r="BC150" s="29"/>
      <c r="BD150" s="9"/>
      <c r="BE150" s="9"/>
      <c r="BF150" s="29"/>
      <c r="BG150" s="9"/>
      <c r="BH150" s="9"/>
      <c r="BI150" s="29"/>
      <c r="BJ150" s="29"/>
      <c r="BK150" s="9"/>
      <c r="BL150" s="29"/>
      <c r="BM150" s="9"/>
      <c r="BN150" s="9"/>
      <c r="BO150" s="9"/>
      <c r="BP150" s="9"/>
      <c r="BQ150" s="9"/>
      <c r="BR150" s="9"/>
      <c r="BS150" s="9"/>
      <c r="BT150" s="9"/>
      <c r="BU150" s="9">
        <v>1</v>
      </c>
      <c r="BV150" s="9"/>
      <c r="BW150" s="9">
        <v>1</v>
      </c>
      <c r="BX150" s="9"/>
      <c r="BY150" s="9">
        <v>1</v>
      </c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>
        <v>1</v>
      </c>
      <c r="CS150" s="9"/>
      <c r="CT150" s="9"/>
      <c r="CU150" s="9"/>
      <c r="CV150" s="9"/>
      <c r="CW150" s="9"/>
      <c r="CX150" s="29"/>
      <c r="CY150" s="29"/>
      <c r="CZ150" s="29"/>
      <c r="DA150" s="29"/>
      <c r="DB150" s="9"/>
      <c r="DC150" s="9"/>
      <c r="DD150" s="9"/>
      <c r="DE150" s="9"/>
      <c r="DF150" s="9"/>
      <c r="DG150" s="29"/>
      <c r="DH150" s="9"/>
      <c r="DI150" s="9"/>
      <c r="DJ150" s="9"/>
      <c r="DK150" s="9"/>
      <c r="DL150" s="9"/>
      <c r="DM150" s="9"/>
      <c r="DN150" s="9"/>
      <c r="DO150" s="9"/>
      <c r="DP150" s="29"/>
      <c r="DQ150" s="29"/>
      <c r="DR150" s="29"/>
      <c r="DS150" s="29"/>
      <c r="DT150" s="29"/>
      <c r="DU150" s="9"/>
      <c r="DV150" s="29"/>
      <c r="DW150" s="29">
        <v>1</v>
      </c>
      <c r="DX150" s="9">
        <f t="shared" si="2"/>
        <v>7</v>
      </c>
      <c r="DY150" s="30"/>
      <c r="DZ150" s="31"/>
      <c r="EA150" s="13"/>
    </row>
    <row r="151" spans="1:131" ht="20.100000000000001" hidden="1" customHeight="1">
      <c r="A151" s="7">
        <v>153692</v>
      </c>
      <c r="B151" s="13" t="s">
        <v>177</v>
      </c>
      <c r="C151" s="9">
        <v>4</v>
      </c>
      <c r="D151" s="9" t="s">
        <v>386</v>
      </c>
      <c r="E151" s="175" t="s">
        <v>378</v>
      </c>
      <c r="F151" s="13"/>
      <c r="G151" s="13">
        <v>1</v>
      </c>
      <c r="H151" s="13"/>
      <c r="I151" s="13"/>
      <c r="J151" s="13"/>
      <c r="K151" s="13">
        <v>1</v>
      </c>
      <c r="L151" s="13"/>
      <c r="M151" s="13"/>
      <c r="N151" s="13"/>
      <c r="O151" s="13"/>
      <c r="P151" s="13"/>
      <c r="Q151" s="13"/>
      <c r="R151" s="13" t="s">
        <v>397</v>
      </c>
      <c r="S151" s="13"/>
      <c r="T151" s="13"/>
      <c r="U151" s="13">
        <v>1</v>
      </c>
      <c r="V151" s="13"/>
      <c r="W151" s="13"/>
      <c r="X151" s="13"/>
      <c r="Y151" s="13"/>
      <c r="Z151" s="13">
        <v>1</v>
      </c>
      <c r="AA151" s="13"/>
      <c r="AB151" s="13"/>
      <c r="AC151" s="13"/>
      <c r="AD151" s="13"/>
      <c r="AE151" s="13">
        <v>1</v>
      </c>
      <c r="AF151" s="13"/>
      <c r="AG151" s="13"/>
      <c r="AH151" s="9"/>
      <c r="AI151" s="9"/>
      <c r="AJ151" s="9"/>
      <c r="AK151" s="9"/>
      <c r="AL151" s="9">
        <v>1</v>
      </c>
      <c r="AM151" s="9"/>
      <c r="AN151" s="9">
        <v>1</v>
      </c>
      <c r="AO151" s="9"/>
      <c r="AP151" s="9"/>
      <c r="AQ151" s="2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29"/>
      <c r="BC151" s="29"/>
      <c r="BD151" s="9"/>
      <c r="BE151" s="9"/>
      <c r="BF151" s="29"/>
      <c r="BG151" s="9"/>
      <c r="BH151" s="9"/>
      <c r="BI151" s="29"/>
      <c r="BJ151" s="29"/>
      <c r="BK151" s="9"/>
      <c r="BL151" s="29"/>
      <c r="BM151" s="9"/>
      <c r="BN151" s="9"/>
      <c r="BO151" s="9"/>
      <c r="BP151" s="9"/>
      <c r="BQ151" s="9"/>
      <c r="BR151" s="9"/>
      <c r="BS151" s="9"/>
      <c r="BT151" s="9"/>
      <c r="BU151" s="9">
        <v>1</v>
      </c>
      <c r="BV151" s="9"/>
      <c r="BW151" s="9">
        <v>1</v>
      </c>
      <c r="BX151" s="9"/>
      <c r="BY151" s="9">
        <v>1</v>
      </c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>
        <v>1</v>
      </c>
      <c r="CS151" s="9"/>
      <c r="CT151" s="9"/>
      <c r="CU151" s="9"/>
      <c r="CV151" s="9"/>
      <c r="CW151" s="9"/>
      <c r="CX151" s="29"/>
      <c r="CY151" s="29"/>
      <c r="CZ151" s="29"/>
      <c r="DA151" s="29"/>
      <c r="DB151" s="9"/>
      <c r="DC151" s="9"/>
      <c r="DD151" s="9"/>
      <c r="DE151" s="9"/>
      <c r="DF151" s="9"/>
      <c r="DG151" s="29"/>
      <c r="DH151" s="9"/>
      <c r="DI151" s="9"/>
      <c r="DJ151" s="9"/>
      <c r="DK151" s="9"/>
      <c r="DL151" s="9"/>
      <c r="DM151" s="9"/>
      <c r="DN151" s="9"/>
      <c r="DO151" s="9"/>
      <c r="DP151" s="29"/>
      <c r="DQ151" s="29"/>
      <c r="DR151" s="29"/>
      <c r="DS151" s="29"/>
      <c r="DT151" s="29"/>
      <c r="DU151" s="9"/>
      <c r="DV151" s="29"/>
      <c r="DW151" s="29">
        <v>1</v>
      </c>
      <c r="DX151" s="9">
        <f t="shared" si="2"/>
        <v>7</v>
      </c>
      <c r="DY151" s="30"/>
      <c r="DZ151" s="31"/>
      <c r="EA151" s="13"/>
    </row>
    <row r="152" spans="1:131" ht="20.100000000000001" hidden="1" customHeight="1">
      <c r="A152" s="7">
        <v>155044</v>
      </c>
      <c r="B152" s="13" t="s">
        <v>178</v>
      </c>
      <c r="C152" s="9">
        <v>60</v>
      </c>
      <c r="D152" s="9" t="s">
        <v>386</v>
      </c>
      <c r="E152" s="175" t="s">
        <v>378</v>
      </c>
      <c r="F152" s="13"/>
      <c r="G152" s="13">
        <v>1</v>
      </c>
      <c r="H152" s="13"/>
      <c r="I152" s="13"/>
      <c r="J152" s="13"/>
      <c r="K152" s="13">
        <v>1</v>
      </c>
      <c r="L152" s="13"/>
      <c r="M152" s="13"/>
      <c r="N152" s="13"/>
      <c r="O152" s="13"/>
      <c r="P152" s="13"/>
      <c r="Q152" s="13"/>
      <c r="R152" s="13" t="s">
        <v>397</v>
      </c>
      <c r="S152" s="13"/>
      <c r="T152" s="13"/>
      <c r="U152" s="13">
        <v>1</v>
      </c>
      <c r="V152" s="13"/>
      <c r="W152" s="13"/>
      <c r="X152" s="13"/>
      <c r="Y152" s="13"/>
      <c r="Z152" s="13">
        <v>1</v>
      </c>
      <c r="AA152" s="13"/>
      <c r="AB152" s="13"/>
      <c r="AC152" s="13"/>
      <c r="AD152" s="13"/>
      <c r="AE152" s="13">
        <v>1</v>
      </c>
      <c r="AF152" s="13"/>
      <c r="AG152" s="13"/>
      <c r="AH152" s="9"/>
      <c r="AI152" s="9"/>
      <c r="AJ152" s="9"/>
      <c r="AK152" s="9"/>
      <c r="AL152" s="9">
        <v>1</v>
      </c>
      <c r="AM152" s="9"/>
      <c r="AN152" s="9">
        <v>1</v>
      </c>
      <c r="AO152" s="9"/>
      <c r="AP152" s="9"/>
      <c r="AQ152" s="2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29"/>
      <c r="BC152" s="29"/>
      <c r="BD152" s="9"/>
      <c r="BE152" s="9"/>
      <c r="BF152" s="29"/>
      <c r="BG152" s="9"/>
      <c r="BH152" s="9"/>
      <c r="BI152" s="29"/>
      <c r="BJ152" s="29"/>
      <c r="BK152" s="9"/>
      <c r="BL152" s="29"/>
      <c r="BM152" s="9"/>
      <c r="BN152" s="9"/>
      <c r="BO152" s="9"/>
      <c r="BP152" s="9"/>
      <c r="BQ152" s="9"/>
      <c r="BR152" s="9"/>
      <c r="BS152" s="9"/>
      <c r="BT152" s="9"/>
      <c r="BU152" s="9">
        <v>1</v>
      </c>
      <c r="BV152" s="9"/>
      <c r="BW152" s="9">
        <v>1</v>
      </c>
      <c r="BX152" s="9"/>
      <c r="BY152" s="9">
        <v>1</v>
      </c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>
        <v>1</v>
      </c>
      <c r="CS152" s="9"/>
      <c r="CT152" s="9"/>
      <c r="CU152" s="9"/>
      <c r="CV152" s="9"/>
      <c r="CW152" s="9"/>
      <c r="CX152" s="29"/>
      <c r="CY152" s="29"/>
      <c r="CZ152" s="29"/>
      <c r="DA152" s="29"/>
      <c r="DB152" s="9"/>
      <c r="DC152" s="9"/>
      <c r="DD152" s="9"/>
      <c r="DE152" s="9"/>
      <c r="DF152" s="9"/>
      <c r="DG152" s="29"/>
      <c r="DH152" s="9"/>
      <c r="DI152" s="9"/>
      <c r="DJ152" s="9"/>
      <c r="DK152" s="9"/>
      <c r="DL152" s="9"/>
      <c r="DM152" s="9"/>
      <c r="DN152" s="9"/>
      <c r="DO152" s="9"/>
      <c r="DP152" s="29"/>
      <c r="DQ152" s="29"/>
      <c r="DR152" s="29"/>
      <c r="DS152" s="29"/>
      <c r="DT152" s="29"/>
      <c r="DU152" s="9"/>
      <c r="DV152" s="29"/>
      <c r="DW152" s="29">
        <v>1</v>
      </c>
      <c r="DX152" s="9">
        <f t="shared" si="2"/>
        <v>7</v>
      </c>
      <c r="DY152" s="30"/>
      <c r="DZ152" s="31"/>
      <c r="EA152" s="13"/>
    </row>
    <row r="153" spans="1:131" ht="20.100000000000001" hidden="1" customHeight="1">
      <c r="A153" s="7">
        <v>153749</v>
      </c>
      <c r="B153" s="13" t="s">
        <v>179</v>
      </c>
      <c r="C153" s="9">
        <v>1</v>
      </c>
      <c r="D153" s="9" t="s">
        <v>391</v>
      </c>
      <c r="E153" s="175" t="s">
        <v>378</v>
      </c>
      <c r="F153" s="13"/>
      <c r="G153" s="13">
        <v>1</v>
      </c>
      <c r="H153" s="13"/>
      <c r="I153" s="13"/>
      <c r="J153" s="13"/>
      <c r="K153" s="13">
        <v>1</v>
      </c>
      <c r="L153" s="13"/>
      <c r="M153" s="13"/>
      <c r="N153" s="13"/>
      <c r="O153" s="13"/>
      <c r="P153" s="13"/>
      <c r="Q153" s="13"/>
      <c r="R153" s="13" t="s">
        <v>291</v>
      </c>
      <c r="S153" s="13"/>
      <c r="T153" s="13"/>
      <c r="U153" s="13">
        <v>1</v>
      </c>
      <c r="V153" s="13"/>
      <c r="W153" s="13"/>
      <c r="X153" s="13"/>
      <c r="Y153" s="13"/>
      <c r="Z153" s="13"/>
      <c r="AA153" s="13"/>
      <c r="AB153" s="13"/>
      <c r="AC153" s="13"/>
      <c r="AD153" s="13"/>
      <c r="AE153" s="13">
        <v>1</v>
      </c>
      <c r="AF153" s="13"/>
      <c r="AG153" s="13"/>
      <c r="AH153" s="9"/>
      <c r="AI153" s="9"/>
      <c r="AJ153" s="9"/>
      <c r="AK153" s="9"/>
      <c r="AL153" s="9">
        <v>1</v>
      </c>
      <c r="AM153" s="9"/>
      <c r="AN153" s="9">
        <v>1</v>
      </c>
      <c r="AO153" s="9"/>
      <c r="AP153" s="9"/>
      <c r="AQ153" s="2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29"/>
      <c r="BC153" s="29"/>
      <c r="BD153" s="9"/>
      <c r="BE153" s="9"/>
      <c r="BF153" s="29"/>
      <c r="BG153" s="9"/>
      <c r="BH153" s="9"/>
      <c r="BI153" s="29"/>
      <c r="BJ153" s="29"/>
      <c r="BK153" s="9"/>
      <c r="BL153" s="29"/>
      <c r="BM153" s="9"/>
      <c r="BN153" s="9"/>
      <c r="BO153" s="9"/>
      <c r="BP153" s="9"/>
      <c r="BQ153" s="9"/>
      <c r="BR153" s="9"/>
      <c r="BS153" s="9"/>
      <c r="BT153" s="9"/>
      <c r="BU153" s="9">
        <v>1</v>
      </c>
      <c r="BV153" s="9"/>
      <c r="BW153" s="9"/>
      <c r="BX153" s="9"/>
      <c r="BY153" s="9">
        <v>1</v>
      </c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29"/>
      <c r="CY153" s="29"/>
      <c r="CZ153" s="29"/>
      <c r="DA153" s="29"/>
      <c r="DB153" s="9"/>
      <c r="DC153" s="9"/>
      <c r="DD153" s="9"/>
      <c r="DE153" s="9"/>
      <c r="DF153" s="9"/>
      <c r="DG153" s="29"/>
      <c r="DH153" s="9"/>
      <c r="DI153" s="9"/>
      <c r="DJ153" s="9"/>
      <c r="DK153" s="9"/>
      <c r="DL153" s="9"/>
      <c r="DM153" s="9"/>
      <c r="DN153" s="9"/>
      <c r="DO153" s="9"/>
      <c r="DP153" s="29"/>
      <c r="DQ153" s="29"/>
      <c r="DR153" s="29"/>
      <c r="DS153" s="29"/>
      <c r="DT153" s="29"/>
      <c r="DU153" s="9"/>
      <c r="DV153" s="29"/>
      <c r="DW153" s="29"/>
      <c r="DX153" s="9">
        <f t="shared" si="2"/>
        <v>4</v>
      </c>
      <c r="DY153" s="30"/>
      <c r="DZ153" s="31" t="s">
        <v>475</v>
      </c>
      <c r="EA153" s="13"/>
    </row>
    <row r="154" spans="1:131" ht="20.100000000000001" hidden="1" customHeight="1">
      <c r="A154" s="7">
        <v>153751</v>
      </c>
      <c r="B154" s="13" t="s">
        <v>180</v>
      </c>
      <c r="C154" s="9">
        <v>20</v>
      </c>
      <c r="D154" s="9" t="s">
        <v>391</v>
      </c>
      <c r="E154" s="175" t="s">
        <v>378</v>
      </c>
      <c r="F154" s="13"/>
      <c r="G154" s="13">
        <v>1</v>
      </c>
      <c r="H154" s="13"/>
      <c r="I154" s="13"/>
      <c r="J154" s="13"/>
      <c r="K154" s="13">
        <v>1</v>
      </c>
      <c r="L154" s="13"/>
      <c r="M154" s="13"/>
      <c r="N154" s="13"/>
      <c r="O154" s="13"/>
      <c r="P154" s="13"/>
      <c r="Q154" s="13"/>
      <c r="R154" s="13" t="s">
        <v>291</v>
      </c>
      <c r="S154" s="13"/>
      <c r="T154" s="13"/>
      <c r="U154" s="13">
        <v>1</v>
      </c>
      <c r="V154" s="13"/>
      <c r="W154" s="13"/>
      <c r="X154" s="13"/>
      <c r="Y154" s="13"/>
      <c r="Z154" s="13"/>
      <c r="AA154" s="13"/>
      <c r="AB154" s="13"/>
      <c r="AC154" s="13"/>
      <c r="AD154" s="13"/>
      <c r="AE154" s="13">
        <v>1</v>
      </c>
      <c r="AF154" s="13"/>
      <c r="AG154" s="13"/>
      <c r="AH154" s="9"/>
      <c r="AI154" s="9"/>
      <c r="AJ154" s="9"/>
      <c r="AK154" s="9"/>
      <c r="AL154" s="9">
        <v>1</v>
      </c>
      <c r="AM154" s="9"/>
      <c r="AN154" s="9">
        <v>1</v>
      </c>
      <c r="AO154" s="9"/>
      <c r="AP154" s="9"/>
      <c r="AQ154" s="2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29"/>
      <c r="BC154" s="29"/>
      <c r="BD154" s="9"/>
      <c r="BE154" s="9"/>
      <c r="BF154" s="29"/>
      <c r="BG154" s="9"/>
      <c r="BH154" s="9"/>
      <c r="BI154" s="29"/>
      <c r="BJ154" s="29"/>
      <c r="BK154" s="9"/>
      <c r="BL154" s="29"/>
      <c r="BM154" s="9"/>
      <c r="BN154" s="9"/>
      <c r="BO154" s="9"/>
      <c r="BP154" s="9"/>
      <c r="BQ154" s="9"/>
      <c r="BR154" s="9"/>
      <c r="BS154" s="9"/>
      <c r="BT154" s="9"/>
      <c r="BU154" s="9">
        <v>1</v>
      </c>
      <c r="BV154" s="9"/>
      <c r="BW154" s="9"/>
      <c r="BX154" s="9"/>
      <c r="BY154" s="9">
        <v>1</v>
      </c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29"/>
      <c r="CY154" s="29"/>
      <c r="CZ154" s="29"/>
      <c r="DA154" s="29"/>
      <c r="DB154" s="9"/>
      <c r="DC154" s="9"/>
      <c r="DD154" s="9"/>
      <c r="DE154" s="9"/>
      <c r="DF154" s="9"/>
      <c r="DG154" s="29"/>
      <c r="DH154" s="9"/>
      <c r="DI154" s="9"/>
      <c r="DJ154" s="9"/>
      <c r="DK154" s="9"/>
      <c r="DL154" s="9"/>
      <c r="DM154" s="9"/>
      <c r="DN154" s="9"/>
      <c r="DO154" s="9"/>
      <c r="DP154" s="29"/>
      <c r="DQ154" s="29"/>
      <c r="DR154" s="29"/>
      <c r="DS154" s="29"/>
      <c r="DT154" s="29"/>
      <c r="DU154" s="9"/>
      <c r="DV154" s="29"/>
      <c r="DW154" s="29"/>
      <c r="DX154" s="9">
        <f t="shared" si="2"/>
        <v>4</v>
      </c>
      <c r="DY154" s="30"/>
      <c r="DZ154" s="31"/>
      <c r="EA154" s="13"/>
    </row>
    <row r="155" spans="1:131" ht="20.100000000000001" hidden="1" customHeight="1">
      <c r="A155" s="7">
        <v>153750</v>
      </c>
      <c r="B155" s="13" t="s">
        <v>181</v>
      </c>
      <c r="C155" s="9">
        <v>4</v>
      </c>
      <c r="D155" s="9" t="s">
        <v>391</v>
      </c>
      <c r="E155" s="175" t="s">
        <v>378</v>
      </c>
      <c r="F155" s="13"/>
      <c r="G155" s="13">
        <v>1</v>
      </c>
      <c r="H155" s="13"/>
      <c r="I155" s="13"/>
      <c r="J155" s="13"/>
      <c r="K155" s="13">
        <v>1</v>
      </c>
      <c r="L155" s="13"/>
      <c r="M155" s="13"/>
      <c r="N155" s="13"/>
      <c r="O155" s="13"/>
      <c r="P155" s="13"/>
      <c r="Q155" s="13"/>
      <c r="R155" s="13" t="s">
        <v>291</v>
      </c>
      <c r="S155" s="13"/>
      <c r="T155" s="13"/>
      <c r="U155" s="13">
        <v>1</v>
      </c>
      <c r="V155" s="13"/>
      <c r="W155" s="13"/>
      <c r="X155" s="13"/>
      <c r="Y155" s="13"/>
      <c r="Z155" s="13"/>
      <c r="AA155" s="13"/>
      <c r="AB155" s="13"/>
      <c r="AC155" s="13"/>
      <c r="AD155" s="13"/>
      <c r="AE155" s="13">
        <v>1</v>
      </c>
      <c r="AF155" s="13"/>
      <c r="AG155" s="13"/>
      <c r="AH155" s="9"/>
      <c r="AI155" s="9"/>
      <c r="AJ155" s="9"/>
      <c r="AK155" s="9"/>
      <c r="AL155" s="9">
        <v>1</v>
      </c>
      <c r="AM155" s="9"/>
      <c r="AN155" s="9">
        <v>1</v>
      </c>
      <c r="AO155" s="9"/>
      <c r="AP155" s="9"/>
      <c r="AQ155" s="2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29"/>
      <c r="BC155" s="29"/>
      <c r="BD155" s="9"/>
      <c r="BE155" s="9"/>
      <c r="BF155" s="29"/>
      <c r="BG155" s="9"/>
      <c r="BH155" s="9"/>
      <c r="BI155" s="29"/>
      <c r="BJ155" s="29"/>
      <c r="BK155" s="9"/>
      <c r="BL155" s="29"/>
      <c r="BM155" s="9"/>
      <c r="BN155" s="9"/>
      <c r="BO155" s="9"/>
      <c r="BP155" s="9"/>
      <c r="BQ155" s="9"/>
      <c r="BR155" s="9"/>
      <c r="BS155" s="9"/>
      <c r="BT155" s="9"/>
      <c r="BU155" s="9">
        <v>1</v>
      </c>
      <c r="BV155" s="9"/>
      <c r="BW155" s="9"/>
      <c r="BX155" s="9"/>
      <c r="BY155" s="9">
        <v>1</v>
      </c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29"/>
      <c r="CY155" s="29"/>
      <c r="CZ155" s="29"/>
      <c r="DA155" s="29"/>
      <c r="DB155" s="9"/>
      <c r="DC155" s="9"/>
      <c r="DD155" s="9"/>
      <c r="DE155" s="9"/>
      <c r="DF155" s="9"/>
      <c r="DG155" s="29"/>
      <c r="DH155" s="9"/>
      <c r="DI155" s="9"/>
      <c r="DJ155" s="9"/>
      <c r="DK155" s="9"/>
      <c r="DL155" s="9"/>
      <c r="DM155" s="9"/>
      <c r="DN155" s="9"/>
      <c r="DO155" s="9"/>
      <c r="DP155" s="29"/>
      <c r="DQ155" s="29"/>
      <c r="DR155" s="29"/>
      <c r="DS155" s="29"/>
      <c r="DT155" s="29"/>
      <c r="DU155" s="9"/>
      <c r="DV155" s="29"/>
      <c r="DW155" s="29"/>
      <c r="DX155" s="9">
        <f t="shared" si="2"/>
        <v>4</v>
      </c>
      <c r="DY155" s="30"/>
      <c r="DZ155" s="31"/>
      <c r="EA155" s="13"/>
    </row>
    <row r="156" spans="1:131" ht="20.100000000000001" hidden="1" customHeight="1">
      <c r="A156" s="7">
        <v>153266</v>
      </c>
      <c r="B156" s="13" t="s">
        <v>182</v>
      </c>
      <c r="C156" s="9">
        <v>1</v>
      </c>
      <c r="D156" s="9" t="s">
        <v>395</v>
      </c>
      <c r="E156" s="175" t="s">
        <v>378</v>
      </c>
      <c r="F156" s="13"/>
      <c r="G156" s="13">
        <v>1</v>
      </c>
      <c r="H156" s="13"/>
      <c r="I156" s="13"/>
      <c r="J156" s="13"/>
      <c r="K156" s="13">
        <v>1</v>
      </c>
      <c r="L156" s="13"/>
      <c r="M156" s="13"/>
      <c r="N156" s="13"/>
      <c r="O156" s="13"/>
      <c r="P156" s="13"/>
      <c r="Q156" s="13"/>
      <c r="R156" s="13" t="s">
        <v>291</v>
      </c>
      <c r="S156" s="13"/>
      <c r="T156" s="13"/>
      <c r="U156" s="13">
        <v>1</v>
      </c>
      <c r="V156" s="13"/>
      <c r="W156" s="13"/>
      <c r="X156" s="13"/>
      <c r="Y156" s="13"/>
      <c r="Z156" s="13"/>
      <c r="AA156" s="13"/>
      <c r="AB156" s="13"/>
      <c r="AC156" s="13"/>
      <c r="AD156" s="13"/>
      <c r="AE156" s="13">
        <v>1</v>
      </c>
      <c r="AF156" s="13"/>
      <c r="AG156" s="13"/>
      <c r="AH156" s="9"/>
      <c r="AI156" s="9"/>
      <c r="AJ156" s="9"/>
      <c r="AK156" s="9">
        <v>1</v>
      </c>
      <c r="AL156" s="9">
        <v>1</v>
      </c>
      <c r="AM156" s="9"/>
      <c r="AN156" s="9"/>
      <c r="AO156" s="9"/>
      <c r="AP156" s="9"/>
      <c r="AQ156" s="2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29"/>
      <c r="BC156" s="29"/>
      <c r="BD156" s="9"/>
      <c r="BE156" s="9"/>
      <c r="BF156" s="29"/>
      <c r="BG156" s="9"/>
      <c r="BH156" s="9"/>
      <c r="BI156" s="29"/>
      <c r="BJ156" s="29"/>
      <c r="BK156" s="9"/>
      <c r="BL156" s="29"/>
      <c r="BM156" s="9"/>
      <c r="BN156" s="9"/>
      <c r="BO156" s="9"/>
      <c r="BP156" s="9"/>
      <c r="BQ156" s="9"/>
      <c r="BR156" s="9"/>
      <c r="BS156" s="9"/>
      <c r="BT156" s="9"/>
      <c r="BU156" s="9">
        <v>1</v>
      </c>
      <c r="BV156" s="9"/>
      <c r="BW156" s="9"/>
      <c r="BX156" s="9"/>
      <c r="BY156" s="9">
        <v>1</v>
      </c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>
        <v>1</v>
      </c>
      <c r="CS156" s="9"/>
      <c r="CT156" s="9"/>
      <c r="CU156" s="9"/>
      <c r="CV156" s="9"/>
      <c r="CW156" s="9"/>
      <c r="CX156" s="29"/>
      <c r="CY156" s="29"/>
      <c r="CZ156" s="29"/>
      <c r="DA156" s="29"/>
      <c r="DB156" s="9"/>
      <c r="DC156" s="9"/>
      <c r="DD156" s="9"/>
      <c r="DE156" s="9"/>
      <c r="DF156" s="9"/>
      <c r="DG156" s="29"/>
      <c r="DH156" s="9"/>
      <c r="DI156" s="9"/>
      <c r="DJ156" s="9"/>
      <c r="DK156" s="9"/>
      <c r="DL156" s="9"/>
      <c r="DM156" s="9"/>
      <c r="DN156" s="9"/>
      <c r="DO156" s="9"/>
      <c r="DP156" s="29"/>
      <c r="DQ156" s="29"/>
      <c r="DR156" s="29"/>
      <c r="DS156" s="29"/>
      <c r="DT156" s="29"/>
      <c r="DU156" s="9"/>
      <c r="DV156" s="29"/>
      <c r="DW156" s="29"/>
      <c r="DX156" s="9">
        <f t="shared" si="2"/>
        <v>4</v>
      </c>
      <c r="DY156" s="30"/>
      <c r="DZ156" s="31" t="s">
        <v>476</v>
      </c>
      <c r="EA156" s="13"/>
    </row>
    <row r="157" spans="1:131" ht="20.100000000000001" hidden="1" customHeight="1">
      <c r="A157" s="7">
        <v>153265</v>
      </c>
      <c r="B157" s="13" t="s">
        <v>183</v>
      </c>
      <c r="C157" s="9">
        <v>4</v>
      </c>
      <c r="D157" s="9" t="s">
        <v>395</v>
      </c>
      <c r="E157" s="175" t="s">
        <v>378</v>
      </c>
      <c r="F157" s="13"/>
      <c r="G157" s="13">
        <v>1</v>
      </c>
      <c r="H157" s="13"/>
      <c r="I157" s="13"/>
      <c r="J157" s="13"/>
      <c r="K157" s="13">
        <v>1</v>
      </c>
      <c r="L157" s="13"/>
      <c r="M157" s="13"/>
      <c r="N157" s="13"/>
      <c r="O157" s="13"/>
      <c r="P157" s="13"/>
      <c r="Q157" s="13"/>
      <c r="R157" s="13" t="s">
        <v>291</v>
      </c>
      <c r="S157" s="13"/>
      <c r="T157" s="13"/>
      <c r="U157" s="13">
        <v>1</v>
      </c>
      <c r="V157" s="13"/>
      <c r="W157" s="13"/>
      <c r="X157" s="13"/>
      <c r="Y157" s="13"/>
      <c r="Z157" s="13"/>
      <c r="AA157" s="13"/>
      <c r="AB157" s="13"/>
      <c r="AC157" s="13"/>
      <c r="AD157" s="13"/>
      <c r="AE157" s="13">
        <v>1</v>
      </c>
      <c r="AF157" s="13"/>
      <c r="AG157" s="13"/>
      <c r="AH157" s="9"/>
      <c r="AI157" s="9"/>
      <c r="AJ157" s="9"/>
      <c r="AK157" s="9">
        <v>1</v>
      </c>
      <c r="AL157" s="9">
        <v>1</v>
      </c>
      <c r="AM157" s="9"/>
      <c r="AN157" s="9"/>
      <c r="AO157" s="9"/>
      <c r="AP157" s="9"/>
      <c r="AQ157" s="2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29"/>
      <c r="BC157" s="29"/>
      <c r="BD157" s="9"/>
      <c r="BE157" s="9"/>
      <c r="BF157" s="29"/>
      <c r="BG157" s="9"/>
      <c r="BH157" s="9"/>
      <c r="BI157" s="29"/>
      <c r="BJ157" s="29"/>
      <c r="BK157" s="9"/>
      <c r="BL157" s="29"/>
      <c r="BM157" s="9"/>
      <c r="BN157" s="9"/>
      <c r="BO157" s="9"/>
      <c r="BP157" s="9"/>
      <c r="BQ157" s="9"/>
      <c r="BR157" s="9"/>
      <c r="BS157" s="9"/>
      <c r="BT157" s="9"/>
      <c r="BU157" s="9">
        <v>1</v>
      </c>
      <c r="BV157" s="9"/>
      <c r="BW157" s="9"/>
      <c r="BX157" s="9"/>
      <c r="BY157" s="9">
        <v>1</v>
      </c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>
        <v>1</v>
      </c>
      <c r="CS157" s="9"/>
      <c r="CT157" s="9"/>
      <c r="CU157" s="9"/>
      <c r="CV157" s="9"/>
      <c r="CW157" s="9"/>
      <c r="CX157" s="29"/>
      <c r="CY157" s="29"/>
      <c r="CZ157" s="29"/>
      <c r="DA157" s="29"/>
      <c r="DB157" s="9"/>
      <c r="DC157" s="9"/>
      <c r="DD157" s="9"/>
      <c r="DE157" s="9"/>
      <c r="DF157" s="9"/>
      <c r="DG157" s="29"/>
      <c r="DH157" s="9"/>
      <c r="DI157" s="9"/>
      <c r="DJ157" s="9"/>
      <c r="DK157" s="9"/>
      <c r="DL157" s="9"/>
      <c r="DM157" s="9"/>
      <c r="DN157" s="9"/>
      <c r="DO157" s="9"/>
      <c r="DP157" s="29"/>
      <c r="DQ157" s="29"/>
      <c r="DR157" s="29"/>
      <c r="DS157" s="29"/>
      <c r="DT157" s="29"/>
      <c r="DU157" s="9"/>
      <c r="DV157" s="29"/>
      <c r="DW157" s="29"/>
      <c r="DX157" s="9">
        <f t="shared" si="2"/>
        <v>4</v>
      </c>
      <c r="DY157" s="30"/>
      <c r="DZ157" s="31"/>
      <c r="EA157" s="13"/>
    </row>
    <row r="158" spans="1:131" ht="20.100000000000001" hidden="1" customHeight="1">
      <c r="A158" s="7">
        <v>153631</v>
      </c>
      <c r="B158" s="13" t="s">
        <v>184</v>
      </c>
      <c r="C158" s="9">
        <v>1</v>
      </c>
      <c r="D158" s="9" t="s">
        <v>377</v>
      </c>
      <c r="E158" s="175" t="s">
        <v>378</v>
      </c>
      <c r="F158" s="13"/>
      <c r="G158" s="13">
        <v>1</v>
      </c>
      <c r="H158" s="13"/>
      <c r="I158" s="13"/>
      <c r="J158" s="13"/>
      <c r="K158" s="13">
        <v>1</v>
      </c>
      <c r="L158" s="13"/>
      <c r="M158" s="13"/>
      <c r="N158" s="13"/>
      <c r="O158" s="13"/>
      <c r="P158" s="13"/>
      <c r="Q158" s="13"/>
      <c r="R158" s="13" t="s">
        <v>291</v>
      </c>
      <c r="S158" s="13"/>
      <c r="T158" s="13"/>
      <c r="U158" s="13">
        <v>1</v>
      </c>
      <c r="V158" s="13"/>
      <c r="W158" s="13"/>
      <c r="X158" s="13"/>
      <c r="Y158" s="13"/>
      <c r="Z158" s="13"/>
      <c r="AA158" s="13"/>
      <c r="AB158" s="13"/>
      <c r="AC158" s="13"/>
      <c r="AD158" s="13"/>
      <c r="AE158" s="13">
        <v>1</v>
      </c>
      <c r="AF158" s="13"/>
      <c r="AG158" s="13"/>
      <c r="AH158" s="9"/>
      <c r="AI158" s="9"/>
      <c r="AJ158" s="9"/>
      <c r="AK158" s="9">
        <v>1</v>
      </c>
      <c r="AL158" s="9">
        <v>1</v>
      </c>
      <c r="AM158" s="9"/>
      <c r="AN158" s="9"/>
      <c r="AO158" s="9"/>
      <c r="AP158" s="9"/>
      <c r="AQ158" s="2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29"/>
      <c r="BC158" s="29"/>
      <c r="BD158" s="9"/>
      <c r="BE158" s="9"/>
      <c r="BF158" s="29"/>
      <c r="BG158" s="9"/>
      <c r="BH158" s="9"/>
      <c r="BI158" s="29"/>
      <c r="BJ158" s="29"/>
      <c r="BK158" s="9"/>
      <c r="BL158" s="29"/>
      <c r="BM158" s="9"/>
      <c r="BN158" s="9"/>
      <c r="BO158" s="9"/>
      <c r="BP158" s="9"/>
      <c r="BQ158" s="9"/>
      <c r="BR158" s="9"/>
      <c r="BS158" s="9"/>
      <c r="BT158" s="9"/>
      <c r="BU158" s="9">
        <v>1</v>
      </c>
      <c r="BV158" s="9"/>
      <c r="BW158" s="9"/>
      <c r="BX158" s="9"/>
      <c r="BY158" s="9">
        <v>1</v>
      </c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>
        <v>1</v>
      </c>
      <c r="CS158" s="9"/>
      <c r="CT158" s="9"/>
      <c r="CU158" s="9"/>
      <c r="CV158" s="9"/>
      <c r="CW158" s="9"/>
      <c r="CX158" s="29"/>
      <c r="CY158" s="29"/>
      <c r="CZ158" s="29"/>
      <c r="DA158" s="29"/>
      <c r="DB158" s="9"/>
      <c r="DC158" s="9"/>
      <c r="DD158" s="9"/>
      <c r="DE158" s="9"/>
      <c r="DF158" s="9"/>
      <c r="DG158" s="29"/>
      <c r="DH158" s="9"/>
      <c r="DI158" s="9"/>
      <c r="DJ158" s="9"/>
      <c r="DK158" s="9"/>
      <c r="DL158" s="9"/>
      <c r="DM158" s="9"/>
      <c r="DN158" s="9"/>
      <c r="DO158" s="9"/>
      <c r="DP158" s="29"/>
      <c r="DQ158" s="29"/>
      <c r="DR158" s="29"/>
      <c r="DS158" s="29"/>
      <c r="DT158" s="29"/>
      <c r="DU158" s="9"/>
      <c r="DV158" s="29"/>
      <c r="DW158" s="29"/>
      <c r="DX158" s="9">
        <f t="shared" si="2"/>
        <v>4</v>
      </c>
      <c r="DY158" s="30"/>
      <c r="DZ158" s="31" t="s">
        <v>477</v>
      </c>
      <c r="EA158" s="13"/>
    </row>
    <row r="159" spans="1:131" ht="20.100000000000001" hidden="1" customHeight="1">
      <c r="A159" s="7">
        <v>155046</v>
      </c>
      <c r="B159" s="13" t="s">
        <v>185</v>
      </c>
      <c r="C159" s="9">
        <v>208</v>
      </c>
      <c r="D159" s="9" t="s">
        <v>377</v>
      </c>
      <c r="E159" s="175" t="s">
        <v>378</v>
      </c>
      <c r="F159" s="13"/>
      <c r="G159" s="13">
        <v>1</v>
      </c>
      <c r="H159" s="13"/>
      <c r="I159" s="13"/>
      <c r="J159" s="13"/>
      <c r="K159" s="13">
        <v>1</v>
      </c>
      <c r="L159" s="13"/>
      <c r="M159" s="13"/>
      <c r="N159" s="13"/>
      <c r="O159" s="13"/>
      <c r="P159" s="13"/>
      <c r="Q159" s="13"/>
      <c r="R159" s="13" t="s">
        <v>291</v>
      </c>
      <c r="S159" s="13"/>
      <c r="T159" s="13"/>
      <c r="U159" s="13">
        <v>1</v>
      </c>
      <c r="V159" s="13"/>
      <c r="W159" s="13"/>
      <c r="X159" s="13"/>
      <c r="Y159" s="13"/>
      <c r="Z159" s="13"/>
      <c r="AA159" s="13"/>
      <c r="AB159" s="13"/>
      <c r="AC159" s="13"/>
      <c r="AD159" s="13"/>
      <c r="AE159" s="13">
        <v>1</v>
      </c>
      <c r="AF159" s="13"/>
      <c r="AG159" s="13"/>
      <c r="AH159" s="9"/>
      <c r="AI159" s="9"/>
      <c r="AJ159" s="9"/>
      <c r="AK159" s="9">
        <v>1</v>
      </c>
      <c r="AL159" s="9">
        <v>1</v>
      </c>
      <c r="AM159" s="9"/>
      <c r="AN159" s="9"/>
      <c r="AO159" s="9"/>
      <c r="AP159" s="9"/>
      <c r="AQ159" s="2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29"/>
      <c r="BC159" s="29"/>
      <c r="BD159" s="9"/>
      <c r="BE159" s="9"/>
      <c r="BF159" s="29"/>
      <c r="BG159" s="9"/>
      <c r="BH159" s="9"/>
      <c r="BI159" s="29"/>
      <c r="BJ159" s="29"/>
      <c r="BK159" s="9"/>
      <c r="BL159" s="29"/>
      <c r="BM159" s="9"/>
      <c r="BN159" s="9"/>
      <c r="BO159" s="9"/>
      <c r="BP159" s="9"/>
      <c r="BQ159" s="9"/>
      <c r="BR159" s="9"/>
      <c r="BS159" s="9"/>
      <c r="BT159" s="9"/>
      <c r="BU159" s="9">
        <v>1</v>
      </c>
      <c r="BV159" s="9"/>
      <c r="BW159" s="9"/>
      <c r="BX159" s="9"/>
      <c r="BY159" s="9">
        <v>1</v>
      </c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>
        <v>1</v>
      </c>
      <c r="CS159" s="9"/>
      <c r="CT159" s="9"/>
      <c r="CU159" s="9"/>
      <c r="CV159" s="9"/>
      <c r="CW159" s="9"/>
      <c r="CX159" s="29"/>
      <c r="CY159" s="29"/>
      <c r="CZ159" s="29"/>
      <c r="DA159" s="29"/>
      <c r="DB159" s="9"/>
      <c r="DC159" s="9"/>
      <c r="DD159" s="9"/>
      <c r="DE159" s="9"/>
      <c r="DF159" s="9"/>
      <c r="DG159" s="29"/>
      <c r="DH159" s="9"/>
      <c r="DI159" s="9"/>
      <c r="DJ159" s="9"/>
      <c r="DK159" s="9"/>
      <c r="DL159" s="9"/>
      <c r="DM159" s="9"/>
      <c r="DN159" s="9"/>
      <c r="DO159" s="9"/>
      <c r="DP159" s="29"/>
      <c r="DQ159" s="29"/>
      <c r="DR159" s="29"/>
      <c r="DS159" s="29"/>
      <c r="DT159" s="29"/>
      <c r="DU159" s="9"/>
      <c r="DV159" s="29"/>
      <c r="DW159" s="29"/>
      <c r="DX159" s="9">
        <f t="shared" si="2"/>
        <v>4</v>
      </c>
      <c r="DY159" s="30"/>
      <c r="DZ159" s="31"/>
      <c r="EA159" s="13"/>
    </row>
    <row r="160" spans="1:131" ht="20.100000000000001" hidden="1" customHeight="1">
      <c r="A160" s="7">
        <v>155048</v>
      </c>
      <c r="B160" s="13" t="s">
        <v>186</v>
      </c>
      <c r="C160" s="9">
        <v>20</v>
      </c>
      <c r="D160" s="9" t="s">
        <v>377</v>
      </c>
      <c r="E160" s="175" t="s">
        <v>378</v>
      </c>
      <c r="F160" s="13"/>
      <c r="G160" s="13">
        <v>1</v>
      </c>
      <c r="H160" s="13"/>
      <c r="I160" s="13"/>
      <c r="J160" s="13"/>
      <c r="K160" s="13">
        <v>1</v>
      </c>
      <c r="L160" s="13"/>
      <c r="M160" s="13"/>
      <c r="N160" s="13"/>
      <c r="O160" s="13"/>
      <c r="P160" s="13"/>
      <c r="Q160" s="13"/>
      <c r="R160" s="13" t="s">
        <v>291</v>
      </c>
      <c r="S160" s="13"/>
      <c r="T160" s="13"/>
      <c r="U160" s="13">
        <v>1</v>
      </c>
      <c r="V160" s="13"/>
      <c r="W160" s="13"/>
      <c r="X160" s="13"/>
      <c r="Y160" s="13"/>
      <c r="Z160" s="13"/>
      <c r="AA160" s="13"/>
      <c r="AB160" s="13"/>
      <c r="AC160" s="13"/>
      <c r="AD160" s="13"/>
      <c r="AE160" s="13">
        <v>1</v>
      </c>
      <c r="AF160" s="13"/>
      <c r="AG160" s="13"/>
      <c r="AH160" s="9"/>
      <c r="AI160" s="9"/>
      <c r="AJ160" s="9"/>
      <c r="AK160" s="9">
        <v>1</v>
      </c>
      <c r="AL160" s="9">
        <v>1</v>
      </c>
      <c r="AM160" s="9"/>
      <c r="AN160" s="9"/>
      <c r="AO160" s="9"/>
      <c r="AP160" s="9"/>
      <c r="AQ160" s="2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29"/>
      <c r="BC160" s="29"/>
      <c r="BD160" s="9"/>
      <c r="BE160" s="9"/>
      <c r="BF160" s="29"/>
      <c r="BG160" s="9"/>
      <c r="BH160" s="9"/>
      <c r="BI160" s="29"/>
      <c r="BJ160" s="29"/>
      <c r="BK160" s="9"/>
      <c r="BL160" s="29"/>
      <c r="BM160" s="9"/>
      <c r="BN160" s="9"/>
      <c r="BO160" s="9"/>
      <c r="BP160" s="9"/>
      <c r="BQ160" s="9"/>
      <c r="BR160" s="9"/>
      <c r="BS160" s="9"/>
      <c r="BT160" s="9"/>
      <c r="BU160" s="9">
        <v>1</v>
      </c>
      <c r="BV160" s="9"/>
      <c r="BW160" s="9"/>
      <c r="BX160" s="9"/>
      <c r="BY160" s="9">
        <v>1</v>
      </c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>
        <v>1</v>
      </c>
      <c r="CS160" s="9"/>
      <c r="CT160" s="9"/>
      <c r="CU160" s="9"/>
      <c r="CV160" s="9"/>
      <c r="CW160" s="9"/>
      <c r="CX160" s="29"/>
      <c r="CY160" s="29"/>
      <c r="CZ160" s="29"/>
      <c r="DA160" s="29"/>
      <c r="DB160" s="9"/>
      <c r="DC160" s="9"/>
      <c r="DD160" s="9"/>
      <c r="DE160" s="9"/>
      <c r="DF160" s="9"/>
      <c r="DG160" s="29"/>
      <c r="DH160" s="9"/>
      <c r="DI160" s="9"/>
      <c r="DJ160" s="9"/>
      <c r="DK160" s="9"/>
      <c r="DL160" s="9"/>
      <c r="DM160" s="9"/>
      <c r="DN160" s="9"/>
      <c r="DO160" s="9"/>
      <c r="DP160" s="29"/>
      <c r="DQ160" s="29"/>
      <c r="DR160" s="29"/>
      <c r="DS160" s="29"/>
      <c r="DT160" s="29"/>
      <c r="DU160" s="9"/>
      <c r="DV160" s="29"/>
      <c r="DW160" s="29"/>
      <c r="DX160" s="9">
        <f t="shared" si="2"/>
        <v>4</v>
      </c>
      <c r="DY160" s="30"/>
      <c r="DZ160" s="31"/>
      <c r="EA160" s="13"/>
    </row>
    <row r="161" spans="1:131" ht="20.100000000000001" hidden="1" customHeight="1">
      <c r="A161" s="7">
        <v>153645</v>
      </c>
      <c r="B161" s="13" t="s">
        <v>186</v>
      </c>
      <c r="C161" s="9">
        <v>20</v>
      </c>
      <c r="D161" s="9" t="s">
        <v>377</v>
      </c>
      <c r="E161" s="175" t="s">
        <v>378</v>
      </c>
      <c r="F161" s="13"/>
      <c r="G161" s="13">
        <v>1</v>
      </c>
      <c r="H161" s="13"/>
      <c r="I161" s="13"/>
      <c r="J161" s="13"/>
      <c r="K161" s="13">
        <v>1</v>
      </c>
      <c r="L161" s="13"/>
      <c r="M161" s="13"/>
      <c r="N161" s="13"/>
      <c r="O161" s="13"/>
      <c r="P161" s="13"/>
      <c r="Q161" s="13"/>
      <c r="R161" s="13" t="s">
        <v>291</v>
      </c>
      <c r="S161" s="13"/>
      <c r="T161" s="13"/>
      <c r="U161" s="13">
        <v>1</v>
      </c>
      <c r="V161" s="13"/>
      <c r="W161" s="13"/>
      <c r="X161" s="13"/>
      <c r="Y161" s="13"/>
      <c r="Z161" s="13"/>
      <c r="AA161" s="13"/>
      <c r="AB161" s="13"/>
      <c r="AC161" s="13"/>
      <c r="AD161" s="13"/>
      <c r="AE161" s="13">
        <v>1</v>
      </c>
      <c r="AF161" s="13"/>
      <c r="AG161" s="13"/>
      <c r="AH161" s="9"/>
      <c r="AI161" s="9"/>
      <c r="AJ161" s="9"/>
      <c r="AK161" s="9">
        <v>1</v>
      </c>
      <c r="AL161" s="9">
        <v>1</v>
      </c>
      <c r="AM161" s="9"/>
      <c r="AN161" s="9"/>
      <c r="AO161" s="9"/>
      <c r="AP161" s="9"/>
      <c r="AQ161" s="2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29"/>
      <c r="BC161" s="29"/>
      <c r="BD161" s="9"/>
      <c r="BE161" s="9"/>
      <c r="BF161" s="29"/>
      <c r="BG161" s="9"/>
      <c r="BH161" s="9"/>
      <c r="BI161" s="29"/>
      <c r="BJ161" s="29"/>
      <c r="BK161" s="9"/>
      <c r="BL161" s="29"/>
      <c r="BM161" s="9"/>
      <c r="BN161" s="9"/>
      <c r="BO161" s="9"/>
      <c r="BP161" s="9"/>
      <c r="BQ161" s="9"/>
      <c r="BR161" s="9"/>
      <c r="BS161" s="9"/>
      <c r="BT161" s="9"/>
      <c r="BU161" s="9">
        <v>1</v>
      </c>
      <c r="BV161" s="9"/>
      <c r="BW161" s="9"/>
      <c r="BX161" s="9"/>
      <c r="BY161" s="9">
        <v>1</v>
      </c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>
        <v>1</v>
      </c>
      <c r="CS161" s="9"/>
      <c r="CT161" s="9"/>
      <c r="CU161" s="9"/>
      <c r="CV161" s="9"/>
      <c r="CW161" s="9"/>
      <c r="CX161" s="29"/>
      <c r="CY161" s="29"/>
      <c r="CZ161" s="29"/>
      <c r="DA161" s="29"/>
      <c r="DB161" s="9"/>
      <c r="DC161" s="9"/>
      <c r="DD161" s="9"/>
      <c r="DE161" s="9"/>
      <c r="DF161" s="9"/>
      <c r="DG161" s="29"/>
      <c r="DH161" s="9"/>
      <c r="DI161" s="9"/>
      <c r="DJ161" s="9"/>
      <c r="DK161" s="9"/>
      <c r="DL161" s="9"/>
      <c r="DM161" s="9"/>
      <c r="DN161" s="9"/>
      <c r="DO161" s="9"/>
      <c r="DP161" s="29"/>
      <c r="DQ161" s="29"/>
      <c r="DR161" s="29"/>
      <c r="DS161" s="29"/>
      <c r="DT161" s="29"/>
      <c r="DU161" s="9"/>
      <c r="DV161" s="29"/>
      <c r="DW161" s="29"/>
      <c r="DX161" s="9">
        <f t="shared" si="2"/>
        <v>4</v>
      </c>
      <c r="DY161" s="30"/>
      <c r="DZ161" s="31"/>
      <c r="EA161" s="13"/>
    </row>
    <row r="162" spans="1:131" ht="20.100000000000001" hidden="1" customHeight="1">
      <c r="A162" s="7">
        <v>153638</v>
      </c>
      <c r="B162" s="13" t="s">
        <v>187</v>
      </c>
      <c r="C162" s="9">
        <v>4</v>
      </c>
      <c r="D162" s="9" t="s">
        <v>377</v>
      </c>
      <c r="E162" s="175" t="s">
        <v>378</v>
      </c>
      <c r="F162" s="13"/>
      <c r="G162" s="13">
        <v>1</v>
      </c>
      <c r="H162" s="13"/>
      <c r="I162" s="13"/>
      <c r="J162" s="13"/>
      <c r="K162" s="13">
        <v>1</v>
      </c>
      <c r="L162" s="13"/>
      <c r="M162" s="13"/>
      <c r="N162" s="13"/>
      <c r="O162" s="13"/>
      <c r="P162" s="13"/>
      <c r="Q162" s="13"/>
      <c r="R162" s="13" t="s">
        <v>291</v>
      </c>
      <c r="S162" s="13"/>
      <c r="T162" s="13"/>
      <c r="U162" s="13">
        <v>1</v>
      </c>
      <c r="V162" s="13"/>
      <c r="W162" s="13"/>
      <c r="X162" s="13"/>
      <c r="Y162" s="13"/>
      <c r="Z162" s="13"/>
      <c r="AA162" s="13"/>
      <c r="AB162" s="13"/>
      <c r="AC162" s="13"/>
      <c r="AD162" s="13"/>
      <c r="AE162" s="13">
        <v>1</v>
      </c>
      <c r="AF162" s="13"/>
      <c r="AG162" s="13"/>
      <c r="AH162" s="9"/>
      <c r="AI162" s="9"/>
      <c r="AJ162" s="9"/>
      <c r="AK162" s="9">
        <v>1</v>
      </c>
      <c r="AL162" s="9">
        <v>1</v>
      </c>
      <c r="AM162" s="9"/>
      <c r="AN162" s="9"/>
      <c r="AO162" s="9"/>
      <c r="AP162" s="9"/>
      <c r="AQ162" s="2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29"/>
      <c r="BC162" s="29"/>
      <c r="BD162" s="9"/>
      <c r="BE162" s="9"/>
      <c r="BF162" s="29"/>
      <c r="BG162" s="9"/>
      <c r="BH162" s="9"/>
      <c r="BI162" s="29"/>
      <c r="BJ162" s="29"/>
      <c r="BK162" s="9"/>
      <c r="BL162" s="29"/>
      <c r="BM162" s="9"/>
      <c r="BN162" s="9"/>
      <c r="BO162" s="9"/>
      <c r="BP162" s="9"/>
      <c r="BQ162" s="9"/>
      <c r="BR162" s="9"/>
      <c r="BS162" s="9"/>
      <c r="BT162" s="9"/>
      <c r="BU162" s="9">
        <v>1</v>
      </c>
      <c r="BV162" s="9"/>
      <c r="BW162" s="9"/>
      <c r="BX162" s="9"/>
      <c r="BY162" s="9">
        <v>1</v>
      </c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>
        <v>1</v>
      </c>
      <c r="CS162" s="9"/>
      <c r="CT162" s="9"/>
      <c r="CU162" s="9"/>
      <c r="CV162" s="9"/>
      <c r="CW162" s="9"/>
      <c r="CX162" s="29"/>
      <c r="CY162" s="29"/>
      <c r="CZ162" s="29"/>
      <c r="DA162" s="29"/>
      <c r="DB162" s="9"/>
      <c r="DC162" s="9"/>
      <c r="DD162" s="9"/>
      <c r="DE162" s="9"/>
      <c r="DF162" s="9"/>
      <c r="DG162" s="29"/>
      <c r="DH162" s="9"/>
      <c r="DI162" s="9"/>
      <c r="DJ162" s="9"/>
      <c r="DK162" s="9"/>
      <c r="DL162" s="9"/>
      <c r="DM162" s="9"/>
      <c r="DN162" s="9"/>
      <c r="DO162" s="9"/>
      <c r="DP162" s="29"/>
      <c r="DQ162" s="29"/>
      <c r="DR162" s="29"/>
      <c r="DS162" s="29"/>
      <c r="DT162" s="29"/>
      <c r="DU162" s="9"/>
      <c r="DV162" s="29"/>
      <c r="DW162" s="29"/>
      <c r="DX162" s="9">
        <f t="shared" si="2"/>
        <v>4</v>
      </c>
      <c r="DY162" s="30"/>
      <c r="DZ162" s="31"/>
      <c r="EA162" s="13"/>
    </row>
    <row r="163" spans="1:131" ht="20.100000000000001" hidden="1" customHeight="1">
      <c r="A163" s="7">
        <v>155047</v>
      </c>
      <c r="B163" s="13" t="s">
        <v>188</v>
      </c>
      <c r="C163" s="9">
        <v>60</v>
      </c>
      <c r="D163" s="9" t="s">
        <v>377</v>
      </c>
      <c r="E163" s="175" t="s">
        <v>378</v>
      </c>
      <c r="F163" s="13"/>
      <c r="G163" s="13">
        <v>1</v>
      </c>
      <c r="H163" s="13"/>
      <c r="I163" s="13"/>
      <c r="J163" s="13"/>
      <c r="K163" s="13">
        <v>1</v>
      </c>
      <c r="L163" s="13"/>
      <c r="M163" s="13"/>
      <c r="N163" s="13"/>
      <c r="O163" s="13"/>
      <c r="P163" s="13"/>
      <c r="Q163" s="13"/>
      <c r="R163" s="13" t="s">
        <v>291</v>
      </c>
      <c r="S163" s="13"/>
      <c r="T163" s="13"/>
      <c r="U163" s="13">
        <v>1</v>
      </c>
      <c r="V163" s="13"/>
      <c r="W163" s="13"/>
      <c r="X163" s="13"/>
      <c r="Y163" s="13"/>
      <c r="Z163" s="13"/>
      <c r="AA163" s="13"/>
      <c r="AB163" s="13"/>
      <c r="AC163" s="13"/>
      <c r="AD163" s="13"/>
      <c r="AE163" s="13">
        <v>1</v>
      </c>
      <c r="AF163" s="13"/>
      <c r="AG163" s="13"/>
      <c r="AH163" s="9"/>
      <c r="AI163" s="9"/>
      <c r="AJ163" s="9"/>
      <c r="AK163" s="9">
        <v>1</v>
      </c>
      <c r="AL163" s="9">
        <v>1</v>
      </c>
      <c r="AM163" s="9"/>
      <c r="AN163" s="9"/>
      <c r="AO163" s="9"/>
      <c r="AP163" s="9"/>
      <c r="AQ163" s="2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29"/>
      <c r="BC163" s="29"/>
      <c r="BD163" s="9"/>
      <c r="BE163" s="9"/>
      <c r="BF163" s="29"/>
      <c r="BG163" s="9"/>
      <c r="BH163" s="9"/>
      <c r="BI163" s="29"/>
      <c r="BJ163" s="29"/>
      <c r="BK163" s="9"/>
      <c r="BL163" s="29"/>
      <c r="BM163" s="9"/>
      <c r="BN163" s="9"/>
      <c r="BO163" s="9"/>
      <c r="BP163" s="9"/>
      <c r="BQ163" s="9"/>
      <c r="BR163" s="9"/>
      <c r="BS163" s="9"/>
      <c r="BT163" s="9"/>
      <c r="BU163" s="9">
        <v>1</v>
      </c>
      <c r="BV163" s="9"/>
      <c r="BW163" s="9"/>
      <c r="BX163" s="9"/>
      <c r="BY163" s="9">
        <v>1</v>
      </c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>
        <v>1</v>
      </c>
      <c r="CS163" s="9"/>
      <c r="CT163" s="9"/>
      <c r="CU163" s="9"/>
      <c r="CV163" s="9"/>
      <c r="CW163" s="9"/>
      <c r="CX163" s="29"/>
      <c r="CY163" s="29"/>
      <c r="CZ163" s="29"/>
      <c r="DA163" s="29"/>
      <c r="DB163" s="9"/>
      <c r="DC163" s="9"/>
      <c r="DD163" s="9"/>
      <c r="DE163" s="9"/>
      <c r="DF163" s="9"/>
      <c r="DG163" s="29"/>
      <c r="DH163" s="9"/>
      <c r="DI163" s="9"/>
      <c r="DJ163" s="9"/>
      <c r="DK163" s="9"/>
      <c r="DL163" s="9"/>
      <c r="DM163" s="9"/>
      <c r="DN163" s="9"/>
      <c r="DO163" s="9"/>
      <c r="DP163" s="29"/>
      <c r="DQ163" s="29"/>
      <c r="DR163" s="29"/>
      <c r="DS163" s="29"/>
      <c r="DT163" s="29"/>
      <c r="DU163" s="9"/>
      <c r="DV163" s="29"/>
      <c r="DW163" s="29"/>
      <c r="DX163" s="9">
        <f t="shared" si="2"/>
        <v>4</v>
      </c>
      <c r="DY163" s="30"/>
      <c r="DZ163" s="31"/>
      <c r="EA163" s="13"/>
    </row>
    <row r="164" spans="1:131" ht="20.100000000000001" hidden="1" customHeight="1">
      <c r="A164" s="7">
        <v>155049</v>
      </c>
      <c r="B164" s="13" t="s">
        <v>189</v>
      </c>
      <c r="C164" s="9">
        <v>208</v>
      </c>
      <c r="D164" s="9" t="s">
        <v>391</v>
      </c>
      <c r="E164" s="175" t="s">
        <v>457</v>
      </c>
      <c r="F164" s="13"/>
      <c r="G164" s="13"/>
      <c r="H164" s="13">
        <v>1</v>
      </c>
      <c r="I164" s="13"/>
      <c r="J164" s="13"/>
      <c r="K164" s="13"/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/>
      <c r="U164" s="13">
        <v>1</v>
      </c>
      <c r="V164" s="13"/>
      <c r="W164" s="13"/>
      <c r="X164" s="13"/>
      <c r="Y164" s="13"/>
      <c r="Z164" s="13"/>
      <c r="AA164" s="13"/>
      <c r="AB164" s="13"/>
      <c r="AC164" s="13">
        <v>1</v>
      </c>
      <c r="AD164" s="13"/>
      <c r="AE164" s="13">
        <v>1</v>
      </c>
      <c r="AF164" s="13"/>
      <c r="AG164" s="13"/>
      <c r="AH164" s="9"/>
      <c r="AI164" s="9"/>
      <c r="AJ164" s="9"/>
      <c r="AK164" s="9"/>
      <c r="AL164" s="9"/>
      <c r="AM164" s="9"/>
      <c r="AN164" s="9"/>
      <c r="AO164" s="9"/>
      <c r="AP164" s="9"/>
      <c r="AQ164" s="2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29">
        <v>1</v>
      </c>
      <c r="BC164" s="29"/>
      <c r="BD164" s="9"/>
      <c r="BE164" s="9"/>
      <c r="BF164" s="29">
        <v>1</v>
      </c>
      <c r="BG164" s="9"/>
      <c r="BH164" s="9"/>
      <c r="BI164" s="29">
        <v>1</v>
      </c>
      <c r="BJ164" s="29">
        <v>1</v>
      </c>
      <c r="BK164" s="9"/>
      <c r="BL164" s="2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29"/>
      <c r="CY164" s="29">
        <v>1</v>
      </c>
      <c r="CZ164" s="29"/>
      <c r="DA164" s="29">
        <v>1</v>
      </c>
      <c r="DB164" s="9"/>
      <c r="DC164" s="9">
        <v>1</v>
      </c>
      <c r="DD164" s="9"/>
      <c r="DE164" s="9"/>
      <c r="DF164" s="9"/>
      <c r="DG164" s="29"/>
      <c r="DH164" s="9"/>
      <c r="DI164" s="9"/>
      <c r="DJ164" s="9"/>
      <c r="DK164" s="9"/>
      <c r="DL164" s="9"/>
      <c r="DM164" s="9"/>
      <c r="DN164" s="9"/>
      <c r="DO164" s="9"/>
      <c r="DP164" s="29"/>
      <c r="DQ164" s="29"/>
      <c r="DR164" s="29"/>
      <c r="DS164" s="29"/>
      <c r="DT164" s="29"/>
      <c r="DU164" s="9"/>
      <c r="DV164" s="29"/>
      <c r="DW164" s="29"/>
      <c r="DX164" s="9">
        <f t="shared" si="2"/>
        <v>7</v>
      </c>
      <c r="DY164" s="30"/>
      <c r="DZ164" s="31" t="s">
        <v>478</v>
      </c>
      <c r="EA164" s="13"/>
    </row>
    <row r="165" spans="1:131" ht="20.100000000000001" hidden="1" customHeight="1">
      <c r="A165" s="7">
        <v>152722</v>
      </c>
      <c r="B165" s="13" t="s">
        <v>527</v>
      </c>
      <c r="C165" s="9">
        <v>1</v>
      </c>
      <c r="D165" s="9" t="s">
        <v>391</v>
      </c>
      <c r="E165" s="175" t="s">
        <v>457</v>
      </c>
      <c r="F165" s="13"/>
      <c r="G165" s="13"/>
      <c r="H165" s="13">
        <v>1</v>
      </c>
      <c r="I165" s="13"/>
      <c r="J165" s="13"/>
      <c r="K165" s="13"/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/>
      <c r="U165" s="13">
        <v>1</v>
      </c>
      <c r="V165" s="13"/>
      <c r="W165" s="13"/>
      <c r="X165" s="13"/>
      <c r="Y165" s="13"/>
      <c r="Z165" s="13"/>
      <c r="AA165" s="13"/>
      <c r="AB165" s="13"/>
      <c r="AC165" s="13">
        <v>1</v>
      </c>
      <c r="AD165" s="13"/>
      <c r="AE165" s="13">
        <v>1</v>
      </c>
      <c r="AF165" s="13"/>
      <c r="AG165" s="13"/>
      <c r="AH165" s="9"/>
      <c r="AI165" s="9"/>
      <c r="AJ165" s="9"/>
      <c r="AK165" s="9"/>
      <c r="AL165" s="9"/>
      <c r="AM165" s="9"/>
      <c r="AN165" s="9"/>
      <c r="AO165" s="9"/>
      <c r="AP165" s="9"/>
      <c r="AQ165" s="2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29">
        <v>1</v>
      </c>
      <c r="BC165" s="29"/>
      <c r="BD165" s="9"/>
      <c r="BE165" s="9"/>
      <c r="BF165" s="29">
        <v>1</v>
      </c>
      <c r="BG165" s="9"/>
      <c r="BH165" s="9"/>
      <c r="BI165" s="29">
        <v>1</v>
      </c>
      <c r="BJ165" s="29">
        <v>1</v>
      </c>
      <c r="BK165" s="9"/>
      <c r="BL165" s="2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29"/>
      <c r="CY165" s="29">
        <v>1</v>
      </c>
      <c r="CZ165" s="29"/>
      <c r="DA165" s="29">
        <v>1</v>
      </c>
      <c r="DB165" s="9"/>
      <c r="DC165" s="9">
        <v>1</v>
      </c>
      <c r="DD165" s="9"/>
      <c r="DE165" s="9"/>
      <c r="DF165" s="9"/>
      <c r="DG165" s="29"/>
      <c r="DH165" s="9"/>
      <c r="DI165" s="9"/>
      <c r="DJ165" s="9"/>
      <c r="DK165" s="9"/>
      <c r="DL165" s="9"/>
      <c r="DM165" s="9"/>
      <c r="DN165" s="9"/>
      <c r="DO165" s="9"/>
      <c r="DP165" s="29"/>
      <c r="DQ165" s="29"/>
      <c r="DR165" s="29"/>
      <c r="DS165" s="29"/>
      <c r="DT165" s="29"/>
      <c r="DU165" s="9"/>
      <c r="DV165" s="29"/>
      <c r="DW165" s="29"/>
      <c r="DX165" s="9">
        <f t="shared" si="2"/>
        <v>7</v>
      </c>
      <c r="DY165" s="30"/>
      <c r="DZ165" s="31" t="s">
        <v>478</v>
      </c>
      <c r="EA165" s="13"/>
    </row>
    <row r="166" spans="1:131" ht="20.100000000000001" hidden="1" customHeight="1">
      <c r="A166" s="7">
        <v>154806</v>
      </c>
      <c r="B166" s="13" t="s">
        <v>190</v>
      </c>
      <c r="C166" s="9">
        <v>4</v>
      </c>
      <c r="D166" s="9" t="s">
        <v>391</v>
      </c>
      <c r="E166" s="175" t="s">
        <v>457</v>
      </c>
      <c r="F166" s="13"/>
      <c r="G166" s="13"/>
      <c r="H166" s="13">
        <v>1</v>
      </c>
      <c r="I166" s="13"/>
      <c r="J166" s="13"/>
      <c r="K166" s="13"/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/>
      <c r="U166" s="13">
        <v>1</v>
      </c>
      <c r="V166" s="13"/>
      <c r="W166" s="13"/>
      <c r="X166" s="13"/>
      <c r="Y166" s="13"/>
      <c r="Z166" s="13"/>
      <c r="AA166" s="13"/>
      <c r="AB166" s="13"/>
      <c r="AC166" s="13">
        <v>1</v>
      </c>
      <c r="AD166" s="13"/>
      <c r="AE166" s="13">
        <v>1</v>
      </c>
      <c r="AF166" s="13"/>
      <c r="AG166" s="13"/>
      <c r="AH166" s="9"/>
      <c r="AI166" s="9"/>
      <c r="AJ166" s="9"/>
      <c r="AK166" s="9"/>
      <c r="AL166" s="9"/>
      <c r="AM166" s="9"/>
      <c r="AN166" s="9"/>
      <c r="AO166" s="9"/>
      <c r="AP166" s="9"/>
      <c r="AQ166" s="2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29">
        <v>1</v>
      </c>
      <c r="BC166" s="29"/>
      <c r="BD166" s="9"/>
      <c r="BE166" s="9"/>
      <c r="BF166" s="29">
        <v>1</v>
      </c>
      <c r="BG166" s="9"/>
      <c r="BH166" s="9"/>
      <c r="BI166" s="29">
        <v>1</v>
      </c>
      <c r="BJ166" s="29">
        <v>1</v>
      </c>
      <c r="BK166" s="9"/>
      <c r="BL166" s="2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29"/>
      <c r="CY166" s="29">
        <v>1</v>
      </c>
      <c r="CZ166" s="29"/>
      <c r="DA166" s="29">
        <v>1</v>
      </c>
      <c r="DB166" s="9"/>
      <c r="DC166" s="9">
        <v>1</v>
      </c>
      <c r="DD166" s="9"/>
      <c r="DE166" s="9"/>
      <c r="DF166" s="9"/>
      <c r="DG166" s="29"/>
      <c r="DH166" s="9"/>
      <c r="DI166" s="9"/>
      <c r="DJ166" s="9"/>
      <c r="DK166" s="9"/>
      <c r="DL166" s="9"/>
      <c r="DM166" s="9"/>
      <c r="DN166" s="9"/>
      <c r="DO166" s="9"/>
      <c r="DP166" s="29"/>
      <c r="DQ166" s="29"/>
      <c r="DR166" s="29"/>
      <c r="DS166" s="29"/>
      <c r="DT166" s="29"/>
      <c r="DU166" s="9"/>
      <c r="DV166" s="29"/>
      <c r="DW166" s="29"/>
      <c r="DX166" s="9">
        <f t="shared" si="2"/>
        <v>7</v>
      </c>
      <c r="DY166" s="30"/>
      <c r="DZ166" s="31"/>
      <c r="EA166" s="13"/>
    </row>
    <row r="167" spans="1:131" ht="20.100000000000001" hidden="1" customHeight="1">
      <c r="A167" s="7">
        <v>153392</v>
      </c>
      <c r="B167" s="13" t="s">
        <v>191</v>
      </c>
      <c r="C167" s="9">
        <v>60</v>
      </c>
      <c r="D167" s="9" t="s">
        <v>391</v>
      </c>
      <c r="E167" s="175" t="s">
        <v>457</v>
      </c>
      <c r="F167" s="13"/>
      <c r="G167" s="13"/>
      <c r="H167" s="13">
        <v>1</v>
      </c>
      <c r="I167" s="13"/>
      <c r="J167" s="13"/>
      <c r="K167" s="13"/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/>
      <c r="U167" s="13">
        <v>1</v>
      </c>
      <c r="V167" s="13"/>
      <c r="W167" s="13"/>
      <c r="X167" s="13"/>
      <c r="Y167" s="13"/>
      <c r="Z167" s="13"/>
      <c r="AA167" s="13"/>
      <c r="AB167" s="13"/>
      <c r="AC167" s="13">
        <v>1</v>
      </c>
      <c r="AD167" s="13"/>
      <c r="AE167" s="13">
        <v>1</v>
      </c>
      <c r="AF167" s="13"/>
      <c r="AG167" s="13"/>
      <c r="AH167" s="9"/>
      <c r="AI167" s="9"/>
      <c r="AJ167" s="9"/>
      <c r="AK167" s="9"/>
      <c r="AL167" s="9"/>
      <c r="AM167" s="9"/>
      <c r="AN167" s="9"/>
      <c r="AO167" s="9"/>
      <c r="AP167" s="9"/>
      <c r="AQ167" s="2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29">
        <v>1</v>
      </c>
      <c r="BC167" s="29"/>
      <c r="BD167" s="9"/>
      <c r="BE167" s="9"/>
      <c r="BF167" s="29">
        <v>1</v>
      </c>
      <c r="BG167" s="9"/>
      <c r="BH167" s="9"/>
      <c r="BI167" s="29">
        <v>1</v>
      </c>
      <c r="BJ167" s="29">
        <v>1</v>
      </c>
      <c r="BK167" s="9"/>
      <c r="BL167" s="2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29"/>
      <c r="CY167" s="29">
        <v>1</v>
      </c>
      <c r="CZ167" s="29"/>
      <c r="DA167" s="29">
        <v>1</v>
      </c>
      <c r="DB167" s="9"/>
      <c r="DC167" s="9">
        <v>1</v>
      </c>
      <c r="DD167" s="9"/>
      <c r="DE167" s="9"/>
      <c r="DF167" s="9"/>
      <c r="DG167" s="29"/>
      <c r="DH167" s="9"/>
      <c r="DI167" s="9"/>
      <c r="DJ167" s="9"/>
      <c r="DK167" s="9"/>
      <c r="DL167" s="9"/>
      <c r="DM167" s="9"/>
      <c r="DN167" s="9"/>
      <c r="DO167" s="9"/>
      <c r="DP167" s="29"/>
      <c r="DQ167" s="29"/>
      <c r="DR167" s="29"/>
      <c r="DS167" s="29"/>
      <c r="DT167" s="29"/>
      <c r="DU167" s="9"/>
      <c r="DV167" s="29"/>
      <c r="DW167" s="29"/>
      <c r="DX167" s="9">
        <f t="shared" si="2"/>
        <v>7</v>
      </c>
      <c r="DY167" s="30"/>
      <c r="DZ167" s="31"/>
      <c r="EA167" s="13"/>
    </row>
    <row r="168" spans="1:131" ht="20.100000000000001" hidden="1" customHeight="1">
      <c r="A168" s="7">
        <v>154902</v>
      </c>
      <c r="B168" s="13" t="s">
        <v>192</v>
      </c>
      <c r="C168" s="9">
        <v>208</v>
      </c>
      <c r="D168" s="9" t="s">
        <v>395</v>
      </c>
      <c r="E168" s="175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9"/>
      <c r="AI168" s="9"/>
      <c r="AJ168" s="9"/>
      <c r="AK168" s="9"/>
      <c r="AL168" s="9"/>
      <c r="AM168" s="9"/>
      <c r="AN168" s="9"/>
      <c r="AO168" s="9"/>
      <c r="AP168" s="9"/>
      <c r="AQ168" s="2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29"/>
      <c r="BC168" s="29"/>
      <c r="BD168" s="9"/>
      <c r="BE168" s="9"/>
      <c r="BF168" s="29"/>
      <c r="BG168" s="9"/>
      <c r="BH168" s="9"/>
      <c r="BI168" s="29"/>
      <c r="BJ168" s="29"/>
      <c r="BK168" s="9"/>
      <c r="BL168" s="2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29"/>
      <c r="CY168" s="29"/>
      <c r="CZ168" s="29"/>
      <c r="DA168" s="29"/>
      <c r="DB168" s="9"/>
      <c r="DC168" s="9"/>
      <c r="DD168" s="9"/>
      <c r="DE168" s="9"/>
      <c r="DF168" s="9"/>
      <c r="DG168" s="29"/>
      <c r="DH168" s="9"/>
      <c r="DI168" s="9"/>
      <c r="DJ168" s="9"/>
      <c r="DK168" s="9"/>
      <c r="DL168" s="9"/>
      <c r="DM168" s="9"/>
      <c r="DN168" s="9"/>
      <c r="DO168" s="9"/>
      <c r="DP168" s="29"/>
      <c r="DQ168" s="29"/>
      <c r="DR168" s="29"/>
      <c r="DS168" s="29"/>
      <c r="DT168" s="29"/>
      <c r="DU168" s="9"/>
      <c r="DV168" s="29"/>
      <c r="DW168" s="29"/>
      <c r="DX168" s="9">
        <f t="shared" si="2"/>
        <v>0</v>
      </c>
      <c r="DY168" s="30"/>
      <c r="DZ168" s="31"/>
      <c r="EA168" s="13"/>
    </row>
    <row r="169" spans="1:131" ht="20.100000000000001" hidden="1" customHeight="1">
      <c r="A169" s="7">
        <v>153543</v>
      </c>
      <c r="B169" s="13" t="s">
        <v>193</v>
      </c>
      <c r="C169" s="9">
        <v>208</v>
      </c>
      <c r="D169" s="9" t="s">
        <v>395</v>
      </c>
      <c r="E169" s="175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9"/>
      <c r="AI169" s="9"/>
      <c r="AJ169" s="9"/>
      <c r="AK169" s="9"/>
      <c r="AL169" s="9"/>
      <c r="AM169" s="9"/>
      <c r="AN169" s="9"/>
      <c r="AO169" s="9"/>
      <c r="AP169" s="9"/>
      <c r="AQ169" s="2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29"/>
      <c r="BC169" s="29"/>
      <c r="BD169" s="9"/>
      <c r="BE169" s="9"/>
      <c r="BF169" s="29"/>
      <c r="BG169" s="9"/>
      <c r="BH169" s="9"/>
      <c r="BI169" s="29"/>
      <c r="BJ169" s="29"/>
      <c r="BK169" s="9"/>
      <c r="BL169" s="2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29"/>
      <c r="CY169" s="29"/>
      <c r="CZ169" s="29"/>
      <c r="DA169" s="29"/>
      <c r="DB169" s="9"/>
      <c r="DC169" s="9"/>
      <c r="DD169" s="9"/>
      <c r="DE169" s="9"/>
      <c r="DF169" s="9"/>
      <c r="DG169" s="29"/>
      <c r="DH169" s="9"/>
      <c r="DI169" s="9"/>
      <c r="DJ169" s="9"/>
      <c r="DK169" s="9"/>
      <c r="DL169" s="9"/>
      <c r="DM169" s="9"/>
      <c r="DN169" s="9"/>
      <c r="DO169" s="9"/>
      <c r="DP169" s="29"/>
      <c r="DQ169" s="29"/>
      <c r="DR169" s="29"/>
      <c r="DS169" s="29"/>
      <c r="DT169" s="29"/>
      <c r="DU169" s="9"/>
      <c r="DV169" s="29"/>
      <c r="DW169" s="29"/>
      <c r="DX169" s="9">
        <f t="shared" si="2"/>
        <v>0</v>
      </c>
      <c r="DY169" s="30"/>
      <c r="DZ169" s="31" t="s">
        <v>479</v>
      </c>
      <c r="EA169" s="13"/>
    </row>
    <row r="170" spans="1:131" ht="20.100000000000001" hidden="1" customHeight="1">
      <c r="A170" s="7">
        <v>152709</v>
      </c>
      <c r="B170" s="13" t="s">
        <v>194</v>
      </c>
      <c r="C170" s="9">
        <v>20</v>
      </c>
      <c r="D170" s="9" t="s">
        <v>395</v>
      </c>
      <c r="E170" s="175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9"/>
      <c r="AI170" s="9"/>
      <c r="AJ170" s="9"/>
      <c r="AK170" s="9"/>
      <c r="AL170" s="9"/>
      <c r="AM170" s="9"/>
      <c r="AN170" s="9"/>
      <c r="AO170" s="9"/>
      <c r="AP170" s="9"/>
      <c r="AQ170" s="2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29"/>
      <c r="BC170" s="29"/>
      <c r="BD170" s="9"/>
      <c r="BE170" s="9"/>
      <c r="BF170" s="29"/>
      <c r="BG170" s="9"/>
      <c r="BH170" s="9"/>
      <c r="BI170" s="29"/>
      <c r="BJ170" s="29"/>
      <c r="BK170" s="9"/>
      <c r="BL170" s="2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29"/>
      <c r="CY170" s="29"/>
      <c r="CZ170" s="29"/>
      <c r="DA170" s="29"/>
      <c r="DB170" s="9"/>
      <c r="DC170" s="9"/>
      <c r="DD170" s="9"/>
      <c r="DE170" s="9"/>
      <c r="DF170" s="9"/>
      <c r="DG170" s="29"/>
      <c r="DH170" s="9"/>
      <c r="DI170" s="9"/>
      <c r="DJ170" s="9"/>
      <c r="DK170" s="9"/>
      <c r="DL170" s="9"/>
      <c r="DM170" s="9"/>
      <c r="DN170" s="9"/>
      <c r="DO170" s="9"/>
      <c r="DP170" s="29"/>
      <c r="DQ170" s="29"/>
      <c r="DR170" s="29"/>
      <c r="DS170" s="29"/>
      <c r="DT170" s="29"/>
      <c r="DU170" s="9"/>
      <c r="DV170" s="29"/>
      <c r="DW170" s="29"/>
      <c r="DX170" s="9">
        <f t="shared" si="2"/>
        <v>0</v>
      </c>
      <c r="DY170" s="30"/>
      <c r="DZ170" s="31"/>
      <c r="EA170" s="13"/>
    </row>
    <row r="171" spans="1:131" ht="20.100000000000001" hidden="1" customHeight="1">
      <c r="A171" s="7">
        <v>153541</v>
      </c>
      <c r="B171" s="13" t="s">
        <v>195</v>
      </c>
      <c r="C171" s="9">
        <v>208</v>
      </c>
      <c r="D171" s="9" t="s">
        <v>391</v>
      </c>
      <c r="E171" s="175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9"/>
      <c r="AI171" s="9"/>
      <c r="AJ171" s="9"/>
      <c r="AK171" s="9"/>
      <c r="AL171" s="9"/>
      <c r="AM171" s="9"/>
      <c r="AN171" s="9"/>
      <c r="AO171" s="9"/>
      <c r="AP171" s="9"/>
      <c r="AQ171" s="2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29"/>
      <c r="BC171" s="29"/>
      <c r="BD171" s="9"/>
      <c r="BE171" s="9"/>
      <c r="BF171" s="29"/>
      <c r="BG171" s="9"/>
      <c r="BH171" s="9"/>
      <c r="BI171" s="29"/>
      <c r="BJ171" s="29"/>
      <c r="BK171" s="9"/>
      <c r="BL171" s="2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29"/>
      <c r="CY171" s="29"/>
      <c r="CZ171" s="29"/>
      <c r="DA171" s="29"/>
      <c r="DB171" s="9"/>
      <c r="DC171" s="9"/>
      <c r="DD171" s="9"/>
      <c r="DE171" s="9"/>
      <c r="DF171" s="9"/>
      <c r="DG171" s="29"/>
      <c r="DH171" s="9"/>
      <c r="DI171" s="9"/>
      <c r="DJ171" s="9"/>
      <c r="DK171" s="9"/>
      <c r="DL171" s="9"/>
      <c r="DM171" s="9"/>
      <c r="DN171" s="9"/>
      <c r="DO171" s="9"/>
      <c r="DP171" s="29"/>
      <c r="DQ171" s="29"/>
      <c r="DR171" s="29"/>
      <c r="DS171" s="29"/>
      <c r="DT171" s="29"/>
      <c r="DU171" s="9"/>
      <c r="DV171" s="29"/>
      <c r="DW171" s="29"/>
      <c r="DX171" s="9">
        <f t="shared" si="2"/>
        <v>0</v>
      </c>
      <c r="DY171" s="30"/>
      <c r="DZ171" s="31"/>
      <c r="EA171" s="13"/>
    </row>
    <row r="172" spans="1:131" ht="20.100000000000001" hidden="1" customHeight="1">
      <c r="A172" s="7">
        <v>152707</v>
      </c>
      <c r="B172" s="13" t="s">
        <v>196</v>
      </c>
      <c r="C172" s="9">
        <v>20</v>
      </c>
      <c r="D172" s="9" t="s">
        <v>391</v>
      </c>
      <c r="E172" s="175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9"/>
      <c r="AI172" s="9"/>
      <c r="AJ172" s="9"/>
      <c r="AK172" s="9"/>
      <c r="AL172" s="9"/>
      <c r="AM172" s="9"/>
      <c r="AN172" s="9"/>
      <c r="AO172" s="9"/>
      <c r="AP172" s="9"/>
      <c r="AQ172" s="2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29"/>
      <c r="BC172" s="29"/>
      <c r="BD172" s="9"/>
      <c r="BE172" s="9"/>
      <c r="BF172" s="29"/>
      <c r="BG172" s="9"/>
      <c r="BH172" s="9"/>
      <c r="BI172" s="29"/>
      <c r="BJ172" s="29"/>
      <c r="BK172" s="9"/>
      <c r="BL172" s="2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29"/>
      <c r="CY172" s="29"/>
      <c r="CZ172" s="29"/>
      <c r="DA172" s="29"/>
      <c r="DB172" s="9"/>
      <c r="DC172" s="9"/>
      <c r="DD172" s="9"/>
      <c r="DE172" s="9"/>
      <c r="DF172" s="9"/>
      <c r="DG172" s="29"/>
      <c r="DH172" s="9"/>
      <c r="DI172" s="9"/>
      <c r="DJ172" s="9"/>
      <c r="DK172" s="9"/>
      <c r="DL172" s="9"/>
      <c r="DM172" s="9"/>
      <c r="DN172" s="9"/>
      <c r="DO172" s="9"/>
      <c r="DP172" s="29"/>
      <c r="DQ172" s="29"/>
      <c r="DR172" s="29"/>
      <c r="DS172" s="29"/>
      <c r="DT172" s="29"/>
      <c r="DU172" s="9"/>
      <c r="DV172" s="29"/>
      <c r="DW172" s="29"/>
      <c r="DX172" s="9">
        <f t="shared" si="2"/>
        <v>0</v>
      </c>
      <c r="DY172" s="30"/>
      <c r="DZ172" s="31"/>
      <c r="EA172" s="13"/>
    </row>
    <row r="173" spans="1:131" ht="20.100000000000001" hidden="1" customHeight="1">
      <c r="A173" s="7">
        <v>153744</v>
      </c>
      <c r="B173" s="13" t="s">
        <v>197</v>
      </c>
      <c r="C173" s="9">
        <v>208</v>
      </c>
      <c r="D173" s="9" t="s">
        <v>399</v>
      </c>
      <c r="E173" s="175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9"/>
      <c r="AI173" s="9"/>
      <c r="AJ173" s="9"/>
      <c r="AK173" s="9"/>
      <c r="AL173" s="9"/>
      <c r="AM173" s="9"/>
      <c r="AN173" s="9"/>
      <c r="AO173" s="9"/>
      <c r="AP173" s="9"/>
      <c r="AQ173" s="2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29"/>
      <c r="BC173" s="29"/>
      <c r="BD173" s="9"/>
      <c r="BE173" s="9"/>
      <c r="BF173" s="29"/>
      <c r="BG173" s="9"/>
      <c r="BH173" s="9"/>
      <c r="BI173" s="29"/>
      <c r="BJ173" s="29"/>
      <c r="BK173" s="9"/>
      <c r="BL173" s="2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29"/>
      <c r="CY173" s="29"/>
      <c r="CZ173" s="29"/>
      <c r="DA173" s="29"/>
      <c r="DB173" s="9"/>
      <c r="DC173" s="9"/>
      <c r="DD173" s="9"/>
      <c r="DE173" s="9"/>
      <c r="DF173" s="9"/>
      <c r="DG173" s="29"/>
      <c r="DH173" s="9"/>
      <c r="DI173" s="9"/>
      <c r="DJ173" s="9"/>
      <c r="DK173" s="9"/>
      <c r="DL173" s="9"/>
      <c r="DM173" s="9"/>
      <c r="DN173" s="9"/>
      <c r="DO173" s="9"/>
      <c r="DP173" s="29"/>
      <c r="DQ173" s="29"/>
      <c r="DR173" s="29"/>
      <c r="DS173" s="29"/>
      <c r="DT173" s="29"/>
      <c r="DU173" s="9"/>
      <c r="DV173" s="29"/>
      <c r="DW173" s="29"/>
      <c r="DX173" s="9">
        <f t="shared" si="2"/>
        <v>0</v>
      </c>
      <c r="DY173" s="30"/>
      <c r="DZ173" s="31"/>
      <c r="EA173" s="13"/>
    </row>
    <row r="174" spans="1:131" ht="20.100000000000001" hidden="1" customHeight="1">
      <c r="A174" s="7">
        <v>154540</v>
      </c>
      <c r="B174" s="13" t="s">
        <v>198</v>
      </c>
      <c r="C174" s="9">
        <v>20</v>
      </c>
      <c r="D174" s="9" t="s">
        <v>399</v>
      </c>
      <c r="E174" s="175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9"/>
      <c r="AI174" s="9"/>
      <c r="AJ174" s="9"/>
      <c r="AK174" s="9"/>
      <c r="AL174" s="9"/>
      <c r="AM174" s="9"/>
      <c r="AN174" s="9"/>
      <c r="AO174" s="9"/>
      <c r="AP174" s="9"/>
      <c r="AQ174" s="2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29"/>
      <c r="BC174" s="29"/>
      <c r="BD174" s="9"/>
      <c r="BE174" s="9"/>
      <c r="BF174" s="29"/>
      <c r="BG174" s="9"/>
      <c r="BH174" s="9"/>
      <c r="BI174" s="29"/>
      <c r="BJ174" s="29"/>
      <c r="BK174" s="9"/>
      <c r="BL174" s="2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29"/>
      <c r="CY174" s="29"/>
      <c r="CZ174" s="29"/>
      <c r="DA174" s="29"/>
      <c r="DB174" s="9"/>
      <c r="DC174" s="9"/>
      <c r="DD174" s="9"/>
      <c r="DE174" s="9"/>
      <c r="DF174" s="9"/>
      <c r="DG174" s="29"/>
      <c r="DH174" s="9"/>
      <c r="DI174" s="9"/>
      <c r="DJ174" s="9"/>
      <c r="DK174" s="9"/>
      <c r="DL174" s="9"/>
      <c r="DM174" s="9"/>
      <c r="DN174" s="9"/>
      <c r="DO174" s="9"/>
      <c r="DP174" s="29"/>
      <c r="DQ174" s="29"/>
      <c r="DR174" s="29"/>
      <c r="DS174" s="29"/>
      <c r="DT174" s="29"/>
      <c r="DU174" s="9"/>
      <c r="DV174" s="29"/>
      <c r="DW174" s="29"/>
      <c r="DX174" s="9">
        <f t="shared" si="2"/>
        <v>0</v>
      </c>
      <c r="DY174" s="30"/>
      <c r="DZ174" s="31"/>
      <c r="EA174" s="13"/>
    </row>
    <row r="175" spans="1:131" ht="20.100000000000001" hidden="1" customHeight="1">
      <c r="A175" s="7">
        <v>152857</v>
      </c>
      <c r="B175" s="13" t="s">
        <v>199</v>
      </c>
      <c r="C175" s="9">
        <v>208</v>
      </c>
      <c r="D175" s="9" t="s">
        <v>480</v>
      </c>
      <c r="E175" s="175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9"/>
      <c r="AI175" s="9"/>
      <c r="AJ175" s="9"/>
      <c r="AK175" s="9"/>
      <c r="AL175" s="9"/>
      <c r="AM175" s="9"/>
      <c r="AN175" s="9"/>
      <c r="AO175" s="9"/>
      <c r="AP175" s="9"/>
      <c r="AQ175" s="2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29"/>
      <c r="BC175" s="29"/>
      <c r="BD175" s="9"/>
      <c r="BE175" s="9"/>
      <c r="BF175" s="29"/>
      <c r="BG175" s="9"/>
      <c r="BH175" s="9"/>
      <c r="BI175" s="29"/>
      <c r="BJ175" s="29"/>
      <c r="BK175" s="9"/>
      <c r="BL175" s="2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29"/>
      <c r="CY175" s="29"/>
      <c r="CZ175" s="29"/>
      <c r="DA175" s="29"/>
      <c r="DB175" s="9"/>
      <c r="DC175" s="9"/>
      <c r="DD175" s="9"/>
      <c r="DE175" s="9"/>
      <c r="DF175" s="9"/>
      <c r="DG175" s="29"/>
      <c r="DH175" s="9"/>
      <c r="DI175" s="9"/>
      <c r="DJ175" s="9"/>
      <c r="DK175" s="9"/>
      <c r="DL175" s="9"/>
      <c r="DM175" s="9"/>
      <c r="DN175" s="9"/>
      <c r="DO175" s="9"/>
      <c r="DP175" s="29"/>
      <c r="DQ175" s="29"/>
      <c r="DR175" s="29"/>
      <c r="DS175" s="29"/>
      <c r="DT175" s="29"/>
      <c r="DU175" s="9"/>
      <c r="DV175" s="29"/>
      <c r="DW175" s="29"/>
      <c r="DX175" s="9">
        <f t="shared" si="2"/>
        <v>0</v>
      </c>
      <c r="DY175" s="30"/>
      <c r="DZ175" s="31"/>
      <c r="EA175" s="13"/>
    </row>
    <row r="176" spans="1:131" ht="20.100000000000001" hidden="1" customHeight="1">
      <c r="A176" s="7">
        <v>152737</v>
      </c>
      <c r="B176" s="13" t="s">
        <v>200</v>
      </c>
      <c r="C176" s="9">
        <v>20</v>
      </c>
      <c r="D176" s="9" t="s">
        <v>480</v>
      </c>
      <c r="E176" s="175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9"/>
      <c r="AI176" s="9"/>
      <c r="AJ176" s="9"/>
      <c r="AK176" s="9"/>
      <c r="AL176" s="9"/>
      <c r="AM176" s="9"/>
      <c r="AN176" s="9"/>
      <c r="AO176" s="9"/>
      <c r="AP176" s="9"/>
      <c r="AQ176" s="2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29"/>
      <c r="BC176" s="29"/>
      <c r="BD176" s="9"/>
      <c r="BE176" s="9"/>
      <c r="BF176" s="29"/>
      <c r="BG176" s="9"/>
      <c r="BH176" s="9"/>
      <c r="BI176" s="29"/>
      <c r="BJ176" s="29"/>
      <c r="BK176" s="9"/>
      <c r="BL176" s="2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29"/>
      <c r="CY176" s="29"/>
      <c r="CZ176" s="29"/>
      <c r="DA176" s="29"/>
      <c r="DB176" s="9"/>
      <c r="DC176" s="9"/>
      <c r="DD176" s="9"/>
      <c r="DE176" s="9"/>
      <c r="DF176" s="9"/>
      <c r="DG176" s="29"/>
      <c r="DH176" s="9"/>
      <c r="DI176" s="9"/>
      <c r="DJ176" s="9"/>
      <c r="DK176" s="9"/>
      <c r="DL176" s="9"/>
      <c r="DM176" s="9"/>
      <c r="DN176" s="9"/>
      <c r="DO176" s="9"/>
      <c r="DP176" s="29"/>
      <c r="DQ176" s="29"/>
      <c r="DR176" s="29"/>
      <c r="DS176" s="29"/>
      <c r="DT176" s="29"/>
      <c r="DU176" s="9"/>
      <c r="DV176" s="29"/>
      <c r="DW176" s="29"/>
      <c r="DX176" s="9">
        <f t="shared" si="2"/>
        <v>0</v>
      </c>
      <c r="DY176" s="30"/>
      <c r="DZ176" s="31"/>
      <c r="EA176" s="13"/>
    </row>
    <row r="177" spans="1:131" ht="20.100000000000001" hidden="1" customHeight="1">
      <c r="A177" s="7">
        <v>153852</v>
      </c>
      <c r="B177" s="13" t="s">
        <v>201</v>
      </c>
      <c r="C177" s="9">
        <v>208</v>
      </c>
      <c r="D177" s="9" t="s">
        <v>481</v>
      </c>
      <c r="E177" s="175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9"/>
      <c r="AI177" s="9"/>
      <c r="AJ177" s="9"/>
      <c r="AK177" s="9"/>
      <c r="AL177" s="9"/>
      <c r="AM177" s="9"/>
      <c r="AN177" s="9"/>
      <c r="AO177" s="9"/>
      <c r="AP177" s="9"/>
      <c r="AQ177" s="2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29"/>
      <c r="BC177" s="29"/>
      <c r="BD177" s="9"/>
      <c r="BE177" s="9"/>
      <c r="BF177" s="29"/>
      <c r="BG177" s="9"/>
      <c r="BH177" s="9"/>
      <c r="BI177" s="29"/>
      <c r="BJ177" s="29"/>
      <c r="BK177" s="9"/>
      <c r="BL177" s="2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29"/>
      <c r="CY177" s="29"/>
      <c r="CZ177" s="29"/>
      <c r="DA177" s="29"/>
      <c r="DB177" s="9"/>
      <c r="DC177" s="9"/>
      <c r="DD177" s="9"/>
      <c r="DE177" s="9"/>
      <c r="DF177" s="9"/>
      <c r="DG177" s="29"/>
      <c r="DH177" s="9"/>
      <c r="DI177" s="9"/>
      <c r="DJ177" s="9"/>
      <c r="DK177" s="9"/>
      <c r="DL177" s="9"/>
      <c r="DM177" s="9"/>
      <c r="DN177" s="9"/>
      <c r="DO177" s="9"/>
      <c r="DP177" s="29"/>
      <c r="DQ177" s="29"/>
      <c r="DR177" s="29"/>
      <c r="DS177" s="29"/>
      <c r="DT177" s="29"/>
      <c r="DU177" s="9"/>
      <c r="DV177" s="29"/>
      <c r="DW177" s="29"/>
      <c r="DX177" s="9">
        <f t="shared" si="2"/>
        <v>0</v>
      </c>
      <c r="DY177" s="30"/>
      <c r="DZ177" s="31"/>
      <c r="EA177" s="13"/>
    </row>
    <row r="178" spans="1:131" ht="20.100000000000001" hidden="1" customHeight="1">
      <c r="A178" s="7">
        <v>153855</v>
      </c>
      <c r="B178" s="13" t="s">
        <v>202</v>
      </c>
      <c r="C178" s="9">
        <v>20</v>
      </c>
      <c r="D178" s="9" t="s">
        <v>481</v>
      </c>
      <c r="E178" s="175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9"/>
      <c r="AI178" s="9"/>
      <c r="AJ178" s="9"/>
      <c r="AK178" s="9"/>
      <c r="AL178" s="9"/>
      <c r="AM178" s="9"/>
      <c r="AN178" s="9"/>
      <c r="AO178" s="9"/>
      <c r="AP178" s="9"/>
      <c r="AQ178" s="2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29"/>
      <c r="BC178" s="29"/>
      <c r="BD178" s="9"/>
      <c r="BE178" s="9"/>
      <c r="BF178" s="29"/>
      <c r="BG178" s="9"/>
      <c r="BH178" s="9"/>
      <c r="BI178" s="29"/>
      <c r="BJ178" s="29"/>
      <c r="BK178" s="9"/>
      <c r="BL178" s="2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29"/>
      <c r="CY178" s="29"/>
      <c r="CZ178" s="29"/>
      <c r="DA178" s="29"/>
      <c r="DB178" s="9"/>
      <c r="DC178" s="9"/>
      <c r="DD178" s="9"/>
      <c r="DE178" s="9"/>
      <c r="DF178" s="9"/>
      <c r="DG178" s="29"/>
      <c r="DH178" s="9"/>
      <c r="DI178" s="9"/>
      <c r="DJ178" s="9"/>
      <c r="DK178" s="9"/>
      <c r="DL178" s="9"/>
      <c r="DM178" s="9"/>
      <c r="DN178" s="9"/>
      <c r="DO178" s="9"/>
      <c r="DP178" s="29"/>
      <c r="DQ178" s="29"/>
      <c r="DR178" s="29"/>
      <c r="DS178" s="29"/>
      <c r="DT178" s="29"/>
      <c r="DU178" s="9"/>
      <c r="DV178" s="29"/>
      <c r="DW178" s="29"/>
      <c r="DX178" s="9">
        <f t="shared" si="2"/>
        <v>0</v>
      </c>
      <c r="DY178" s="30"/>
      <c r="DZ178" s="31"/>
      <c r="EA178" s="13"/>
    </row>
    <row r="179" spans="1:131" ht="20.100000000000001" hidden="1" customHeight="1">
      <c r="A179" s="7">
        <v>153848</v>
      </c>
      <c r="B179" s="13" t="s">
        <v>203</v>
      </c>
      <c r="C179" s="9">
        <v>208</v>
      </c>
      <c r="D179" s="9" t="s">
        <v>480</v>
      </c>
      <c r="E179" s="175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9"/>
      <c r="AI179" s="9"/>
      <c r="AJ179" s="9"/>
      <c r="AK179" s="9"/>
      <c r="AL179" s="9"/>
      <c r="AM179" s="9"/>
      <c r="AN179" s="9"/>
      <c r="AO179" s="9"/>
      <c r="AP179" s="9"/>
      <c r="AQ179" s="2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29"/>
      <c r="BC179" s="29"/>
      <c r="BD179" s="9"/>
      <c r="BE179" s="9"/>
      <c r="BF179" s="29"/>
      <c r="BG179" s="9"/>
      <c r="BH179" s="9"/>
      <c r="BI179" s="29"/>
      <c r="BJ179" s="29"/>
      <c r="BK179" s="9"/>
      <c r="BL179" s="2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29"/>
      <c r="CY179" s="29"/>
      <c r="CZ179" s="29"/>
      <c r="DA179" s="29"/>
      <c r="DB179" s="9"/>
      <c r="DC179" s="9"/>
      <c r="DD179" s="9"/>
      <c r="DE179" s="9"/>
      <c r="DF179" s="9"/>
      <c r="DG179" s="29"/>
      <c r="DH179" s="9"/>
      <c r="DI179" s="9"/>
      <c r="DJ179" s="9"/>
      <c r="DK179" s="9"/>
      <c r="DL179" s="9"/>
      <c r="DM179" s="9"/>
      <c r="DN179" s="9"/>
      <c r="DO179" s="9"/>
      <c r="DP179" s="29"/>
      <c r="DQ179" s="29"/>
      <c r="DR179" s="29"/>
      <c r="DS179" s="29"/>
      <c r="DT179" s="29"/>
      <c r="DU179" s="9"/>
      <c r="DV179" s="29"/>
      <c r="DW179" s="29"/>
      <c r="DX179" s="9">
        <f t="shared" si="2"/>
        <v>0</v>
      </c>
      <c r="DY179" s="30"/>
      <c r="DZ179" s="31"/>
      <c r="EA179" s="13"/>
    </row>
    <row r="180" spans="1:131" ht="20.100000000000001" hidden="1" customHeight="1">
      <c r="A180" s="7">
        <v>153851</v>
      </c>
      <c r="B180" s="13" t="s">
        <v>204</v>
      </c>
      <c r="C180" s="9">
        <v>20</v>
      </c>
      <c r="D180" s="9" t="s">
        <v>480</v>
      </c>
      <c r="E180" s="175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9"/>
      <c r="AI180" s="9"/>
      <c r="AJ180" s="9"/>
      <c r="AK180" s="9"/>
      <c r="AL180" s="9"/>
      <c r="AM180" s="9"/>
      <c r="AN180" s="9"/>
      <c r="AO180" s="9"/>
      <c r="AP180" s="9"/>
      <c r="AQ180" s="2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29"/>
      <c r="BC180" s="29"/>
      <c r="BD180" s="9"/>
      <c r="BE180" s="9"/>
      <c r="BF180" s="29"/>
      <c r="BG180" s="9"/>
      <c r="BH180" s="9"/>
      <c r="BI180" s="29"/>
      <c r="BJ180" s="29"/>
      <c r="BK180" s="9"/>
      <c r="BL180" s="2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29"/>
      <c r="CY180" s="29"/>
      <c r="CZ180" s="29"/>
      <c r="DA180" s="29"/>
      <c r="DB180" s="9"/>
      <c r="DC180" s="9"/>
      <c r="DD180" s="9"/>
      <c r="DE180" s="9"/>
      <c r="DF180" s="9"/>
      <c r="DG180" s="29"/>
      <c r="DH180" s="9"/>
      <c r="DI180" s="9"/>
      <c r="DJ180" s="9"/>
      <c r="DK180" s="9"/>
      <c r="DL180" s="9"/>
      <c r="DM180" s="9"/>
      <c r="DN180" s="9"/>
      <c r="DO180" s="9"/>
      <c r="DP180" s="29"/>
      <c r="DQ180" s="29"/>
      <c r="DR180" s="29"/>
      <c r="DS180" s="29"/>
      <c r="DT180" s="29"/>
      <c r="DU180" s="9"/>
      <c r="DV180" s="29"/>
      <c r="DW180" s="29"/>
      <c r="DX180" s="9">
        <f t="shared" si="2"/>
        <v>0</v>
      </c>
      <c r="DY180" s="30"/>
      <c r="DZ180" s="31"/>
      <c r="EA180" s="13"/>
    </row>
    <row r="181" spans="1:131" ht="20.100000000000001" hidden="1" customHeight="1">
      <c r="A181" s="7">
        <v>152891</v>
      </c>
      <c r="B181" s="13" t="s">
        <v>205</v>
      </c>
      <c r="C181" s="9">
        <v>208</v>
      </c>
      <c r="D181" s="9" t="s">
        <v>399</v>
      </c>
      <c r="E181" s="175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9"/>
      <c r="AI181" s="9"/>
      <c r="AJ181" s="9"/>
      <c r="AK181" s="9"/>
      <c r="AL181" s="9"/>
      <c r="AM181" s="9"/>
      <c r="AN181" s="9"/>
      <c r="AO181" s="9"/>
      <c r="AP181" s="9"/>
      <c r="AQ181" s="2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29"/>
      <c r="BC181" s="29"/>
      <c r="BD181" s="9"/>
      <c r="BE181" s="9"/>
      <c r="BF181" s="29"/>
      <c r="BG181" s="9"/>
      <c r="BH181" s="9"/>
      <c r="BI181" s="29"/>
      <c r="BJ181" s="29"/>
      <c r="BK181" s="9"/>
      <c r="BL181" s="2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29"/>
      <c r="CY181" s="29"/>
      <c r="CZ181" s="29"/>
      <c r="DA181" s="29"/>
      <c r="DB181" s="9"/>
      <c r="DC181" s="9"/>
      <c r="DD181" s="9"/>
      <c r="DE181" s="9"/>
      <c r="DF181" s="9"/>
      <c r="DG181" s="29"/>
      <c r="DH181" s="9"/>
      <c r="DI181" s="9"/>
      <c r="DJ181" s="9"/>
      <c r="DK181" s="9"/>
      <c r="DL181" s="9"/>
      <c r="DM181" s="9"/>
      <c r="DN181" s="9"/>
      <c r="DO181" s="9"/>
      <c r="DP181" s="29"/>
      <c r="DQ181" s="29"/>
      <c r="DR181" s="29"/>
      <c r="DS181" s="29"/>
      <c r="DT181" s="29"/>
      <c r="DU181" s="9"/>
      <c r="DV181" s="29"/>
      <c r="DW181" s="29"/>
      <c r="DX181" s="9">
        <f t="shared" si="2"/>
        <v>0</v>
      </c>
      <c r="DY181" s="30"/>
      <c r="DZ181" s="31"/>
      <c r="EA181" s="13"/>
    </row>
    <row r="182" spans="1:131" ht="20.100000000000001" hidden="1" customHeight="1">
      <c r="A182" s="7">
        <v>152673</v>
      </c>
      <c r="B182" s="13" t="s">
        <v>206</v>
      </c>
      <c r="C182" s="9">
        <v>20</v>
      </c>
      <c r="D182" s="9" t="s">
        <v>399</v>
      </c>
      <c r="E182" s="175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9"/>
      <c r="AI182" s="9"/>
      <c r="AJ182" s="9"/>
      <c r="AK182" s="9"/>
      <c r="AL182" s="9"/>
      <c r="AM182" s="9"/>
      <c r="AN182" s="9"/>
      <c r="AO182" s="9"/>
      <c r="AP182" s="9"/>
      <c r="AQ182" s="2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29"/>
      <c r="BC182" s="29"/>
      <c r="BD182" s="9"/>
      <c r="BE182" s="9"/>
      <c r="BF182" s="29"/>
      <c r="BG182" s="9"/>
      <c r="BH182" s="9"/>
      <c r="BI182" s="29"/>
      <c r="BJ182" s="29"/>
      <c r="BK182" s="9"/>
      <c r="BL182" s="2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29"/>
      <c r="CY182" s="29"/>
      <c r="CZ182" s="29"/>
      <c r="DA182" s="29"/>
      <c r="DB182" s="9"/>
      <c r="DC182" s="9"/>
      <c r="DD182" s="9"/>
      <c r="DE182" s="9"/>
      <c r="DF182" s="9"/>
      <c r="DG182" s="29"/>
      <c r="DH182" s="9"/>
      <c r="DI182" s="9"/>
      <c r="DJ182" s="9"/>
      <c r="DK182" s="9"/>
      <c r="DL182" s="9"/>
      <c r="DM182" s="9"/>
      <c r="DN182" s="9"/>
      <c r="DO182" s="9"/>
      <c r="DP182" s="29"/>
      <c r="DQ182" s="29"/>
      <c r="DR182" s="29"/>
      <c r="DS182" s="29"/>
      <c r="DT182" s="29"/>
      <c r="DU182" s="9"/>
      <c r="DV182" s="29"/>
      <c r="DW182" s="29"/>
      <c r="DX182" s="9">
        <f t="shared" si="2"/>
        <v>0</v>
      </c>
      <c r="DY182" s="30"/>
      <c r="DZ182" s="31"/>
      <c r="EA182" s="13"/>
    </row>
    <row r="183" spans="1:131" ht="20.100000000000001" hidden="1" customHeight="1">
      <c r="A183" s="7">
        <v>152715</v>
      </c>
      <c r="B183" s="13" t="s">
        <v>207</v>
      </c>
      <c r="C183" s="9">
        <v>20</v>
      </c>
      <c r="D183" s="9" t="s">
        <v>481</v>
      </c>
      <c r="E183" s="175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9"/>
      <c r="AI183" s="9"/>
      <c r="AJ183" s="9"/>
      <c r="AK183" s="9"/>
      <c r="AL183" s="9"/>
      <c r="AM183" s="9"/>
      <c r="AN183" s="9"/>
      <c r="AO183" s="9"/>
      <c r="AP183" s="9"/>
      <c r="AQ183" s="2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29"/>
      <c r="BC183" s="29"/>
      <c r="BD183" s="9"/>
      <c r="BE183" s="9"/>
      <c r="BF183" s="29"/>
      <c r="BG183" s="9"/>
      <c r="BH183" s="9"/>
      <c r="BI183" s="29"/>
      <c r="BJ183" s="29"/>
      <c r="BK183" s="9"/>
      <c r="BL183" s="2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29"/>
      <c r="CY183" s="29"/>
      <c r="CZ183" s="29"/>
      <c r="DA183" s="29"/>
      <c r="DB183" s="9"/>
      <c r="DC183" s="9"/>
      <c r="DD183" s="9"/>
      <c r="DE183" s="9"/>
      <c r="DF183" s="9"/>
      <c r="DG183" s="29"/>
      <c r="DH183" s="9"/>
      <c r="DI183" s="9"/>
      <c r="DJ183" s="9"/>
      <c r="DK183" s="9"/>
      <c r="DL183" s="9"/>
      <c r="DM183" s="9"/>
      <c r="DN183" s="9"/>
      <c r="DO183" s="9"/>
      <c r="DP183" s="29"/>
      <c r="DQ183" s="29"/>
      <c r="DR183" s="29"/>
      <c r="DS183" s="29"/>
      <c r="DT183" s="29"/>
      <c r="DU183" s="9"/>
      <c r="DV183" s="29"/>
      <c r="DW183" s="29"/>
      <c r="DX183" s="9">
        <f t="shared" si="2"/>
        <v>0</v>
      </c>
      <c r="DY183" s="30"/>
      <c r="DZ183" s="31"/>
      <c r="EA183" s="13"/>
    </row>
    <row r="184" spans="1:131" ht="20.100000000000001" hidden="1" customHeight="1">
      <c r="A184" s="7">
        <v>154646</v>
      </c>
      <c r="B184" s="13" t="s">
        <v>208</v>
      </c>
      <c r="C184" s="9">
        <v>208</v>
      </c>
      <c r="D184" s="9" t="s">
        <v>480</v>
      </c>
      <c r="E184" s="175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9"/>
      <c r="AI184" s="9"/>
      <c r="AJ184" s="9"/>
      <c r="AK184" s="9"/>
      <c r="AL184" s="9"/>
      <c r="AM184" s="9"/>
      <c r="AN184" s="9"/>
      <c r="AO184" s="9"/>
      <c r="AP184" s="9"/>
      <c r="AQ184" s="2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29"/>
      <c r="BC184" s="29"/>
      <c r="BD184" s="9"/>
      <c r="BE184" s="9"/>
      <c r="BF184" s="29"/>
      <c r="BG184" s="9"/>
      <c r="BH184" s="9"/>
      <c r="BI184" s="29"/>
      <c r="BJ184" s="29"/>
      <c r="BK184" s="9"/>
      <c r="BL184" s="2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29"/>
      <c r="CY184" s="29"/>
      <c r="CZ184" s="29"/>
      <c r="DA184" s="29"/>
      <c r="DB184" s="9"/>
      <c r="DC184" s="9"/>
      <c r="DD184" s="9"/>
      <c r="DE184" s="9"/>
      <c r="DF184" s="9"/>
      <c r="DG184" s="29"/>
      <c r="DH184" s="9"/>
      <c r="DI184" s="9"/>
      <c r="DJ184" s="9"/>
      <c r="DK184" s="9"/>
      <c r="DL184" s="9"/>
      <c r="DM184" s="9"/>
      <c r="DN184" s="9"/>
      <c r="DO184" s="9"/>
      <c r="DP184" s="29"/>
      <c r="DQ184" s="29"/>
      <c r="DR184" s="29"/>
      <c r="DS184" s="29"/>
      <c r="DT184" s="29"/>
      <c r="DU184" s="9"/>
      <c r="DV184" s="29"/>
      <c r="DW184" s="29"/>
      <c r="DX184" s="9">
        <f t="shared" si="2"/>
        <v>0</v>
      </c>
      <c r="DY184" s="30"/>
      <c r="DZ184" s="31"/>
      <c r="EA184" s="13"/>
    </row>
    <row r="185" spans="1:131" ht="20.100000000000001" hidden="1" customHeight="1">
      <c r="A185" s="7">
        <v>152714</v>
      </c>
      <c r="B185" s="13" t="s">
        <v>209</v>
      </c>
      <c r="C185" s="9">
        <v>20</v>
      </c>
      <c r="D185" s="9" t="s">
        <v>480</v>
      </c>
      <c r="E185" s="175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9"/>
      <c r="AI185" s="9"/>
      <c r="AJ185" s="9"/>
      <c r="AK185" s="9"/>
      <c r="AL185" s="9"/>
      <c r="AM185" s="9"/>
      <c r="AN185" s="9"/>
      <c r="AO185" s="9"/>
      <c r="AP185" s="9"/>
      <c r="AQ185" s="2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29"/>
      <c r="BC185" s="29"/>
      <c r="BD185" s="9"/>
      <c r="BE185" s="9"/>
      <c r="BF185" s="29"/>
      <c r="BG185" s="9"/>
      <c r="BH185" s="9"/>
      <c r="BI185" s="29"/>
      <c r="BJ185" s="29"/>
      <c r="BK185" s="9"/>
      <c r="BL185" s="2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29"/>
      <c r="CY185" s="29"/>
      <c r="CZ185" s="29"/>
      <c r="DA185" s="29"/>
      <c r="DB185" s="9"/>
      <c r="DC185" s="9"/>
      <c r="DD185" s="9"/>
      <c r="DE185" s="9"/>
      <c r="DF185" s="9"/>
      <c r="DG185" s="29"/>
      <c r="DH185" s="9"/>
      <c r="DI185" s="9"/>
      <c r="DJ185" s="9"/>
      <c r="DK185" s="9"/>
      <c r="DL185" s="9"/>
      <c r="DM185" s="9"/>
      <c r="DN185" s="9"/>
      <c r="DO185" s="9"/>
      <c r="DP185" s="29"/>
      <c r="DQ185" s="29"/>
      <c r="DR185" s="29"/>
      <c r="DS185" s="29"/>
      <c r="DT185" s="29"/>
      <c r="DU185" s="9"/>
      <c r="DV185" s="29"/>
      <c r="DW185" s="29"/>
      <c r="DX185" s="9">
        <f t="shared" si="2"/>
        <v>0</v>
      </c>
      <c r="DY185" s="30"/>
      <c r="DZ185" s="31"/>
      <c r="EA185" s="13"/>
    </row>
    <row r="186" spans="1:131" ht="20.100000000000001" hidden="1" customHeight="1">
      <c r="A186" s="7">
        <v>153120</v>
      </c>
      <c r="B186" s="13" t="s">
        <v>210</v>
      </c>
      <c r="C186" s="9">
        <v>208</v>
      </c>
      <c r="D186" s="9" t="s">
        <v>399</v>
      </c>
      <c r="E186" s="175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9"/>
      <c r="AI186" s="9"/>
      <c r="AJ186" s="9"/>
      <c r="AK186" s="9"/>
      <c r="AL186" s="9"/>
      <c r="AM186" s="9"/>
      <c r="AN186" s="9"/>
      <c r="AO186" s="9"/>
      <c r="AP186" s="9"/>
      <c r="AQ186" s="2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29"/>
      <c r="BC186" s="29"/>
      <c r="BD186" s="9"/>
      <c r="BE186" s="9"/>
      <c r="BF186" s="29"/>
      <c r="BG186" s="9"/>
      <c r="BH186" s="9"/>
      <c r="BI186" s="29"/>
      <c r="BJ186" s="29"/>
      <c r="BK186" s="9"/>
      <c r="BL186" s="2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29"/>
      <c r="CY186" s="29"/>
      <c r="CZ186" s="29"/>
      <c r="DA186" s="29"/>
      <c r="DB186" s="9"/>
      <c r="DC186" s="9"/>
      <c r="DD186" s="9"/>
      <c r="DE186" s="9"/>
      <c r="DF186" s="9"/>
      <c r="DG186" s="29"/>
      <c r="DH186" s="9"/>
      <c r="DI186" s="9"/>
      <c r="DJ186" s="9"/>
      <c r="DK186" s="9"/>
      <c r="DL186" s="9"/>
      <c r="DM186" s="9"/>
      <c r="DN186" s="9"/>
      <c r="DO186" s="9"/>
      <c r="DP186" s="29"/>
      <c r="DQ186" s="29"/>
      <c r="DR186" s="29"/>
      <c r="DS186" s="29"/>
      <c r="DT186" s="29"/>
      <c r="DU186" s="9"/>
      <c r="DV186" s="29"/>
      <c r="DW186" s="29"/>
      <c r="DX186" s="9">
        <f t="shared" si="2"/>
        <v>0</v>
      </c>
      <c r="DY186" s="30"/>
      <c r="DZ186" s="31"/>
      <c r="EA186" s="13"/>
    </row>
    <row r="187" spans="1:131" ht="20.100000000000001" hidden="1" customHeight="1">
      <c r="A187" s="7">
        <v>154379</v>
      </c>
      <c r="B187" s="13" t="s">
        <v>211</v>
      </c>
      <c r="C187" s="9">
        <v>20</v>
      </c>
      <c r="D187" s="9" t="s">
        <v>399</v>
      </c>
      <c r="E187" s="175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9"/>
      <c r="AI187" s="9"/>
      <c r="AJ187" s="9"/>
      <c r="AK187" s="9"/>
      <c r="AL187" s="9"/>
      <c r="AM187" s="9"/>
      <c r="AN187" s="9"/>
      <c r="AO187" s="9"/>
      <c r="AP187" s="9"/>
      <c r="AQ187" s="2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29"/>
      <c r="BC187" s="29"/>
      <c r="BD187" s="9"/>
      <c r="BE187" s="9"/>
      <c r="BF187" s="29"/>
      <c r="BG187" s="9"/>
      <c r="BH187" s="9"/>
      <c r="BI187" s="29"/>
      <c r="BJ187" s="29"/>
      <c r="BK187" s="9"/>
      <c r="BL187" s="2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29"/>
      <c r="CY187" s="29"/>
      <c r="CZ187" s="29"/>
      <c r="DA187" s="29"/>
      <c r="DB187" s="9"/>
      <c r="DC187" s="9"/>
      <c r="DD187" s="9"/>
      <c r="DE187" s="9"/>
      <c r="DF187" s="9"/>
      <c r="DG187" s="29"/>
      <c r="DH187" s="9"/>
      <c r="DI187" s="9"/>
      <c r="DJ187" s="9"/>
      <c r="DK187" s="9"/>
      <c r="DL187" s="9"/>
      <c r="DM187" s="9"/>
      <c r="DN187" s="9"/>
      <c r="DO187" s="9"/>
      <c r="DP187" s="29"/>
      <c r="DQ187" s="29"/>
      <c r="DR187" s="29"/>
      <c r="DS187" s="29"/>
      <c r="DT187" s="29"/>
      <c r="DU187" s="9"/>
      <c r="DV187" s="29"/>
      <c r="DW187" s="29"/>
      <c r="DX187" s="9">
        <f t="shared" si="2"/>
        <v>0</v>
      </c>
      <c r="DY187" s="30"/>
      <c r="DZ187" s="31"/>
      <c r="EA187" s="13"/>
    </row>
    <row r="188" spans="1:131" ht="20.100000000000001" hidden="1" customHeight="1">
      <c r="A188" s="7">
        <v>154899</v>
      </c>
      <c r="B188" s="13" t="s">
        <v>212</v>
      </c>
      <c r="C188" s="9">
        <v>208</v>
      </c>
      <c r="D188" s="9" t="s">
        <v>399</v>
      </c>
      <c r="E188" s="175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9"/>
      <c r="AI188" s="9"/>
      <c r="AJ188" s="9"/>
      <c r="AK188" s="9"/>
      <c r="AL188" s="9"/>
      <c r="AM188" s="9"/>
      <c r="AN188" s="9"/>
      <c r="AO188" s="9"/>
      <c r="AP188" s="9"/>
      <c r="AQ188" s="2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29"/>
      <c r="BC188" s="29"/>
      <c r="BD188" s="9"/>
      <c r="BE188" s="9"/>
      <c r="BF188" s="29"/>
      <c r="BG188" s="9"/>
      <c r="BH188" s="9"/>
      <c r="BI188" s="29"/>
      <c r="BJ188" s="29"/>
      <c r="BK188" s="9"/>
      <c r="BL188" s="2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29"/>
      <c r="CY188" s="29"/>
      <c r="CZ188" s="29"/>
      <c r="DA188" s="29"/>
      <c r="DB188" s="9"/>
      <c r="DC188" s="9"/>
      <c r="DD188" s="9"/>
      <c r="DE188" s="9"/>
      <c r="DF188" s="9"/>
      <c r="DG188" s="29"/>
      <c r="DH188" s="9"/>
      <c r="DI188" s="9"/>
      <c r="DJ188" s="9"/>
      <c r="DK188" s="9"/>
      <c r="DL188" s="9"/>
      <c r="DM188" s="9"/>
      <c r="DN188" s="9"/>
      <c r="DO188" s="9"/>
      <c r="DP188" s="29"/>
      <c r="DQ188" s="29"/>
      <c r="DR188" s="29"/>
      <c r="DS188" s="29"/>
      <c r="DT188" s="29"/>
      <c r="DU188" s="9"/>
      <c r="DV188" s="29"/>
      <c r="DW188" s="29"/>
      <c r="DX188" s="9">
        <f t="shared" si="2"/>
        <v>0</v>
      </c>
      <c r="DY188" s="30"/>
      <c r="DZ188" s="31"/>
      <c r="EA188" s="13"/>
    </row>
    <row r="189" spans="1:131" ht="20.100000000000001" hidden="1" customHeight="1">
      <c r="A189" s="7">
        <v>152712</v>
      </c>
      <c r="B189" s="13" t="s">
        <v>213</v>
      </c>
      <c r="C189" s="9">
        <v>20</v>
      </c>
      <c r="D189" s="9" t="s">
        <v>399</v>
      </c>
      <c r="E189" s="175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9"/>
      <c r="AI189" s="9"/>
      <c r="AJ189" s="9"/>
      <c r="AK189" s="9"/>
      <c r="AL189" s="9"/>
      <c r="AM189" s="9"/>
      <c r="AN189" s="9"/>
      <c r="AO189" s="9"/>
      <c r="AP189" s="9"/>
      <c r="AQ189" s="2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29"/>
      <c r="BC189" s="29"/>
      <c r="BD189" s="9"/>
      <c r="BE189" s="9"/>
      <c r="BF189" s="29"/>
      <c r="BG189" s="9"/>
      <c r="BH189" s="9"/>
      <c r="BI189" s="29"/>
      <c r="BJ189" s="29"/>
      <c r="BK189" s="9"/>
      <c r="BL189" s="2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29"/>
      <c r="CY189" s="29"/>
      <c r="CZ189" s="29"/>
      <c r="DA189" s="29"/>
      <c r="DB189" s="9"/>
      <c r="DC189" s="9"/>
      <c r="DD189" s="9"/>
      <c r="DE189" s="9"/>
      <c r="DF189" s="9"/>
      <c r="DG189" s="29"/>
      <c r="DH189" s="9"/>
      <c r="DI189" s="9"/>
      <c r="DJ189" s="9"/>
      <c r="DK189" s="9"/>
      <c r="DL189" s="9"/>
      <c r="DM189" s="9"/>
      <c r="DN189" s="9"/>
      <c r="DO189" s="9"/>
      <c r="DP189" s="29"/>
      <c r="DQ189" s="29"/>
      <c r="DR189" s="29"/>
      <c r="DS189" s="29"/>
      <c r="DT189" s="29"/>
      <c r="DU189" s="9"/>
      <c r="DV189" s="29"/>
      <c r="DW189" s="29"/>
      <c r="DX189" s="9">
        <f t="shared" si="2"/>
        <v>0</v>
      </c>
      <c r="DY189" s="30"/>
      <c r="DZ189" s="31"/>
      <c r="EA189" s="13"/>
    </row>
    <row r="190" spans="1:131" ht="20.100000000000001" hidden="1" customHeight="1">
      <c r="A190" s="7">
        <v>152571</v>
      </c>
      <c r="B190" s="13" t="s">
        <v>214</v>
      </c>
      <c r="C190" s="9">
        <v>1</v>
      </c>
      <c r="D190" s="9" t="s">
        <v>480</v>
      </c>
      <c r="E190" s="175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392</v>
      </c>
      <c r="S190" s="13">
        <v>1</v>
      </c>
      <c r="T190" s="13"/>
      <c r="U190" s="13"/>
      <c r="V190" s="13"/>
      <c r="W190" s="13"/>
      <c r="X190" s="13"/>
      <c r="Y190" s="13"/>
      <c r="Z190" s="13">
        <v>1</v>
      </c>
      <c r="AA190" s="13"/>
      <c r="AB190" s="13"/>
      <c r="AC190" s="13"/>
      <c r="AD190" s="13"/>
      <c r="AE190" s="13"/>
      <c r="AF190" s="13"/>
      <c r="AG190" s="13">
        <v>1</v>
      </c>
      <c r="AH190" s="9"/>
      <c r="AI190" s="9"/>
      <c r="AJ190" s="9"/>
      <c r="AK190" s="9">
        <v>1</v>
      </c>
      <c r="AL190" s="9"/>
      <c r="AM190" s="9"/>
      <c r="AN190" s="9"/>
      <c r="AO190" s="9"/>
      <c r="AP190" s="9"/>
      <c r="AQ190" s="2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29"/>
      <c r="BC190" s="29"/>
      <c r="BD190" s="9"/>
      <c r="BE190" s="9"/>
      <c r="BF190" s="29"/>
      <c r="BG190" s="9"/>
      <c r="BH190" s="9"/>
      <c r="BI190" s="29"/>
      <c r="BJ190" s="29"/>
      <c r="BK190" s="9"/>
      <c r="BL190" s="2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29"/>
      <c r="CY190" s="29"/>
      <c r="CZ190" s="29"/>
      <c r="DA190" s="29"/>
      <c r="DB190" s="9"/>
      <c r="DC190" s="9"/>
      <c r="DD190" s="9"/>
      <c r="DE190" s="9"/>
      <c r="DF190" s="9"/>
      <c r="DG190" s="29"/>
      <c r="DH190" s="9"/>
      <c r="DI190" s="9"/>
      <c r="DJ190" s="9"/>
      <c r="DK190" s="9"/>
      <c r="DL190" s="9"/>
      <c r="DM190" s="9"/>
      <c r="DN190" s="9"/>
      <c r="DO190" s="9"/>
      <c r="DP190" s="29"/>
      <c r="DQ190" s="29"/>
      <c r="DR190" s="29"/>
      <c r="DS190" s="29"/>
      <c r="DT190" s="29"/>
      <c r="DU190" s="9"/>
      <c r="DV190" s="29"/>
      <c r="DW190" s="29"/>
      <c r="DX190" s="9">
        <f t="shared" si="2"/>
        <v>0</v>
      </c>
      <c r="DY190" s="30"/>
      <c r="DZ190" s="31" t="s">
        <v>482</v>
      </c>
      <c r="EA190" s="13"/>
    </row>
    <row r="191" spans="1:131" ht="20.100000000000001" hidden="1" customHeight="1">
      <c r="A191" s="7">
        <v>152570</v>
      </c>
      <c r="B191" s="13" t="s">
        <v>215</v>
      </c>
      <c r="C191" s="9">
        <v>4</v>
      </c>
      <c r="D191" s="9" t="s">
        <v>480</v>
      </c>
      <c r="E191" s="175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392</v>
      </c>
      <c r="S191" s="13">
        <v>1</v>
      </c>
      <c r="T191" s="13"/>
      <c r="U191" s="13"/>
      <c r="V191" s="13"/>
      <c r="W191" s="13"/>
      <c r="X191" s="13"/>
      <c r="Y191" s="13"/>
      <c r="Z191" s="13">
        <v>1</v>
      </c>
      <c r="AA191" s="13"/>
      <c r="AB191" s="13"/>
      <c r="AC191" s="13"/>
      <c r="AD191" s="13"/>
      <c r="AE191" s="13"/>
      <c r="AF191" s="13"/>
      <c r="AG191" s="13">
        <v>1</v>
      </c>
      <c r="AH191" s="9"/>
      <c r="AI191" s="9"/>
      <c r="AJ191" s="9"/>
      <c r="AK191" s="9">
        <v>1</v>
      </c>
      <c r="AL191" s="9"/>
      <c r="AM191" s="9"/>
      <c r="AN191" s="9"/>
      <c r="AO191" s="9"/>
      <c r="AP191" s="9"/>
      <c r="AQ191" s="2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29"/>
      <c r="BC191" s="29"/>
      <c r="BD191" s="9"/>
      <c r="BE191" s="9"/>
      <c r="BF191" s="29"/>
      <c r="BG191" s="9"/>
      <c r="BH191" s="9"/>
      <c r="BI191" s="29"/>
      <c r="BJ191" s="29"/>
      <c r="BK191" s="9"/>
      <c r="BL191" s="2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29"/>
      <c r="CY191" s="29"/>
      <c r="CZ191" s="29"/>
      <c r="DA191" s="29"/>
      <c r="DB191" s="9"/>
      <c r="DC191" s="9"/>
      <c r="DD191" s="9"/>
      <c r="DE191" s="9"/>
      <c r="DF191" s="9"/>
      <c r="DG191" s="29"/>
      <c r="DH191" s="9"/>
      <c r="DI191" s="9"/>
      <c r="DJ191" s="9"/>
      <c r="DK191" s="9"/>
      <c r="DL191" s="9"/>
      <c r="DM191" s="9"/>
      <c r="DN191" s="9"/>
      <c r="DO191" s="9"/>
      <c r="DP191" s="29"/>
      <c r="DQ191" s="29"/>
      <c r="DR191" s="29"/>
      <c r="DS191" s="29"/>
      <c r="DT191" s="29"/>
      <c r="DU191" s="9"/>
      <c r="DV191" s="29"/>
      <c r="DW191" s="29"/>
      <c r="DX191" s="9">
        <f t="shared" si="2"/>
        <v>0</v>
      </c>
      <c r="DY191" s="30"/>
      <c r="DZ191" s="31"/>
      <c r="EA191" s="13"/>
    </row>
    <row r="192" spans="1:131" ht="20.100000000000001" hidden="1" customHeight="1">
      <c r="A192" s="7">
        <v>152569</v>
      </c>
      <c r="B192" s="13" t="s">
        <v>216</v>
      </c>
      <c r="C192" s="9">
        <v>1</v>
      </c>
      <c r="D192" s="9" t="s">
        <v>399</v>
      </c>
      <c r="E192" s="175" t="s">
        <v>459</v>
      </c>
      <c r="F192" s="13"/>
      <c r="G192" s="13">
        <v>1</v>
      </c>
      <c r="H192" s="13"/>
      <c r="I192" s="13"/>
      <c r="J192" s="13">
        <v>1</v>
      </c>
      <c r="K192" s="13"/>
      <c r="L192" s="13"/>
      <c r="M192" s="13"/>
      <c r="N192" s="13"/>
      <c r="O192" s="13"/>
      <c r="P192" s="13"/>
      <c r="Q192" s="13"/>
      <c r="R192" s="13" t="s">
        <v>397</v>
      </c>
      <c r="S192" s="13"/>
      <c r="T192" s="13"/>
      <c r="U192" s="13">
        <v>1</v>
      </c>
      <c r="V192" s="13"/>
      <c r="W192" s="13"/>
      <c r="X192" s="13"/>
      <c r="Y192" s="13"/>
      <c r="Z192" s="13">
        <v>1</v>
      </c>
      <c r="AA192" s="13"/>
      <c r="AB192" s="13"/>
      <c r="AC192" s="13"/>
      <c r="AD192" s="13"/>
      <c r="AE192" s="13"/>
      <c r="AF192" s="13">
        <v>1</v>
      </c>
      <c r="AG192" s="13"/>
      <c r="AH192" s="9"/>
      <c r="AI192" s="9"/>
      <c r="AJ192" s="9"/>
      <c r="AK192" s="9">
        <v>1</v>
      </c>
      <c r="AL192" s="9"/>
      <c r="AM192" s="9"/>
      <c r="AN192" s="9"/>
      <c r="AO192" s="9"/>
      <c r="AP192" s="9"/>
      <c r="AQ192" s="2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29"/>
      <c r="BC192" s="29"/>
      <c r="BD192" s="9"/>
      <c r="BE192" s="9"/>
      <c r="BF192" s="29"/>
      <c r="BG192" s="9"/>
      <c r="BH192" s="9"/>
      <c r="BI192" s="29"/>
      <c r="BJ192" s="29"/>
      <c r="BK192" s="9"/>
      <c r="BL192" s="29"/>
      <c r="BM192" s="9"/>
      <c r="BN192" s="9"/>
      <c r="BO192" s="9"/>
      <c r="BP192" s="9"/>
      <c r="BQ192" s="9"/>
      <c r="BR192" s="9"/>
      <c r="BS192" s="9"/>
      <c r="BT192" s="9">
        <v>1</v>
      </c>
      <c r="BU192" s="9"/>
      <c r="BV192" s="9"/>
      <c r="BW192" s="9"/>
      <c r="BX192" s="9"/>
      <c r="BY192" s="9">
        <v>1</v>
      </c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29"/>
      <c r="CY192" s="29"/>
      <c r="CZ192" s="29"/>
      <c r="DA192" s="29"/>
      <c r="DB192" s="9"/>
      <c r="DC192" s="9"/>
      <c r="DD192" s="9"/>
      <c r="DE192" s="9"/>
      <c r="DF192" s="9"/>
      <c r="DG192" s="29"/>
      <c r="DH192" s="9"/>
      <c r="DI192" s="9"/>
      <c r="DJ192" s="9"/>
      <c r="DK192" s="9"/>
      <c r="DL192" s="9"/>
      <c r="DM192" s="9"/>
      <c r="DN192" s="9"/>
      <c r="DO192" s="9"/>
      <c r="DP192" s="29"/>
      <c r="DQ192" s="29"/>
      <c r="DR192" s="29"/>
      <c r="DS192" s="29"/>
      <c r="DT192" s="29"/>
      <c r="DU192" s="9"/>
      <c r="DV192" s="29"/>
      <c r="DW192" s="29"/>
      <c r="DX192" s="9">
        <f t="shared" si="2"/>
        <v>2</v>
      </c>
      <c r="DY192" s="30"/>
      <c r="DZ192" s="31" t="s">
        <v>483</v>
      </c>
      <c r="EA192" s="13"/>
    </row>
    <row r="193" spans="1:131" ht="20.100000000000001" hidden="1" customHeight="1">
      <c r="A193" s="7">
        <v>155051</v>
      </c>
      <c r="B193" s="13" t="s">
        <v>217</v>
      </c>
      <c r="C193" s="9">
        <v>208</v>
      </c>
      <c r="D193" s="9" t="s">
        <v>399</v>
      </c>
      <c r="E193" s="175" t="s">
        <v>459</v>
      </c>
      <c r="F193" s="13"/>
      <c r="G193" s="13">
        <v>1</v>
      </c>
      <c r="H193" s="13"/>
      <c r="I193" s="13"/>
      <c r="J193" s="13">
        <v>1</v>
      </c>
      <c r="K193" s="13"/>
      <c r="L193" s="13"/>
      <c r="M193" s="13"/>
      <c r="N193" s="13"/>
      <c r="O193" s="13"/>
      <c r="P193" s="13"/>
      <c r="Q193" s="13"/>
      <c r="R193" s="13" t="s">
        <v>397</v>
      </c>
      <c r="S193" s="13"/>
      <c r="T193" s="13"/>
      <c r="U193" s="13">
        <v>1</v>
      </c>
      <c r="V193" s="13"/>
      <c r="W193" s="13"/>
      <c r="X193" s="13"/>
      <c r="Y193" s="13"/>
      <c r="Z193" s="13">
        <v>1</v>
      </c>
      <c r="AA193" s="13"/>
      <c r="AB193" s="13"/>
      <c r="AC193" s="13"/>
      <c r="AD193" s="13"/>
      <c r="AE193" s="13"/>
      <c r="AF193" s="13">
        <v>1</v>
      </c>
      <c r="AG193" s="13"/>
      <c r="AH193" s="9"/>
      <c r="AI193" s="9"/>
      <c r="AJ193" s="9"/>
      <c r="AK193" s="9">
        <v>1</v>
      </c>
      <c r="AL193" s="9"/>
      <c r="AM193" s="9"/>
      <c r="AN193" s="9"/>
      <c r="AO193" s="9"/>
      <c r="AP193" s="9"/>
      <c r="AQ193" s="2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29"/>
      <c r="BC193" s="29"/>
      <c r="BD193" s="9"/>
      <c r="BE193" s="9"/>
      <c r="BF193" s="29"/>
      <c r="BG193" s="9"/>
      <c r="BH193" s="9"/>
      <c r="BI193" s="29"/>
      <c r="BJ193" s="29"/>
      <c r="BK193" s="9"/>
      <c r="BL193" s="29"/>
      <c r="BM193" s="9"/>
      <c r="BN193" s="9"/>
      <c r="BO193" s="9"/>
      <c r="BP193" s="9"/>
      <c r="BQ193" s="9"/>
      <c r="BR193" s="9"/>
      <c r="BS193" s="9"/>
      <c r="BT193" s="9">
        <v>1</v>
      </c>
      <c r="BU193" s="9"/>
      <c r="BV193" s="9"/>
      <c r="BW193" s="9"/>
      <c r="BX193" s="9"/>
      <c r="BY193" s="9">
        <v>1</v>
      </c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29"/>
      <c r="CY193" s="29"/>
      <c r="CZ193" s="29"/>
      <c r="DA193" s="29"/>
      <c r="DB193" s="9"/>
      <c r="DC193" s="9"/>
      <c r="DD193" s="9"/>
      <c r="DE193" s="9"/>
      <c r="DF193" s="9"/>
      <c r="DG193" s="29"/>
      <c r="DH193" s="9"/>
      <c r="DI193" s="9"/>
      <c r="DJ193" s="9"/>
      <c r="DK193" s="9"/>
      <c r="DL193" s="9"/>
      <c r="DM193" s="9"/>
      <c r="DN193" s="9"/>
      <c r="DO193" s="9"/>
      <c r="DP193" s="29"/>
      <c r="DQ193" s="29"/>
      <c r="DR193" s="29"/>
      <c r="DS193" s="29"/>
      <c r="DT193" s="29"/>
      <c r="DU193" s="9"/>
      <c r="DV193" s="29"/>
      <c r="DW193" s="29"/>
      <c r="DX193" s="9">
        <f t="shared" si="2"/>
        <v>2</v>
      </c>
      <c r="DY193" s="30"/>
      <c r="DZ193" s="31"/>
      <c r="EA193" s="13"/>
    </row>
    <row r="194" spans="1:131" ht="20.100000000000001" hidden="1" customHeight="1">
      <c r="A194" s="7">
        <v>155052</v>
      </c>
      <c r="B194" s="13" t="s">
        <v>218</v>
      </c>
      <c r="C194" s="9">
        <v>20</v>
      </c>
      <c r="D194" s="9" t="s">
        <v>399</v>
      </c>
      <c r="E194" s="175" t="s">
        <v>459</v>
      </c>
      <c r="F194" s="13"/>
      <c r="G194" s="13">
        <v>1</v>
      </c>
      <c r="H194" s="13"/>
      <c r="I194" s="13"/>
      <c r="J194" s="13">
        <v>1</v>
      </c>
      <c r="K194" s="13"/>
      <c r="L194" s="13"/>
      <c r="M194" s="13"/>
      <c r="N194" s="13"/>
      <c r="O194" s="13"/>
      <c r="P194" s="13"/>
      <c r="Q194" s="13"/>
      <c r="R194" s="13" t="s">
        <v>397</v>
      </c>
      <c r="S194" s="13"/>
      <c r="T194" s="13"/>
      <c r="U194" s="13">
        <v>1</v>
      </c>
      <c r="V194" s="13"/>
      <c r="W194" s="13"/>
      <c r="X194" s="13"/>
      <c r="Y194" s="13"/>
      <c r="Z194" s="13">
        <v>1</v>
      </c>
      <c r="AA194" s="13"/>
      <c r="AB194" s="13"/>
      <c r="AC194" s="13"/>
      <c r="AD194" s="13"/>
      <c r="AE194" s="13"/>
      <c r="AF194" s="13">
        <v>1</v>
      </c>
      <c r="AG194" s="13"/>
      <c r="AH194" s="9"/>
      <c r="AI194" s="9"/>
      <c r="AJ194" s="9"/>
      <c r="AK194" s="9">
        <v>1</v>
      </c>
      <c r="AL194" s="9"/>
      <c r="AM194" s="9"/>
      <c r="AN194" s="9"/>
      <c r="AO194" s="9"/>
      <c r="AP194" s="9"/>
      <c r="AQ194" s="2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29"/>
      <c r="BC194" s="29"/>
      <c r="BD194" s="9"/>
      <c r="BE194" s="9"/>
      <c r="BF194" s="29"/>
      <c r="BG194" s="9"/>
      <c r="BH194" s="9"/>
      <c r="BI194" s="29"/>
      <c r="BJ194" s="29"/>
      <c r="BK194" s="9"/>
      <c r="BL194" s="29"/>
      <c r="BM194" s="9"/>
      <c r="BN194" s="9"/>
      <c r="BO194" s="9"/>
      <c r="BP194" s="9"/>
      <c r="BQ194" s="9"/>
      <c r="BR194" s="9"/>
      <c r="BS194" s="9"/>
      <c r="BT194" s="9">
        <v>1</v>
      </c>
      <c r="BU194" s="9"/>
      <c r="BV194" s="9"/>
      <c r="BW194" s="9"/>
      <c r="BX194" s="9"/>
      <c r="BY194" s="9">
        <v>1</v>
      </c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29"/>
      <c r="CY194" s="29"/>
      <c r="CZ194" s="29"/>
      <c r="DA194" s="29"/>
      <c r="DB194" s="9"/>
      <c r="DC194" s="9"/>
      <c r="DD194" s="9"/>
      <c r="DE194" s="9"/>
      <c r="DF194" s="9"/>
      <c r="DG194" s="29"/>
      <c r="DH194" s="9"/>
      <c r="DI194" s="9"/>
      <c r="DJ194" s="9"/>
      <c r="DK194" s="9"/>
      <c r="DL194" s="9"/>
      <c r="DM194" s="9"/>
      <c r="DN194" s="9"/>
      <c r="DO194" s="9"/>
      <c r="DP194" s="29"/>
      <c r="DQ194" s="29"/>
      <c r="DR194" s="29"/>
      <c r="DS194" s="29"/>
      <c r="DT194" s="29"/>
      <c r="DU194" s="9"/>
      <c r="DV194" s="29"/>
      <c r="DW194" s="29"/>
      <c r="DX194" s="9">
        <f t="shared" si="2"/>
        <v>2</v>
      </c>
      <c r="DY194" s="30"/>
      <c r="DZ194" s="31"/>
      <c r="EA194" s="13"/>
    </row>
    <row r="195" spans="1:131" ht="20.100000000000001" hidden="1" customHeight="1">
      <c r="A195" s="7">
        <v>152568</v>
      </c>
      <c r="B195" s="13" t="s">
        <v>219</v>
      </c>
      <c r="C195" s="9">
        <v>4</v>
      </c>
      <c r="D195" s="9" t="s">
        <v>399</v>
      </c>
      <c r="E195" s="175" t="s">
        <v>459</v>
      </c>
      <c r="F195" s="13"/>
      <c r="G195" s="13">
        <v>1</v>
      </c>
      <c r="H195" s="13"/>
      <c r="I195" s="13"/>
      <c r="J195" s="13">
        <v>1</v>
      </c>
      <c r="K195" s="13"/>
      <c r="L195" s="13"/>
      <c r="M195" s="13"/>
      <c r="N195" s="13"/>
      <c r="O195" s="13"/>
      <c r="P195" s="13"/>
      <c r="Q195" s="13"/>
      <c r="R195" s="13" t="s">
        <v>397</v>
      </c>
      <c r="S195" s="13"/>
      <c r="T195" s="13"/>
      <c r="U195" s="13">
        <v>1</v>
      </c>
      <c r="V195" s="13"/>
      <c r="W195" s="13"/>
      <c r="X195" s="13"/>
      <c r="Y195" s="13"/>
      <c r="Z195" s="13">
        <v>1</v>
      </c>
      <c r="AA195" s="13"/>
      <c r="AB195" s="13"/>
      <c r="AC195" s="13"/>
      <c r="AD195" s="13"/>
      <c r="AE195" s="13"/>
      <c r="AF195" s="13">
        <v>1</v>
      </c>
      <c r="AG195" s="13"/>
      <c r="AH195" s="9"/>
      <c r="AI195" s="9"/>
      <c r="AJ195" s="9"/>
      <c r="AK195" s="9">
        <v>1</v>
      </c>
      <c r="AL195" s="9"/>
      <c r="AM195" s="9"/>
      <c r="AN195" s="9"/>
      <c r="AO195" s="9"/>
      <c r="AP195" s="9"/>
      <c r="AQ195" s="2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29"/>
      <c r="BC195" s="29"/>
      <c r="BD195" s="9"/>
      <c r="BE195" s="9"/>
      <c r="BF195" s="29"/>
      <c r="BG195" s="9"/>
      <c r="BH195" s="9"/>
      <c r="BI195" s="29"/>
      <c r="BJ195" s="29"/>
      <c r="BK195" s="9"/>
      <c r="BL195" s="29"/>
      <c r="BM195" s="9"/>
      <c r="BN195" s="9"/>
      <c r="BO195" s="9"/>
      <c r="BP195" s="9"/>
      <c r="BQ195" s="9"/>
      <c r="BR195" s="9"/>
      <c r="BS195" s="9"/>
      <c r="BT195" s="9">
        <v>1</v>
      </c>
      <c r="BU195" s="9"/>
      <c r="BV195" s="9"/>
      <c r="BW195" s="9"/>
      <c r="BX195" s="9"/>
      <c r="BY195" s="9">
        <v>1</v>
      </c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29"/>
      <c r="CY195" s="29"/>
      <c r="CZ195" s="29"/>
      <c r="DA195" s="29"/>
      <c r="DB195" s="9"/>
      <c r="DC195" s="9"/>
      <c r="DD195" s="9"/>
      <c r="DE195" s="9"/>
      <c r="DF195" s="9"/>
      <c r="DG195" s="29"/>
      <c r="DH195" s="9"/>
      <c r="DI195" s="9"/>
      <c r="DJ195" s="9"/>
      <c r="DK195" s="9"/>
      <c r="DL195" s="9"/>
      <c r="DM195" s="9"/>
      <c r="DN195" s="9"/>
      <c r="DO195" s="9"/>
      <c r="DP195" s="29"/>
      <c r="DQ195" s="29"/>
      <c r="DR195" s="29"/>
      <c r="DS195" s="29"/>
      <c r="DT195" s="29"/>
      <c r="DU195" s="9"/>
      <c r="DV195" s="29"/>
      <c r="DW195" s="29"/>
      <c r="DX195" s="9">
        <f t="shared" ref="DX195:DX227" si="3">SUM(AL195:DW195)</f>
        <v>2</v>
      </c>
      <c r="DY195" s="30"/>
      <c r="DZ195" s="31"/>
      <c r="EA195" s="13"/>
    </row>
    <row r="196" spans="1:131" ht="20.100000000000001" hidden="1" customHeight="1">
      <c r="A196" s="7">
        <v>154879</v>
      </c>
      <c r="B196" s="13" t="s">
        <v>220</v>
      </c>
      <c r="C196" s="9">
        <v>60</v>
      </c>
      <c r="D196" s="9" t="s">
        <v>399</v>
      </c>
      <c r="E196" s="175" t="s">
        <v>459</v>
      </c>
      <c r="F196" s="13"/>
      <c r="G196" s="13">
        <v>1</v>
      </c>
      <c r="H196" s="13"/>
      <c r="I196" s="13"/>
      <c r="J196" s="13">
        <v>1</v>
      </c>
      <c r="K196" s="13"/>
      <c r="L196" s="13"/>
      <c r="M196" s="13"/>
      <c r="N196" s="13"/>
      <c r="O196" s="13"/>
      <c r="P196" s="13"/>
      <c r="Q196" s="13"/>
      <c r="R196" s="13" t="s">
        <v>397</v>
      </c>
      <c r="S196" s="13"/>
      <c r="T196" s="13"/>
      <c r="U196" s="13">
        <v>1</v>
      </c>
      <c r="V196" s="13"/>
      <c r="W196" s="13"/>
      <c r="X196" s="13"/>
      <c r="Y196" s="13"/>
      <c r="Z196" s="13">
        <v>1</v>
      </c>
      <c r="AA196" s="13"/>
      <c r="AB196" s="13"/>
      <c r="AC196" s="13"/>
      <c r="AD196" s="13"/>
      <c r="AE196" s="13"/>
      <c r="AF196" s="13">
        <v>1</v>
      </c>
      <c r="AG196" s="13"/>
      <c r="AH196" s="9"/>
      <c r="AI196" s="9"/>
      <c r="AJ196" s="9"/>
      <c r="AK196" s="9">
        <v>1</v>
      </c>
      <c r="AL196" s="9"/>
      <c r="AM196" s="9"/>
      <c r="AN196" s="9"/>
      <c r="AO196" s="9"/>
      <c r="AP196" s="9"/>
      <c r="AQ196" s="2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29"/>
      <c r="BC196" s="29"/>
      <c r="BD196" s="9"/>
      <c r="BE196" s="9"/>
      <c r="BF196" s="29"/>
      <c r="BG196" s="9"/>
      <c r="BH196" s="9"/>
      <c r="BI196" s="29"/>
      <c r="BJ196" s="29"/>
      <c r="BK196" s="9"/>
      <c r="BL196" s="29"/>
      <c r="BM196" s="9"/>
      <c r="BN196" s="9"/>
      <c r="BO196" s="9"/>
      <c r="BP196" s="9"/>
      <c r="BQ196" s="9"/>
      <c r="BR196" s="9"/>
      <c r="BS196" s="9"/>
      <c r="BT196" s="9">
        <v>1</v>
      </c>
      <c r="BU196" s="9"/>
      <c r="BV196" s="9"/>
      <c r="BW196" s="9"/>
      <c r="BX196" s="9"/>
      <c r="BY196" s="9">
        <v>1</v>
      </c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29"/>
      <c r="CY196" s="29"/>
      <c r="CZ196" s="29"/>
      <c r="DA196" s="29"/>
      <c r="DB196" s="9"/>
      <c r="DC196" s="9"/>
      <c r="DD196" s="9"/>
      <c r="DE196" s="9"/>
      <c r="DF196" s="9"/>
      <c r="DG196" s="29"/>
      <c r="DH196" s="9"/>
      <c r="DI196" s="9"/>
      <c r="DJ196" s="9"/>
      <c r="DK196" s="9"/>
      <c r="DL196" s="9"/>
      <c r="DM196" s="9"/>
      <c r="DN196" s="9"/>
      <c r="DO196" s="9"/>
      <c r="DP196" s="29"/>
      <c r="DQ196" s="29"/>
      <c r="DR196" s="29"/>
      <c r="DS196" s="29"/>
      <c r="DT196" s="29"/>
      <c r="DU196" s="9"/>
      <c r="DV196" s="29"/>
      <c r="DW196" s="29"/>
      <c r="DX196" s="9">
        <f t="shared" si="3"/>
        <v>2</v>
      </c>
      <c r="DY196" s="30"/>
      <c r="DZ196" s="31"/>
      <c r="EA196" s="13"/>
    </row>
    <row r="197" spans="1:131" ht="20.100000000000001" hidden="1" customHeight="1">
      <c r="A197" s="7">
        <v>152627</v>
      </c>
      <c r="B197" s="13" t="s">
        <v>221</v>
      </c>
      <c r="C197" s="9">
        <v>1</v>
      </c>
      <c r="D197" s="9" t="s">
        <v>399</v>
      </c>
      <c r="E197" s="175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>
        <v>1</v>
      </c>
      <c r="AG197" s="13"/>
      <c r="AH197" s="9"/>
      <c r="AI197" s="9"/>
      <c r="AJ197" s="9"/>
      <c r="AK197" s="9">
        <v>1</v>
      </c>
      <c r="AL197" s="9"/>
      <c r="AM197" s="9"/>
      <c r="AN197" s="9"/>
      <c r="AO197" s="9"/>
      <c r="AP197" s="9"/>
      <c r="AQ197" s="2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29"/>
      <c r="BC197" s="29"/>
      <c r="BD197" s="9"/>
      <c r="BE197" s="9"/>
      <c r="BF197" s="29"/>
      <c r="BG197" s="9"/>
      <c r="BH197" s="9"/>
      <c r="BI197" s="29"/>
      <c r="BJ197" s="29"/>
      <c r="BK197" s="9"/>
      <c r="BL197" s="29"/>
      <c r="BM197" s="9"/>
      <c r="BN197" s="9"/>
      <c r="BO197" s="9"/>
      <c r="BP197" s="9"/>
      <c r="BQ197" s="9"/>
      <c r="BR197" s="9"/>
      <c r="BS197" s="9"/>
      <c r="BT197" s="9">
        <v>1</v>
      </c>
      <c r="BU197" s="9"/>
      <c r="BV197" s="9"/>
      <c r="BW197" s="9"/>
      <c r="BX197" s="9"/>
      <c r="BY197" s="9">
        <v>1</v>
      </c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29"/>
      <c r="CY197" s="29"/>
      <c r="CZ197" s="29"/>
      <c r="DA197" s="29"/>
      <c r="DB197" s="9"/>
      <c r="DC197" s="9"/>
      <c r="DD197" s="9"/>
      <c r="DE197" s="9"/>
      <c r="DF197" s="9"/>
      <c r="DG197" s="29"/>
      <c r="DH197" s="9"/>
      <c r="DI197" s="9"/>
      <c r="DJ197" s="9"/>
      <c r="DK197" s="9"/>
      <c r="DL197" s="9"/>
      <c r="DM197" s="9"/>
      <c r="DN197" s="9"/>
      <c r="DO197" s="9"/>
      <c r="DP197" s="29"/>
      <c r="DQ197" s="29"/>
      <c r="DR197" s="29"/>
      <c r="DS197" s="29"/>
      <c r="DT197" s="29"/>
      <c r="DU197" s="9"/>
      <c r="DV197" s="29"/>
      <c r="DW197" s="29"/>
      <c r="DX197" s="9">
        <f t="shared" si="3"/>
        <v>2</v>
      </c>
      <c r="DY197" s="30"/>
      <c r="DZ197" s="31" t="s">
        <v>484</v>
      </c>
      <c r="EA197" s="13"/>
    </row>
    <row r="198" spans="1:131" ht="20.100000000000001" hidden="1" customHeight="1">
      <c r="A198" s="7">
        <v>152537</v>
      </c>
      <c r="B198" s="13" t="s">
        <v>222</v>
      </c>
      <c r="C198" s="9">
        <v>1</v>
      </c>
      <c r="D198" s="9" t="s">
        <v>405</v>
      </c>
      <c r="E198" s="175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>
        <v>1</v>
      </c>
      <c r="AF198" s="13"/>
      <c r="AG198" s="13"/>
      <c r="AH198" s="9"/>
      <c r="AI198" s="9"/>
      <c r="AJ198" s="9"/>
      <c r="AK198" s="9"/>
      <c r="AL198" s="9"/>
      <c r="AM198" s="9"/>
      <c r="AN198" s="9"/>
      <c r="AO198" s="9"/>
      <c r="AP198" s="9"/>
      <c r="AQ198" s="2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29"/>
      <c r="BC198" s="29"/>
      <c r="BD198" s="9"/>
      <c r="BE198" s="9"/>
      <c r="BF198" s="29"/>
      <c r="BG198" s="9"/>
      <c r="BH198" s="9"/>
      <c r="BI198" s="29"/>
      <c r="BJ198" s="29"/>
      <c r="BK198" s="9"/>
      <c r="BL198" s="2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</v>
      </c>
      <c r="BW198" s="9"/>
      <c r="BX198" s="9"/>
      <c r="BY198" s="9"/>
      <c r="BZ198" s="9"/>
      <c r="CA198" s="9"/>
      <c r="CB198" s="9">
        <v>1</v>
      </c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29"/>
      <c r="CY198" s="29"/>
      <c r="CZ198" s="29"/>
      <c r="DA198" s="29"/>
      <c r="DB198" s="9"/>
      <c r="DC198" s="9"/>
      <c r="DD198" s="9"/>
      <c r="DE198" s="9"/>
      <c r="DF198" s="9"/>
      <c r="DG198" s="29"/>
      <c r="DH198" s="9"/>
      <c r="DI198" s="9"/>
      <c r="DJ198" s="9"/>
      <c r="DK198" s="9"/>
      <c r="DL198" s="9"/>
      <c r="DM198" s="9"/>
      <c r="DN198" s="9"/>
      <c r="DO198" s="9"/>
      <c r="DP198" s="29"/>
      <c r="DQ198" s="29"/>
      <c r="DR198" s="29"/>
      <c r="DS198" s="29"/>
      <c r="DT198" s="29"/>
      <c r="DU198" s="9"/>
      <c r="DV198" s="29"/>
      <c r="DW198" s="29"/>
      <c r="DX198" s="9">
        <f t="shared" si="3"/>
        <v>2</v>
      </c>
      <c r="DY198" s="30"/>
      <c r="DZ198" s="31" t="s">
        <v>485</v>
      </c>
      <c r="EA198" s="13"/>
    </row>
    <row r="199" spans="1:131" ht="20.100000000000001" hidden="1" customHeight="1">
      <c r="A199" s="7">
        <v>152567</v>
      </c>
      <c r="B199" s="13" t="s">
        <v>223</v>
      </c>
      <c r="C199" s="9">
        <v>1</v>
      </c>
      <c r="D199" s="9" t="s">
        <v>395</v>
      </c>
      <c r="E199" s="175" t="s">
        <v>378</v>
      </c>
      <c r="F199" s="13"/>
      <c r="G199" s="13">
        <v>1</v>
      </c>
      <c r="H199" s="13"/>
      <c r="I199" s="13"/>
      <c r="J199" s="13"/>
      <c r="K199" s="13">
        <v>1</v>
      </c>
      <c r="L199" s="13"/>
      <c r="M199" s="13"/>
      <c r="N199" s="13"/>
      <c r="O199" s="13"/>
      <c r="P199" s="13"/>
      <c r="Q199" s="13"/>
      <c r="R199" s="9" t="s">
        <v>397</v>
      </c>
      <c r="S199" s="13"/>
      <c r="T199" s="13"/>
      <c r="U199" s="13">
        <v>1</v>
      </c>
      <c r="V199" s="13"/>
      <c r="W199" s="13"/>
      <c r="X199" s="13"/>
      <c r="Y199" s="13"/>
      <c r="Z199" s="13">
        <v>1</v>
      </c>
      <c r="AA199" s="13"/>
      <c r="AB199" s="13"/>
      <c r="AC199" s="13"/>
      <c r="AD199" s="13"/>
      <c r="AE199" s="13">
        <v>1</v>
      </c>
      <c r="AF199" s="13"/>
      <c r="AG199" s="13"/>
      <c r="AH199" s="9"/>
      <c r="AI199" s="9"/>
      <c r="AJ199" s="9"/>
      <c r="AK199" s="9"/>
      <c r="AL199" s="9"/>
      <c r="AM199" s="9"/>
      <c r="AN199" s="9"/>
      <c r="AO199" s="9"/>
      <c r="AP199" s="9"/>
      <c r="AQ199" s="2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29"/>
      <c r="BC199" s="29"/>
      <c r="BD199" s="9"/>
      <c r="BE199" s="9"/>
      <c r="BF199" s="29"/>
      <c r="BG199" s="9"/>
      <c r="BH199" s="9"/>
      <c r="BI199" s="29"/>
      <c r="BJ199" s="29"/>
      <c r="BK199" s="9"/>
      <c r="BL199" s="29"/>
      <c r="BM199" s="9"/>
      <c r="BN199" s="9"/>
      <c r="BO199" s="9"/>
      <c r="BP199" s="9">
        <v>1</v>
      </c>
      <c r="BQ199" s="9">
        <v>1</v>
      </c>
      <c r="BR199" s="9"/>
      <c r="BS199" s="9"/>
      <c r="BT199" s="9"/>
      <c r="BU199" s="9">
        <v>1</v>
      </c>
      <c r="BV199" s="9"/>
      <c r="BW199" s="9"/>
      <c r="BX199" s="9"/>
      <c r="BY199" s="9">
        <v>1</v>
      </c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>
        <v>1</v>
      </c>
      <c r="CN199" s="9"/>
      <c r="CO199" s="9"/>
      <c r="CP199" s="9"/>
      <c r="CQ199" s="9"/>
      <c r="CR199" s="29">
        <v>1</v>
      </c>
      <c r="CS199" s="9"/>
      <c r="CT199" s="9"/>
      <c r="CU199" s="9"/>
      <c r="CV199" s="9"/>
      <c r="CW199" s="9">
        <v>1</v>
      </c>
      <c r="CX199" s="29"/>
      <c r="CY199" s="29"/>
      <c r="CZ199" s="29"/>
      <c r="DA199" s="29"/>
      <c r="DB199" s="9"/>
      <c r="DC199" s="9"/>
      <c r="DD199" s="9"/>
      <c r="DE199" s="9"/>
      <c r="DF199" s="9"/>
      <c r="DG199" s="29"/>
      <c r="DH199" s="9">
        <v>1</v>
      </c>
      <c r="DI199" s="9"/>
      <c r="DJ199" s="9"/>
      <c r="DK199" s="9"/>
      <c r="DL199" s="9"/>
      <c r="DM199" s="9"/>
      <c r="DN199" s="9"/>
      <c r="DO199" s="9"/>
      <c r="DP199" s="29"/>
      <c r="DQ199" s="29"/>
      <c r="DR199" s="29"/>
      <c r="DS199" s="29">
        <v>1</v>
      </c>
      <c r="DT199" s="29"/>
      <c r="DU199" s="9">
        <v>1</v>
      </c>
      <c r="DV199" s="29"/>
      <c r="DW199" s="29"/>
      <c r="DX199" s="9">
        <f t="shared" si="3"/>
        <v>10</v>
      </c>
      <c r="DY199" s="30"/>
      <c r="DZ199" s="31" t="s">
        <v>486</v>
      </c>
      <c r="EA199" s="13"/>
    </row>
    <row r="200" spans="1:131" ht="20.100000000000001" hidden="1" customHeight="1">
      <c r="A200" s="7">
        <v>155053</v>
      </c>
      <c r="B200" s="13" t="s">
        <v>224</v>
      </c>
      <c r="C200" s="9">
        <v>208</v>
      </c>
      <c r="D200" s="9" t="s">
        <v>395</v>
      </c>
      <c r="E200" s="175" t="s">
        <v>378</v>
      </c>
      <c r="F200" s="13"/>
      <c r="G200" s="13">
        <v>1</v>
      </c>
      <c r="H200" s="13"/>
      <c r="I200" s="13"/>
      <c r="J200" s="13"/>
      <c r="K200" s="13">
        <v>1</v>
      </c>
      <c r="L200" s="13"/>
      <c r="M200" s="13"/>
      <c r="N200" s="13"/>
      <c r="O200" s="13"/>
      <c r="P200" s="13"/>
      <c r="Q200" s="13"/>
      <c r="R200" s="9" t="s">
        <v>397</v>
      </c>
      <c r="S200" s="13"/>
      <c r="T200" s="13"/>
      <c r="U200" s="13">
        <v>1</v>
      </c>
      <c r="V200" s="13"/>
      <c r="W200" s="13"/>
      <c r="X200" s="13"/>
      <c r="Y200" s="13"/>
      <c r="Z200" s="13">
        <v>1</v>
      </c>
      <c r="AA200" s="13"/>
      <c r="AB200" s="13"/>
      <c r="AC200" s="13"/>
      <c r="AD200" s="13"/>
      <c r="AE200" s="13">
        <v>1</v>
      </c>
      <c r="AF200" s="13"/>
      <c r="AG200" s="13"/>
      <c r="AH200" s="9"/>
      <c r="AI200" s="9"/>
      <c r="AJ200" s="9"/>
      <c r="AK200" s="9"/>
      <c r="AL200" s="9"/>
      <c r="AM200" s="9"/>
      <c r="AN200" s="9"/>
      <c r="AO200" s="9"/>
      <c r="AP200" s="9"/>
      <c r="AQ200" s="2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29"/>
      <c r="BC200" s="29"/>
      <c r="BD200" s="9"/>
      <c r="BE200" s="9"/>
      <c r="BF200" s="29"/>
      <c r="BG200" s="9"/>
      <c r="BH200" s="9"/>
      <c r="BI200" s="29"/>
      <c r="BJ200" s="29"/>
      <c r="BK200" s="9"/>
      <c r="BL200" s="29"/>
      <c r="BM200" s="9"/>
      <c r="BN200" s="9"/>
      <c r="BO200" s="9"/>
      <c r="BP200" s="9">
        <v>1</v>
      </c>
      <c r="BQ200" s="9">
        <v>1</v>
      </c>
      <c r="BR200" s="9"/>
      <c r="BS200" s="9"/>
      <c r="BT200" s="9"/>
      <c r="BU200" s="9">
        <v>1</v>
      </c>
      <c r="BV200" s="9"/>
      <c r="BW200" s="9"/>
      <c r="BX200" s="9"/>
      <c r="BY200" s="9">
        <v>1</v>
      </c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>
        <v>1</v>
      </c>
      <c r="CN200" s="9"/>
      <c r="CO200" s="9"/>
      <c r="CP200" s="9"/>
      <c r="CQ200" s="9"/>
      <c r="CR200" s="29">
        <v>1</v>
      </c>
      <c r="CS200" s="9"/>
      <c r="CT200" s="9"/>
      <c r="CU200" s="9"/>
      <c r="CV200" s="9"/>
      <c r="CW200" s="9">
        <v>1</v>
      </c>
      <c r="CX200" s="29"/>
      <c r="CY200" s="29"/>
      <c r="CZ200" s="29"/>
      <c r="DA200" s="29"/>
      <c r="DB200" s="9"/>
      <c r="DC200" s="9"/>
      <c r="DD200" s="9"/>
      <c r="DE200" s="9"/>
      <c r="DF200" s="9"/>
      <c r="DG200" s="29"/>
      <c r="DH200" s="9">
        <v>1</v>
      </c>
      <c r="DI200" s="9"/>
      <c r="DJ200" s="9"/>
      <c r="DK200" s="9"/>
      <c r="DL200" s="9"/>
      <c r="DM200" s="9"/>
      <c r="DN200" s="9"/>
      <c r="DO200" s="9"/>
      <c r="DP200" s="29"/>
      <c r="DQ200" s="29"/>
      <c r="DR200" s="29"/>
      <c r="DS200" s="29">
        <v>1</v>
      </c>
      <c r="DT200" s="29"/>
      <c r="DU200" s="9">
        <v>1</v>
      </c>
      <c r="DV200" s="29"/>
      <c r="DW200" s="29"/>
      <c r="DX200" s="9">
        <f t="shared" si="3"/>
        <v>10</v>
      </c>
      <c r="DY200" s="30"/>
      <c r="DZ200" s="31"/>
      <c r="EA200" s="13"/>
    </row>
    <row r="201" spans="1:131" ht="20.100000000000001" hidden="1" customHeight="1">
      <c r="A201" s="7">
        <v>155054</v>
      </c>
      <c r="B201" s="13" t="s">
        <v>225</v>
      </c>
      <c r="C201" s="9">
        <v>20</v>
      </c>
      <c r="D201" s="9" t="s">
        <v>395</v>
      </c>
      <c r="E201" s="175" t="s">
        <v>378</v>
      </c>
      <c r="F201" s="13"/>
      <c r="G201" s="13">
        <v>1</v>
      </c>
      <c r="H201" s="13"/>
      <c r="I201" s="13"/>
      <c r="J201" s="13"/>
      <c r="K201" s="13">
        <v>1</v>
      </c>
      <c r="L201" s="13"/>
      <c r="M201" s="13"/>
      <c r="N201" s="13"/>
      <c r="O201" s="13"/>
      <c r="P201" s="13"/>
      <c r="Q201" s="13"/>
      <c r="R201" s="9" t="s">
        <v>397</v>
      </c>
      <c r="S201" s="13"/>
      <c r="T201" s="13"/>
      <c r="U201" s="13">
        <v>1</v>
      </c>
      <c r="V201" s="13"/>
      <c r="W201" s="13"/>
      <c r="X201" s="13"/>
      <c r="Y201" s="13"/>
      <c r="Z201" s="13">
        <v>1</v>
      </c>
      <c r="AA201" s="13"/>
      <c r="AB201" s="13"/>
      <c r="AC201" s="13"/>
      <c r="AD201" s="13"/>
      <c r="AE201" s="13">
        <v>1</v>
      </c>
      <c r="AF201" s="13"/>
      <c r="AG201" s="13"/>
      <c r="AH201" s="9"/>
      <c r="AI201" s="9"/>
      <c r="AJ201" s="9"/>
      <c r="AK201" s="9"/>
      <c r="AL201" s="9"/>
      <c r="AM201" s="9"/>
      <c r="AN201" s="9"/>
      <c r="AO201" s="9"/>
      <c r="AP201" s="9"/>
      <c r="AQ201" s="2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29"/>
      <c r="BC201" s="29"/>
      <c r="BD201" s="9"/>
      <c r="BE201" s="9"/>
      <c r="BF201" s="29"/>
      <c r="BG201" s="9"/>
      <c r="BH201" s="9"/>
      <c r="BI201" s="29"/>
      <c r="BJ201" s="29"/>
      <c r="BK201" s="9"/>
      <c r="BL201" s="29"/>
      <c r="BM201" s="9"/>
      <c r="BN201" s="9"/>
      <c r="BO201" s="9"/>
      <c r="BP201" s="9">
        <v>1</v>
      </c>
      <c r="BQ201" s="9">
        <v>1</v>
      </c>
      <c r="BR201" s="9"/>
      <c r="BS201" s="9"/>
      <c r="BT201" s="9"/>
      <c r="BU201" s="9">
        <v>1</v>
      </c>
      <c r="BV201" s="9"/>
      <c r="BW201" s="9"/>
      <c r="BX201" s="9"/>
      <c r="BY201" s="9">
        <v>1</v>
      </c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>
        <v>1</v>
      </c>
      <c r="CN201" s="9"/>
      <c r="CO201" s="9"/>
      <c r="CP201" s="9"/>
      <c r="CQ201" s="9"/>
      <c r="CR201" s="29">
        <v>1</v>
      </c>
      <c r="CS201" s="9"/>
      <c r="CT201" s="9"/>
      <c r="CU201" s="9"/>
      <c r="CV201" s="9"/>
      <c r="CW201" s="9">
        <v>1</v>
      </c>
      <c r="CX201" s="29"/>
      <c r="CY201" s="29"/>
      <c r="CZ201" s="29"/>
      <c r="DA201" s="29"/>
      <c r="DB201" s="9"/>
      <c r="DC201" s="9"/>
      <c r="DD201" s="9"/>
      <c r="DE201" s="9"/>
      <c r="DF201" s="9"/>
      <c r="DG201" s="29"/>
      <c r="DH201" s="9">
        <v>1</v>
      </c>
      <c r="DI201" s="9"/>
      <c r="DJ201" s="9"/>
      <c r="DK201" s="9"/>
      <c r="DL201" s="9"/>
      <c r="DM201" s="9"/>
      <c r="DN201" s="9"/>
      <c r="DO201" s="9"/>
      <c r="DP201" s="29"/>
      <c r="DQ201" s="29"/>
      <c r="DR201" s="29"/>
      <c r="DS201" s="29">
        <v>1</v>
      </c>
      <c r="DT201" s="29"/>
      <c r="DU201" s="9">
        <v>1</v>
      </c>
      <c r="DV201" s="29"/>
      <c r="DW201" s="29"/>
      <c r="DX201" s="9">
        <f t="shared" si="3"/>
        <v>10</v>
      </c>
      <c r="DY201" s="30"/>
      <c r="DZ201" s="31"/>
      <c r="EA201" s="13"/>
    </row>
    <row r="202" spans="1:131" ht="20.100000000000001" hidden="1" customHeight="1">
      <c r="A202" s="7">
        <v>150011</v>
      </c>
      <c r="B202" s="13" t="s">
        <v>225</v>
      </c>
      <c r="C202" s="9">
        <v>20</v>
      </c>
      <c r="D202" s="9" t="s">
        <v>395</v>
      </c>
      <c r="E202" s="175" t="s">
        <v>378</v>
      </c>
      <c r="F202" s="13"/>
      <c r="G202" s="13">
        <v>1</v>
      </c>
      <c r="H202" s="13"/>
      <c r="I202" s="13"/>
      <c r="J202" s="13"/>
      <c r="K202" s="13">
        <v>1</v>
      </c>
      <c r="L202" s="13"/>
      <c r="M202" s="13"/>
      <c r="N202" s="13"/>
      <c r="O202" s="13"/>
      <c r="P202" s="13"/>
      <c r="Q202" s="13"/>
      <c r="R202" s="9" t="s">
        <v>397</v>
      </c>
      <c r="S202" s="13"/>
      <c r="T202" s="13"/>
      <c r="U202" s="13">
        <v>1</v>
      </c>
      <c r="V202" s="13"/>
      <c r="W202" s="13"/>
      <c r="X202" s="13"/>
      <c r="Y202" s="13"/>
      <c r="Z202" s="13">
        <v>1</v>
      </c>
      <c r="AA202" s="13"/>
      <c r="AB202" s="13"/>
      <c r="AC202" s="13"/>
      <c r="AD202" s="13"/>
      <c r="AE202" s="13">
        <v>1</v>
      </c>
      <c r="AF202" s="13"/>
      <c r="AG202" s="13"/>
      <c r="AH202" s="9"/>
      <c r="AI202" s="9"/>
      <c r="AJ202" s="9"/>
      <c r="AK202" s="9"/>
      <c r="AL202" s="9"/>
      <c r="AM202" s="9"/>
      <c r="AN202" s="9"/>
      <c r="AO202" s="9"/>
      <c r="AP202" s="9"/>
      <c r="AQ202" s="2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29"/>
      <c r="BC202" s="29"/>
      <c r="BD202" s="9"/>
      <c r="BE202" s="9"/>
      <c r="BF202" s="29"/>
      <c r="BG202" s="9"/>
      <c r="BH202" s="9"/>
      <c r="BI202" s="29"/>
      <c r="BJ202" s="29"/>
      <c r="BK202" s="9"/>
      <c r="BL202" s="29"/>
      <c r="BM202" s="9"/>
      <c r="BN202" s="9"/>
      <c r="BO202" s="9"/>
      <c r="BP202" s="9">
        <v>1</v>
      </c>
      <c r="BQ202" s="9">
        <v>1</v>
      </c>
      <c r="BR202" s="9"/>
      <c r="BS202" s="9"/>
      <c r="BT202" s="9"/>
      <c r="BU202" s="9">
        <v>1</v>
      </c>
      <c r="BV202" s="9"/>
      <c r="BW202" s="9"/>
      <c r="BX202" s="9"/>
      <c r="BY202" s="9">
        <v>1</v>
      </c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>
        <v>1</v>
      </c>
      <c r="CN202" s="9"/>
      <c r="CO202" s="9"/>
      <c r="CP202" s="9"/>
      <c r="CQ202" s="9"/>
      <c r="CR202" s="29">
        <v>1</v>
      </c>
      <c r="CS202" s="9"/>
      <c r="CT202" s="9"/>
      <c r="CU202" s="9"/>
      <c r="CV202" s="9"/>
      <c r="CW202" s="9">
        <v>1</v>
      </c>
      <c r="CX202" s="29"/>
      <c r="CY202" s="29"/>
      <c r="CZ202" s="29"/>
      <c r="DA202" s="29"/>
      <c r="DB202" s="9"/>
      <c r="DC202" s="9"/>
      <c r="DD202" s="9"/>
      <c r="DE202" s="9"/>
      <c r="DF202" s="9"/>
      <c r="DG202" s="29"/>
      <c r="DH202" s="9">
        <v>1</v>
      </c>
      <c r="DI202" s="9"/>
      <c r="DJ202" s="9"/>
      <c r="DK202" s="9"/>
      <c r="DL202" s="9"/>
      <c r="DM202" s="9"/>
      <c r="DN202" s="9"/>
      <c r="DO202" s="9"/>
      <c r="DP202" s="29"/>
      <c r="DQ202" s="29"/>
      <c r="DR202" s="29"/>
      <c r="DS202" s="29">
        <v>1</v>
      </c>
      <c r="DT202" s="29"/>
      <c r="DU202" s="9">
        <v>1</v>
      </c>
      <c r="DV202" s="29"/>
      <c r="DW202" s="29"/>
      <c r="DX202" s="9">
        <f t="shared" si="3"/>
        <v>10</v>
      </c>
      <c r="DY202" s="30"/>
      <c r="DZ202" s="31"/>
      <c r="EA202" s="13"/>
    </row>
    <row r="203" spans="1:131" ht="20.100000000000001" hidden="1" customHeight="1">
      <c r="A203" s="7">
        <v>152566</v>
      </c>
      <c r="B203" s="13" t="s">
        <v>226</v>
      </c>
      <c r="C203" s="9">
        <v>4</v>
      </c>
      <c r="D203" s="9" t="s">
        <v>395</v>
      </c>
      <c r="E203" s="175" t="s">
        <v>378</v>
      </c>
      <c r="F203" s="13"/>
      <c r="G203" s="13">
        <v>1</v>
      </c>
      <c r="H203" s="13"/>
      <c r="I203" s="13"/>
      <c r="J203" s="13"/>
      <c r="K203" s="13">
        <v>1</v>
      </c>
      <c r="L203" s="13"/>
      <c r="M203" s="13"/>
      <c r="N203" s="13"/>
      <c r="O203" s="13"/>
      <c r="P203" s="13"/>
      <c r="Q203" s="13"/>
      <c r="R203" s="9" t="s">
        <v>397</v>
      </c>
      <c r="S203" s="13"/>
      <c r="T203" s="13"/>
      <c r="U203" s="13">
        <v>1</v>
      </c>
      <c r="V203" s="13"/>
      <c r="W203" s="13"/>
      <c r="X203" s="13"/>
      <c r="Y203" s="13"/>
      <c r="Z203" s="13">
        <v>1</v>
      </c>
      <c r="AA203" s="13"/>
      <c r="AB203" s="13"/>
      <c r="AC203" s="13"/>
      <c r="AD203" s="13"/>
      <c r="AE203" s="13">
        <v>1</v>
      </c>
      <c r="AF203" s="13"/>
      <c r="AG203" s="13"/>
      <c r="AH203" s="9"/>
      <c r="AI203" s="9"/>
      <c r="AJ203" s="9"/>
      <c r="AK203" s="9"/>
      <c r="AL203" s="9"/>
      <c r="AM203" s="9"/>
      <c r="AN203" s="9"/>
      <c r="AO203" s="9"/>
      <c r="AP203" s="9"/>
      <c r="AQ203" s="2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29"/>
      <c r="BC203" s="29"/>
      <c r="BD203" s="9"/>
      <c r="BE203" s="9"/>
      <c r="BF203" s="29"/>
      <c r="BG203" s="9"/>
      <c r="BH203" s="9"/>
      <c r="BI203" s="29"/>
      <c r="BJ203" s="29"/>
      <c r="BK203" s="9"/>
      <c r="BL203" s="29"/>
      <c r="BM203" s="9"/>
      <c r="BN203" s="9"/>
      <c r="BO203" s="9"/>
      <c r="BP203" s="9">
        <v>1</v>
      </c>
      <c r="BQ203" s="9">
        <v>1</v>
      </c>
      <c r="BR203" s="9"/>
      <c r="BS203" s="9"/>
      <c r="BT203" s="9"/>
      <c r="BU203" s="9">
        <v>1</v>
      </c>
      <c r="BV203" s="9"/>
      <c r="BW203" s="9"/>
      <c r="BX203" s="9"/>
      <c r="BY203" s="9">
        <v>1</v>
      </c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>
        <v>1</v>
      </c>
      <c r="CN203" s="9"/>
      <c r="CO203" s="9"/>
      <c r="CP203" s="9"/>
      <c r="CQ203" s="9"/>
      <c r="CR203" s="29">
        <v>1</v>
      </c>
      <c r="CS203" s="9"/>
      <c r="CT203" s="9"/>
      <c r="CU203" s="9"/>
      <c r="CV203" s="9"/>
      <c r="CW203" s="9">
        <v>1</v>
      </c>
      <c r="CX203" s="29"/>
      <c r="CY203" s="29"/>
      <c r="CZ203" s="29"/>
      <c r="DA203" s="29"/>
      <c r="DB203" s="9"/>
      <c r="DC203" s="9"/>
      <c r="DD203" s="9"/>
      <c r="DE203" s="9"/>
      <c r="DF203" s="9"/>
      <c r="DG203" s="29"/>
      <c r="DH203" s="9">
        <v>1</v>
      </c>
      <c r="DI203" s="9"/>
      <c r="DJ203" s="9"/>
      <c r="DK203" s="9"/>
      <c r="DL203" s="9"/>
      <c r="DM203" s="9"/>
      <c r="DN203" s="9"/>
      <c r="DO203" s="9"/>
      <c r="DP203" s="29"/>
      <c r="DQ203" s="29"/>
      <c r="DR203" s="29"/>
      <c r="DS203" s="29">
        <v>1</v>
      </c>
      <c r="DT203" s="29"/>
      <c r="DU203" s="9">
        <v>1</v>
      </c>
      <c r="DV203" s="29"/>
      <c r="DW203" s="29"/>
      <c r="DX203" s="9">
        <f t="shared" si="3"/>
        <v>10</v>
      </c>
      <c r="DY203" s="30"/>
      <c r="DZ203" s="31"/>
      <c r="EA203" s="13"/>
    </row>
    <row r="204" spans="1:131" ht="20.100000000000001" hidden="1" customHeight="1">
      <c r="A204" s="7">
        <v>154140</v>
      </c>
      <c r="B204" s="13" t="s">
        <v>227</v>
      </c>
      <c r="C204" s="9">
        <v>60</v>
      </c>
      <c r="D204" s="9" t="s">
        <v>395</v>
      </c>
      <c r="E204" s="175" t="s">
        <v>378</v>
      </c>
      <c r="F204" s="13"/>
      <c r="G204" s="13">
        <v>1</v>
      </c>
      <c r="H204" s="13"/>
      <c r="I204" s="13"/>
      <c r="J204" s="13"/>
      <c r="K204" s="13">
        <v>1</v>
      </c>
      <c r="L204" s="13"/>
      <c r="M204" s="13"/>
      <c r="N204" s="13"/>
      <c r="O204" s="13"/>
      <c r="P204" s="13"/>
      <c r="Q204" s="13"/>
      <c r="R204" s="9" t="s">
        <v>397</v>
      </c>
      <c r="S204" s="13"/>
      <c r="T204" s="13"/>
      <c r="U204" s="13">
        <v>1</v>
      </c>
      <c r="V204" s="13"/>
      <c r="W204" s="13"/>
      <c r="X204" s="13"/>
      <c r="Y204" s="13"/>
      <c r="Z204" s="13">
        <v>1</v>
      </c>
      <c r="AA204" s="13"/>
      <c r="AB204" s="13"/>
      <c r="AC204" s="13"/>
      <c r="AD204" s="13"/>
      <c r="AE204" s="13">
        <v>1</v>
      </c>
      <c r="AF204" s="13"/>
      <c r="AG204" s="13"/>
      <c r="AH204" s="9"/>
      <c r="AI204" s="9"/>
      <c r="AJ204" s="9"/>
      <c r="AK204" s="9"/>
      <c r="AL204" s="9"/>
      <c r="AM204" s="9"/>
      <c r="AN204" s="9"/>
      <c r="AO204" s="9"/>
      <c r="AP204" s="9"/>
      <c r="AQ204" s="2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29"/>
      <c r="BC204" s="29"/>
      <c r="BD204" s="9"/>
      <c r="BE204" s="9"/>
      <c r="BF204" s="29"/>
      <c r="BG204" s="9"/>
      <c r="BH204" s="9"/>
      <c r="BI204" s="29"/>
      <c r="BJ204" s="29"/>
      <c r="BK204" s="9"/>
      <c r="BL204" s="29"/>
      <c r="BM204" s="9"/>
      <c r="BN204" s="9"/>
      <c r="BO204" s="9"/>
      <c r="BP204" s="9">
        <v>1</v>
      </c>
      <c r="BQ204" s="9">
        <v>1</v>
      </c>
      <c r="BR204" s="9"/>
      <c r="BS204" s="9"/>
      <c r="BT204" s="9"/>
      <c r="BU204" s="9">
        <v>1</v>
      </c>
      <c r="BV204" s="9"/>
      <c r="BW204" s="9"/>
      <c r="BX204" s="9"/>
      <c r="BY204" s="9">
        <v>1</v>
      </c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>
        <v>1</v>
      </c>
      <c r="CN204" s="9"/>
      <c r="CO204" s="9"/>
      <c r="CP204" s="9"/>
      <c r="CQ204" s="9"/>
      <c r="CR204" s="29">
        <v>1</v>
      </c>
      <c r="CS204" s="9"/>
      <c r="CT204" s="9"/>
      <c r="CU204" s="9"/>
      <c r="CV204" s="9"/>
      <c r="CW204" s="9">
        <v>1</v>
      </c>
      <c r="CX204" s="29"/>
      <c r="CY204" s="29"/>
      <c r="CZ204" s="29"/>
      <c r="DA204" s="29"/>
      <c r="DB204" s="9"/>
      <c r="DC204" s="9"/>
      <c r="DD204" s="9"/>
      <c r="DE204" s="9"/>
      <c r="DF204" s="9"/>
      <c r="DG204" s="29"/>
      <c r="DH204" s="9">
        <v>1</v>
      </c>
      <c r="DI204" s="9"/>
      <c r="DJ204" s="9"/>
      <c r="DK204" s="9"/>
      <c r="DL204" s="9"/>
      <c r="DM204" s="9"/>
      <c r="DN204" s="9"/>
      <c r="DO204" s="9"/>
      <c r="DP204" s="29"/>
      <c r="DQ204" s="29"/>
      <c r="DR204" s="29"/>
      <c r="DS204" s="29">
        <v>1</v>
      </c>
      <c r="DT204" s="29"/>
      <c r="DU204" s="9">
        <v>1</v>
      </c>
      <c r="DV204" s="29"/>
      <c r="DW204" s="29"/>
      <c r="DX204" s="9">
        <f t="shared" si="3"/>
        <v>10</v>
      </c>
      <c r="DY204" s="30"/>
      <c r="DZ204" s="31"/>
      <c r="EA204" s="13"/>
    </row>
    <row r="205" spans="1:131" ht="20.100000000000001" hidden="1" customHeight="1">
      <c r="A205" s="7">
        <v>152573</v>
      </c>
      <c r="B205" s="13" t="s">
        <v>228</v>
      </c>
      <c r="C205" s="9">
        <v>1</v>
      </c>
      <c r="D205" s="9" t="s">
        <v>395</v>
      </c>
      <c r="E205" s="175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/>
      <c r="Y205" s="13"/>
      <c r="Z205" s="13">
        <v>1</v>
      </c>
      <c r="AA205" s="13"/>
      <c r="AB205" s="13"/>
      <c r="AC205" s="13"/>
      <c r="AD205" s="13"/>
      <c r="AE205" s="13">
        <v>1</v>
      </c>
      <c r="AF205" s="13"/>
      <c r="AG205" s="13"/>
      <c r="AH205" s="9"/>
      <c r="AI205" s="9"/>
      <c r="AJ205" s="9"/>
      <c r="AK205" s="9"/>
      <c r="AL205" s="9">
        <v>1</v>
      </c>
      <c r="AM205" s="9"/>
      <c r="AN205" s="9"/>
      <c r="AO205" s="9"/>
      <c r="AP205" s="9"/>
      <c r="AQ205" s="2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29"/>
      <c r="BC205" s="29"/>
      <c r="BD205" s="9"/>
      <c r="BE205" s="9"/>
      <c r="BF205" s="29"/>
      <c r="BG205" s="9"/>
      <c r="BH205" s="9"/>
      <c r="BI205" s="29"/>
      <c r="BJ205" s="29"/>
      <c r="BK205" s="9"/>
      <c r="BL205" s="29"/>
      <c r="BM205" s="9"/>
      <c r="BN205" s="9"/>
      <c r="BO205" s="9"/>
      <c r="BP205" s="9">
        <v>1</v>
      </c>
      <c r="BQ205" s="9">
        <v>1</v>
      </c>
      <c r="BR205" s="9"/>
      <c r="BS205" s="9"/>
      <c r="BT205" s="9"/>
      <c r="BU205" s="9">
        <v>1</v>
      </c>
      <c r="BV205" s="9"/>
      <c r="BW205" s="9"/>
      <c r="BX205" s="9"/>
      <c r="BY205" s="9">
        <v>1</v>
      </c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29"/>
      <c r="CS205" s="9"/>
      <c r="CT205" s="9"/>
      <c r="CU205" s="9"/>
      <c r="CV205" s="9"/>
      <c r="CW205" s="9">
        <v>1</v>
      </c>
      <c r="CX205" s="29"/>
      <c r="CY205" s="29"/>
      <c r="CZ205" s="29"/>
      <c r="DA205" s="29"/>
      <c r="DB205" s="9"/>
      <c r="DC205" s="9"/>
      <c r="DD205" s="9"/>
      <c r="DE205" s="9"/>
      <c r="DF205" s="9"/>
      <c r="DG205" s="29"/>
      <c r="DH205" s="9">
        <v>1</v>
      </c>
      <c r="DI205" s="9"/>
      <c r="DJ205" s="9"/>
      <c r="DK205" s="9"/>
      <c r="DL205" s="9"/>
      <c r="DM205" s="9"/>
      <c r="DN205" s="9"/>
      <c r="DO205" s="9"/>
      <c r="DP205" s="29"/>
      <c r="DQ205" s="29"/>
      <c r="DR205" s="29"/>
      <c r="DS205" s="29"/>
      <c r="DT205" s="29"/>
      <c r="DU205" s="9"/>
      <c r="DV205" s="29"/>
      <c r="DW205" s="29"/>
      <c r="DX205" s="9">
        <f t="shared" si="3"/>
        <v>7</v>
      </c>
      <c r="DY205" s="30"/>
      <c r="DZ205" s="31" t="s">
        <v>487</v>
      </c>
      <c r="EA205" s="13"/>
    </row>
    <row r="206" spans="1:131" ht="20.100000000000001" hidden="1" customHeight="1">
      <c r="A206" s="7">
        <v>152572</v>
      </c>
      <c r="B206" s="13" t="s">
        <v>229</v>
      </c>
      <c r="C206" s="9">
        <v>4</v>
      </c>
      <c r="D206" s="9" t="s">
        <v>395</v>
      </c>
      <c r="E206" s="175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/>
      <c r="Y206" s="13"/>
      <c r="Z206" s="13">
        <v>1</v>
      </c>
      <c r="AA206" s="13"/>
      <c r="AB206" s="13"/>
      <c r="AC206" s="13"/>
      <c r="AD206" s="13"/>
      <c r="AE206" s="13">
        <v>1</v>
      </c>
      <c r="AF206" s="13"/>
      <c r="AG206" s="13"/>
      <c r="AH206" s="9"/>
      <c r="AI206" s="9"/>
      <c r="AJ206" s="9"/>
      <c r="AK206" s="9"/>
      <c r="AL206" s="9">
        <v>1</v>
      </c>
      <c r="AM206" s="9"/>
      <c r="AN206" s="9"/>
      <c r="AO206" s="9"/>
      <c r="AP206" s="9"/>
      <c r="AQ206" s="2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29"/>
      <c r="BC206" s="29"/>
      <c r="BD206" s="9"/>
      <c r="BE206" s="9"/>
      <c r="BF206" s="29"/>
      <c r="BG206" s="9"/>
      <c r="BH206" s="9"/>
      <c r="BI206" s="29"/>
      <c r="BJ206" s="29"/>
      <c r="BK206" s="9"/>
      <c r="BL206" s="29"/>
      <c r="BM206" s="9"/>
      <c r="BN206" s="9"/>
      <c r="BO206" s="9"/>
      <c r="BP206" s="9">
        <v>1</v>
      </c>
      <c r="BQ206" s="9">
        <v>1</v>
      </c>
      <c r="BR206" s="9"/>
      <c r="BS206" s="9"/>
      <c r="BT206" s="9"/>
      <c r="BU206" s="9">
        <v>1</v>
      </c>
      <c r="BV206" s="9"/>
      <c r="BW206" s="9"/>
      <c r="BX206" s="9"/>
      <c r="BY206" s="9">
        <v>1</v>
      </c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29"/>
      <c r="CS206" s="9"/>
      <c r="CT206" s="9"/>
      <c r="CU206" s="9"/>
      <c r="CV206" s="9"/>
      <c r="CW206" s="9">
        <v>1</v>
      </c>
      <c r="CX206" s="29"/>
      <c r="CY206" s="29"/>
      <c r="CZ206" s="29"/>
      <c r="DA206" s="29"/>
      <c r="DB206" s="9"/>
      <c r="DC206" s="9"/>
      <c r="DD206" s="9"/>
      <c r="DE206" s="9"/>
      <c r="DF206" s="9"/>
      <c r="DG206" s="29"/>
      <c r="DH206" s="9">
        <v>1</v>
      </c>
      <c r="DI206" s="9"/>
      <c r="DJ206" s="9"/>
      <c r="DK206" s="9"/>
      <c r="DL206" s="9"/>
      <c r="DM206" s="9"/>
      <c r="DN206" s="9"/>
      <c r="DO206" s="9"/>
      <c r="DP206" s="29"/>
      <c r="DQ206" s="29"/>
      <c r="DR206" s="29"/>
      <c r="DS206" s="29"/>
      <c r="DT206" s="29"/>
      <c r="DU206" s="9"/>
      <c r="DV206" s="29"/>
      <c r="DW206" s="29"/>
      <c r="DX206" s="9">
        <f t="shared" si="3"/>
        <v>7</v>
      </c>
      <c r="DY206" s="30"/>
      <c r="DZ206" s="31"/>
      <c r="EA206" s="13"/>
    </row>
    <row r="207" spans="1:131" ht="20.100000000000001" hidden="1" customHeight="1">
      <c r="A207" s="7">
        <v>152565</v>
      </c>
      <c r="B207" s="13" t="s">
        <v>230</v>
      </c>
      <c r="C207" s="9">
        <v>1</v>
      </c>
      <c r="D207" s="9" t="s">
        <v>391</v>
      </c>
      <c r="E207" s="175" t="s">
        <v>457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392</v>
      </c>
      <c r="S207" s="13">
        <v>1</v>
      </c>
      <c r="T207" s="13"/>
      <c r="U207" s="13"/>
      <c r="V207" s="13"/>
      <c r="W207" s="13"/>
      <c r="X207" s="13"/>
      <c r="Y207" s="13"/>
      <c r="Z207" s="13">
        <v>1</v>
      </c>
      <c r="AA207" s="13"/>
      <c r="AB207" s="13"/>
      <c r="AC207" s="13"/>
      <c r="AD207" s="13"/>
      <c r="AE207" s="13">
        <v>1</v>
      </c>
      <c r="AF207" s="13"/>
      <c r="AG207" s="13"/>
      <c r="AH207" s="9"/>
      <c r="AI207" s="9"/>
      <c r="AJ207" s="9"/>
      <c r="AK207" s="9"/>
      <c r="AL207" s="9"/>
      <c r="AM207" s="9"/>
      <c r="AN207" s="9"/>
      <c r="AO207" s="9"/>
      <c r="AP207" s="9"/>
      <c r="AQ207" s="29"/>
      <c r="AR207" s="9"/>
      <c r="AS207" s="9"/>
      <c r="AT207" s="9"/>
      <c r="AU207" s="9"/>
      <c r="AV207" s="9"/>
      <c r="AW207" s="9"/>
      <c r="AX207" s="9"/>
      <c r="AY207" s="9"/>
      <c r="AZ207" s="9">
        <v>1</v>
      </c>
      <c r="BA207" s="9"/>
      <c r="BB207" s="29"/>
      <c r="BC207" s="29"/>
      <c r="BD207" s="9"/>
      <c r="BE207" s="9"/>
      <c r="BF207" s="29"/>
      <c r="BG207" s="9"/>
      <c r="BH207" s="9"/>
      <c r="BI207" s="29"/>
      <c r="BJ207" s="29"/>
      <c r="BK207" s="9"/>
      <c r="BL207" s="2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89"/>
      <c r="CS207" s="9"/>
      <c r="CT207" s="9"/>
      <c r="CU207" s="9"/>
      <c r="CV207" s="9"/>
      <c r="CW207" s="9"/>
      <c r="CX207" s="29"/>
      <c r="CY207" s="29"/>
      <c r="CZ207" s="29"/>
      <c r="DA207" s="29"/>
      <c r="DB207" s="9"/>
      <c r="DC207" s="9"/>
      <c r="DD207" s="9"/>
      <c r="DE207" s="9"/>
      <c r="DF207" s="9"/>
      <c r="DG207" s="29"/>
      <c r="DH207" s="9"/>
      <c r="DI207" s="9"/>
      <c r="DJ207" s="9"/>
      <c r="DK207" s="9"/>
      <c r="DL207" s="9"/>
      <c r="DM207" s="9">
        <v>1</v>
      </c>
      <c r="DN207" s="9"/>
      <c r="DO207" s="9"/>
      <c r="DP207" s="29"/>
      <c r="DQ207" s="29"/>
      <c r="DR207" s="29"/>
      <c r="DS207" s="29"/>
      <c r="DT207" s="29"/>
      <c r="DU207" s="9"/>
      <c r="DV207" s="29"/>
      <c r="DW207" s="29"/>
      <c r="DX207" s="9">
        <f t="shared" si="3"/>
        <v>2</v>
      </c>
      <c r="DY207" s="30"/>
      <c r="DZ207" s="31" t="s">
        <v>488</v>
      </c>
      <c r="EA207" s="13"/>
    </row>
    <row r="208" spans="1:131" ht="20.100000000000001" hidden="1" customHeight="1">
      <c r="A208" s="7">
        <v>155055</v>
      </c>
      <c r="B208" s="13" t="s">
        <v>231</v>
      </c>
      <c r="C208" s="9">
        <v>208</v>
      </c>
      <c r="D208" s="9" t="s">
        <v>391</v>
      </c>
      <c r="E208" s="175" t="s">
        <v>457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392</v>
      </c>
      <c r="S208" s="13">
        <v>1</v>
      </c>
      <c r="T208" s="13"/>
      <c r="U208" s="13"/>
      <c r="V208" s="13"/>
      <c r="W208" s="13"/>
      <c r="X208" s="13"/>
      <c r="Y208" s="13"/>
      <c r="Z208" s="13">
        <v>1</v>
      </c>
      <c r="AA208" s="13"/>
      <c r="AB208" s="13"/>
      <c r="AC208" s="13"/>
      <c r="AD208" s="13"/>
      <c r="AE208" s="13">
        <v>1</v>
      </c>
      <c r="AF208" s="13"/>
      <c r="AG208" s="13"/>
      <c r="AH208" s="9"/>
      <c r="AI208" s="9"/>
      <c r="AJ208" s="9"/>
      <c r="AK208" s="9"/>
      <c r="AL208" s="9"/>
      <c r="AM208" s="9"/>
      <c r="AN208" s="9"/>
      <c r="AO208" s="9"/>
      <c r="AP208" s="9"/>
      <c r="AQ208" s="29"/>
      <c r="AR208" s="9"/>
      <c r="AS208" s="9"/>
      <c r="AT208" s="9"/>
      <c r="AU208" s="9"/>
      <c r="AV208" s="9"/>
      <c r="AW208" s="9"/>
      <c r="AX208" s="9"/>
      <c r="AY208" s="9"/>
      <c r="AZ208" s="9">
        <v>1</v>
      </c>
      <c r="BA208" s="9"/>
      <c r="BB208" s="29"/>
      <c r="BC208" s="29"/>
      <c r="BD208" s="9"/>
      <c r="BE208" s="9"/>
      <c r="BF208" s="29"/>
      <c r="BG208" s="9"/>
      <c r="BH208" s="9"/>
      <c r="BI208" s="29"/>
      <c r="BJ208" s="29"/>
      <c r="BK208" s="9"/>
      <c r="BL208" s="2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89"/>
      <c r="CS208" s="9"/>
      <c r="CT208" s="9"/>
      <c r="CU208" s="9"/>
      <c r="CV208" s="9"/>
      <c r="CW208" s="9"/>
      <c r="CX208" s="29"/>
      <c r="CY208" s="29"/>
      <c r="CZ208" s="29"/>
      <c r="DA208" s="29"/>
      <c r="DB208" s="9"/>
      <c r="DC208" s="9"/>
      <c r="DD208" s="9"/>
      <c r="DE208" s="9"/>
      <c r="DF208" s="9"/>
      <c r="DG208" s="29"/>
      <c r="DH208" s="9"/>
      <c r="DI208" s="9"/>
      <c r="DJ208" s="9"/>
      <c r="DK208" s="9"/>
      <c r="DL208" s="9"/>
      <c r="DM208" s="9">
        <v>1</v>
      </c>
      <c r="DN208" s="9"/>
      <c r="DO208" s="9"/>
      <c r="DP208" s="29"/>
      <c r="DQ208" s="29"/>
      <c r="DR208" s="29"/>
      <c r="DS208" s="29"/>
      <c r="DT208" s="29"/>
      <c r="DU208" s="9"/>
      <c r="DV208" s="29"/>
      <c r="DW208" s="29"/>
      <c r="DX208" s="9">
        <f t="shared" si="3"/>
        <v>2</v>
      </c>
      <c r="DY208" s="30"/>
      <c r="DZ208" s="31"/>
      <c r="EA208" s="13"/>
    </row>
    <row r="209" spans="1:131" ht="20.100000000000001" hidden="1" customHeight="1">
      <c r="A209" s="7">
        <v>151174</v>
      </c>
      <c r="B209" s="13" t="s">
        <v>231</v>
      </c>
      <c r="C209" s="9">
        <v>208</v>
      </c>
      <c r="D209" s="9" t="s">
        <v>391</v>
      </c>
      <c r="E209" s="175" t="s">
        <v>457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392</v>
      </c>
      <c r="S209" s="13">
        <v>1</v>
      </c>
      <c r="T209" s="13"/>
      <c r="U209" s="13"/>
      <c r="V209" s="13"/>
      <c r="W209" s="13"/>
      <c r="X209" s="13"/>
      <c r="Y209" s="13"/>
      <c r="Z209" s="13">
        <v>1</v>
      </c>
      <c r="AA209" s="13"/>
      <c r="AB209" s="13"/>
      <c r="AC209" s="13"/>
      <c r="AD209" s="13"/>
      <c r="AE209" s="13">
        <v>1</v>
      </c>
      <c r="AF209" s="13"/>
      <c r="AG209" s="13"/>
      <c r="AH209" s="9"/>
      <c r="AI209" s="9"/>
      <c r="AJ209" s="9"/>
      <c r="AK209" s="9"/>
      <c r="AL209" s="9"/>
      <c r="AM209" s="9"/>
      <c r="AN209" s="9"/>
      <c r="AO209" s="9"/>
      <c r="AP209" s="9"/>
      <c r="AQ209" s="29"/>
      <c r="AR209" s="9"/>
      <c r="AS209" s="9"/>
      <c r="AT209" s="9"/>
      <c r="AU209" s="9"/>
      <c r="AV209" s="9"/>
      <c r="AW209" s="9"/>
      <c r="AX209" s="9"/>
      <c r="AY209" s="9"/>
      <c r="AZ209" s="9">
        <v>1</v>
      </c>
      <c r="BA209" s="9"/>
      <c r="BB209" s="29"/>
      <c r="BC209" s="29"/>
      <c r="BD209" s="9"/>
      <c r="BE209" s="9"/>
      <c r="BF209" s="29"/>
      <c r="BG209" s="9"/>
      <c r="BH209" s="9"/>
      <c r="BI209" s="29"/>
      <c r="BJ209" s="29"/>
      <c r="BK209" s="9"/>
      <c r="BL209" s="2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89"/>
      <c r="CS209" s="9"/>
      <c r="CT209" s="9"/>
      <c r="CU209" s="9"/>
      <c r="CV209" s="9"/>
      <c r="CW209" s="9"/>
      <c r="CX209" s="29"/>
      <c r="CY209" s="29"/>
      <c r="CZ209" s="29"/>
      <c r="DA209" s="29"/>
      <c r="DB209" s="9"/>
      <c r="DC209" s="9"/>
      <c r="DD209" s="9"/>
      <c r="DE209" s="9"/>
      <c r="DF209" s="9"/>
      <c r="DG209" s="29"/>
      <c r="DH209" s="9"/>
      <c r="DI209" s="9"/>
      <c r="DJ209" s="9"/>
      <c r="DK209" s="9"/>
      <c r="DL209" s="9"/>
      <c r="DM209" s="9">
        <v>1</v>
      </c>
      <c r="DN209" s="9"/>
      <c r="DO209" s="9"/>
      <c r="DP209" s="29"/>
      <c r="DQ209" s="29"/>
      <c r="DR209" s="29"/>
      <c r="DS209" s="29"/>
      <c r="DT209" s="29"/>
      <c r="DU209" s="9"/>
      <c r="DV209" s="29"/>
      <c r="DW209" s="29"/>
      <c r="DX209" s="9">
        <f t="shared" si="3"/>
        <v>2</v>
      </c>
      <c r="DY209" s="30"/>
      <c r="DZ209" s="31"/>
      <c r="EA209" s="13"/>
    </row>
    <row r="210" spans="1:131" ht="20.100000000000001" hidden="1" customHeight="1">
      <c r="A210" s="7">
        <v>153394</v>
      </c>
      <c r="B210" s="13" t="s">
        <v>232</v>
      </c>
      <c r="C210" s="9">
        <v>20</v>
      </c>
      <c r="D210" s="9" t="s">
        <v>391</v>
      </c>
      <c r="E210" s="175" t="s">
        <v>457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392</v>
      </c>
      <c r="S210" s="13">
        <v>1</v>
      </c>
      <c r="T210" s="13"/>
      <c r="U210" s="13"/>
      <c r="V210" s="13"/>
      <c r="W210" s="13"/>
      <c r="X210" s="13"/>
      <c r="Y210" s="13"/>
      <c r="Z210" s="13">
        <v>1</v>
      </c>
      <c r="AA210" s="13"/>
      <c r="AB210" s="13"/>
      <c r="AC210" s="13"/>
      <c r="AD210" s="13"/>
      <c r="AE210" s="13">
        <v>1</v>
      </c>
      <c r="AF210" s="13"/>
      <c r="AG210" s="13"/>
      <c r="AH210" s="9"/>
      <c r="AI210" s="9"/>
      <c r="AJ210" s="9"/>
      <c r="AK210" s="9"/>
      <c r="AL210" s="9"/>
      <c r="AM210" s="9"/>
      <c r="AN210" s="9"/>
      <c r="AO210" s="9"/>
      <c r="AP210" s="9"/>
      <c r="AQ210" s="29"/>
      <c r="AR210" s="9"/>
      <c r="AS210" s="9"/>
      <c r="AT210" s="9"/>
      <c r="AU210" s="9"/>
      <c r="AV210" s="9"/>
      <c r="AW210" s="9"/>
      <c r="AX210" s="9"/>
      <c r="AY210" s="9"/>
      <c r="AZ210" s="9">
        <v>1</v>
      </c>
      <c r="BA210" s="9"/>
      <c r="BB210" s="29"/>
      <c r="BC210" s="29"/>
      <c r="BD210" s="9"/>
      <c r="BE210" s="9"/>
      <c r="BF210" s="29"/>
      <c r="BG210" s="9"/>
      <c r="BH210" s="9"/>
      <c r="BI210" s="29"/>
      <c r="BJ210" s="29"/>
      <c r="BK210" s="9"/>
      <c r="BL210" s="2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89"/>
      <c r="CS210" s="9"/>
      <c r="CT210" s="9"/>
      <c r="CU210" s="9"/>
      <c r="CV210" s="9"/>
      <c r="CW210" s="9"/>
      <c r="CX210" s="29"/>
      <c r="CY210" s="29"/>
      <c r="CZ210" s="29"/>
      <c r="DA210" s="29"/>
      <c r="DB210" s="9"/>
      <c r="DC210" s="9"/>
      <c r="DD210" s="9"/>
      <c r="DE210" s="9"/>
      <c r="DF210" s="9"/>
      <c r="DG210" s="29"/>
      <c r="DH210" s="9"/>
      <c r="DI210" s="9"/>
      <c r="DJ210" s="9"/>
      <c r="DK210" s="9"/>
      <c r="DL210" s="9"/>
      <c r="DM210" s="9">
        <v>1</v>
      </c>
      <c r="DN210" s="9"/>
      <c r="DO210" s="9"/>
      <c r="DP210" s="29"/>
      <c r="DQ210" s="29"/>
      <c r="DR210" s="29"/>
      <c r="DS210" s="29"/>
      <c r="DT210" s="29"/>
      <c r="DU210" s="9"/>
      <c r="DV210" s="29"/>
      <c r="DW210" s="29"/>
      <c r="DX210" s="9">
        <f t="shared" si="3"/>
        <v>2</v>
      </c>
      <c r="DY210" s="30"/>
      <c r="DZ210" s="31"/>
      <c r="EA210" s="13"/>
    </row>
    <row r="211" spans="1:131" ht="20.100000000000001" hidden="1" customHeight="1">
      <c r="A211" s="7">
        <v>152564</v>
      </c>
      <c r="B211" s="13" t="s">
        <v>233</v>
      </c>
      <c r="C211" s="9">
        <v>4</v>
      </c>
      <c r="D211" s="9" t="s">
        <v>391</v>
      </c>
      <c r="E211" s="175" t="s">
        <v>457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392</v>
      </c>
      <c r="S211" s="13">
        <v>1</v>
      </c>
      <c r="T211" s="13"/>
      <c r="U211" s="13"/>
      <c r="V211" s="13"/>
      <c r="W211" s="13"/>
      <c r="X211" s="13"/>
      <c r="Y211" s="13"/>
      <c r="Z211" s="13">
        <v>1</v>
      </c>
      <c r="AA211" s="13"/>
      <c r="AB211" s="13"/>
      <c r="AC211" s="13"/>
      <c r="AD211" s="13"/>
      <c r="AE211" s="13">
        <v>1</v>
      </c>
      <c r="AF211" s="13"/>
      <c r="AG211" s="13"/>
      <c r="AH211" s="9"/>
      <c r="AI211" s="9"/>
      <c r="AJ211" s="9"/>
      <c r="AK211" s="9"/>
      <c r="AL211" s="9"/>
      <c r="AM211" s="9"/>
      <c r="AN211" s="9"/>
      <c r="AO211" s="9"/>
      <c r="AP211" s="9"/>
      <c r="AQ211" s="29"/>
      <c r="AR211" s="9"/>
      <c r="AS211" s="9"/>
      <c r="AT211" s="9"/>
      <c r="AU211" s="9"/>
      <c r="AV211" s="9"/>
      <c r="AW211" s="9"/>
      <c r="AX211" s="9"/>
      <c r="AY211" s="9"/>
      <c r="AZ211" s="9">
        <v>1</v>
      </c>
      <c r="BA211" s="9"/>
      <c r="BB211" s="29"/>
      <c r="BC211" s="29"/>
      <c r="BD211" s="9"/>
      <c r="BE211" s="9"/>
      <c r="BF211" s="29"/>
      <c r="BG211" s="9"/>
      <c r="BH211" s="9"/>
      <c r="BI211" s="29"/>
      <c r="BJ211" s="29"/>
      <c r="BK211" s="9"/>
      <c r="BL211" s="2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89"/>
      <c r="CS211" s="9"/>
      <c r="CT211" s="9"/>
      <c r="CU211" s="9"/>
      <c r="CV211" s="9"/>
      <c r="CW211" s="9"/>
      <c r="CX211" s="29"/>
      <c r="CY211" s="29"/>
      <c r="CZ211" s="29"/>
      <c r="DA211" s="29"/>
      <c r="DB211" s="9"/>
      <c r="DC211" s="9"/>
      <c r="DD211" s="9"/>
      <c r="DE211" s="9"/>
      <c r="DF211" s="9"/>
      <c r="DG211" s="29"/>
      <c r="DH211" s="9"/>
      <c r="DI211" s="9"/>
      <c r="DJ211" s="9"/>
      <c r="DK211" s="9"/>
      <c r="DL211" s="9"/>
      <c r="DM211" s="9">
        <v>1</v>
      </c>
      <c r="DN211" s="9"/>
      <c r="DO211" s="9"/>
      <c r="DP211" s="29"/>
      <c r="DQ211" s="29"/>
      <c r="DR211" s="29"/>
      <c r="DS211" s="29"/>
      <c r="DT211" s="29"/>
      <c r="DU211" s="9"/>
      <c r="DV211" s="29"/>
      <c r="DW211" s="29"/>
      <c r="DX211" s="9">
        <f t="shared" si="3"/>
        <v>2</v>
      </c>
      <c r="DY211" s="30"/>
      <c r="DZ211" s="31"/>
      <c r="EA211" s="13"/>
    </row>
    <row r="212" spans="1:131" ht="20.100000000000001" hidden="1" customHeight="1">
      <c r="A212" s="7">
        <v>154141</v>
      </c>
      <c r="B212" s="13" t="s">
        <v>234</v>
      </c>
      <c r="C212" s="9">
        <v>60</v>
      </c>
      <c r="D212" s="9" t="s">
        <v>391</v>
      </c>
      <c r="E212" s="175" t="s">
        <v>457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392</v>
      </c>
      <c r="S212" s="13">
        <v>1</v>
      </c>
      <c r="T212" s="13"/>
      <c r="U212" s="13"/>
      <c r="V212" s="13"/>
      <c r="W212" s="13"/>
      <c r="X212" s="13"/>
      <c r="Y212" s="13"/>
      <c r="Z212" s="13">
        <v>1</v>
      </c>
      <c r="AA212" s="13"/>
      <c r="AB212" s="13"/>
      <c r="AC212" s="13"/>
      <c r="AD212" s="13"/>
      <c r="AE212" s="13">
        <v>1</v>
      </c>
      <c r="AF212" s="13"/>
      <c r="AG212" s="13"/>
      <c r="AH212" s="9"/>
      <c r="AI212" s="9"/>
      <c r="AJ212" s="9"/>
      <c r="AK212" s="9"/>
      <c r="AL212" s="9"/>
      <c r="AM212" s="9"/>
      <c r="AN212" s="9"/>
      <c r="AO212" s="9"/>
      <c r="AP212" s="9"/>
      <c r="AQ212" s="29"/>
      <c r="AR212" s="9"/>
      <c r="AS212" s="9"/>
      <c r="AT212" s="9"/>
      <c r="AU212" s="9"/>
      <c r="AV212" s="9"/>
      <c r="AW212" s="9"/>
      <c r="AX212" s="9"/>
      <c r="AY212" s="9"/>
      <c r="AZ212" s="9">
        <v>1</v>
      </c>
      <c r="BA212" s="9"/>
      <c r="BB212" s="29"/>
      <c r="BC212" s="29"/>
      <c r="BD212" s="9"/>
      <c r="BE212" s="9"/>
      <c r="BF212" s="29"/>
      <c r="BG212" s="9"/>
      <c r="BH212" s="9"/>
      <c r="BI212" s="29"/>
      <c r="BJ212" s="29"/>
      <c r="BK212" s="9"/>
      <c r="BL212" s="2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79"/>
      <c r="CS212" s="9"/>
      <c r="CT212" s="9"/>
      <c r="CU212" s="9"/>
      <c r="CV212" s="9"/>
      <c r="CW212" s="9"/>
      <c r="CX212" s="29"/>
      <c r="CY212" s="29"/>
      <c r="CZ212" s="29"/>
      <c r="DA212" s="29"/>
      <c r="DB212" s="9"/>
      <c r="DC212" s="9"/>
      <c r="DD212" s="9"/>
      <c r="DE212" s="9"/>
      <c r="DF212" s="9"/>
      <c r="DG212" s="29"/>
      <c r="DH212" s="9"/>
      <c r="DI212" s="9"/>
      <c r="DJ212" s="9"/>
      <c r="DK212" s="9"/>
      <c r="DL212" s="9"/>
      <c r="DM212" s="9">
        <v>1</v>
      </c>
      <c r="DN212" s="9"/>
      <c r="DO212" s="9"/>
      <c r="DP212" s="29"/>
      <c r="DQ212" s="29"/>
      <c r="DR212" s="29"/>
      <c r="DS212" s="29"/>
      <c r="DT212" s="29"/>
      <c r="DU212" s="9"/>
      <c r="DV212" s="29"/>
      <c r="DW212" s="29"/>
      <c r="DX212" s="9">
        <f t="shared" si="3"/>
        <v>2</v>
      </c>
      <c r="DY212" s="30"/>
      <c r="DZ212" s="31"/>
      <c r="EA212" s="13"/>
    </row>
    <row r="213" spans="1:131" ht="20.100000000000001" customHeight="1">
      <c r="A213" s="7">
        <v>152574</v>
      </c>
      <c r="B213" s="13" t="s">
        <v>235</v>
      </c>
      <c r="C213" s="9">
        <v>1</v>
      </c>
      <c r="D213" s="9" t="s">
        <v>391</v>
      </c>
      <c r="E213" s="175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397</v>
      </c>
      <c r="S213" s="13"/>
      <c r="T213" s="13"/>
      <c r="U213" s="13">
        <v>1</v>
      </c>
      <c r="V213" s="13"/>
      <c r="W213" s="13"/>
      <c r="X213" s="13"/>
      <c r="Y213" s="13"/>
      <c r="Z213" s="13">
        <v>1</v>
      </c>
      <c r="AA213" s="13"/>
      <c r="AB213" s="13"/>
      <c r="AC213" s="13"/>
      <c r="AD213" s="13"/>
      <c r="AE213" s="13">
        <v>1</v>
      </c>
      <c r="AF213" s="13"/>
      <c r="AG213" s="13"/>
      <c r="AH213" s="9"/>
      <c r="AI213" s="9"/>
      <c r="AJ213" s="9"/>
      <c r="AK213" s="9"/>
      <c r="AL213" s="9"/>
      <c r="AM213" s="9">
        <v>1</v>
      </c>
      <c r="AN213" s="9"/>
      <c r="AO213" s="9"/>
      <c r="AP213" s="9">
        <v>1</v>
      </c>
      <c r="AQ213" s="29"/>
      <c r="AR213" s="9"/>
      <c r="AS213" s="9"/>
      <c r="AT213" s="9"/>
      <c r="AU213" s="9"/>
      <c r="AV213" s="9"/>
      <c r="AW213" s="9"/>
      <c r="AX213" s="9"/>
      <c r="AY213" s="9"/>
      <c r="AZ213" s="9"/>
      <c r="BA213" s="9">
        <v>1</v>
      </c>
      <c r="BB213" s="29"/>
      <c r="BC213" s="29"/>
      <c r="BD213" s="9"/>
      <c r="BE213" s="9"/>
      <c r="BF213" s="29"/>
      <c r="BG213" s="9"/>
      <c r="BH213" s="9"/>
      <c r="BI213" s="29"/>
      <c r="BJ213" s="29"/>
      <c r="BK213" s="9"/>
      <c r="BL213" s="2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>
        <v>1</v>
      </c>
      <c r="BZ213" s="9">
        <v>1</v>
      </c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79"/>
      <c r="CS213" s="9"/>
      <c r="CT213" s="9"/>
      <c r="CU213" s="9"/>
      <c r="CV213" s="9"/>
      <c r="CW213" s="9"/>
      <c r="CX213" s="29"/>
      <c r="CY213" s="29"/>
      <c r="CZ213" s="29"/>
      <c r="DA213" s="29"/>
      <c r="DB213" s="9">
        <v>1</v>
      </c>
      <c r="DC213" s="9"/>
      <c r="DD213" s="9"/>
      <c r="DE213" s="9"/>
      <c r="DF213" s="9"/>
      <c r="DG213" s="29"/>
      <c r="DH213" s="9"/>
      <c r="DI213" s="9"/>
      <c r="DJ213" s="9"/>
      <c r="DK213" s="9"/>
      <c r="DL213" s="9"/>
      <c r="DM213" s="9"/>
      <c r="DN213" s="9"/>
      <c r="DO213" s="9"/>
      <c r="DP213" s="29"/>
      <c r="DQ213" s="29"/>
      <c r="DR213" s="29"/>
      <c r="DS213" s="29"/>
      <c r="DT213" s="29"/>
      <c r="DU213" s="9"/>
      <c r="DV213" s="29"/>
      <c r="DW213" s="29"/>
      <c r="DX213" s="9">
        <f t="shared" si="3"/>
        <v>6</v>
      </c>
      <c r="DY213" s="30"/>
      <c r="DZ213" s="31" t="s">
        <v>489</v>
      </c>
      <c r="EA213" s="13"/>
    </row>
    <row r="214" spans="1:131" ht="20.100000000000001" customHeight="1">
      <c r="A214" s="7">
        <v>155057</v>
      </c>
      <c r="B214" s="13" t="s">
        <v>236</v>
      </c>
      <c r="C214" s="9">
        <v>20</v>
      </c>
      <c r="D214" s="9" t="s">
        <v>391</v>
      </c>
      <c r="E214" s="175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397</v>
      </c>
      <c r="S214" s="13"/>
      <c r="T214" s="13"/>
      <c r="U214" s="13">
        <v>1</v>
      </c>
      <c r="V214" s="13"/>
      <c r="W214" s="13"/>
      <c r="X214" s="13"/>
      <c r="Y214" s="13"/>
      <c r="Z214" s="13">
        <v>1</v>
      </c>
      <c r="AA214" s="13"/>
      <c r="AB214" s="13"/>
      <c r="AC214" s="13"/>
      <c r="AD214" s="13"/>
      <c r="AE214" s="13">
        <v>1</v>
      </c>
      <c r="AF214" s="13"/>
      <c r="AG214" s="13"/>
      <c r="AH214" s="9"/>
      <c r="AI214" s="9"/>
      <c r="AJ214" s="9"/>
      <c r="AK214" s="9"/>
      <c r="AL214" s="9"/>
      <c r="AM214" s="9">
        <v>1</v>
      </c>
      <c r="AN214" s="9"/>
      <c r="AO214" s="9"/>
      <c r="AP214" s="9">
        <v>1</v>
      </c>
      <c r="AQ214" s="29"/>
      <c r="AR214" s="9"/>
      <c r="AS214" s="9"/>
      <c r="AT214" s="9"/>
      <c r="AU214" s="9"/>
      <c r="AV214" s="9"/>
      <c r="AW214" s="9"/>
      <c r="AX214" s="9"/>
      <c r="AY214" s="9"/>
      <c r="AZ214" s="9"/>
      <c r="BA214" s="9">
        <v>1</v>
      </c>
      <c r="BB214" s="29"/>
      <c r="BC214" s="29"/>
      <c r="BD214" s="9"/>
      <c r="BE214" s="9"/>
      <c r="BF214" s="29"/>
      <c r="BG214" s="9"/>
      <c r="BH214" s="9"/>
      <c r="BI214" s="29"/>
      <c r="BJ214" s="29"/>
      <c r="BK214" s="9"/>
      <c r="BL214" s="2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>
        <v>1</v>
      </c>
      <c r="BZ214" s="9">
        <v>1</v>
      </c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79"/>
      <c r="CS214" s="9"/>
      <c r="CT214" s="9"/>
      <c r="CU214" s="9"/>
      <c r="CV214" s="9"/>
      <c r="CW214" s="9"/>
      <c r="CX214" s="29"/>
      <c r="CY214" s="29"/>
      <c r="CZ214" s="29"/>
      <c r="DA214" s="29"/>
      <c r="DB214" s="9">
        <v>1</v>
      </c>
      <c r="DC214" s="9"/>
      <c r="DD214" s="9"/>
      <c r="DE214" s="9"/>
      <c r="DF214" s="9"/>
      <c r="DG214" s="29"/>
      <c r="DH214" s="9"/>
      <c r="DI214" s="9"/>
      <c r="DJ214" s="9"/>
      <c r="DK214" s="9"/>
      <c r="DL214" s="9"/>
      <c r="DM214" s="9"/>
      <c r="DN214" s="9"/>
      <c r="DO214" s="9"/>
      <c r="DP214" s="29"/>
      <c r="DQ214" s="29"/>
      <c r="DR214" s="29"/>
      <c r="DS214" s="29"/>
      <c r="DT214" s="29"/>
      <c r="DU214" s="9"/>
      <c r="DV214" s="29"/>
      <c r="DW214" s="29"/>
      <c r="DX214" s="9">
        <f t="shared" si="3"/>
        <v>6</v>
      </c>
      <c r="DY214" s="30"/>
      <c r="DZ214" s="31"/>
      <c r="EA214" s="13"/>
    </row>
    <row r="215" spans="1:131" ht="20.100000000000001" customHeight="1">
      <c r="A215" s="7">
        <v>150941</v>
      </c>
      <c r="B215" s="13" t="s">
        <v>236</v>
      </c>
      <c r="C215" s="9">
        <v>20</v>
      </c>
      <c r="D215" s="9" t="s">
        <v>391</v>
      </c>
      <c r="E215" s="175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397</v>
      </c>
      <c r="S215" s="13"/>
      <c r="T215" s="13"/>
      <c r="U215" s="13">
        <v>1</v>
      </c>
      <c r="V215" s="13"/>
      <c r="W215" s="13"/>
      <c r="X215" s="13"/>
      <c r="Y215" s="13"/>
      <c r="Z215" s="13">
        <v>1</v>
      </c>
      <c r="AA215" s="13"/>
      <c r="AB215" s="13"/>
      <c r="AC215" s="13"/>
      <c r="AD215" s="13"/>
      <c r="AE215" s="13">
        <v>1</v>
      </c>
      <c r="AF215" s="13"/>
      <c r="AG215" s="13"/>
      <c r="AH215" s="9"/>
      <c r="AI215" s="9"/>
      <c r="AJ215" s="9"/>
      <c r="AK215" s="9"/>
      <c r="AL215" s="9"/>
      <c r="AM215" s="9">
        <v>1</v>
      </c>
      <c r="AN215" s="9"/>
      <c r="AO215" s="9"/>
      <c r="AP215" s="9">
        <v>1</v>
      </c>
      <c r="AQ215" s="29"/>
      <c r="AR215" s="9"/>
      <c r="AS215" s="9"/>
      <c r="AT215" s="9"/>
      <c r="AU215" s="9"/>
      <c r="AV215" s="9"/>
      <c r="AW215" s="9"/>
      <c r="AX215" s="9"/>
      <c r="AY215" s="9"/>
      <c r="AZ215" s="9"/>
      <c r="BA215" s="9">
        <v>1</v>
      </c>
      <c r="BB215" s="29"/>
      <c r="BC215" s="29"/>
      <c r="BD215" s="9"/>
      <c r="BE215" s="9"/>
      <c r="BF215" s="29"/>
      <c r="BG215" s="9"/>
      <c r="BH215" s="9"/>
      <c r="BI215" s="29"/>
      <c r="BJ215" s="29"/>
      <c r="BK215" s="9"/>
      <c r="BL215" s="2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>
        <v>1</v>
      </c>
      <c r="BZ215" s="9">
        <v>1</v>
      </c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79"/>
      <c r="CS215" s="9"/>
      <c r="CT215" s="9"/>
      <c r="CU215" s="9"/>
      <c r="CV215" s="9"/>
      <c r="CW215" s="9"/>
      <c r="CX215" s="29"/>
      <c r="CY215" s="29"/>
      <c r="CZ215" s="29"/>
      <c r="DA215" s="29"/>
      <c r="DB215" s="9">
        <v>1</v>
      </c>
      <c r="DC215" s="9"/>
      <c r="DD215" s="9"/>
      <c r="DE215" s="9"/>
      <c r="DF215" s="9"/>
      <c r="DG215" s="29"/>
      <c r="DH215" s="9"/>
      <c r="DI215" s="9"/>
      <c r="DJ215" s="9"/>
      <c r="DK215" s="9"/>
      <c r="DL215" s="9"/>
      <c r="DM215" s="9"/>
      <c r="DN215" s="9"/>
      <c r="DO215" s="9"/>
      <c r="DP215" s="29"/>
      <c r="DQ215" s="29"/>
      <c r="DR215" s="29"/>
      <c r="DS215" s="29"/>
      <c r="DT215" s="29"/>
      <c r="DU215" s="9"/>
      <c r="DV215" s="29"/>
      <c r="DW215" s="29"/>
      <c r="DX215" s="9">
        <f t="shared" si="3"/>
        <v>6</v>
      </c>
      <c r="DY215" s="30"/>
      <c r="DZ215" s="31"/>
      <c r="EA215" s="13"/>
    </row>
    <row r="216" spans="1:131" ht="20.100000000000001" customHeight="1">
      <c r="A216" s="7">
        <v>155056</v>
      </c>
      <c r="B216" s="13" t="s">
        <v>237</v>
      </c>
      <c r="C216" s="9">
        <v>208</v>
      </c>
      <c r="D216" s="9" t="s">
        <v>391</v>
      </c>
      <c r="E216" s="175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397</v>
      </c>
      <c r="S216" s="13"/>
      <c r="T216" s="13"/>
      <c r="U216" s="13">
        <v>1</v>
      </c>
      <c r="V216" s="13"/>
      <c r="W216" s="13"/>
      <c r="X216" s="13"/>
      <c r="Y216" s="13"/>
      <c r="Z216" s="13">
        <v>1</v>
      </c>
      <c r="AA216" s="13"/>
      <c r="AB216" s="13"/>
      <c r="AC216" s="13"/>
      <c r="AD216" s="13"/>
      <c r="AE216" s="13">
        <v>1</v>
      </c>
      <c r="AF216" s="13"/>
      <c r="AG216" s="13"/>
      <c r="AH216" s="9"/>
      <c r="AI216" s="9"/>
      <c r="AJ216" s="9"/>
      <c r="AK216" s="9"/>
      <c r="AL216" s="9"/>
      <c r="AM216" s="9">
        <v>1</v>
      </c>
      <c r="AN216" s="9"/>
      <c r="AO216" s="9"/>
      <c r="AP216" s="9">
        <v>1</v>
      </c>
      <c r="AQ216" s="29"/>
      <c r="AR216" s="9"/>
      <c r="AS216" s="9"/>
      <c r="AT216" s="9"/>
      <c r="AU216" s="9"/>
      <c r="AV216" s="9"/>
      <c r="AW216" s="9"/>
      <c r="AX216" s="9"/>
      <c r="AY216" s="9"/>
      <c r="AZ216" s="9"/>
      <c r="BA216" s="9">
        <v>1</v>
      </c>
      <c r="BB216" s="29"/>
      <c r="BC216" s="29"/>
      <c r="BD216" s="9"/>
      <c r="BE216" s="9"/>
      <c r="BF216" s="29"/>
      <c r="BG216" s="9"/>
      <c r="BH216" s="9"/>
      <c r="BI216" s="29"/>
      <c r="BJ216" s="29"/>
      <c r="BK216" s="9"/>
      <c r="BL216" s="2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>
        <v>1</v>
      </c>
      <c r="BZ216" s="9">
        <v>1</v>
      </c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78">
        <v>1</v>
      </c>
      <c r="CS216" s="9"/>
      <c r="CT216" s="9"/>
      <c r="CU216" s="9"/>
      <c r="CV216" s="9"/>
      <c r="CW216" s="9"/>
      <c r="CX216" s="29"/>
      <c r="CY216" s="29"/>
      <c r="CZ216" s="29"/>
      <c r="DA216" s="29"/>
      <c r="DB216" s="9">
        <v>1</v>
      </c>
      <c r="DC216" s="9"/>
      <c r="DD216" s="9"/>
      <c r="DE216" s="9"/>
      <c r="DF216" s="9"/>
      <c r="DG216" s="29"/>
      <c r="DH216" s="9"/>
      <c r="DI216" s="9"/>
      <c r="DJ216" s="9"/>
      <c r="DK216" s="9"/>
      <c r="DL216" s="9"/>
      <c r="DM216" s="9"/>
      <c r="DN216" s="9"/>
      <c r="DO216" s="9"/>
      <c r="DP216" s="29"/>
      <c r="DQ216" s="29"/>
      <c r="DR216" s="29"/>
      <c r="DS216" s="29"/>
      <c r="DT216" s="29"/>
      <c r="DU216" s="9"/>
      <c r="DV216" s="29"/>
      <c r="DW216" s="29"/>
      <c r="DX216" s="9">
        <f t="shared" si="3"/>
        <v>7</v>
      </c>
      <c r="DY216" s="30"/>
      <c r="DZ216" s="31"/>
      <c r="EA216" s="13"/>
    </row>
    <row r="217" spans="1:131" ht="20.100000000000001" customHeight="1">
      <c r="A217" s="7">
        <v>153018</v>
      </c>
      <c r="B217" s="13" t="s">
        <v>238</v>
      </c>
      <c r="C217" s="9">
        <v>4</v>
      </c>
      <c r="D217" s="9" t="s">
        <v>391</v>
      </c>
      <c r="E217" s="175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397</v>
      </c>
      <c r="S217" s="13"/>
      <c r="T217" s="13"/>
      <c r="U217" s="13">
        <v>1</v>
      </c>
      <c r="V217" s="13"/>
      <c r="W217" s="13"/>
      <c r="X217" s="13"/>
      <c r="Y217" s="13"/>
      <c r="Z217" s="13">
        <v>1</v>
      </c>
      <c r="AA217" s="13"/>
      <c r="AB217" s="13"/>
      <c r="AC217" s="13"/>
      <c r="AD217" s="13"/>
      <c r="AE217" s="13">
        <v>1</v>
      </c>
      <c r="AF217" s="13"/>
      <c r="AG217" s="13"/>
      <c r="AH217" s="9"/>
      <c r="AI217" s="9"/>
      <c r="AJ217" s="9"/>
      <c r="AK217" s="9"/>
      <c r="AL217" s="9"/>
      <c r="AM217" s="9">
        <v>1</v>
      </c>
      <c r="AN217" s="9"/>
      <c r="AO217" s="9"/>
      <c r="AP217" s="9">
        <v>1</v>
      </c>
      <c r="AQ217" s="29"/>
      <c r="AR217" s="9"/>
      <c r="AS217" s="9"/>
      <c r="AT217" s="9"/>
      <c r="AU217" s="9"/>
      <c r="AV217" s="9"/>
      <c r="AW217" s="9"/>
      <c r="AX217" s="9"/>
      <c r="AY217" s="9"/>
      <c r="AZ217" s="9"/>
      <c r="BA217" s="9">
        <v>1</v>
      </c>
      <c r="BB217" s="29"/>
      <c r="BC217" s="29"/>
      <c r="BD217" s="9"/>
      <c r="BE217" s="9"/>
      <c r="BF217" s="29"/>
      <c r="BG217" s="9"/>
      <c r="BH217" s="9"/>
      <c r="BI217" s="29"/>
      <c r="BJ217" s="29"/>
      <c r="BK217" s="9"/>
      <c r="BL217" s="2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>
        <v>1</v>
      </c>
      <c r="BZ217" s="9">
        <v>1</v>
      </c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78">
        <v>1</v>
      </c>
      <c r="CS217" s="9"/>
      <c r="CT217" s="9"/>
      <c r="CU217" s="9"/>
      <c r="CV217" s="9"/>
      <c r="CW217" s="9"/>
      <c r="CX217" s="29"/>
      <c r="CY217" s="29"/>
      <c r="CZ217" s="29"/>
      <c r="DA217" s="29"/>
      <c r="DB217" s="9">
        <v>1</v>
      </c>
      <c r="DC217" s="9"/>
      <c r="DD217" s="9"/>
      <c r="DE217" s="9"/>
      <c r="DF217" s="9"/>
      <c r="DG217" s="29"/>
      <c r="DH217" s="9"/>
      <c r="DI217" s="9"/>
      <c r="DJ217" s="9"/>
      <c r="DK217" s="9"/>
      <c r="DL217" s="9"/>
      <c r="DM217" s="9"/>
      <c r="DN217" s="9"/>
      <c r="DO217" s="9"/>
      <c r="DP217" s="29"/>
      <c r="DQ217" s="29"/>
      <c r="DR217" s="29"/>
      <c r="DS217" s="29"/>
      <c r="DT217" s="29"/>
      <c r="DU217" s="9"/>
      <c r="DV217" s="29"/>
      <c r="DW217" s="29"/>
      <c r="DX217" s="9">
        <f t="shared" si="3"/>
        <v>7</v>
      </c>
      <c r="DY217" s="30"/>
      <c r="DZ217" s="31"/>
      <c r="EA217" s="13"/>
    </row>
    <row r="218" spans="1:131" ht="20.100000000000001" customHeight="1">
      <c r="A218" s="7">
        <v>154142</v>
      </c>
      <c r="B218" s="13" t="s">
        <v>239</v>
      </c>
      <c r="C218" s="9">
        <v>60</v>
      </c>
      <c r="D218" s="9" t="s">
        <v>391</v>
      </c>
      <c r="E218" s="175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397</v>
      </c>
      <c r="S218" s="13"/>
      <c r="T218" s="13"/>
      <c r="U218" s="13">
        <v>1</v>
      </c>
      <c r="V218" s="13"/>
      <c r="W218" s="13"/>
      <c r="X218" s="13"/>
      <c r="Y218" s="13"/>
      <c r="Z218" s="13">
        <v>1</v>
      </c>
      <c r="AA218" s="13"/>
      <c r="AB218" s="13"/>
      <c r="AC218" s="13"/>
      <c r="AD218" s="13"/>
      <c r="AE218" s="13">
        <v>1</v>
      </c>
      <c r="AF218" s="13"/>
      <c r="AG218" s="13"/>
      <c r="AH218" s="9"/>
      <c r="AI218" s="9"/>
      <c r="AJ218" s="9"/>
      <c r="AK218" s="9"/>
      <c r="AL218" s="9"/>
      <c r="AM218" s="9">
        <v>1</v>
      </c>
      <c r="AN218" s="9"/>
      <c r="AO218" s="9"/>
      <c r="AP218" s="9">
        <v>1</v>
      </c>
      <c r="AQ218" s="29"/>
      <c r="AR218" s="9"/>
      <c r="AS218" s="9"/>
      <c r="AT218" s="9"/>
      <c r="AU218" s="9"/>
      <c r="AV218" s="9"/>
      <c r="AW218" s="9"/>
      <c r="AX218" s="9"/>
      <c r="AY218" s="9"/>
      <c r="AZ218" s="9"/>
      <c r="BA218" s="9">
        <v>1</v>
      </c>
      <c r="BB218" s="29"/>
      <c r="BC218" s="29"/>
      <c r="BD218" s="9"/>
      <c r="BE218" s="9"/>
      <c r="BF218" s="29"/>
      <c r="BG218" s="9"/>
      <c r="BH218" s="9"/>
      <c r="BI218" s="29"/>
      <c r="BJ218" s="29"/>
      <c r="BK218" s="9"/>
      <c r="BL218" s="2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>
        <v>1</v>
      </c>
      <c r="BZ218" s="9">
        <v>1</v>
      </c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79">
        <v>1</v>
      </c>
      <c r="CS218" s="9"/>
      <c r="CT218" s="9"/>
      <c r="CU218" s="9"/>
      <c r="CV218" s="9"/>
      <c r="CW218" s="9"/>
      <c r="CX218" s="29"/>
      <c r="CY218" s="29"/>
      <c r="CZ218" s="29"/>
      <c r="DA218" s="29"/>
      <c r="DB218" s="9">
        <v>1</v>
      </c>
      <c r="DC218" s="9"/>
      <c r="DD218" s="9"/>
      <c r="DE218" s="9"/>
      <c r="DF218" s="9"/>
      <c r="DG218" s="29"/>
      <c r="DH218" s="9"/>
      <c r="DI218" s="9"/>
      <c r="DJ218" s="9"/>
      <c r="DK218" s="9"/>
      <c r="DL218" s="9"/>
      <c r="DM218" s="9"/>
      <c r="DN218" s="9"/>
      <c r="DO218" s="9"/>
      <c r="DP218" s="29"/>
      <c r="DQ218" s="29"/>
      <c r="DR218" s="29"/>
      <c r="DS218" s="29"/>
      <c r="DT218" s="29"/>
      <c r="DU218" s="9"/>
      <c r="DV218" s="29"/>
      <c r="DW218" s="29"/>
      <c r="DX218" s="9">
        <f t="shared" si="3"/>
        <v>7</v>
      </c>
      <c r="DY218" s="30"/>
      <c r="DZ218" s="31"/>
      <c r="EA218" s="13"/>
    </row>
    <row r="219" spans="1:131" ht="20.100000000000001" hidden="1" customHeight="1">
      <c r="A219" s="7">
        <v>152625</v>
      </c>
      <c r="B219" s="13" t="s">
        <v>240</v>
      </c>
      <c r="C219" s="9">
        <v>1</v>
      </c>
      <c r="D219" s="9" t="s">
        <v>399</v>
      </c>
      <c r="E219" s="175" t="s">
        <v>459</v>
      </c>
      <c r="F219" s="13"/>
      <c r="G219" s="13">
        <v>1</v>
      </c>
      <c r="H219" s="13"/>
      <c r="I219" s="13"/>
      <c r="J219" s="13">
        <v>1</v>
      </c>
      <c r="K219" s="13"/>
      <c r="L219" s="13"/>
      <c r="M219" s="13"/>
      <c r="N219" s="13"/>
      <c r="O219" s="13"/>
      <c r="P219" s="13"/>
      <c r="Q219" s="13"/>
      <c r="R219" s="13" t="s">
        <v>397</v>
      </c>
      <c r="S219" s="13"/>
      <c r="T219" s="13"/>
      <c r="U219" s="13">
        <v>1</v>
      </c>
      <c r="V219" s="13"/>
      <c r="W219" s="13"/>
      <c r="X219" s="13"/>
      <c r="Y219" s="13"/>
      <c r="Z219" s="13">
        <v>1</v>
      </c>
      <c r="AA219" s="13"/>
      <c r="AB219" s="13"/>
      <c r="AC219" s="13"/>
      <c r="AD219" s="13"/>
      <c r="AE219" s="13"/>
      <c r="AF219" s="13">
        <v>1</v>
      </c>
      <c r="AG219" s="13"/>
      <c r="AH219" s="9"/>
      <c r="AI219" s="9"/>
      <c r="AJ219" s="9"/>
      <c r="AK219" s="9">
        <v>1</v>
      </c>
      <c r="AL219" s="9"/>
      <c r="AM219" s="9"/>
      <c r="AN219" s="9"/>
      <c r="AO219" s="9"/>
      <c r="AP219" s="9"/>
      <c r="AQ219" s="2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29"/>
      <c r="BC219" s="29"/>
      <c r="BD219" s="9"/>
      <c r="BE219" s="9"/>
      <c r="BF219" s="29"/>
      <c r="BG219" s="9"/>
      <c r="BH219" s="9"/>
      <c r="BI219" s="29"/>
      <c r="BJ219" s="29"/>
      <c r="BK219" s="9"/>
      <c r="BL219" s="2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79">
        <v>1</v>
      </c>
      <c r="CS219" s="9"/>
      <c r="CT219" s="9"/>
      <c r="CU219" s="9"/>
      <c r="CV219" s="9"/>
      <c r="CW219" s="9"/>
      <c r="CX219" s="29"/>
      <c r="CY219" s="29"/>
      <c r="CZ219" s="29"/>
      <c r="DA219" s="29"/>
      <c r="DB219" s="9"/>
      <c r="DC219" s="9"/>
      <c r="DD219" s="9"/>
      <c r="DE219" s="9"/>
      <c r="DF219" s="9"/>
      <c r="DG219" s="29"/>
      <c r="DH219" s="9"/>
      <c r="DI219" s="9"/>
      <c r="DJ219" s="9"/>
      <c r="DK219" s="9"/>
      <c r="DL219" s="9"/>
      <c r="DM219" s="9"/>
      <c r="DN219" s="9"/>
      <c r="DO219" s="9"/>
      <c r="DP219" s="29"/>
      <c r="DQ219" s="29"/>
      <c r="DR219" s="29"/>
      <c r="DS219" s="29"/>
      <c r="DT219" s="29"/>
      <c r="DU219" s="9"/>
      <c r="DV219" s="29"/>
      <c r="DW219" s="29"/>
      <c r="DX219" s="9">
        <f t="shared" si="3"/>
        <v>1</v>
      </c>
      <c r="DY219" s="30"/>
      <c r="DZ219" s="31" t="s">
        <v>490</v>
      </c>
      <c r="EA219" s="13"/>
    </row>
    <row r="220" spans="1:131" ht="20.100000000000001" hidden="1" customHeight="1">
      <c r="A220" s="7">
        <v>152196</v>
      </c>
      <c r="B220" s="13" t="s">
        <v>241</v>
      </c>
      <c r="C220" s="9">
        <v>208</v>
      </c>
      <c r="D220" s="9" t="s">
        <v>399</v>
      </c>
      <c r="E220" s="175" t="s">
        <v>459</v>
      </c>
      <c r="F220" s="13"/>
      <c r="G220" s="13">
        <v>1</v>
      </c>
      <c r="H220" s="13"/>
      <c r="I220" s="13"/>
      <c r="J220" s="13">
        <v>1</v>
      </c>
      <c r="K220" s="13"/>
      <c r="L220" s="13"/>
      <c r="M220" s="13"/>
      <c r="N220" s="13"/>
      <c r="O220" s="13"/>
      <c r="P220" s="13"/>
      <c r="Q220" s="13"/>
      <c r="R220" s="13" t="s">
        <v>397</v>
      </c>
      <c r="S220" s="13"/>
      <c r="T220" s="13"/>
      <c r="U220" s="13">
        <v>1</v>
      </c>
      <c r="V220" s="13"/>
      <c r="W220" s="13"/>
      <c r="X220" s="13"/>
      <c r="Y220" s="13"/>
      <c r="Z220" s="13">
        <v>1</v>
      </c>
      <c r="AA220" s="13"/>
      <c r="AB220" s="13"/>
      <c r="AC220" s="13"/>
      <c r="AD220" s="13"/>
      <c r="AE220" s="13"/>
      <c r="AF220" s="13">
        <v>1</v>
      </c>
      <c r="AG220" s="13"/>
      <c r="AH220" s="9"/>
      <c r="AI220" s="9"/>
      <c r="AJ220" s="9"/>
      <c r="AK220" s="9">
        <v>1</v>
      </c>
      <c r="AL220" s="9"/>
      <c r="AM220" s="9"/>
      <c r="AN220" s="9"/>
      <c r="AO220" s="9"/>
      <c r="AP220" s="9"/>
      <c r="AQ220" s="2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29"/>
      <c r="BC220" s="29"/>
      <c r="BD220" s="9"/>
      <c r="BE220" s="9"/>
      <c r="BF220" s="29"/>
      <c r="BG220" s="9"/>
      <c r="BH220" s="9"/>
      <c r="BI220" s="29"/>
      <c r="BJ220" s="29"/>
      <c r="BK220" s="9"/>
      <c r="BL220" s="2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79">
        <v>1</v>
      </c>
      <c r="CS220" s="9"/>
      <c r="CT220" s="9"/>
      <c r="CU220" s="9"/>
      <c r="CV220" s="9"/>
      <c r="CW220" s="9"/>
      <c r="CX220" s="29"/>
      <c r="CY220" s="29"/>
      <c r="CZ220" s="29"/>
      <c r="DA220" s="29"/>
      <c r="DB220" s="9"/>
      <c r="DC220" s="9"/>
      <c r="DD220" s="9"/>
      <c r="DE220" s="9"/>
      <c r="DF220" s="9"/>
      <c r="DG220" s="29"/>
      <c r="DH220" s="9"/>
      <c r="DI220" s="9"/>
      <c r="DJ220" s="9"/>
      <c r="DK220" s="9"/>
      <c r="DL220" s="9"/>
      <c r="DM220" s="9"/>
      <c r="DN220" s="9"/>
      <c r="DO220" s="9"/>
      <c r="DP220" s="29"/>
      <c r="DQ220" s="29"/>
      <c r="DR220" s="29"/>
      <c r="DS220" s="29"/>
      <c r="DT220" s="29"/>
      <c r="DU220" s="9"/>
      <c r="DV220" s="29"/>
      <c r="DW220" s="29"/>
      <c r="DX220" s="9">
        <f t="shared" si="3"/>
        <v>1</v>
      </c>
      <c r="DY220" s="30"/>
      <c r="DZ220" s="31"/>
      <c r="EA220" s="13"/>
    </row>
    <row r="221" spans="1:131" ht="20.100000000000001" hidden="1" customHeight="1">
      <c r="A221" s="7">
        <v>152624</v>
      </c>
      <c r="B221" s="13" t="s">
        <v>242</v>
      </c>
      <c r="C221" s="9">
        <v>4</v>
      </c>
      <c r="D221" s="9" t="s">
        <v>399</v>
      </c>
      <c r="E221" s="175" t="s">
        <v>459</v>
      </c>
      <c r="F221" s="13"/>
      <c r="G221" s="13">
        <v>1</v>
      </c>
      <c r="H221" s="13"/>
      <c r="I221" s="13"/>
      <c r="J221" s="13">
        <v>1</v>
      </c>
      <c r="K221" s="13"/>
      <c r="L221" s="13"/>
      <c r="M221" s="13"/>
      <c r="N221" s="13"/>
      <c r="O221" s="13"/>
      <c r="P221" s="13"/>
      <c r="Q221" s="13"/>
      <c r="R221" s="13" t="s">
        <v>397</v>
      </c>
      <c r="S221" s="13"/>
      <c r="T221" s="13"/>
      <c r="U221" s="13">
        <v>1</v>
      </c>
      <c r="V221" s="13"/>
      <c r="W221" s="13"/>
      <c r="X221" s="13"/>
      <c r="Y221" s="13"/>
      <c r="Z221" s="13">
        <v>1</v>
      </c>
      <c r="AA221" s="13"/>
      <c r="AB221" s="13"/>
      <c r="AC221" s="13"/>
      <c r="AD221" s="13"/>
      <c r="AE221" s="13"/>
      <c r="AF221" s="13">
        <v>1</v>
      </c>
      <c r="AG221" s="13"/>
      <c r="AH221" s="9"/>
      <c r="AI221" s="9"/>
      <c r="AJ221" s="9"/>
      <c r="AK221" s="9">
        <v>1</v>
      </c>
      <c r="AL221" s="9"/>
      <c r="AM221" s="9"/>
      <c r="AN221" s="9"/>
      <c r="AO221" s="9"/>
      <c r="AP221" s="9"/>
      <c r="AQ221" s="2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29"/>
      <c r="BC221" s="29"/>
      <c r="BD221" s="9"/>
      <c r="BE221" s="9"/>
      <c r="BF221" s="29"/>
      <c r="BG221" s="9"/>
      <c r="BH221" s="9"/>
      <c r="BI221" s="29"/>
      <c r="BJ221" s="29"/>
      <c r="BK221" s="9"/>
      <c r="BL221" s="2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79">
        <v>1</v>
      </c>
      <c r="CS221" s="9"/>
      <c r="CT221" s="9"/>
      <c r="CU221" s="9"/>
      <c r="CV221" s="9"/>
      <c r="CW221" s="9"/>
      <c r="CX221" s="29"/>
      <c r="CY221" s="29"/>
      <c r="CZ221" s="29"/>
      <c r="DA221" s="29"/>
      <c r="DB221" s="9"/>
      <c r="DC221" s="9"/>
      <c r="DD221" s="9"/>
      <c r="DE221" s="9"/>
      <c r="DF221" s="9"/>
      <c r="DG221" s="29"/>
      <c r="DH221" s="9"/>
      <c r="DI221" s="9"/>
      <c r="DJ221" s="9"/>
      <c r="DK221" s="9"/>
      <c r="DL221" s="9"/>
      <c r="DM221" s="9"/>
      <c r="DN221" s="9"/>
      <c r="DO221" s="9"/>
      <c r="DP221" s="29"/>
      <c r="DQ221" s="29"/>
      <c r="DR221" s="29"/>
      <c r="DS221" s="29"/>
      <c r="DT221" s="29"/>
      <c r="DU221" s="9"/>
      <c r="DV221" s="29"/>
      <c r="DW221" s="29"/>
      <c r="DX221" s="9">
        <f t="shared" si="3"/>
        <v>1</v>
      </c>
      <c r="DY221" s="30"/>
      <c r="DZ221" s="31"/>
      <c r="EA221" s="13"/>
    </row>
    <row r="222" spans="1:131" ht="20.100000000000001" hidden="1" customHeight="1">
      <c r="A222" s="7">
        <v>838751</v>
      </c>
      <c r="B222" s="13" t="s">
        <v>243</v>
      </c>
      <c r="C222" s="9">
        <v>5</v>
      </c>
      <c r="D222" s="9" t="s">
        <v>391</v>
      </c>
      <c r="E222" s="175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9"/>
      <c r="AI222" s="9"/>
      <c r="AJ222" s="9"/>
      <c r="AK222" s="9"/>
      <c r="AL222" s="9"/>
      <c r="AM222" s="9"/>
      <c r="AN222" s="9"/>
      <c r="AO222" s="9"/>
      <c r="AP222" s="9"/>
      <c r="AQ222" s="2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29"/>
      <c r="BC222" s="29"/>
      <c r="BD222" s="9"/>
      <c r="BE222" s="9"/>
      <c r="BF222" s="29"/>
      <c r="BG222" s="9"/>
      <c r="BH222" s="9"/>
      <c r="BI222" s="29"/>
      <c r="BJ222" s="29"/>
      <c r="BK222" s="9"/>
      <c r="BL222" s="2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6"/>
      <c r="CS222" s="9"/>
      <c r="CT222" s="9"/>
      <c r="CU222" s="9"/>
      <c r="CV222" s="9"/>
      <c r="CW222" s="9"/>
      <c r="CX222" s="29"/>
      <c r="CY222" s="29"/>
      <c r="CZ222" s="29"/>
      <c r="DA222" s="29"/>
      <c r="DB222" s="9"/>
      <c r="DC222" s="9"/>
      <c r="DD222" s="9"/>
      <c r="DE222" s="9"/>
      <c r="DF222" s="9"/>
      <c r="DG222" s="29"/>
      <c r="DH222" s="9"/>
      <c r="DI222" s="9"/>
      <c r="DJ222" s="9"/>
      <c r="DK222" s="9"/>
      <c r="DL222" s="9"/>
      <c r="DM222" s="9"/>
      <c r="DN222" s="9"/>
      <c r="DO222" s="9"/>
      <c r="DP222" s="29"/>
      <c r="DQ222" s="29"/>
      <c r="DR222" s="29"/>
      <c r="DS222" s="29"/>
      <c r="DT222" s="29"/>
      <c r="DU222" s="9"/>
      <c r="DV222" s="29"/>
      <c r="DW222" s="29"/>
      <c r="DX222" s="9">
        <f t="shared" si="3"/>
        <v>0</v>
      </c>
      <c r="DY222" s="30"/>
      <c r="DZ222" s="31"/>
      <c r="EA222" s="13"/>
    </row>
    <row r="223" spans="1:131" ht="20.100000000000001" hidden="1" customHeight="1">
      <c r="A223" s="7" t="s">
        <v>244</v>
      </c>
      <c r="B223" s="13" t="s">
        <v>245</v>
      </c>
      <c r="C223" s="9">
        <v>1</v>
      </c>
      <c r="D223" s="9" t="s">
        <v>395</v>
      </c>
      <c r="E223" s="175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9"/>
      <c r="AI223" s="9"/>
      <c r="AJ223" s="9"/>
      <c r="AK223" s="9"/>
      <c r="AL223" s="9"/>
      <c r="AM223" s="9"/>
      <c r="AN223" s="9"/>
      <c r="AO223" s="9"/>
      <c r="AP223" s="9"/>
      <c r="AQ223" s="2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29"/>
      <c r="BC223" s="29"/>
      <c r="BD223" s="9"/>
      <c r="BE223" s="9"/>
      <c r="BF223" s="29"/>
      <c r="BG223" s="9"/>
      <c r="BH223" s="9"/>
      <c r="BI223" s="29"/>
      <c r="BJ223" s="29"/>
      <c r="BK223" s="9"/>
      <c r="BL223" s="2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6"/>
      <c r="CS223" s="9"/>
      <c r="CT223" s="9"/>
      <c r="CU223" s="9"/>
      <c r="CV223" s="9"/>
      <c r="CW223" s="9"/>
      <c r="CX223" s="29"/>
      <c r="CY223" s="29"/>
      <c r="CZ223" s="29"/>
      <c r="DA223" s="29"/>
      <c r="DB223" s="9"/>
      <c r="DC223" s="9"/>
      <c r="DD223" s="9"/>
      <c r="DE223" s="9"/>
      <c r="DF223" s="9"/>
      <c r="DG223" s="29"/>
      <c r="DH223" s="9"/>
      <c r="DI223" s="9"/>
      <c r="DJ223" s="9"/>
      <c r="DK223" s="9"/>
      <c r="DL223" s="9"/>
      <c r="DM223" s="9"/>
      <c r="DN223" s="9"/>
      <c r="DO223" s="9"/>
      <c r="DP223" s="29"/>
      <c r="DQ223" s="29"/>
      <c r="DR223" s="29"/>
      <c r="DS223" s="29"/>
      <c r="DT223" s="29"/>
      <c r="DU223" s="9"/>
      <c r="DV223" s="29"/>
      <c r="DW223" s="29"/>
      <c r="DX223" s="9">
        <f t="shared" si="3"/>
        <v>0</v>
      </c>
      <c r="DY223" s="30"/>
      <c r="DZ223" s="31"/>
      <c r="EA223" s="13"/>
    </row>
    <row r="224" spans="1:131" ht="20.100000000000001" hidden="1" customHeight="1">
      <c r="A224" s="7" t="s">
        <v>246</v>
      </c>
      <c r="B224" s="13" t="s">
        <v>247</v>
      </c>
      <c r="C224" s="9">
        <v>5</v>
      </c>
      <c r="D224" s="9" t="s">
        <v>395</v>
      </c>
      <c r="E224" s="175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9"/>
      <c r="AI224" s="9"/>
      <c r="AJ224" s="9"/>
      <c r="AK224" s="9"/>
      <c r="AL224" s="9"/>
      <c r="AM224" s="9"/>
      <c r="AN224" s="9"/>
      <c r="AO224" s="9"/>
      <c r="AP224" s="9"/>
      <c r="AQ224" s="2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29"/>
      <c r="BC224" s="29"/>
      <c r="BD224" s="9"/>
      <c r="BE224" s="9"/>
      <c r="BF224" s="29"/>
      <c r="BG224" s="9"/>
      <c r="BH224" s="9"/>
      <c r="BI224" s="29"/>
      <c r="BJ224" s="29"/>
      <c r="BK224" s="9"/>
      <c r="BL224" s="2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6"/>
      <c r="CS224" s="9"/>
      <c r="CT224" s="9"/>
      <c r="CU224" s="9"/>
      <c r="CV224" s="9"/>
      <c r="CW224" s="9"/>
      <c r="CX224" s="29"/>
      <c r="CY224" s="29"/>
      <c r="CZ224" s="29"/>
      <c r="DA224" s="29"/>
      <c r="DB224" s="9"/>
      <c r="DC224" s="9"/>
      <c r="DD224" s="9"/>
      <c r="DE224" s="9"/>
      <c r="DF224" s="9"/>
      <c r="DG224" s="29"/>
      <c r="DH224" s="9"/>
      <c r="DI224" s="9"/>
      <c r="DJ224" s="9"/>
      <c r="DK224" s="9"/>
      <c r="DL224" s="9"/>
      <c r="DM224" s="9"/>
      <c r="DN224" s="9"/>
      <c r="DO224" s="9"/>
      <c r="DP224" s="29"/>
      <c r="DQ224" s="29"/>
      <c r="DR224" s="29"/>
      <c r="DS224" s="29"/>
      <c r="DT224" s="29"/>
      <c r="DU224" s="9"/>
      <c r="DV224" s="29"/>
      <c r="DW224" s="29"/>
      <c r="DX224" s="9">
        <f t="shared" si="3"/>
        <v>0</v>
      </c>
      <c r="DY224" s="30"/>
      <c r="DZ224" s="31"/>
      <c r="EA224" s="13"/>
    </row>
    <row r="225" spans="1:145" ht="20.100000000000001" hidden="1" customHeight="1">
      <c r="A225" s="7" t="s">
        <v>248</v>
      </c>
      <c r="B225" s="13" t="s">
        <v>249</v>
      </c>
      <c r="C225" s="9" t="s">
        <v>466</v>
      </c>
      <c r="D225" s="9" t="s">
        <v>391</v>
      </c>
      <c r="E225" s="175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9"/>
      <c r="AI225" s="9"/>
      <c r="AJ225" s="9"/>
      <c r="AK225" s="9"/>
      <c r="AL225" s="9"/>
      <c r="AM225" s="9"/>
      <c r="AN225" s="9"/>
      <c r="AO225" s="9"/>
      <c r="AP225" s="9"/>
      <c r="AQ225" s="2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29"/>
      <c r="BC225" s="29"/>
      <c r="BD225" s="9"/>
      <c r="BE225" s="9"/>
      <c r="BF225" s="29"/>
      <c r="BG225" s="9"/>
      <c r="BH225" s="9"/>
      <c r="BI225" s="29"/>
      <c r="BJ225" s="29"/>
      <c r="BK225" s="9"/>
      <c r="BL225" s="2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75"/>
      <c r="CS225" s="9"/>
      <c r="CT225" s="9"/>
      <c r="CU225" s="9"/>
      <c r="CV225" s="9"/>
      <c r="CW225" s="9"/>
      <c r="CX225" s="29"/>
      <c r="CY225" s="29"/>
      <c r="CZ225" s="29"/>
      <c r="DA225" s="29"/>
      <c r="DB225" s="9"/>
      <c r="DC225" s="9"/>
      <c r="DD225" s="9"/>
      <c r="DE225" s="9"/>
      <c r="DF225" s="9"/>
      <c r="DG225" s="29"/>
      <c r="DH225" s="9"/>
      <c r="DI225" s="9"/>
      <c r="DJ225" s="9"/>
      <c r="DK225" s="9"/>
      <c r="DL225" s="9"/>
      <c r="DM225" s="9"/>
      <c r="DN225" s="9"/>
      <c r="DO225" s="9"/>
      <c r="DP225" s="29"/>
      <c r="DQ225" s="29"/>
      <c r="DR225" s="29"/>
      <c r="DS225" s="29"/>
      <c r="DT225" s="29"/>
      <c r="DU225" s="9"/>
      <c r="DV225" s="29"/>
      <c r="DW225" s="29"/>
      <c r="DX225" s="9">
        <f t="shared" si="3"/>
        <v>0</v>
      </c>
      <c r="DY225" s="30"/>
      <c r="DZ225" s="31"/>
      <c r="EA225" s="13"/>
    </row>
    <row r="226" spans="1:145" ht="20.100000000000001" hidden="1" customHeight="1">
      <c r="A226" s="7" t="s">
        <v>250</v>
      </c>
      <c r="B226" s="13" t="s">
        <v>251</v>
      </c>
      <c r="C226" s="9">
        <v>5</v>
      </c>
      <c r="D226" s="9" t="s">
        <v>391</v>
      </c>
      <c r="E226" s="175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9"/>
      <c r="AI226" s="9"/>
      <c r="AJ226" s="9"/>
      <c r="AK226" s="9"/>
      <c r="AL226" s="9"/>
      <c r="AM226" s="9"/>
      <c r="AN226" s="9"/>
      <c r="AO226" s="9"/>
      <c r="AP226" s="9"/>
      <c r="AQ226" s="2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29"/>
      <c r="BC226" s="29"/>
      <c r="BD226" s="9"/>
      <c r="BE226" s="9"/>
      <c r="BF226" s="29"/>
      <c r="BG226" s="9"/>
      <c r="BH226" s="9"/>
      <c r="BI226" s="29"/>
      <c r="BJ226" s="29"/>
      <c r="BK226" s="9"/>
      <c r="BL226" s="2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75"/>
      <c r="CS226" s="9"/>
      <c r="CT226" s="9"/>
      <c r="CU226" s="9"/>
      <c r="CV226" s="9"/>
      <c r="CW226" s="9"/>
      <c r="CX226" s="29"/>
      <c r="CY226" s="29"/>
      <c r="CZ226" s="29"/>
      <c r="DA226" s="29"/>
      <c r="DB226" s="9"/>
      <c r="DC226" s="9"/>
      <c r="DD226" s="9"/>
      <c r="DE226" s="9"/>
      <c r="DF226" s="9"/>
      <c r="DG226" s="29"/>
      <c r="DH226" s="9"/>
      <c r="DI226" s="9"/>
      <c r="DJ226" s="9"/>
      <c r="DK226" s="9"/>
      <c r="DL226" s="9"/>
      <c r="DM226" s="9"/>
      <c r="DN226" s="9"/>
      <c r="DO226" s="9"/>
      <c r="DP226" s="29"/>
      <c r="DQ226" s="29"/>
      <c r="DR226" s="29"/>
      <c r="DS226" s="29"/>
      <c r="DT226" s="29"/>
      <c r="DU226" s="9"/>
      <c r="DV226" s="29"/>
      <c r="DW226" s="29"/>
      <c r="DX226" s="9">
        <f t="shared" si="3"/>
        <v>0</v>
      </c>
      <c r="DY226" s="30"/>
      <c r="DZ226" s="31"/>
      <c r="EA226" s="13"/>
    </row>
    <row r="227" spans="1:145" ht="20.100000000000001" hidden="1" customHeight="1">
      <c r="A227" s="7" t="s">
        <v>252</v>
      </c>
      <c r="B227" s="13" t="s">
        <v>253</v>
      </c>
      <c r="C227" s="9" t="s">
        <v>491</v>
      </c>
      <c r="D227" s="9"/>
      <c r="E227" s="175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9"/>
      <c r="AI227" s="9"/>
      <c r="AJ227" s="9"/>
      <c r="AK227" s="9"/>
      <c r="AL227" s="9"/>
      <c r="AM227" s="9"/>
      <c r="AN227" s="9"/>
      <c r="AO227" s="9"/>
      <c r="AP227" s="9"/>
      <c r="AQ227" s="2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29"/>
      <c r="BC227" s="29"/>
      <c r="BD227" s="9"/>
      <c r="BE227" s="9"/>
      <c r="BF227" s="29"/>
      <c r="BG227" s="9"/>
      <c r="BH227" s="9"/>
      <c r="BI227" s="29"/>
      <c r="BJ227" s="29"/>
      <c r="BK227" s="9"/>
      <c r="BL227" s="2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75"/>
      <c r="CS227" s="9"/>
      <c r="CT227" s="9"/>
      <c r="CU227" s="9"/>
      <c r="CV227" s="9"/>
      <c r="CW227" s="9"/>
      <c r="CX227" s="29"/>
      <c r="CY227" s="29"/>
      <c r="CZ227" s="29"/>
      <c r="DA227" s="29"/>
      <c r="DB227" s="9"/>
      <c r="DC227" s="9"/>
      <c r="DD227" s="9"/>
      <c r="DE227" s="9"/>
      <c r="DF227" s="9"/>
      <c r="DG227" s="29"/>
      <c r="DH227" s="9"/>
      <c r="DI227" s="9"/>
      <c r="DJ227" s="9"/>
      <c r="DK227" s="9"/>
      <c r="DL227" s="9"/>
      <c r="DM227" s="9"/>
      <c r="DN227" s="9"/>
      <c r="DO227" s="9"/>
      <c r="DP227" s="29"/>
      <c r="DQ227" s="29"/>
      <c r="DR227" s="29"/>
      <c r="DS227" s="29"/>
      <c r="DT227" s="29"/>
      <c r="DU227" s="9"/>
      <c r="DV227" s="29"/>
      <c r="DW227" s="29"/>
      <c r="DX227" s="9">
        <f t="shared" si="3"/>
        <v>0</v>
      </c>
      <c r="DY227" s="30"/>
      <c r="DZ227" s="31"/>
      <c r="EA227" s="13"/>
    </row>
    <row r="228" spans="1:145" hidden="1">
      <c r="A228" s="85" t="s">
        <v>534</v>
      </c>
      <c r="B228" s="86" t="s">
        <v>544</v>
      </c>
      <c r="C228" s="87">
        <v>208</v>
      </c>
      <c r="D228" s="87" t="s">
        <v>543</v>
      </c>
      <c r="E228" s="176" t="s">
        <v>378</v>
      </c>
      <c r="F228" s="89"/>
      <c r="G228" s="89">
        <v>1</v>
      </c>
      <c r="H228" s="89"/>
      <c r="I228" s="89"/>
      <c r="J228" s="89"/>
      <c r="K228" s="89">
        <v>1</v>
      </c>
      <c r="L228" s="89"/>
      <c r="M228" s="89"/>
      <c r="N228" s="89"/>
      <c r="O228" s="89"/>
      <c r="P228" s="89"/>
      <c r="Q228" s="89"/>
      <c r="R228" s="88" t="s">
        <v>397</v>
      </c>
      <c r="S228" s="89"/>
      <c r="T228" s="89"/>
      <c r="U228" s="89">
        <v>1</v>
      </c>
      <c r="V228" s="89"/>
      <c r="W228" s="89"/>
      <c r="X228" s="89"/>
      <c r="Y228" s="89"/>
      <c r="Z228" s="89">
        <v>1</v>
      </c>
      <c r="AA228" s="89"/>
      <c r="AB228" s="89"/>
      <c r="AC228" s="89"/>
      <c r="AD228" s="89"/>
      <c r="AE228" s="89"/>
      <c r="AF228" s="89">
        <v>1</v>
      </c>
      <c r="AG228" s="89"/>
      <c r="AH228" s="89"/>
      <c r="AI228" s="89"/>
      <c r="AJ228" s="89"/>
      <c r="AK228" s="89">
        <v>1</v>
      </c>
      <c r="AL228" s="89"/>
      <c r="AM228" s="89"/>
      <c r="AN228" s="89"/>
      <c r="AO228" s="89"/>
      <c r="AP228" s="89"/>
      <c r="AQ228" s="89"/>
      <c r="AR228" s="89"/>
      <c r="AS228" s="89"/>
      <c r="AT228" s="89"/>
      <c r="AU228" s="89"/>
      <c r="AV228" s="89"/>
      <c r="AW228" s="89"/>
      <c r="AX228" s="89"/>
      <c r="AY228" s="89"/>
      <c r="AZ228" s="89"/>
      <c r="BA228" s="89"/>
      <c r="BB228" s="89"/>
      <c r="BC228" s="89"/>
      <c r="BD228" s="89"/>
      <c r="BE228" s="89"/>
      <c r="BF228" s="89"/>
      <c r="BG228" s="89"/>
      <c r="BH228" s="89"/>
      <c r="BI228" s="89"/>
      <c r="BJ228" s="89"/>
      <c r="BK228" s="89"/>
      <c r="BL228" s="89"/>
      <c r="BM228" s="89"/>
      <c r="BN228" s="89"/>
      <c r="BO228" s="89"/>
      <c r="BP228" s="89">
        <v>1</v>
      </c>
      <c r="BQ228" s="89">
        <v>1</v>
      </c>
      <c r="BR228" s="89"/>
      <c r="BS228" s="89"/>
      <c r="BT228" s="89">
        <v>1</v>
      </c>
      <c r="BU228" s="89"/>
      <c r="BV228" s="89"/>
      <c r="BW228" s="89"/>
      <c r="BX228" s="89"/>
      <c r="BY228" s="89">
        <v>1</v>
      </c>
      <c r="BZ228" s="89"/>
      <c r="CA228" s="89"/>
      <c r="CB228" s="89"/>
      <c r="CC228" s="89"/>
      <c r="CD228" s="89"/>
      <c r="CE228" s="89"/>
      <c r="CF228" s="89"/>
      <c r="CG228" s="89"/>
      <c r="CH228" s="89"/>
      <c r="CI228" s="89"/>
      <c r="CJ228" s="89"/>
      <c r="CK228" s="89"/>
      <c r="CL228" s="89"/>
      <c r="CM228" s="89"/>
      <c r="CN228" s="89"/>
      <c r="CO228" s="89"/>
      <c r="CP228" s="89"/>
      <c r="CQ228" s="89"/>
      <c r="CR228" s="75"/>
      <c r="CS228" s="89"/>
      <c r="CT228" s="89"/>
      <c r="CU228" s="89"/>
      <c r="CV228" s="89"/>
      <c r="CW228" s="89"/>
      <c r="CX228" s="89"/>
      <c r="CY228" s="89"/>
      <c r="CZ228" s="89"/>
      <c r="DA228" s="89"/>
      <c r="DB228" s="89"/>
      <c r="DC228" s="89"/>
      <c r="DD228" s="89"/>
      <c r="DE228" s="89"/>
      <c r="DF228" s="89"/>
      <c r="DG228" s="90"/>
      <c r="DH228" s="89"/>
      <c r="DI228" s="89"/>
      <c r="DJ228" s="89"/>
      <c r="DK228" s="89"/>
      <c r="DL228" s="89"/>
      <c r="DM228" s="89"/>
      <c r="DN228" s="89"/>
      <c r="DO228" s="89"/>
      <c r="DP228" s="89"/>
      <c r="DQ228" s="89"/>
      <c r="DR228" s="89"/>
      <c r="DS228" s="89"/>
      <c r="DT228" s="89"/>
      <c r="DU228" s="89"/>
      <c r="DV228" s="89"/>
      <c r="DW228" s="89"/>
      <c r="DX228" s="89"/>
      <c r="DY228" s="89"/>
      <c r="DZ228" s="89"/>
      <c r="EA228" s="91"/>
      <c r="EB228" s="91"/>
      <c r="EC228" s="279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</row>
    <row r="229" spans="1:145" hidden="1">
      <c r="A229" s="85" t="s">
        <v>535</v>
      </c>
      <c r="B229" s="86" t="s">
        <v>544</v>
      </c>
      <c r="C229" s="87">
        <v>60</v>
      </c>
      <c r="D229" s="87" t="s">
        <v>543</v>
      </c>
      <c r="E229" s="176" t="s">
        <v>378</v>
      </c>
      <c r="F229" s="89"/>
      <c r="G229" s="89">
        <v>1</v>
      </c>
      <c r="H229" s="89"/>
      <c r="I229" s="89"/>
      <c r="J229" s="89"/>
      <c r="K229" s="89">
        <v>1</v>
      </c>
      <c r="L229" s="89"/>
      <c r="M229" s="89"/>
      <c r="N229" s="89"/>
      <c r="O229" s="89"/>
      <c r="P229" s="89"/>
      <c r="Q229" s="89"/>
      <c r="R229" s="88" t="s">
        <v>397</v>
      </c>
      <c r="S229" s="89"/>
      <c r="T229" s="89"/>
      <c r="U229" s="89">
        <v>1</v>
      </c>
      <c r="V229" s="89"/>
      <c r="W229" s="89"/>
      <c r="X229" s="89"/>
      <c r="Y229" s="89"/>
      <c r="Z229" s="89">
        <v>1</v>
      </c>
      <c r="AA229" s="89"/>
      <c r="AB229" s="89"/>
      <c r="AC229" s="89"/>
      <c r="AD229" s="89"/>
      <c r="AE229" s="89"/>
      <c r="AF229" s="89">
        <v>1</v>
      </c>
      <c r="AG229" s="89"/>
      <c r="AH229" s="89"/>
      <c r="AI229" s="89"/>
      <c r="AJ229" s="89"/>
      <c r="AK229" s="89">
        <v>1</v>
      </c>
      <c r="AL229" s="89"/>
      <c r="AM229" s="89"/>
      <c r="AN229" s="89"/>
      <c r="AO229" s="89"/>
      <c r="AP229" s="89"/>
      <c r="AQ229" s="89"/>
      <c r="AR229" s="89"/>
      <c r="AS229" s="89"/>
      <c r="AT229" s="89"/>
      <c r="AU229" s="89"/>
      <c r="AV229" s="89"/>
      <c r="AW229" s="89"/>
      <c r="AX229" s="89"/>
      <c r="AY229" s="89"/>
      <c r="AZ229" s="89"/>
      <c r="BA229" s="89"/>
      <c r="BB229" s="89"/>
      <c r="BC229" s="89"/>
      <c r="BD229" s="89"/>
      <c r="BE229" s="89"/>
      <c r="BF229" s="89"/>
      <c r="BG229" s="89"/>
      <c r="BH229" s="89"/>
      <c r="BI229" s="89"/>
      <c r="BJ229" s="89"/>
      <c r="BK229" s="89"/>
      <c r="BL229" s="89"/>
      <c r="BM229" s="89"/>
      <c r="BN229" s="89"/>
      <c r="BO229" s="89"/>
      <c r="BP229" s="89">
        <v>1</v>
      </c>
      <c r="BQ229" s="89">
        <v>1</v>
      </c>
      <c r="BR229" s="89"/>
      <c r="BS229" s="89"/>
      <c r="BT229" s="89">
        <v>1</v>
      </c>
      <c r="BU229" s="89"/>
      <c r="BV229" s="89"/>
      <c r="BW229" s="89"/>
      <c r="BX229" s="89"/>
      <c r="BY229" s="89">
        <v>1</v>
      </c>
      <c r="BZ229" s="89"/>
      <c r="CA229" s="89"/>
      <c r="CB229" s="89"/>
      <c r="CC229" s="89"/>
      <c r="CD229" s="89"/>
      <c r="CE229" s="89"/>
      <c r="CF229" s="89"/>
      <c r="CG229" s="89"/>
      <c r="CH229" s="89"/>
      <c r="CI229" s="89"/>
      <c r="CJ229" s="89"/>
      <c r="CK229" s="89"/>
      <c r="CL229" s="89"/>
      <c r="CM229" s="89"/>
      <c r="CN229" s="89"/>
      <c r="CO229" s="89"/>
      <c r="CP229" s="89"/>
      <c r="CQ229" s="89"/>
      <c r="CR229" s="99"/>
      <c r="CS229" s="89"/>
      <c r="CT229" s="89"/>
      <c r="CU229" s="89"/>
      <c r="CV229" s="89"/>
      <c r="CW229" s="89"/>
      <c r="CX229" s="89"/>
      <c r="CY229" s="89"/>
      <c r="CZ229" s="89"/>
      <c r="DA229" s="89"/>
      <c r="DB229" s="89"/>
      <c r="DC229" s="89"/>
      <c r="DD229" s="89"/>
      <c r="DE229" s="89"/>
      <c r="DF229" s="89"/>
      <c r="DG229" s="90"/>
      <c r="DH229" s="89"/>
      <c r="DI229" s="89"/>
      <c r="DJ229" s="89"/>
      <c r="DK229" s="89"/>
      <c r="DL229" s="89"/>
      <c r="DM229" s="89"/>
      <c r="DN229" s="89"/>
      <c r="DO229" s="89"/>
      <c r="DP229" s="89"/>
      <c r="DQ229" s="89"/>
      <c r="DR229" s="89"/>
      <c r="DS229" s="89"/>
      <c r="DT229" s="89"/>
      <c r="DU229" s="89"/>
      <c r="DV229" s="89"/>
      <c r="DW229" s="89"/>
      <c r="DX229" s="89"/>
      <c r="DY229" s="89"/>
      <c r="DZ229" s="89"/>
      <c r="EA229" s="91"/>
      <c r="EB229" s="91"/>
      <c r="EC229" s="279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</row>
    <row r="230" spans="1:145" hidden="1">
      <c r="A230" s="85" t="s">
        <v>537</v>
      </c>
      <c r="B230" s="86" t="s">
        <v>544</v>
      </c>
      <c r="C230" s="87">
        <v>1</v>
      </c>
      <c r="D230" s="87" t="s">
        <v>543</v>
      </c>
      <c r="E230" s="176" t="s">
        <v>378</v>
      </c>
      <c r="F230" s="89"/>
      <c r="G230" s="89">
        <v>1</v>
      </c>
      <c r="H230" s="89"/>
      <c r="I230" s="89"/>
      <c r="J230" s="89"/>
      <c r="K230" s="89">
        <v>1</v>
      </c>
      <c r="L230" s="89"/>
      <c r="M230" s="89"/>
      <c r="N230" s="89"/>
      <c r="O230" s="89"/>
      <c r="P230" s="89"/>
      <c r="Q230" s="89"/>
      <c r="R230" s="88" t="s">
        <v>397</v>
      </c>
      <c r="S230" s="89"/>
      <c r="T230" s="89"/>
      <c r="U230" s="89">
        <v>1</v>
      </c>
      <c r="V230" s="89"/>
      <c r="W230" s="89"/>
      <c r="X230" s="89"/>
      <c r="Y230" s="89"/>
      <c r="Z230" s="89">
        <v>1</v>
      </c>
      <c r="AA230" s="89"/>
      <c r="AB230" s="89"/>
      <c r="AC230" s="89"/>
      <c r="AD230" s="89"/>
      <c r="AE230" s="89"/>
      <c r="AF230" s="89">
        <v>1</v>
      </c>
      <c r="AG230" s="89"/>
      <c r="AH230" s="89"/>
      <c r="AI230" s="89"/>
      <c r="AJ230" s="89"/>
      <c r="AK230" s="89">
        <v>1</v>
      </c>
      <c r="AL230" s="89"/>
      <c r="AM230" s="89"/>
      <c r="AN230" s="89"/>
      <c r="AO230" s="89"/>
      <c r="AP230" s="89"/>
      <c r="AQ230" s="89"/>
      <c r="AR230" s="89"/>
      <c r="AS230" s="89"/>
      <c r="AT230" s="89"/>
      <c r="AU230" s="89"/>
      <c r="AV230" s="89"/>
      <c r="AW230" s="89"/>
      <c r="AX230" s="89"/>
      <c r="AY230" s="89"/>
      <c r="AZ230" s="89"/>
      <c r="BA230" s="89"/>
      <c r="BB230" s="89"/>
      <c r="BC230" s="89"/>
      <c r="BD230" s="89"/>
      <c r="BE230" s="89"/>
      <c r="BF230" s="89"/>
      <c r="BG230" s="89"/>
      <c r="BH230" s="89"/>
      <c r="BI230" s="89"/>
      <c r="BJ230" s="89"/>
      <c r="BK230" s="89"/>
      <c r="BL230" s="89"/>
      <c r="BM230" s="89"/>
      <c r="BN230" s="89"/>
      <c r="BO230" s="89"/>
      <c r="BP230" s="89">
        <v>1</v>
      </c>
      <c r="BQ230" s="89">
        <v>1</v>
      </c>
      <c r="BR230" s="89"/>
      <c r="BS230" s="89"/>
      <c r="BT230" s="89">
        <v>1</v>
      </c>
      <c r="BU230" s="89"/>
      <c r="BV230" s="89"/>
      <c r="BW230" s="89"/>
      <c r="BX230" s="89"/>
      <c r="BY230" s="89">
        <v>1</v>
      </c>
      <c r="BZ230" s="89"/>
      <c r="CA230" s="89"/>
      <c r="CB230" s="89"/>
      <c r="CC230" s="89"/>
      <c r="CD230" s="89"/>
      <c r="CE230" s="89"/>
      <c r="CF230" s="89"/>
      <c r="CG230" s="89"/>
      <c r="CH230" s="89"/>
      <c r="CI230" s="89"/>
      <c r="CJ230" s="89"/>
      <c r="CK230" s="89"/>
      <c r="CL230" s="89"/>
      <c r="CM230" s="89"/>
      <c r="CN230" s="89"/>
      <c r="CO230" s="89"/>
      <c r="CP230" s="89"/>
      <c r="CQ230" s="89"/>
      <c r="CR230" s="99"/>
      <c r="CS230" s="89"/>
      <c r="CT230" s="89"/>
      <c r="CU230" s="89"/>
      <c r="CV230" s="89"/>
      <c r="CW230" s="89"/>
      <c r="CX230" s="89"/>
      <c r="CY230" s="89"/>
      <c r="CZ230" s="89"/>
      <c r="DA230" s="89"/>
      <c r="DB230" s="89"/>
      <c r="DC230" s="89"/>
      <c r="DD230" s="89"/>
      <c r="DE230" s="89"/>
      <c r="DF230" s="89"/>
      <c r="DG230" s="90"/>
      <c r="DH230" s="89"/>
      <c r="DI230" s="89"/>
      <c r="DJ230" s="89"/>
      <c r="DK230" s="89"/>
      <c r="DL230" s="89"/>
      <c r="DM230" s="89"/>
      <c r="DN230" s="89"/>
      <c r="DO230" s="89"/>
      <c r="DP230" s="89"/>
      <c r="DQ230" s="89"/>
      <c r="DR230" s="89"/>
      <c r="DS230" s="89"/>
      <c r="DT230" s="89"/>
      <c r="DU230" s="89"/>
      <c r="DV230" s="89"/>
      <c r="DW230" s="89"/>
      <c r="DX230" s="89"/>
      <c r="DY230" s="89"/>
      <c r="DZ230" s="89"/>
      <c r="EA230" s="91"/>
      <c r="EB230" s="91"/>
      <c r="EC230" s="279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</row>
    <row r="231" spans="1:145" hidden="1">
      <c r="A231" s="85" t="s">
        <v>539</v>
      </c>
      <c r="B231" s="86" t="s">
        <v>544</v>
      </c>
      <c r="C231" s="87">
        <v>4</v>
      </c>
      <c r="D231" s="87" t="s">
        <v>543</v>
      </c>
      <c r="E231" s="176" t="s">
        <v>378</v>
      </c>
      <c r="F231" s="89"/>
      <c r="G231" s="89">
        <v>1</v>
      </c>
      <c r="H231" s="89"/>
      <c r="I231" s="89"/>
      <c r="J231" s="89"/>
      <c r="K231" s="89">
        <v>1</v>
      </c>
      <c r="L231" s="89"/>
      <c r="M231" s="89"/>
      <c r="N231" s="89"/>
      <c r="O231" s="89"/>
      <c r="P231" s="89"/>
      <c r="Q231" s="89"/>
      <c r="R231" s="88" t="s">
        <v>397</v>
      </c>
      <c r="S231" s="89"/>
      <c r="T231" s="89"/>
      <c r="U231" s="89">
        <v>1</v>
      </c>
      <c r="V231" s="89"/>
      <c r="W231" s="89"/>
      <c r="X231" s="89"/>
      <c r="Y231" s="89"/>
      <c r="Z231" s="89">
        <v>1</v>
      </c>
      <c r="AA231" s="89"/>
      <c r="AB231" s="89"/>
      <c r="AC231" s="89"/>
      <c r="AD231" s="89"/>
      <c r="AE231" s="89"/>
      <c r="AF231" s="89">
        <v>1</v>
      </c>
      <c r="AG231" s="89"/>
      <c r="AH231" s="89"/>
      <c r="AI231" s="89"/>
      <c r="AJ231" s="89"/>
      <c r="AK231" s="89">
        <v>1</v>
      </c>
      <c r="AL231" s="89"/>
      <c r="AM231" s="89"/>
      <c r="AN231" s="89"/>
      <c r="AO231" s="89"/>
      <c r="AP231" s="89"/>
      <c r="AQ231" s="89"/>
      <c r="AR231" s="89"/>
      <c r="AS231" s="89"/>
      <c r="AT231" s="89"/>
      <c r="AU231" s="89"/>
      <c r="AV231" s="89"/>
      <c r="AW231" s="89"/>
      <c r="AX231" s="89"/>
      <c r="AY231" s="89"/>
      <c r="AZ231" s="89"/>
      <c r="BA231" s="89"/>
      <c r="BB231" s="89"/>
      <c r="BC231" s="89"/>
      <c r="BD231" s="89"/>
      <c r="BE231" s="89"/>
      <c r="BF231" s="89"/>
      <c r="BG231" s="89"/>
      <c r="BH231" s="89"/>
      <c r="BI231" s="89"/>
      <c r="BJ231" s="89"/>
      <c r="BK231" s="89"/>
      <c r="BL231" s="89"/>
      <c r="BM231" s="89"/>
      <c r="BN231" s="89"/>
      <c r="BO231" s="89"/>
      <c r="BP231" s="89">
        <v>1</v>
      </c>
      <c r="BQ231" s="89">
        <v>1</v>
      </c>
      <c r="BR231" s="89"/>
      <c r="BS231" s="89"/>
      <c r="BT231" s="89">
        <v>1</v>
      </c>
      <c r="BU231" s="89"/>
      <c r="BV231" s="89"/>
      <c r="BW231" s="89"/>
      <c r="BX231" s="89"/>
      <c r="BY231" s="89">
        <v>1</v>
      </c>
      <c r="BZ231" s="89"/>
      <c r="CA231" s="89"/>
      <c r="CB231" s="89"/>
      <c r="CC231" s="89"/>
      <c r="CD231" s="89"/>
      <c r="CE231" s="89"/>
      <c r="CF231" s="89"/>
      <c r="CG231" s="89"/>
      <c r="CH231" s="89"/>
      <c r="CI231" s="89"/>
      <c r="CJ231" s="89"/>
      <c r="CK231" s="89"/>
      <c r="CL231" s="89"/>
      <c r="CM231" s="89"/>
      <c r="CN231" s="89"/>
      <c r="CO231" s="89"/>
      <c r="CP231" s="89"/>
      <c r="CQ231" s="89"/>
      <c r="CR231" s="99"/>
      <c r="CS231" s="89"/>
      <c r="CT231" s="89"/>
      <c r="CU231" s="89"/>
      <c r="CV231" s="89"/>
      <c r="CW231" s="89"/>
      <c r="CX231" s="89"/>
      <c r="CY231" s="89"/>
      <c r="CZ231" s="89"/>
      <c r="DA231" s="89"/>
      <c r="DB231" s="89"/>
      <c r="DC231" s="89"/>
      <c r="DD231" s="89"/>
      <c r="DE231" s="89"/>
      <c r="DF231" s="89"/>
      <c r="DG231" s="90"/>
      <c r="DH231" s="89"/>
      <c r="DI231" s="89"/>
      <c r="DJ231" s="89"/>
      <c r="DK231" s="89"/>
      <c r="DL231" s="89"/>
      <c r="DM231" s="89"/>
      <c r="DN231" s="89"/>
      <c r="DO231" s="89"/>
      <c r="DP231" s="89"/>
      <c r="DQ231" s="89"/>
      <c r="DR231" s="89"/>
      <c r="DS231" s="89"/>
      <c r="DT231" s="89"/>
      <c r="DU231" s="89"/>
      <c r="DV231" s="89"/>
      <c r="DW231" s="89"/>
      <c r="DX231" s="89"/>
      <c r="DY231" s="89"/>
      <c r="DZ231" s="89"/>
      <c r="EA231" s="91"/>
      <c r="EB231" s="91"/>
      <c r="EC231" s="279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</row>
    <row r="232" spans="1:145" hidden="1">
      <c r="A232" s="85" t="s">
        <v>541</v>
      </c>
      <c r="B232" s="86" t="s">
        <v>544</v>
      </c>
      <c r="C232" s="87">
        <v>5</v>
      </c>
      <c r="D232" s="87" t="s">
        <v>543</v>
      </c>
      <c r="E232" s="176" t="s">
        <v>378</v>
      </c>
      <c r="F232" s="89"/>
      <c r="G232" s="89">
        <v>1</v>
      </c>
      <c r="H232" s="89"/>
      <c r="I232" s="89"/>
      <c r="J232" s="89"/>
      <c r="K232" s="89">
        <v>1</v>
      </c>
      <c r="L232" s="89"/>
      <c r="M232" s="89"/>
      <c r="N232" s="89"/>
      <c r="O232" s="89"/>
      <c r="P232" s="89"/>
      <c r="Q232" s="89"/>
      <c r="R232" s="88" t="s">
        <v>397</v>
      </c>
      <c r="S232" s="89"/>
      <c r="T232" s="89"/>
      <c r="U232" s="89">
        <v>1</v>
      </c>
      <c r="V232" s="89"/>
      <c r="W232" s="89"/>
      <c r="X232" s="89"/>
      <c r="Y232" s="89"/>
      <c r="Z232" s="89">
        <v>1</v>
      </c>
      <c r="AA232" s="89"/>
      <c r="AB232" s="89"/>
      <c r="AC232" s="89"/>
      <c r="AD232" s="89"/>
      <c r="AE232" s="89"/>
      <c r="AF232" s="89">
        <v>1</v>
      </c>
      <c r="AG232" s="89"/>
      <c r="AH232" s="89"/>
      <c r="AI232" s="89"/>
      <c r="AJ232" s="89"/>
      <c r="AK232" s="89">
        <v>1</v>
      </c>
      <c r="AL232" s="89"/>
      <c r="AM232" s="89"/>
      <c r="AN232" s="89"/>
      <c r="AO232" s="89"/>
      <c r="AP232" s="89"/>
      <c r="AQ232" s="89"/>
      <c r="AR232" s="89"/>
      <c r="AS232" s="89"/>
      <c r="AT232" s="89"/>
      <c r="AU232" s="89"/>
      <c r="AV232" s="89"/>
      <c r="AW232" s="89"/>
      <c r="AX232" s="89"/>
      <c r="AY232" s="89"/>
      <c r="AZ232" s="89"/>
      <c r="BA232" s="89"/>
      <c r="BB232" s="89"/>
      <c r="BC232" s="89"/>
      <c r="BD232" s="89"/>
      <c r="BE232" s="89"/>
      <c r="BF232" s="89"/>
      <c r="BG232" s="89"/>
      <c r="BH232" s="89"/>
      <c r="BI232" s="89"/>
      <c r="BJ232" s="89"/>
      <c r="BK232" s="89"/>
      <c r="BL232" s="89"/>
      <c r="BM232" s="89"/>
      <c r="BN232" s="89"/>
      <c r="BO232" s="89"/>
      <c r="BP232" s="89">
        <v>1</v>
      </c>
      <c r="BQ232" s="89">
        <v>1</v>
      </c>
      <c r="BR232" s="89"/>
      <c r="BS232" s="89"/>
      <c r="BT232" s="89">
        <v>1</v>
      </c>
      <c r="BU232" s="89"/>
      <c r="BV232" s="89"/>
      <c r="BW232" s="89"/>
      <c r="BX232" s="89"/>
      <c r="BY232" s="89">
        <v>1</v>
      </c>
      <c r="BZ232" s="89"/>
      <c r="CA232" s="89"/>
      <c r="CB232" s="89"/>
      <c r="CC232" s="89"/>
      <c r="CD232" s="89"/>
      <c r="CE232" s="89"/>
      <c r="CF232" s="89"/>
      <c r="CG232" s="89"/>
      <c r="CH232" s="89"/>
      <c r="CI232" s="89"/>
      <c r="CJ232" s="89"/>
      <c r="CK232" s="89"/>
      <c r="CL232" s="89"/>
      <c r="CM232" s="89"/>
      <c r="CN232" s="89"/>
      <c r="CO232" s="89"/>
      <c r="CP232" s="89"/>
      <c r="CQ232" s="89"/>
      <c r="CR232" s="103"/>
      <c r="CS232" s="89"/>
      <c r="CT232" s="89"/>
      <c r="CU232" s="89"/>
      <c r="CV232" s="89"/>
      <c r="CW232" s="89"/>
      <c r="CX232" s="89"/>
      <c r="CY232" s="89"/>
      <c r="CZ232" s="89"/>
      <c r="DA232" s="89"/>
      <c r="DB232" s="89"/>
      <c r="DC232" s="89"/>
      <c r="DD232" s="89"/>
      <c r="DE232" s="89"/>
      <c r="DF232" s="89"/>
      <c r="DG232" s="90"/>
      <c r="DH232" s="89"/>
      <c r="DI232" s="89"/>
      <c r="DJ232" s="89"/>
      <c r="DK232" s="89"/>
      <c r="DL232" s="89"/>
      <c r="DM232" s="89"/>
      <c r="DN232" s="89"/>
      <c r="DO232" s="89"/>
      <c r="DP232" s="89"/>
      <c r="DQ232" s="89"/>
      <c r="DR232" s="89"/>
      <c r="DS232" s="89"/>
      <c r="DT232" s="89"/>
      <c r="DU232" s="89"/>
      <c r="DV232" s="89"/>
      <c r="DW232" s="89"/>
      <c r="DX232" s="89"/>
      <c r="DY232" s="89"/>
      <c r="DZ232" s="89"/>
      <c r="EA232" s="91"/>
      <c r="EB232" s="91"/>
      <c r="EC232" s="279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</row>
    <row r="233" spans="1:145" hidden="1">
      <c r="A233" s="81" t="s">
        <v>545</v>
      </c>
      <c r="B233" s="77" t="s">
        <v>553</v>
      </c>
      <c r="C233" s="78">
        <v>208</v>
      </c>
      <c r="D233" s="78" t="s">
        <v>543</v>
      </c>
      <c r="E233" s="177" t="s">
        <v>378</v>
      </c>
      <c r="F233" s="79"/>
      <c r="G233" s="79">
        <v>1</v>
      </c>
      <c r="H233" s="79"/>
      <c r="I233" s="79"/>
      <c r="J233" s="79"/>
      <c r="K233" s="79">
        <v>1</v>
      </c>
      <c r="L233" s="79"/>
      <c r="M233" s="79"/>
      <c r="N233" s="79"/>
      <c r="O233" s="79"/>
      <c r="P233" s="79"/>
      <c r="Q233" s="79"/>
      <c r="R233" s="82" t="s">
        <v>397</v>
      </c>
      <c r="S233" s="79"/>
      <c r="T233" s="79"/>
      <c r="U233" s="79">
        <v>1</v>
      </c>
      <c r="V233" s="79"/>
      <c r="W233" s="79"/>
      <c r="X233" s="79"/>
      <c r="Y233" s="79"/>
      <c r="Z233" s="79">
        <v>1</v>
      </c>
      <c r="AA233" s="79"/>
      <c r="AB233" s="79"/>
      <c r="AC233" s="79"/>
      <c r="AD233" s="79"/>
      <c r="AE233" s="79"/>
      <c r="AF233" s="79">
        <v>1</v>
      </c>
      <c r="AG233" s="79"/>
      <c r="AH233" s="79"/>
      <c r="AI233" s="79"/>
      <c r="AJ233" s="79"/>
      <c r="AK233" s="79">
        <v>1</v>
      </c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>
        <v>1</v>
      </c>
      <c r="BQ233" s="79"/>
      <c r="BR233" s="79"/>
      <c r="BS233" s="79"/>
      <c r="BT233" s="79">
        <v>1</v>
      </c>
      <c r="BU233" s="79"/>
      <c r="BV233" s="79"/>
      <c r="BW233" s="79"/>
      <c r="BX233" s="79"/>
      <c r="BY233" s="79">
        <v>1</v>
      </c>
      <c r="BZ233" s="79"/>
      <c r="CA233" s="79"/>
      <c r="CB233" s="79"/>
      <c r="CC233" s="79"/>
      <c r="CD233" s="79"/>
      <c r="CE233" s="79"/>
      <c r="CF233" s="79"/>
      <c r="CG233" s="79"/>
      <c r="CH233" s="79"/>
      <c r="CI233" s="79"/>
      <c r="CJ233" s="79"/>
      <c r="CK233" s="79"/>
      <c r="CL233" s="79"/>
      <c r="CM233" s="79"/>
      <c r="CN233" s="79"/>
      <c r="CO233" s="79"/>
      <c r="CP233" s="79"/>
      <c r="CQ233" s="79"/>
      <c r="CR233" s="103"/>
      <c r="CS233" s="79"/>
      <c r="CT233" s="79"/>
      <c r="CU233" s="79"/>
      <c r="CV233" s="79"/>
      <c r="CW233" s="79"/>
      <c r="CX233" s="79"/>
      <c r="CY233" s="79"/>
      <c r="CZ233" s="79"/>
      <c r="DA233" s="79"/>
      <c r="DB233" s="79"/>
      <c r="DC233" s="79"/>
      <c r="DD233" s="79"/>
      <c r="DE233" s="79"/>
      <c r="DF233" s="79"/>
      <c r="DG233" s="80"/>
      <c r="DH233" s="79"/>
      <c r="DI233" s="79"/>
      <c r="DJ233" s="79"/>
      <c r="DK233" s="79"/>
      <c r="DL233" s="79"/>
      <c r="DM233" s="79"/>
      <c r="DN233" s="79"/>
      <c r="DO233" s="79"/>
      <c r="DP233" s="79"/>
      <c r="DQ233" s="79"/>
      <c r="DR233" s="79"/>
      <c r="DS233" s="79"/>
      <c r="DT233" s="79"/>
      <c r="DU233" s="79"/>
      <c r="DV233" s="79"/>
      <c r="DW233" s="79"/>
      <c r="DX233" s="79"/>
      <c r="DY233" s="79"/>
      <c r="DZ233" s="79"/>
    </row>
    <row r="234" spans="1:145" hidden="1">
      <c r="A234" s="81" t="s">
        <v>547</v>
      </c>
      <c r="B234" s="77" t="s">
        <v>553</v>
      </c>
      <c r="C234" s="78">
        <v>1</v>
      </c>
      <c r="D234" s="78" t="s">
        <v>543</v>
      </c>
      <c r="E234" s="177" t="s">
        <v>378</v>
      </c>
      <c r="F234" s="79"/>
      <c r="G234" s="79">
        <v>1</v>
      </c>
      <c r="H234" s="79"/>
      <c r="I234" s="79"/>
      <c r="J234" s="79"/>
      <c r="K234" s="79">
        <v>1</v>
      </c>
      <c r="L234" s="79"/>
      <c r="M234" s="79"/>
      <c r="N234" s="79"/>
      <c r="O234" s="79"/>
      <c r="P234" s="79"/>
      <c r="Q234" s="79"/>
      <c r="R234" s="82" t="s">
        <v>397</v>
      </c>
      <c r="S234" s="79"/>
      <c r="T234" s="79"/>
      <c r="U234" s="79">
        <v>1</v>
      </c>
      <c r="V234" s="79"/>
      <c r="W234" s="79"/>
      <c r="X234" s="79"/>
      <c r="Y234" s="79"/>
      <c r="Z234" s="79">
        <v>1</v>
      </c>
      <c r="AA234" s="79"/>
      <c r="AB234" s="79"/>
      <c r="AC234" s="79"/>
      <c r="AD234" s="79"/>
      <c r="AE234" s="79"/>
      <c r="AF234" s="79">
        <v>1</v>
      </c>
      <c r="AG234" s="79"/>
      <c r="AH234" s="79"/>
      <c r="AI234" s="79"/>
      <c r="AJ234" s="79"/>
      <c r="AK234" s="79">
        <v>1</v>
      </c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>
        <v>1</v>
      </c>
      <c r="BQ234" s="79"/>
      <c r="BR234" s="79"/>
      <c r="BS234" s="79"/>
      <c r="BT234" s="79">
        <v>1</v>
      </c>
      <c r="BU234" s="79"/>
      <c r="BV234" s="79"/>
      <c r="BW234" s="79"/>
      <c r="BX234" s="79"/>
      <c r="BY234" s="79">
        <v>1</v>
      </c>
      <c r="BZ234" s="79"/>
      <c r="CA234" s="79"/>
      <c r="CB234" s="79"/>
      <c r="CC234" s="79"/>
      <c r="CD234" s="79"/>
      <c r="CE234" s="79"/>
      <c r="CF234" s="79"/>
      <c r="CG234" s="79"/>
      <c r="CH234" s="79"/>
      <c r="CI234" s="79"/>
      <c r="CJ234" s="79"/>
      <c r="CK234" s="79"/>
      <c r="CL234" s="79"/>
      <c r="CM234" s="79"/>
      <c r="CN234" s="79"/>
      <c r="CO234" s="79"/>
      <c r="CP234" s="79"/>
      <c r="CQ234" s="79"/>
      <c r="CR234" s="108">
        <v>1</v>
      </c>
      <c r="CS234" s="79"/>
      <c r="CT234" s="79"/>
      <c r="CU234" s="79"/>
      <c r="CV234" s="79"/>
      <c r="CW234" s="79"/>
      <c r="CX234" s="79"/>
      <c r="CY234" s="79"/>
      <c r="CZ234" s="79"/>
      <c r="DA234" s="79"/>
      <c r="DB234" s="79"/>
      <c r="DC234" s="79"/>
      <c r="DD234" s="79"/>
      <c r="DE234" s="79"/>
      <c r="DF234" s="79"/>
      <c r="DG234" s="80"/>
      <c r="DH234" s="79"/>
      <c r="DI234" s="79"/>
      <c r="DJ234" s="79"/>
      <c r="DK234" s="79"/>
      <c r="DL234" s="79"/>
      <c r="DM234" s="79"/>
      <c r="DN234" s="79"/>
      <c r="DO234" s="79"/>
      <c r="DP234" s="79"/>
      <c r="DQ234" s="79"/>
      <c r="DR234" s="79"/>
      <c r="DS234" s="79"/>
      <c r="DT234" s="79"/>
      <c r="DU234" s="79"/>
      <c r="DV234" s="79"/>
      <c r="DW234" s="79"/>
      <c r="DX234" s="79"/>
      <c r="DY234" s="79"/>
      <c r="DZ234" s="79"/>
    </row>
    <row r="235" spans="1:145" hidden="1">
      <c r="A235" s="81" t="s">
        <v>549</v>
      </c>
      <c r="B235" s="77" t="s">
        <v>553</v>
      </c>
      <c r="C235" s="78">
        <v>4</v>
      </c>
      <c r="D235" s="78" t="s">
        <v>543</v>
      </c>
      <c r="E235" s="177" t="s">
        <v>378</v>
      </c>
      <c r="F235" s="79"/>
      <c r="G235" s="79">
        <v>1</v>
      </c>
      <c r="H235" s="79"/>
      <c r="I235" s="79"/>
      <c r="J235" s="79"/>
      <c r="K235" s="79">
        <v>1</v>
      </c>
      <c r="L235" s="79"/>
      <c r="M235" s="79"/>
      <c r="N235" s="79"/>
      <c r="O235" s="79"/>
      <c r="P235" s="79"/>
      <c r="Q235" s="79"/>
      <c r="R235" s="82" t="s">
        <v>397</v>
      </c>
      <c r="S235" s="79"/>
      <c r="T235" s="79"/>
      <c r="U235" s="79">
        <v>1</v>
      </c>
      <c r="V235" s="79"/>
      <c r="W235" s="79"/>
      <c r="X235" s="79"/>
      <c r="Y235" s="79"/>
      <c r="Z235" s="79">
        <v>1</v>
      </c>
      <c r="AA235" s="79"/>
      <c r="AB235" s="79"/>
      <c r="AC235" s="79"/>
      <c r="AD235" s="79"/>
      <c r="AE235" s="79"/>
      <c r="AF235" s="79">
        <v>1</v>
      </c>
      <c r="AG235" s="79"/>
      <c r="AH235" s="79"/>
      <c r="AI235" s="79"/>
      <c r="AJ235" s="79"/>
      <c r="AK235" s="79">
        <v>1</v>
      </c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>
        <v>1</v>
      </c>
      <c r="BQ235" s="79"/>
      <c r="BR235" s="79"/>
      <c r="BS235" s="79"/>
      <c r="BT235" s="79">
        <v>1</v>
      </c>
      <c r="BU235" s="79"/>
      <c r="BV235" s="79"/>
      <c r="BW235" s="79"/>
      <c r="BX235" s="79"/>
      <c r="BY235" s="79">
        <v>1</v>
      </c>
      <c r="BZ235" s="79"/>
      <c r="CA235" s="79"/>
      <c r="CB235" s="79"/>
      <c r="CC235" s="79"/>
      <c r="CD235" s="79"/>
      <c r="CE235" s="79"/>
      <c r="CF235" s="79"/>
      <c r="CG235" s="79"/>
      <c r="CH235" s="79"/>
      <c r="CI235" s="79"/>
      <c r="CJ235" s="79"/>
      <c r="CK235" s="79"/>
      <c r="CL235" s="79"/>
      <c r="CM235" s="79"/>
      <c r="CN235" s="79"/>
      <c r="CO235" s="79"/>
      <c r="CP235" s="79"/>
      <c r="CQ235" s="79"/>
      <c r="CR235" s="108">
        <v>1</v>
      </c>
      <c r="CS235" s="79"/>
      <c r="CT235" s="79"/>
      <c r="CU235" s="79"/>
      <c r="CV235" s="79"/>
      <c r="CW235" s="79"/>
      <c r="CX235" s="79"/>
      <c r="CY235" s="79"/>
      <c r="CZ235" s="79"/>
      <c r="DA235" s="79"/>
      <c r="DB235" s="79"/>
      <c r="DC235" s="79"/>
      <c r="DD235" s="79"/>
      <c r="DE235" s="79"/>
      <c r="DF235" s="79"/>
      <c r="DG235" s="80"/>
      <c r="DH235" s="79"/>
      <c r="DI235" s="79"/>
      <c r="DJ235" s="79"/>
      <c r="DK235" s="79"/>
      <c r="DL235" s="79"/>
      <c r="DM235" s="79"/>
      <c r="DN235" s="79"/>
      <c r="DO235" s="79"/>
      <c r="DP235" s="79"/>
      <c r="DQ235" s="79"/>
      <c r="DR235" s="79"/>
      <c r="DS235" s="79"/>
      <c r="DT235" s="79"/>
      <c r="DU235" s="79"/>
      <c r="DV235" s="79"/>
      <c r="DW235" s="79"/>
      <c r="DX235" s="79"/>
      <c r="DY235" s="79"/>
      <c r="DZ235" s="79"/>
    </row>
    <row r="236" spans="1:145" hidden="1">
      <c r="A236" s="81" t="s">
        <v>551</v>
      </c>
      <c r="B236" s="77" t="s">
        <v>553</v>
      </c>
      <c r="C236" s="78">
        <v>5</v>
      </c>
      <c r="D236" s="78" t="s">
        <v>543</v>
      </c>
      <c r="E236" s="177" t="s">
        <v>378</v>
      </c>
      <c r="F236" s="79"/>
      <c r="G236" s="79">
        <v>1</v>
      </c>
      <c r="H236" s="79"/>
      <c r="I236" s="79"/>
      <c r="J236" s="79"/>
      <c r="K236" s="79">
        <v>1</v>
      </c>
      <c r="L236" s="79"/>
      <c r="M236" s="79"/>
      <c r="N236" s="79"/>
      <c r="O236" s="79"/>
      <c r="P236" s="79"/>
      <c r="Q236" s="79"/>
      <c r="R236" s="82" t="s">
        <v>397</v>
      </c>
      <c r="S236" s="79"/>
      <c r="T236" s="79"/>
      <c r="U236" s="79">
        <v>1</v>
      </c>
      <c r="V236" s="79"/>
      <c r="W236" s="79"/>
      <c r="X236" s="79"/>
      <c r="Y236" s="79"/>
      <c r="Z236" s="79">
        <v>1</v>
      </c>
      <c r="AA236" s="79"/>
      <c r="AB236" s="79"/>
      <c r="AC236" s="79"/>
      <c r="AD236" s="79"/>
      <c r="AE236" s="79"/>
      <c r="AF236" s="79">
        <v>1</v>
      </c>
      <c r="AG236" s="79"/>
      <c r="AH236" s="79"/>
      <c r="AI236" s="79"/>
      <c r="AJ236" s="79"/>
      <c r="AK236" s="79">
        <v>1</v>
      </c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>
        <v>1</v>
      </c>
      <c r="BQ236" s="79"/>
      <c r="BR236" s="79"/>
      <c r="BS236" s="79"/>
      <c r="BT236" s="79">
        <v>1</v>
      </c>
      <c r="BU236" s="79"/>
      <c r="BV236" s="79"/>
      <c r="BW236" s="79"/>
      <c r="BX236" s="79"/>
      <c r="BY236" s="79">
        <v>1</v>
      </c>
      <c r="BZ236" s="79"/>
      <c r="CA236" s="79"/>
      <c r="CB236" s="79"/>
      <c r="CC236" s="79"/>
      <c r="CD236" s="79"/>
      <c r="CE236" s="79"/>
      <c r="CF236" s="79"/>
      <c r="CG236" s="79"/>
      <c r="CH236" s="79"/>
      <c r="CI236" s="79"/>
      <c r="CJ236" s="79"/>
      <c r="CK236" s="79"/>
      <c r="CL236" s="79"/>
      <c r="CM236" s="79"/>
      <c r="CN236" s="79"/>
      <c r="CO236" s="79"/>
      <c r="CP236" s="79"/>
      <c r="CQ236" s="79"/>
      <c r="CR236" s="99"/>
      <c r="CS236" s="79"/>
      <c r="CT236" s="79"/>
      <c r="CU236" s="79"/>
      <c r="CV236" s="79"/>
      <c r="CW236" s="79"/>
      <c r="CX236" s="79"/>
      <c r="CY236" s="79"/>
      <c r="CZ236" s="79"/>
      <c r="DA236" s="79"/>
      <c r="DB236" s="79"/>
      <c r="DC236" s="79"/>
      <c r="DD236" s="79"/>
      <c r="DE236" s="79"/>
      <c r="DF236" s="79"/>
      <c r="DG236" s="80"/>
      <c r="DH236" s="79"/>
      <c r="DI236" s="79"/>
      <c r="DJ236" s="79"/>
      <c r="DK236" s="79"/>
      <c r="DL236" s="79"/>
      <c r="DM236" s="79"/>
      <c r="DN236" s="79"/>
      <c r="DO236" s="79"/>
      <c r="DP236" s="79"/>
      <c r="DQ236" s="79"/>
      <c r="DR236" s="79"/>
      <c r="DS236" s="79"/>
      <c r="DT236" s="79"/>
      <c r="DU236" s="79"/>
      <c r="DV236" s="79"/>
      <c r="DW236" s="79"/>
      <c r="DX236" s="79"/>
      <c r="DY236" s="79"/>
      <c r="DZ236" s="79"/>
    </row>
    <row r="237" spans="1:145" hidden="1">
      <c r="A237" s="85" t="s">
        <v>554</v>
      </c>
      <c r="B237" s="92" t="s">
        <v>558</v>
      </c>
      <c r="C237" s="87">
        <v>1</v>
      </c>
      <c r="D237" s="88" t="s">
        <v>395</v>
      </c>
      <c r="E237" s="176" t="s">
        <v>378</v>
      </c>
      <c r="F237" s="87"/>
      <c r="G237" s="87">
        <v>1</v>
      </c>
      <c r="H237" s="87"/>
      <c r="I237" s="87"/>
      <c r="J237" s="87"/>
      <c r="K237" s="87">
        <v>1</v>
      </c>
      <c r="L237" s="87"/>
      <c r="M237" s="87"/>
      <c r="N237" s="87"/>
      <c r="O237" s="87"/>
      <c r="P237" s="87"/>
      <c r="Q237" s="87"/>
      <c r="R237" s="88" t="s">
        <v>397</v>
      </c>
      <c r="S237" s="87"/>
      <c r="T237" s="87"/>
      <c r="U237" s="87">
        <v>1</v>
      </c>
      <c r="V237" s="87"/>
      <c r="W237" s="87"/>
      <c r="X237" s="87"/>
      <c r="Y237" s="87"/>
      <c r="Z237" s="87">
        <v>1</v>
      </c>
      <c r="AA237" s="87"/>
      <c r="AB237" s="87"/>
      <c r="AC237" s="87"/>
      <c r="AD237" s="87"/>
      <c r="AE237" s="87">
        <v>1</v>
      </c>
      <c r="AF237" s="87"/>
      <c r="AG237" s="87"/>
      <c r="AH237" s="78"/>
      <c r="AI237" s="78"/>
      <c r="AJ237" s="78"/>
      <c r="AK237" s="78"/>
      <c r="AL237" s="87"/>
      <c r="AM237" s="78"/>
      <c r="AN237" s="78">
        <v>1</v>
      </c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/>
      <c r="BP237" s="78">
        <v>1</v>
      </c>
      <c r="BQ237" s="78">
        <v>1</v>
      </c>
      <c r="BR237" s="78"/>
      <c r="BS237" s="78"/>
      <c r="BT237" s="78"/>
      <c r="BU237" s="78">
        <v>1</v>
      </c>
      <c r="BV237" s="78"/>
      <c r="BW237" s="78"/>
      <c r="BX237" s="78"/>
      <c r="BY237" s="78">
        <v>1</v>
      </c>
      <c r="BZ237" s="78"/>
      <c r="CA237" s="78"/>
      <c r="CB237" s="78"/>
      <c r="CC237" s="78"/>
      <c r="CD237" s="78"/>
      <c r="CE237" s="78"/>
      <c r="CF237" s="78"/>
      <c r="CG237" s="78"/>
      <c r="CH237" s="78"/>
      <c r="CI237" s="78"/>
      <c r="CJ237" s="78"/>
      <c r="CK237" s="78"/>
      <c r="CL237" s="78"/>
      <c r="CM237" s="78"/>
      <c r="CN237" s="78"/>
      <c r="CO237" s="78"/>
      <c r="CP237" s="78"/>
      <c r="CQ237" s="78"/>
      <c r="CR237" s="99">
        <v>1</v>
      </c>
      <c r="CS237" s="78"/>
      <c r="CT237" s="78"/>
      <c r="CU237" s="78"/>
      <c r="CV237" s="78"/>
      <c r="CW237" s="78"/>
      <c r="CX237" s="78"/>
      <c r="CY237" s="78"/>
      <c r="CZ237" s="78"/>
      <c r="DA237" s="78"/>
      <c r="DB237" s="78"/>
      <c r="DC237" s="78"/>
      <c r="DD237" s="78"/>
      <c r="DE237" s="78"/>
      <c r="DF237" s="78"/>
      <c r="DG237" s="83"/>
      <c r="DH237" s="78"/>
      <c r="DI237" s="78"/>
      <c r="DJ237" s="78"/>
      <c r="DK237" s="78"/>
      <c r="DL237" s="78"/>
      <c r="DM237" s="78"/>
      <c r="DN237" s="78"/>
      <c r="DO237" s="78"/>
      <c r="DP237" s="78"/>
      <c r="DQ237" s="78"/>
      <c r="DR237" s="78"/>
      <c r="DS237" s="78"/>
      <c r="DT237" s="78"/>
      <c r="DU237" s="78"/>
      <c r="DV237" s="78"/>
      <c r="DW237" s="78"/>
      <c r="DX237" s="78"/>
      <c r="DY237" s="78"/>
      <c r="DZ237" s="78"/>
    </row>
    <row r="238" spans="1:145" hidden="1">
      <c r="A238" s="85" t="s">
        <v>556</v>
      </c>
      <c r="B238" s="92" t="s">
        <v>558</v>
      </c>
      <c r="C238" s="87">
        <v>5</v>
      </c>
      <c r="D238" s="88" t="s">
        <v>395</v>
      </c>
      <c r="E238" s="176" t="s">
        <v>378</v>
      </c>
      <c r="F238" s="87"/>
      <c r="G238" s="87">
        <v>1</v>
      </c>
      <c r="H238" s="87"/>
      <c r="I238" s="87"/>
      <c r="J238" s="87"/>
      <c r="K238" s="87">
        <v>1</v>
      </c>
      <c r="L238" s="87"/>
      <c r="M238" s="87"/>
      <c r="N238" s="87"/>
      <c r="O238" s="87"/>
      <c r="P238" s="87"/>
      <c r="Q238" s="87"/>
      <c r="R238" s="88" t="s">
        <v>397</v>
      </c>
      <c r="S238" s="87"/>
      <c r="T238" s="87"/>
      <c r="U238" s="87">
        <v>1</v>
      </c>
      <c r="V238" s="87"/>
      <c r="W238" s="87"/>
      <c r="X238" s="87"/>
      <c r="Y238" s="87"/>
      <c r="Z238" s="87">
        <v>1</v>
      </c>
      <c r="AA238" s="87"/>
      <c r="AB238" s="87"/>
      <c r="AC238" s="87"/>
      <c r="AD238" s="87"/>
      <c r="AE238" s="87">
        <v>1</v>
      </c>
      <c r="AF238" s="87"/>
      <c r="AG238" s="87"/>
      <c r="AH238" s="78"/>
      <c r="AI238" s="78"/>
      <c r="AJ238" s="78"/>
      <c r="AK238" s="78"/>
      <c r="AL238" s="87"/>
      <c r="AM238" s="78"/>
      <c r="AN238" s="78">
        <v>1</v>
      </c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  <c r="BE238" s="78"/>
      <c r="BF238" s="78"/>
      <c r="BG238" s="78"/>
      <c r="BH238" s="78"/>
      <c r="BI238" s="78"/>
      <c r="BJ238" s="78"/>
      <c r="BK238" s="78"/>
      <c r="BL238" s="78"/>
      <c r="BM238" s="78"/>
      <c r="BN238" s="78"/>
      <c r="BO238" s="78"/>
      <c r="BP238" s="78">
        <v>1</v>
      </c>
      <c r="BQ238" s="78">
        <v>1</v>
      </c>
      <c r="BR238" s="78"/>
      <c r="BS238" s="78"/>
      <c r="BT238" s="78"/>
      <c r="BU238" s="78">
        <v>1</v>
      </c>
      <c r="BV238" s="78"/>
      <c r="BW238" s="78"/>
      <c r="BX238" s="78"/>
      <c r="BY238" s="78">
        <v>1</v>
      </c>
      <c r="BZ238" s="78"/>
      <c r="CA238" s="78"/>
      <c r="CB238" s="78"/>
      <c r="CC238" s="78"/>
      <c r="CD238" s="78"/>
      <c r="CE238" s="78"/>
      <c r="CF238" s="78"/>
      <c r="CG238" s="78"/>
      <c r="CH238" s="78"/>
      <c r="CI238" s="78"/>
      <c r="CJ238" s="78"/>
      <c r="CK238" s="78"/>
      <c r="CL238" s="78"/>
      <c r="CM238" s="78"/>
      <c r="CN238" s="78"/>
      <c r="CO238" s="78"/>
      <c r="CP238" s="78"/>
      <c r="CQ238" s="78"/>
      <c r="CR238" s="78">
        <v>1</v>
      </c>
      <c r="CS238" s="78"/>
      <c r="CT238" s="78"/>
      <c r="CU238" s="78"/>
      <c r="CV238" s="78"/>
      <c r="CW238" s="78"/>
      <c r="CX238" s="78"/>
      <c r="CY238" s="78"/>
      <c r="CZ238" s="78"/>
      <c r="DA238" s="78"/>
      <c r="DB238" s="78"/>
      <c r="DC238" s="78"/>
      <c r="DD238" s="78"/>
      <c r="DE238" s="78"/>
      <c r="DF238" s="78"/>
      <c r="DG238" s="83"/>
      <c r="DH238" s="78"/>
      <c r="DI238" s="78"/>
      <c r="DJ238" s="78"/>
      <c r="DK238" s="78"/>
      <c r="DL238" s="78"/>
      <c r="DM238" s="78"/>
      <c r="DN238" s="78"/>
      <c r="DO238" s="78"/>
      <c r="DP238" s="78"/>
      <c r="DQ238" s="78"/>
      <c r="DR238" s="78"/>
      <c r="DS238" s="78"/>
      <c r="DT238" s="78"/>
      <c r="DU238" s="78"/>
      <c r="DV238" s="78"/>
      <c r="DW238" s="78"/>
      <c r="DX238" s="78"/>
      <c r="DY238" s="78"/>
      <c r="DZ238" s="78"/>
    </row>
    <row r="239" spans="1:145" hidden="1">
      <c r="A239" s="81" t="s">
        <v>559</v>
      </c>
      <c r="B239" s="77" t="s">
        <v>567</v>
      </c>
      <c r="C239" s="78">
        <v>60</v>
      </c>
      <c r="D239" s="82" t="s">
        <v>395</v>
      </c>
      <c r="E239" s="177" t="s">
        <v>378</v>
      </c>
      <c r="F239" s="78"/>
      <c r="G239" s="78">
        <v>1</v>
      </c>
      <c r="H239" s="79"/>
      <c r="I239" s="79"/>
      <c r="J239" s="78"/>
      <c r="K239" s="78">
        <v>1</v>
      </c>
      <c r="L239" s="79"/>
      <c r="M239" s="79"/>
      <c r="N239" s="79"/>
      <c r="O239" s="79"/>
      <c r="P239" s="79"/>
      <c r="Q239" s="79"/>
      <c r="R239" s="78" t="s">
        <v>392</v>
      </c>
      <c r="S239" s="79">
        <v>1</v>
      </c>
      <c r="T239" s="79"/>
      <c r="U239" s="79"/>
      <c r="V239" s="79"/>
      <c r="W239" s="79"/>
      <c r="X239" s="79"/>
      <c r="Y239" s="79"/>
      <c r="Z239" s="79">
        <v>1</v>
      </c>
      <c r="AA239" s="79"/>
      <c r="AB239" s="79"/>
      <c r="AC239" s="79"/>
      <c r="AD239" s="79"/>
      <c r="AE239" s="79">
        <v>1</v>
      </c>
      <c r="AF239" s="79"/>
      <c r="AG239" s="79"/>
      <c r="AH239" s="79"/>
      <c r="AI239" s="79"/>
      <c r="AJ239" s="79"/>
      <c r="AK239" s="79"/>
      <c r="AL239" s="79">
        <v>1</v>
      </c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>
        <v>1</v>
      </c>
      <c r="BV239" s="79"/>
      <c r="BW239" s="79"/>
      <c r="BX239" s="79"/>
      <c r="BY239" s="79">
        <v>1</v>
      </c>
      <c r="BZ239" s="79"/>
      <c r="CA239" s="79"/>
      <c r="CB239" s="79"/>
      <c r="CC239" s="79"/>
      <c r="CD239" s="79"/>
      <c r="CE239" s="79"/>
      <c r="CF239" s="79"/>
      <c r="CG239" s="79"/>
      <c r="CH239" s="79"/>
      <c r="CI239" s="79"/>
      <c r="CJ239" s="79"/>
      <c r="CK239" s="79"/>
      <c r="CL239" s="79"/>
      <c r="CM239" s="79"/>
      <c r="CN239" s="79"/>
      <c r="CO239" s="79"/>
      <c r="CP239" s="79"/>
      <c r="CQ239" s="79"/>
      <c r="CR239" s="79">
        <v>1</v>
      </c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80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X239" s="79"/>
      <c r="DY239" s="79"/>
      <c r="DZ239" s="79"/>
    </row>
    <row r="240" spans="1:145" hidden="1">
      <c r="A240" s="81" t="s">
        <v>561</v>
      </c>
      <c r="B240" s="77" t="s">
        <v>567</v>
      </c>
      <c r="C240" s="78">
        <v>1</v>
      </c>
      <c r="D240" s="82" t="s">
        <v>395</v>
      </c>
      <c r="E240" s="177" t="s">
        <v>378</v>
      </c>
      <c r="F240" s="78"/>
      <c r="G240" s="78">
        <v>1</v>
      </c>
      <c r="H240" s="79"/>
      <c r="I240" s="79"/>
      <c r="J240" s="78"/>
      <c r="K240" s="78">
        <v>1</v>
      </c>
      <c r="L240" s="79"/>
      <c r="M240" s="79"/>
      <c r="N240" s="79"/>
      <c r="O240" s="79"/>
      <c r="P240" s="79"/>
      <c r="Q240" s="79"/>
      <c r="R240" s="78" t="s">
        <v>392</v>
      </c>
      <c r="S240" s="79">
        <v>1</v>
      </c>
      <c r="T240" s="79"/>
      <c r="U240" s="79"/>
      <c r="V240" s="79"/>
      <c r="W240" s="79"/>
      <c r="X240" s="79"/>
      <c r="Y240" s="79"/>
      <c r="Z240" s="79">
        <v>1</v>
      </c>
      <c r="AA240" s="79"/>
      <c r="AB240" s="79"/>
      <c r="AC240" s="79"/>
      <c r="AD240" s="79"/>
      <c r="AE240" s="79">
        <v>1</v>
      </c>
      <c r="AF240" s="79"/>
      <c r="AG240" s="79"/>
      <c r="AH240" s="79"/>
      <c r="AI240" s="79"/>
      <c r="AJ240" s="79"/>
      <c r="AK240" s="79"/>
      <c r="AL240" s="79">
        <v>1</v>
      </c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>
        <v>1</v>
      </c>
      <c r="BV240" s="79"/>
      <c r="BW240" s="79"/>
      <c r="BX240" s="79"/>
      <c r="BY240" s="79">
        <v>1</v>
      </c>
      <c r="BZ240" s="79"/>
      <c r="CA240" s="79"/>
      <c r="CB240" s="79"/>
      <c r="CC240" s="79"/>
      <c r="CD240" s="79"/>
      <c r="CE240" s="79"/>
      <c r="CF240" s="79"/>
      <c r="CG240" s="79"/>
      <c r="CH240" s="79"/>
      <c r="CI240" s="79"/>
      <c r="CJ240" s="79"/>
      <c r="CK240" s="79"/>
      <c r="CL240" s="79"/>
      <c r="CM240" s="79"/>
      <c r="CN240" s="79"/>
      <c r="CO240" s="79"/>
      <c r="CP240" s="79"/>
      <c r="CQ240" s="79"/>
      <c r="CR240" s="79">
        <v>1</v>
      </c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80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X240" s="79"/>
      <c r="DY240" s="79"/>
      <c r="DZ240" s="79"/>
    </row>
    <row r="241" spans="1:139" hidden="1">
      <c r="A241" s="81" t="s">
        <v>563</v>
      </c>
      <c r="B241" s="77" t="s">
        <v>567</v>
      </c>
      <c r="C241" s="78">
        <v>4</v>
      </c>
      <c r="D241" s="82" t="s">
        <v>395</v>
      </c>
      <c r="E241" s="177" t="s">
        <v>378</v>
      </c>
      <c r="F241" s="78"/>
      <c r="G241" s="78">
        <v>1</v>
      </c>
      <c r="H241" s="79"/>
      <c r="I241" s="79"/>
      <c r="J241" s="78"/>
      <c r="K241" s="78">
        <v>1</v>
      </c>
      <c r="L241" s="79"/>
      <c r="M241" s="79"/>
      <c r="N241" s="79"/>
      <c r="O241" s="79"/>
      <c r="P241" s="79"/>
      <c r="Q241" s="79"/>
      <c r="R241" s="78" t="s">
        <v>392</v>
      </c>
      <c r="S241" s="79">
        <v>1</v>
      </c>
      <c r="T241" s="79"/>
      <c r="U241" s="79"/>
      <c r="V241" s="79"/>
      <c r="W241" s="79"/>
      <c r="X241" s="79"/>
      <c r="Y241" s="79"/>
      <c r="Z241" s="79">
        <v>1</v>
      </c>
      <c r="AA241" s="79"/>
      <c r="AB241" s="79"/>
      <c r="AC241" s="79"/>
      <c r="AD241" s="79"/>
      <c r="AE241" s="79">
        <v>1</v>
      </c>
      <c r="AF241" s="79"/>
      <c r="AG241" s="79"/>
      <c r="AH241" s="79"/>
      <c r="AI241" s="79"/>
      <c r="AJ241" s="79"/>
      <c r="AK241" s="79"/>
      <c r="AL241" s="79">
        <v>1</v>
      </c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>
        <v>1</v>
      </c>
      <c r="BV241" s="79"/>
      <c r="BW241" s="79"/>
      <c r="BX241" s="79"/>
      <c r="BY241" s="79">
        <v>1</v>
      </c>
      <c r="BZ241" s="79"/>
      <c r="CA241" s="79"/>
      <c r="CB241" s="79"/>
      <c r="CC241" s="79"/>
      <c r="CD241" s="79"/>
      <c r="CE241" s="79"/>
      <c r="CF241" s="79"/>
      <c r="CG241" s="79"/>
      <c r="CH241" s="79"/>
      <c r="CI241" s="79"/>
      <c r="CJ241" s="79"/>
      <c r="CK241" s="79"/>
      <c r="CL241" s="79"/>
      <c r="CM241" s="79"/>
      <c r="CN241" s="79"/>
      <c r="CO241" s="79"/>
      <c r="CP241" s="79"/>
      <c r="CQ241" s="79"/>
      <c r="CR241" s="79">
        <v>1</v>
      </c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80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X241" s="79"/>
      <c r="DY241" s="79"/>
      <c r="DZ241" s="79"/>
    </row>
    <row r="242" spans="1:139" hidden="1">
      <c r="A242" s="81" t="s">
        <v>565</v>
      </c>
      <c r="B242" s="77" t="s">
        <v>567</v>
      </c>
      <c r="C242" s="78">
        <v>5</v>
      </c>
      <c r="D242" s="82" t="s">
        <v>395</v>
      </c>
      <c r="E242" s="177" t="s">
        <v>378</v>
      </c>
      <c r="F242" s="78"/>
      <c r="G242" s="78">
        <v>1</v>
      </c>
      <c r="H242" s="79"/>
      <c r="I242" s="79"/>
      <c r="J242" s="78"/>
      <c r="K242" s="78">
        <v>1</v>
      </c>
      <c r="L242" s="79"/>
      <c r="M242" s="79"/>
      <c r="N242" s="79"/>
      <c r="O242" s="79"/>
      <c r="P242" s="79"/>
      <c r="Q242" s="79"/>
      <c r="R242" s="78" t="s">
        <v>392</v>
      </c>
      <c r="S242" s="79">
        <v>1</v>
      </c>
      <c r="T242" s="79"/>
      <c r="U242" s="79"/>
      <c r="V242" s="79"/>
      <c r="W242" s="79"/>
      <c r="X242" s="79"/>
      <c r="Y242" s="79"/>
      <c r="Z242" s="79">
        <v>1</v>
      </c>
      <c r="AA242" s="79"/>
      <c r="AB242" s="79"/>
      <c r="AC242" s="79"/>
      <c r="AD242" s="79"/>
      <c r="AE242" s="79">
        <v>1</v>
      </c>
      <c r="AF242" s="79"/>
      <c r="AG242" s="79"/>
      <c r="AH242" s="79"/>
      <c r="AI242" s="79"/>
      <c r="AJ242" s="79"/>
      <c r="AK242" s="79"/>
      <c r="AL242" s="79">
        <v>1</v>
      </c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>
        <v>1</v>
      </c>
      <c r="BV242" s="79"/>
      <c r="BW242" s="79"/>
      <c r="BX242" s="79"/>
      <c r="BY242" s="79">
        <v>1</v>
      </c>
      <c r="BZ242" s="79"/>
      <c r="CA242" s="79"/>
      <c r="CB242" s="79"/>
      <c r="CC242" s="79"/>
      <c r="CD242" s="79"/>
      <c r="CE242" s="79"/>
      <c r="CF242" s="79"/>
      <c r="CG242" s="79"/>
      <c r="CH242" s="79"/>
      <c r="CI242" s="79"/>
      <c r="CJ242" s="79"/>
      <c r="CK242" s="79"/>
      <c r="CL242" s="79"/>
      <c r="CM242" s="79"/>
      <c r="CN242" s="79"/>
      <c r="CO242" s="79"/>
      <c r="CP242" s="79"/>
      <c r="CQ242" s="79"/>
      <c r="CR242" s="79">
        <v>1</v>
      </c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80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X242" s="79"/>
      <c r="DY242" s="79"/>
      <c r="DZ242" s="79"/>
    </row>
    <row r="243" spans="1:139" hidden="1">
      <c r="A243" s="95" t="s">
        <v>568</v>
      </c>
      <c r="B243" s="96" t="s">
        <v>583</v>
      </c>
      <c r="C243" s="95">
        <v>1</v>
      </c>
      <c r="D243" s="95" t="s">
        <v>582</v>
      </c>
      <c r="E243" s="178" t="s">
        <v>457</v>
      </c>
      <c r="F243" s="96"/>
      <c r="G243" s="96"/>
      <c r="H243" s="96">
        <v>1</v>
      </c>
      <c r="I243" s="96"/>
      <c r="J243" s="96"/>
      <c r="K243" s="96"/>
      <c r="L243" s="96">
        <v>1</v>
      </c>
      <c r="M243" s="96"/>
      <c r="N243" s="96"/>
      <c r="O243" s="96"/>
      <c r="P243" s="96"/>
      <c r="Q243" s="96"/>
      <c r="R243" s="95" t="s">
        <v>392</v>
      </c>
      <c r="S243" s="96">
        <v>1</v>
      </c>
      <c r="T243" s="96"/>
      <c r="U243" s="96"/>
      <c r="V243" s="96"/>
      <c r="W243" s="96"/>
      <c r="X243" s="96"/>
      <c r="Y243" s="96"/>
      <c r="Z243" s="96">
        <v>1</v>
      </c>
      <c r="AA243" s="96"/>
      <c r="AB243" s="96"/>
      <c r="AC243" s="96"/>
      <c r="AD243" s="96"/>
      <c r="AE243" s="96">
        <v>1</v>
      </c>
      <c r="AF243" s="96"/>
      <c r="AG243" s="96"/>
      <c r="AH243" s="96"/>
      <c r="AI243" s="96"/>
      <c r="AJ243" s="96"/>
      <c r="AK243" s="96"/>
      <c r="AL243" s="96"/>
      <c r="AM243" s="96"/>
      <c r="AN243" s="96"/>
      <c r="AO243" s="96"/>
      <c r="AP243" s="96"/>
      <c r="AQ243" s="96"/>
      <c r="AR243" s="96"/>
      <c r="AS243" s="96"/>
      <c r="AT243" s="96"/>
      <c r="AU243" s="96"/>
      <c r="AV243" s="96"/>
      <c r="AW243" s="96"/>
      <c r="AX243" s="96"/>
      <c r="AY243" s="96"/>
      <c r="AZ243" s="96"/>
      <c r="BA243" s="96"/>
      <c r="BB243" s="96"/>
      <c r="BC243" s="96"/>
      <c r="BD243" s="96"/>
      <c r="BE243" s="96"/>
      <c r="BF243" s="96"/>
      <c r="BG243" s="96"/>
      <c r="BH243" s="96"/>
      <c r="BI243" s="96"/>
      <c r="BJ243" s="96"/>
      <c r="BK243" s="96"/>
      <c r="BL243" s="96"/>
      <c r="BM243" s="96"/>
      <c r="BN243" s="96"/>
      <c r="BO243" s="96"/>
      <c r="BP243" s="96"/>
      <c r="BQ243" s="96">
        <v>1</v>
      </c>
      <c r="BR243" s="96"/>
      <c r="BS243" s="96"/>
      <c r="BT243" s="96"/>
      <c r="BU243" s="96"/>
      <c r="BV243" s="96"/>
      <c r="BW243" s="96"/>
      <c r="BX243" s="96"/>
      <c r="BY243" s="96"/>
      <c r="BZ243" s="96"/>
      <c r="CA243" s="96"/>
      <c r="CB243" s="96"/>
      <c r="CC243" s="96"/>
      <c r="CD243" s="96"/>
      <c r="CE243" s="96"/>
      <c r="CF243" s="96"/>
      <c r="CG243" s="96"/>
      <c r="CH243" s="96"/>
      <c r="CI243" s="96"/>
      <c r="CJ243" s="96"/>
      <c r="CK243" s="96"/>
      <c r="CL243" s="96"/>
      <c r="CM243" s="96"/>
      <c r="CN243" s="96"/>
      <c r="CO243" s="96"/>
      <c r="CP243" s="96"/>
      <c r="CQ243" s="96"/>
      <c r="CR243" s="96"/>
      <c r="CS243" s="96"/>
      <c r="CT243" s="96"/>
      <c r="CU243" s="96"/>
      <c r="CV243" s="96"/>
      <c r="CW243" s="96"/>
      <c r="CX243" s="96"/>
      <c r="CY243" s="96"/>
      <c r="CZ243" s="96"/>
      <c r="DA243" s="96"/>
      <c r="DB243" s="96"/>
      <c r="DC243" s="96"/>
      <c r="DD243" s="96"/>
      <c r="DE243" s="96"/>
      <c r="DF243" s="96"/>
      <c r="DG243" s="97"/>
      <c r="DH243" s="96"/>
      <c r="DI243" s="96"/>
      <c r="DJ243" s="96"/>
      <c r="DK243" s="96"/>
      <c r="DL243" s="96"/>
      <c r="DM243" s="96"/>
      <c r="DN243" s="96"/>
      <c r="DO243" s="96"/>
      <c r="DP243" s="96"/>
      <c r="DQ243" s="96"/>
      <c r="DR243" s="96"/>
      <c r="DS243" s="96"/>
      <c r="DT243" s="96"/>
      <c r="DU243" s="96"/>
      <c r="DV243" s="96"/>
      <c r="DW243" s="96"/>
      <c r="DX243" s="96"/>
      <c r="DY243" s="96"/>
      <c r="DZ243" s="96"/>
      <c r="EA243" s="98"/>
      <c r="EB243" s="98"/>
      <c r="EC243" s="280"/>
      <c r="ED243" s="98"/>
      <c r="EE243" s="98"/>
      <c r="EF243" s="98"/>
      <c r="EG243" s="98"/>
      <c r="EH243" s="98"/>
      <c r="EI243" s="98"/>
    </row>
    <row r="244" spans="1:139" hidden="1">
      <c r="A244" s="95" t="s">
        <v>570</v>
      </c>
      <c r="B244" s="96" t="s">
        <v>583</v>
      </c>
      <c r="C244" s="95">
        <v>4</v>
      </c>
      <c r="D244" s="95" t="s">
        <v>582</v>
      </c>
      <c r="E244" s="178" t="s">
        <v>457</v>
      </c>
      <c r="F244" s="96"/>
      <c r="G244" s="96"/>
      <c r="H244" s="96">
        <v>1</v>
      </c>
      <c r="I244" s="96"/>
      <c r="J244" s="96"/>
      <c r="K244" s="96"/>
      <c r="L244" s="96">
        <v>1</v>
      </c>
      <c r="M244" s="96"/>
      <c r="N244" s="96"/>
      <c r="O244" s="96"/>
      <c r="P244" s="96"/>
      <c r="Q244" s="96"/>
      <c r="R244" s="95" t="s">
        <v>392</v>
      </c>
      <c r="S244" s="96">
        <v>1</v>
      </c>
      <c r="T244" s="96"/>
      <c r="U244" s="96"/>
      <c r="V244" s="96"/>
      <c r="W244" s="96"/>
      <c r="X244" s="96"/>
      <c r="Y244" s="96"/>
      <c r="Z244" s="96">
        <v>1</v>
      </c>
      <c r="AA244" s="96"/>
      <c r="AB244" s="96"/>
      <c r="AC244" s="96"/>
      <c r="AD244" s="96"/>
      <c r="AE244" s="96">
        <v>1</v>
      </c>
      <c r="AF244" s="96"/>
      <c r="AG244" s="96"/>
      <c r="AH244" s="96"/>
      <c r="AI244" s="96"/>
      <c r="AJ244" s="96"/>
      <c r="AK244" s="96"/>
      <c r="AL244" s="96"/>
      <c r="AM244" s="96"/>
      <c r="AN244" s="96"/>
      <c r="AO244" s="96"/>
      <c r="AP244" s="96"/>
      <c r="AQ244" s="96"/>
      <c r="AR244" s="96"/>
      <c r="AS244" s="96"/>
      <c r="AT244" s="96"/>
      <c r="AU244" s="96"/>
      <c r="AV244" s="96"/>
      <c r="AW244" s="96"/>
      <c r="AX244" s="96"/>
      <c r="AY244" s="96"/>
      <c r="AZ244" s="96"/>
      <c r="BA244" s="96"/>
      <c r="BB244" s="96"/>
      <c r="BC244" s="96"/>
      <c r="BD244" s="96"/>
      <c r="BE244" s="96"/>
      <c r="BF244" s="96"/>
      <c r="BG244" s="96"/>
      <c r="BH244" s="96"/>
      <c r="BI244" s="96"/>
      <c r="BJ244" s="96"/>
      <c r="BK244" s="96"/>
      <c r="BL244" s="96"/>
      <c r="BM244" s="96"/>
      <c r="BN244" s="96"/>
      <c r="BO244" s="96"/>
      <c r="BP244" s="96"/>
      <c r="BQ244" s="96">
        <v>1</v>
      </c>
      <c r="BR244" s="96"/>
      <c r="BS244" s="96"/>
      <c r="BT244" s="96"/>
      <c r="BU244" s="96"/>
      <c r="BV244" s="96"/>
      <c r="BW244" s="96"/>
      <c r="BX244" s="96"/>
      <c r="BY244" s="96"/>
      <c r="BZ244" s="96"/>
      <c r="CA244" s="96"/>
      <c r="CB244" s="96"/>
      <c r="CC244" s="96"/>
      <c r="CD244" s="96"/>
      <c r="CE244" s="96"/>
      <c r="CF244" s="96"/>
      <c r="CG244" s="96"/>
      <c r="CH244" s="96"/>
      <c r="CI244" s="96"/>
      <c r="CJ244" s="96"/>
      <c r="CK244" s="96"/>
      <c r="CL244" s="96"/>
      <c r="CM244" s="96"/>
      <c r="CN244" s="96"/>
      <c r="CO244" s="96"/>
      <c r="CP244" s="96"/>
      <c r="CQ244" s="96"/>
      <c r="CR244" s="96"/>
      <c r="CS244" s="96"/>
      <c r="CT244" s="96"/>
      <c r="CU244" s="96"/>
      <c r="CV244" s="96"/>
      <c r="CW244" s="96"/>
      <c r="CX244" s="96"/>
      <c r="CY244" s="96"/>
      <c r="CZ244" s="96"/>
      <c r="DA244" s="96"/>
      <c r="DB244" s="96"/>
      <c r="DC244" s="96"/>
      <c r="DD244" s="96"/>
      <c r="DE244" s="96"/>
      <c r="DF244" s="96"/>
      <c r="DG244" s="97"/>
      <c r="DH244" s="96"/>
      <c r="DI244" s="96"/>
      <c r="DJ244" s="96"/>
      <c r="DK244" s="96"/>
      <c r="DL244" s="96"/>
      <c r="DM244" s="96"/>
      <c r="DN244" s="96"/>
      <c r="DO244" s="96"/>
      <c r="DP244" s="96"/>
      <c r="DQ244" s="96"/>
      <c r="DR244" s="96"/>
      <c r="DS244" s="96"/>
      <c r="DT244" s="96"/>
      <c r="DU244" s="96"/>
      <c r="DV244" s="96"/>
      <c r="DW244" s="96"/>
      <c r="DX244" s="96"/>
      <c r="DY244" s="96"/>
      <c r="DZ244" s="96"/>
      <c r="EA244" s="98"/>
      <c r="EB244" s="98"/>
      <c r="EC244" s="280"/>
      <c r="ED244" s="98"/>
      <c r="EE244" s="98"/>
      <c r="EF244" s="98"/>
      <c r="EG244" s="98"/>
      <c r="EH244" s="98"/>
      <c r="EI244" s="98"/>
    </row>
    <row r="245" spans="1:139" hidden="1">
      <c r="A245" s="95" t="s">
        <v>572</v>
      </c>
      <c r="B245" s="96" t="s">
        <v>583</v>
      </c>
      <c r="C245" s="95">
        <v>5</v>
      </c>
      <c r="D245" s="95" t="s">
        <v>582</v>
      </c>
      <c r="E245" s="178" t="s">
        <v>457</v>
      </c>
      <c r="F245" s="96"/>
      <c r="G245" s="96"/>
      <c r="H245" s="96">
        <v>1</v>
      </c>
      <c r="I245" s="96"/>
      <c r="J245" s="96"/>
      <c r="K245" s="96"/>
      <c r="L245" s="96">
        <v>1</v>
      </c>
      <c r="M245" s="96"/>
      <c r="N245" s="96"/>
      <c r="O245" s="96"/>
      <c r="P245" s="96"/>
      <c r="Q245" s="96"/>
      <c r="R245" s="95" t="s">
        <v>392</v>
      </c>
      <c r="S245" s="96">
        <v>1</v>
      </c>
      <c r="T245" s="96"/>
      <c r="U245" s="96"/>
      <c r="V245" s="96"/>
      <c r="W245" s="96"/>
      <c r="X245" s="96"/>
      <c r="Y245" s="96"/>
      <c r="Z245" s="96">
        <v>1</v>
      </c>
      <c r="AA245" s="96"/>
      <c r="AB245" s="96"/>
      <c r="AC245" s="96"/>
      <c r="AD245" s="96"/>
      <c r="AE245" s="96">
        <v>1</v>
      </c>
      <c r="AF245" s="96"/>
      <c r="AG245" s="96"/>
      <c r="AH245" s="96"/>
      <c r="AI245" s="96"/>
      <c r="AJ245" s="96"/>
      <c r="AK245" s="96"/>
      <c r="AL245" s="96"/>
      <c r="AM245" s="96"/>
      <c r="AN245" s="96"/>
      <c r="AO245" s="96"/>
      <c r="AP245" s="96"/>
      <c r="AQ245" s="96"/>
      <c r="AR245" s="96"/>
      <c r="AS245" s="96"/>
      <c r="AT245" s="96"/>
      <c r="AU245" s="96"/>
      <c r="AV245" s="96"/>
      <c r="AW245" s="96"/>
      <c r="AX245" s="96"/>
      <c r="AY245" s="96"/>
      <c r="AZ245" s="96"/>
      <c r="BA245" s="96"/>
      <c r="BB245" s="96"/>
      <c r="BC245" s="96"/>
      <c r="BD245" s="96"/>
      <c r="BE245" s="96"/>
      <c r="BF245" s="96"/>
      <c r="BG245" s="96"/>
      <c r="BH245" s="96"/>
      <c r="BI245" s="96"/>
      <c r="BJ245" s="96"/>
      <c r="BK245" s="96"/>
      <c r="BL245" s="96"/>
      <c r="BM245" s="96"/>
      <c r="BN245" s="96"/>
      <c r="BO245" s="96"/>
      <c r="BP245" s="96"/>
      <c r="BQ245" s="96">
        <v>1</v>
      </c>
      <c r="BR245" s="96"/>
      <c r="BS245" s="96"/>
      <c r="BT245" s="96"/>
      <c r="BU245" s="96"/>
      <c r="BV245" s="96"/>
      <c r="BW245" s="96"/>
      <c r="BX245" s="96"/>
      <c r="BY245" s="96"/>
      <c r="BZ245" s="96"/>
      <c r="CA245" s="96"/>
      <c r="CB245" s="96"/>
      <c r="CC245" s="96"/>
      <c r="CD245" s="96"/>
      <c r="CE245" s="96"/>
      <c r="CF245" s="96"/>
      <c r="CG245" s="96"/>
      <c r="CH245" s="96"/>
      <c r="CI245" s="96"/>
      <c r="CJ245" s="96"/>
      <c r="CK245" s="96"/>
      <c r="CL245" s="96"/>
      <c r="CM245" s="96"/>
      <c r="CN245" s="96"/>
      <c r="CO245" s="96"/>
      <c r="CP245" s="96"/>
      <c r="CQ245" s="96"/>
      <c r="CR245" s="96"/>
      <c r="CS245" s="96"/>
      <c r="CT245" s="96"/>
      <c r="CU245" s="96"/>
      <c r="CV245" s="96"/>
      <c r="CW245" s="96"/>
      <c r="CX245" s="96"/>
      <c r="CY245" s="96"/>
      <c r="CZ245" s="96"/>
      <c r="DA245" s="96"/>
      <c r="DB245" s="96"/>
      <c r="DC245" s="96"/>
      <c r="DD245" s="96"/>
      <c r="DE245" s="96"/>
      <c r="DF245" s="96"/>
      <c r="DG245" s="97"/>
      <c r="DH245" s="96"/>
      <c r="DI245" s="96"/>
      <c r="DJ245" s="96"/>
      <c r="DK245" s="96"/>
      <c r="DL245" s="96"/>
      <c r="DM245" s="96"/>
      <c r="DN245" s="96"/>
      <c r="DO245" s="96"/>
      <c r="DP245" s="96"/>
      <c r="DQ245" s="96"/>
      <c r="DR245" s="96"/>
      <c r="DS245" s="96"/>
      <c r="DT245" s="96"/>
      <c r="DU245" s="96"/>
      <c r="DV245" s="96"/>
      <c r="DW245" s="96"/>
      <c r="DX245" s="96"/>
      <c r="DY245" s="96"/>
      <c r="DZ245" s="96"/>
      <c r="EA245" s="98"/>
      <c r="EB245" s="98"/>
      <c r="EC245" s="280"/>
      <c r="ED245" s="98"/>
      <c r="EE245" s="98"/>
      <c r="EF245" s="98"/>
      <c r="EG245" s="98"/>
      <c r="EH245" s="98"/>
      <c r="EI245" s="98"/>
    </row>
    <row r="246" spans="1:139" hidden="1">
      <c r="A246" s="93" t="s">
        <v>574</v>
      </c>
      <c r="B246" s="73" t="s">
        <v>590</v>
      </c>
      <c r="C246" s="74">
        <v>60</v>
      </c>
      <c r="D246" s="94" t="s">
        <v>395</v>
      </c>
      <c r="E246" s="179" t="s">
        <v>378</v>
      </c>
      <c r="F246" s="75"/>
      <c r="G246" s="74">
        <v>1</v>
      </c>
      <c r="H246" s="75"/>
      <c r="I246" s="75"/>
      <c r="J246" s="74"/>
      <c r="K246" s="74">
        <v>1</v>
      </c>
      <c r="L246" s="75"/>
      <c r="M246" s="75"/>
      <c r="N246" s="75"/>
      <c r="O246" s="75"/>
      <c r="P246" s="75"/>
      <c r="Q246" s="75"/>
      <c r="R246" s="94" t="s">
        <v>397</v>
      </c>
      <c r="S246" s="74"/>
      <c r="T246" s="74"/>
      <c r="U246" s="74">
        <v>1</v>
      </c>
      <c r="V246" s="74"/>
      <c r="W246" s="74"/>
      <c r="X246" s="74"/>
      <c r="Y246" s="74"/>
      <c r="Z246" s="74">
        <v>1</v>
      </c>
      <c r="AA246" s="74"/>
      <c r="AB246" s="74"/>
      <c r="AC246" s="74"/>
      <c r="AD246" s="74"/>
      <c r="AE246" s="74">
        <v>1</v>
      </c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>
        <v>1</v>
      </c>
      <c r="BQ246" s="75">
        <v>1</v>
      </c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/>
      <c r="DB246" s="75"/>
      <c r="DC246" s="75"/>
      <c r="DD246" s="75"/>
      <c r="DE246" s="75"/>
      <c r="DF246" s="75"/>
      <c r="DG246" s="76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</row>
    <row r="247" spans="1:139" hidden="1">
      <c r="A247" s="93" t="s">
        <v>576</v>
      </c>
      <c r="B247" s="73" t="s">
        <v>590</v>
      </c>
      <c r="C247" s="74">
        <v>1</v>
      </c>
      <c r="D247" s="94" t="s">
        <v>395</v>
      </c>
      <c r="E247" s="179" t="s">
        <v>378</v>
      </c>
      <c r="F247" s="75"/>
      <c r="G247" s="74">
        <v>1</v>
      </c>
      <c r="H247" s="75"/>
      <c r="I247" s="75"/>
      <c r="J247" s="74"/>
      <c r="K247" s="74">
        <v>1</v>
      </c>
      <c r="L247" s="75"/>
      <c r="M247" s="75"/>
      <c r="N247" s="75"/>
      <c r="O247" s="75"/>
      <c r="P247" s="75"/>
      <c r="Q247" s="75"/>
      <c r="R247" s="94" t="s">
        <v>397</v>
      </c>
      <c r="S247" s="74"/>
      <c r="T247" s="74"/>
      <c r="U247" s="74">
        <v>1</v>
      </c>
      <c r="V247" s="74"/>
      <c r="W247" s="74"/>
      <c r="X247" s="74"/>
      <c r="Y247" s="74"/>
      <c r="Z247" s="74">
        <v>1</v>
      </c>
      <c r="AA247" s="74"/>
      <c r="AB247" s="74"/>
      <c r="AC247" s="74"/>
      <c r="AD247" s="74"/>
      <c r="AE247" s="74">
        <v>1</v>
      </c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>
        <v>1</v>
      </c>
      <c r="BQ247" s="75">
        <v>1</v>
      </c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6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</row>
    <row r="248" spans="1:139" hidden="1">
      <c r="A248" s="93" t="s">
        <v>578</v>
      </c>
      <c r="B248" s="73" t="s">
        <v>590</v>
      </c>
      <c r="C248" s="74">
        <v>4</v>
      </c>
      <c r="D248" s="94" t="s">
        <v>395</v>
      </c>
      <c r="E248" s="179" t="s">
        <v>378</v>
      </c>
      <c r="F248" s="75"/>
      <c r="G248" s="74">
        <v>1</v>
      </c>
      <c r="H248" s="75"/>
      <c r="I248" s="75"/>
      <c r="J248" s="74"/>
      <c r="K248" s="74">
        <v>1</v>
      </c>
      <c r="L248" s="75"/>
      <c r="M248" s="75"/>
      <c r="N248" s="75"/>
      <c r="O248" s="75"/>
      <c r="P248" s="75"/>
      <c r="Q248" s="75"/>
      <c r="R248" s="94" t="s">
        <v>397</v>
      </c>
      <c r="S248" s="74"/>
      <c r="T248" s="74"/>
      <c r="U248" s="74">
        <v>1</v>
      </c>
      <c r="V248" s="74"/>
      <c r="W248" s="74"/>
      <c r="X248" s="74"/>
      <c r="Y248" s="74"/>
      <c r="Z248" s="74">
        <v>1</v>
      </c>
      <c r="AA248" s="74"/>
      <c r="AB248" s="74"/>
      <c r="AC248" s="74"/>
      <c r="AD248" s="74"/>
      <c r="AE248" s="74">
        <v>1</v>
      </c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>
        <v>1</v>
      </c>
      <c r="BQ248" s="75">
        <v>1</v>
      </c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  <c r="CQ248" s="75"/>
      <c r="CR248" s="75"/>
      <c r="CS248" s="75"/>
      <c r="CT248" s="75"/>
      <c r="CU248" s="75"/>
      <c r="CV248" s="75"/>
      <c r="CW248" s="75"/>
      <c r="CX248" s="75"/>
      <c r="CY248" s="75"/>
      <c r="CZ248" s="75"/>
      <c r="DA248" s="75"/>
      <c r="DB248" s="75"/>
      <c r="DC248" s="75"/>
      <c r="DD248" s="75"/>
      <c r="DE248" s="75"/>
      <c r="DF248" s="75"/>
      <c r="DG248" s="76"/>
      <c r="DH248" s="75"/>
      <c r="DI248" s="75"/>
      <c r="DJ248" s="75"/>
      <c r="DK248" s="75"/>
      <c r="DL248" s="75"/>
      <c r="DM248" s="75"/>
      <c r="DN248" s="75"/>
      <c r="DO248" s="75"/>
      <c r="DP248" s="75"/>
      <c r="DQ248" s="75"/>
      <c r="DR248" s="75"/>
      <c r="DS248" s="75"/>
      <c r="DT248" s="75"/>
      <c r="DU248" s="75"/>
      <c r="DV248" s="75"/>
      <c r="DW248" s="75"/>
      <c r="DX248" s="75"/>
      <c r="DY248" s="75"/>
      <c r="DZ248" s="75"/>
    </row>
    <row r="249" spans="1:139" hidden="1">
      <c r="A249" s="93" t="s">
        <v>580</v>
      </c>
      <c r="B249" s="73" t="s">
        <v>590</v>
      </c>
      <c r="C249" s="74">
        <v>5</v>
      </c>
      <c r="D249" s="94" t="s">
        <v>395</v>
      </c>
      <c r="E249" s="179" t="s">
        <v>378</v>
      </c>
      <c r="F249" s="75"/>
      <c r="G249" s="74">
        <v>1</v>
      </c>
      <c r="H249" s="75"/>
      <c r="I249" s="75"/>
      <c r="J249" s="74"/>
      <c r="K249" s="74">
        <v>1</v>
      </c>
      <c r="L249" s="75"/>
      <c r="M249" s="75"/>
      <c r="N249" s="75"/>
      <c r="O249" s="75"/>
      <c r="P249" s="75"/>
      <c r="Q249" s="75"/>
      <c r="R249" s="94" t="s">
        <v>397</v>
      </c>
      <c r="S249" s="74"/>
      <c r="T249" s="74"/>
      <c r="U249" s="74">
        <v>1</v>
      </c>
      <c r="V249" s="74"/>
      <c r="W249" s="74"/>
      <c r="X249" s="74"/>
      <c r="Y249" s="74"/>
      <c r="Z249" s="74">
        <v>1</v>
      </c>
      <c r="AA249" s="74"/>
      <c r="AB249" s="74"/>
      <c r="AC249" s="74"/>
      <c r="AD249" s="74"/>
      <c r="AE249" s="74">
        <v>1</v>
      </c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>
        <v>1</v>
      </c>
      <c r="BQ249" s="75">
        <v>1</v>
      </c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75"/>
      <c r="CM249" s="75"/>
      <c r="CN249" s="75"/>
      <c r="CO249" s="75"/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6"/>
      <c r="DH249" s="75"/>
      <c r="DI249" s="75"/>
      <c r="DJ249" s="75"/>
      <c r="DK249" s="75"/>
      <c r="DL249" s="75"/>
      <c r="DM249" s="75"/>
      <c r="DN249" s="75"/>
      <c r="DO249" s="75"/>
      <c r="DP249" s="75"/>
      <c r="DQ249" s="75"/>
      <c r="DR249" s="75"/>
      <c r="DS249" s="75"/>
      <c r="DT249" s="75"/>
      <c r="DU249" s="75"/>
      <c r="DV249" s="75"/>
      <c r="DW249" s="75"/>
      <c r="DX249" s="75"/>
      <c r="DY249" s="75"/>
      <c r="DZ249" s="75"/>
    </row>
    <row r="250" spans="1:139" hidden="1">
      <c r="A250" s="100" t="s">
        <v>584</v>
      </c>
      <c r="B250" s="99" t="s">
        <v>591</v>
      </c>
      <c r="C250" s="100">
        <v>60</v>
      </c>
      <c r="D250" s="100" t="s">
        <v>582</v>
      </c>
      <c r="E250" s="180" t="s">
        <v>288</v>
      </c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>
        <v>1</v>
      </c>
      <c r="Q250" s="99"/>
      <c r="R250" s="100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>
        <v>1</v>
      </c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>
        <v>1</v>
      </c>
      <c r="BS250" s="99"/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D250" s="99"/>
      <c r="CE250" s="99"/>
      <c r="CF250" s="99"/>
      <c r="CG250" s="99"/>
      <c r="CH250" s="99"/>
      <c r="CI250" s="99"/>
      <c r="CJ250" s="99"/>
      <c r="CK250" s="99"/>
      <c r="CL250" s="99"/>
      <c r="CM250" s="99"/>
      <c r="CN250" s="99"/>
      <c r="CO250" s="99"/>
      <c r="CP250" s="99"/>
      <c r="CQ250" s="99"/>
      <c r="CR250" s="99"/>
      <c r="CS250" s="99"/>
      <c r="CT250" s="99"/>
      <c r="CU250" s="99"/>
      <c r="CV250" s="99"/>
      <c r="CW250" s="99"/>
      <c r="CX250" s="99"/>
      <c r="CY250" s="99"/>
      <c r="CZ250" s="99"/>
      <c r="DA250" s="99"/>
      <c r="DB250" s="99"/>
      <c r="DC250" s="99"/>
      <c r="DD250" s="99"/>
      <c r="DE250" s="99"/>
      <c r="DF250" s="99"/>
      <c r="DG250" s="101"/>
      <c r="DH250" s="99"/>
      <c r="DI250" s="99"/>
      <c r="DJ250" s="99"/>
      <c r="DK250" s="99"/>
      <c r="DL250" s="99"/>
      <c r="DM250" s="99"/>
      <c r="DN250" s="99"/>
      <c r="DO250" s="99"/>
      <c r="DP250" s="99"/>
      <c r="DQ250" s="99"/>
      <c r="DR250" s="99"/>
      <c r="DS250" s="99"/>
      <c r="DT250" s="99"/>
      <c r="DU250" s="99"/>
      <c r="DV250" s="99"/>
      <c r="DW250" s="99"/>
      <c r="DX250" s="99"/>
      <c r="DY250" s="99"/>
      <c r="DZ250" s="99"/>
    </row>
    <row r="251" spans="1:139" hidden="1">
      <c r="A251" s="100" t="s">
        <v>586</v>
      </c>
      <c r="B251" s="99" t="s">
        <v>591</v>
      </c>
      <c r="C251" s="100">
        <v>1</v>
      </c>
      <c r="D251" s="100" t="s">
        <v>582</v>
      </c>
      <c r="E251" s="180" t="s">
        <v>288</v>
      </c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>
        <v>1</v>
      </c>
      <c r="Q251" s="99"/>
      <c r="R251" s="100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>
        <v>1</v>
      </c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  <c r="BG251" s="99"/>
      <c r="BH251" s="99"/>
      <c r="BI251" s="99"/>
      <c r="BJ251" s="99"/>
      <c r="BK251" s="99"/>
      <c r="BL251" s="99"/>
      <c r="BM251" s="99"/>
      <c r="BN251" s="99"/>
      <c r="BO251" s="99"/>
      <c r="BP251" s="99"/>
      <c r="BQ251" s="99"/>
      <c r="BR251" s="99">
        <v>1</v>
      </c>
      <c r="BS251" s="99"/>
      <c r="BT251" s="99"/>
      <c r="BU251" s="99"/>
      <c r="BV251" s="99"/>
      <c r="BW251" s="99"/>
      <c r="BX251" s="99"/>
      <c r="BY251" s="99"/>
      <c r="BZ251" s="99"/>
      <c r="CA251" s="99"/>
      <c r="CB251" s="99"/>
      <c r="CC251" s="99"/>
      <c r="CD251" s="99"/>
      <c r="CE251" s="99"/>
      <c r="CF251" s="99"/>
      <c r="CG251" s="99"/>
      <c r="CH251" s="99"/>
      <c r="CI251" s="99"/>
      <c r="CJ251" s="99"/>
      <c r="CK251" s="99"/>
      <c r="CL251" s="99"/>
      <c r="CM251" s="99"/>
      <c r="CN251" s="99"/>
      <c r="CO251" s="99"/>
      <c r="CP251" s="99"/>
      <c r="CQ251" s="99"/>
      <c r="CR251" s="99"/>
      <c r="CS251" s="99"/>
      <c r="CT251" s="99"/>
      <c r="CU251" s="99"/>
      <c r="CV251" s="99"/>
      <c r="CW251" s="99"/>
      <c r="CX251" s="99"/>
      <c r="CY251" s="99"/>
      <c r="CZ251" s="99"/>
      <c r="DA251" s="99"/>
      <c r="DB251" s="99"/>
      <c r="DC251" s="99"/>
      <c r="DD251" s="99"/>
      <c r="DE251" s="99"/>
      <c r="DF251" s="99"/>
      <c r="DG251" s="101"/>
      <c r="DH251" s="99"/>
      <c r="DI251" s="99"/>
      <c r="DJ251" s="99"/>
      <c r="DK251" s="99"/>
      <c r="DL251" s="99"/>
      <c r="DM251" s="99"/>
      <c r="DN251" s="99"/>
      <c r="DO251" s="99"/>
      <c r="DP251" s="99"/>
      <c r="DQ251" s="99"/>
      <c r="DR251" s="99"/>
      <c r="DS251" s="99"/>
      <c r="DT251" s="99"/>
      <c r="DU251" s="99"/>
      <c r="DV251" s="99"/>
      <c r="DW251" s="99"/>
      <c r="DX251" s="99"/>
      <c r="DY251" s="99"/>
      <c r="DZ251" s="99"/>
    </row>
    <row r="252" spans="1:139" hidden="1">
      <c r="A252" s="100" t="s">
        <v>588</v>
      </c>
      <c r="B252" s="99" t="s">
        <v>591</v>
      </c>
      <c r="C252" s="100">
        <v>5</v>
      </c>
      <c r="D252" s="100" t="s">
        <v>582</v>
      </c>
      <c r="E252" s="180" t="s">
        <v>288</v>
      </c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>
        <v>1</v>
      </c>
      <c r="Q252" s="99"/>
      <c r="R252" s="100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>
        <v>1</v>
      </c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O252" s="99"/>
      <c r="BP252" s="99"/>
      <c r="BQ252" s="99"/>
      <c r="BR252" s="99">
        <v>1</v>
      </c>
      <c r="BS252" s="99"/>
      <c r="BT252" s="99"/>
      <c r="BU252" s="99"/>
      <c r="BV252" s="99"/>
      <c r="BW252" s="99"/>
      <c r="BX252" s="99"/>
      <c r="BY252" s="99"/>
      <c r="BZ252" s="99"/>
      <c r="CA252" s="99"/>
      <c r="CB252" s="99"/>
      <c r="CC252" s="99"/>
      <c r="CD252" s="99"/>
      <c r="CE252" s="99"/>
      <c r="CF252" s="99"/>
      <c r="CG252" s="99"/>
      <c r="CH252" s="99"/>
      <c r="CI252" s="99"/>
      <c r="CJ252" s="99"/>
      <c r="CK252" s="99"/>
      <c r="CL252" s="99"/>
      <c r="CM252" s="99"/>
      <c r="CN252" s="99"/>
      <c r="CO252" s="99"/>
      <c r="CP252" s="99"/>
      <c r="CQ252" s="99"/>
      <c r="CR252" s="99"/>
      <c r="CS252" s="99"/>
      <c r="CT252" s="99"/>
      <c r="CU252" s="99"/>
      <c r="CV252" s="99"/>
      <c r="CW252" s="99"/>
      <c r="CX252" s="99"/>
      <c r="CY252" s="99"/>
      <c r="CZ252" s="99"/>
      <c r="DA252" s="99"/>
      <c r="DB252" s="99"/>
      <c r="DC252" s="99"/>
      <c r="DD252" s="99"/>
      <c r="DE252" s="99"/>
      <c r="DF252" s="99"/>
      <c r="DG252" s="101"/>
      <c r="DH252" s="99"/>
      <c r="DI252" s="99"/>
      <c r="DJ252" s="99"/>
      <c r="DK252" s="99"/>
      <c r="DL252" s="99"/>
      <c r="DM252" s="99"/>
      <c r="DN252" s="99"/>
      <c r="DO252" s="99"/>
      <c r="DP252" s="99"/>
      <c r="DQ252" s="99"/>
      <c r="DR252" s="99"/>
      <c r="DS252" s="99"/>
      <c r="DT252" s="99"/>
      <c r="DU252" s="99"/>
      <c r="DV252" s="99"/>
      <c r="DW252" s="99"/>
      <c r="DX252" s="99"/>
      <c r="DY252" s="99"/>
      <c r="DZ252" s="99"/>
    </row>
    <row r="253" spans="1:139" hidden="1">
      <c r="A253" s="102" t="s">
        <v>592</v>
      </c>
      <c r="B253" s="103" t="s">
        <v>596</v>
      </c>
      <c r="C253" s="102">
        <v>1</v>
      </c>
      <c r="D253" s="102" t="s">
        <v>582</v>
      </c>
      <c r="E253" s="181" t="s">
        <v>287</v>
      </c>
      <c r="F253" s="103"/>
      <c r="G253" s="103"/>
      <c r="H253" s="103"/>
      <c r="I253" s="103"/>
      <c r="J253" s="103"/>
      <c r="K253" s="103"/>
      <c r="L253" s="103"/>
      <c r="M253" s="103"/>
      <c r="N253" s="103"/>
      <c r="O253" s="103">
        <v>1</v>
      </c>
      <c r="P253" s="103"/>
      <c r="Q253" s="103"/>
      <c r="R253" s="102"/>
      <c r="S253" s="103"/>
      <c r="T253" s="103"/>
      <c r="U253" s="103"/>
      <c r="V253" s="103"/>
      <c r="W253" s="103"/>
      <c r="X253" s="103"/>
      <c r="Y253" s="103"/>
      <c r="Z253" s="103"/>
      <c r="AA253" s="103"/>
      <c r="AB253" s="103"/>
      <c r="AC253" s="103"/>
      <c r="AD253" s="103"/>
      <c r="AE253" s="103">
        <v>1</v>
      </c>
      <c r="AF253" s="103"/>
      <c r="AG253" s="103"/>
      <c r="AH253" s="103"/>
      <c r="AI253" s="103"/>
      <c r="AJ253" s="103"/>
      <c r="AK253" s="103"/>
      <c r="AL253" s="103"/>
      <c r="AM253" s="103"/>
      <c r="AN253" s="103"/>
      <c r="AO253" s="103"/>
      <c r="AP253" s="103"/>
      <c r="AQ253" s="103"/>
      <c r="AR253" s="103"/>
      <c r="AS253" s="103"/>
      <c r="AT253" s="103"/>
      <c r="AU253" s="103"/>
      <c r="AV253" s="103"/>
      <c r="AW253" s="103"/>
      <c r="AX253" s="103"/>
      <c r="AY253" s="103"/>
      <c r="AZ253" s="103"/>
      <c r="BA253" s="103"/>
      <c r="BB253" s="103"/>
      <c r="BC253" s="103"/>
      <c r="BD253" s="103"/>
      <c r="BE253" s="103"/>
      <c r="BF253" s="103"/>
      <c r="BG253" s="103"/>
      <c r="BH253" s="103"/>
      <c r="BI253" s="103"/>
      <c r="BJ253" s="103"/>
      <c r="BK253" s="103"/>
      <c r="BL253" s="103"/>
      <c r="BM253" s="103"/>
      <c r="BN253" s="103"/>
      <c r="BO253" s="103"/>
      <c r="BP253" s="103"/>
      <c r="BQ253" s="103"/>
      <c r="BR253" s="103"/>
      <c r="BS253" s="103"/>
      <c r="BT253" s="103"/>
      <c r="BU253" s="103"/>
      <c r="BV253" s="103"/>
      <c r="BW253" s="103"/>
      <c r="BX253" s="103">
        <v>1</v>
      </c>
      <c r="BY253" s="103"/>
      <c r="BZ253" s="103"/>
      <c r="CA253" s="103"/>
      <c r="CB253" s="103"/>
      <c r="CC253" s="103">
        <v>1</v>
      </c>
      <c r="CD253" s="103"/>
      <c r="CE253" s="103"/>
      <c r="CF253" s="103"/>
      <c r="CG253" s="103"/>
      <c r="CH253" s="103"/>
      <c r="CI253" s="103"/>
      <c r="CJ253" s="103"/>
      <c r="CK253" s="103"/>
      <c r="CL253" s="103"/>
      <c r="CM253" s="103"/>
      <c r="CN253" s="103"/>
      <c r="CO253" s="103"/>
      <c r="CP253" s="103"/>
      <c r="CQ253" s="103"/>
      <c r="CR253" s="103"/>
      <c r="CS253" s="103"/>
      <c r="CT253" s="103"/>
      <c r="CU253" s="103"/>
      <c r="CV253" s="103"/>
      <c r="CW253" s="103"/>
      <c r="CX253" s="103"/>
      <c r="CY253" s="103"/>
      <c r="CZ253" s="103"/>
      <c r="DA253" s="103"/>
      <c r="DB253" s="103"/>
      <c r="DC253" s="103"/>
      <c r="DD253" s="103"/>
      <c r="DE253" s="103"/>
      <c r="DF253" s="103"/>
      <c r="DG253" s="104"/>
      <c r="DH253" s="103"/>
      <c r="DI253" s="103"/>
      <c r="DJ253" s="103"/>
      <c r="DK253" s="103"/>
      <c r="DL253" s="103"/>
      <c r="DM253" s="103"/>
      <c r="DN253" s="103"/>
      <c r="DO253" s="103"/>
      <c r="DP253" s="103"/>
      <c r="DQ253" s="103"/>
      <c r="DR253" s="103"/>
      <c r="DS253" s="103"/>
      <c r="DT253" s="103"/>
      <c r="DU253" s="103"/>
      <c r="DV253" s="103"/>
      <c r="DW253" s="103"/>
      <c r="DX253" s="103"/>
      <c r="DY253" s="103"/>
      <c r="DZ253" s="103"/>
    </row>
    <row r="254" spans="1:139" hidden="1">
      <c r="A254" s="102" t="s">
        <v>594</v>
      </c>
      <c r="B254" s="103" t="s">
        <v>596</v>
      </c>
      <c r="C254" s="102">
        <v>5</v>
      </c>
      <c r="D254" s="102" t="s">
        <v>582</v>
      </c>
      <c r="E254" s="181" t="s">
        <v>287</v>
      </c>
      <c r="F254" s="103"/>
      <c r="G254" s="103"/>
      <c r="H254" s="103"/>
      <c r="I254" s="103"/>
      <c r="J254" s="103"/>
      <c r="K254" s="103"/>
      <c r="L254" s="103"/>
      <c r="M254" s="103"/>
      <c r="N254" s="103"/>
      <c r="O254" s="103">
        <v>1</v>
      </c>
      <c r="P254" s="103"/>
      <c r="Q254" s="103"/>
      <c r="R254" s="102"/>
      <c r="S254" s="103"/>
      <c r="T254" s="103"/>
      <c r="U254" s="103"/>
      <c r="V254" s="103"/>
      <c r="W254" s="103"/>
      <c r="X254" s="103"/>
      <c r="Y254" s="103"/>
      <c r="Z254" s="103"/>
      <c r="AA254" s="103"/>
      <c r="AB254" s="103"/>
      <c r="AC254" s="103"/>
      <c r="AD254" s="103"/>
      <c r="AE254" s="103">
        <v>1</v>
      </c>
      <c r="AF254" s="103"/>
      <c r="AG254" s="103"/>
      <c r="AH254" s="103"/>
      <c r="AI254" s="103"/>
      <c r="AJ254" s="103"/>
      <c r="AK254" s="103"/>
      <c r="AL254" s="103"/>
      <c r="AM254" s="103"/>
      <c r="AN254" s="103"/>
      <c r="AO254" s="103"/>
      <c r="AP254" s="103"/>
      <c r="AQ254" s="103"/>
      <c r="AR254" s="103"/>
      <c r="AS254" s="103"/>
      <c r="AT254" s="103"/>
      <c r="AU254" s="103"/>
      <c r="AV254" s="103"/>
      <c r="AW254" s="103"/>
      <c r="AX254" s="103"/>
      <c r="AY254" s="103"/>
      <c r="AZ254" s="103"/>
      <c r="BA254" s="103"/>
      <c r="BB254" s="103"/>
      <c r="BC254" s="103"/>
      <c r="BD254" s="103"/>
      <c r="BE254" s="103"/>
      <c r="BF254" s="103"/>
      <c r="BG254" s="103"/>
      <c r="BH254" s="103"/>
      <c r="BI254" s="103"/>
      <c r="BJ254" s="103"/>
      <c r="BK254" s="103"/>
      <c r="BL254" s="103"/>
      <c r="BM254" s="103"/>
      <c r="BN254" s="103"/>
      <c r="BO254" s="103"/>
      <c r="BP254" s="103"/>
      <c r="BQ254" s="103"/>
      <c r="BR254" s="103"/>
      <c r="BS254" s="103"/>
      <c r="BT254" s="103"/>
      <c r="BU254" s="103"/>
      <c r="BV254" s="103"/>
      <c r="BW254" s="103"/>
      <c r="BX254" s="103">
        <v>1</v>
      </c>
      <c r="BY254" s="103"/>
      <c r="BZ254" s="103"/>
      <c r="CA254" s="103"/>
      <c r="CB254" s="103"/>
      <c r="CC254" s="103">
        <v>1</v>
      </c>
      <c r="CD254" s="103"/>
      <c r="CE254" s="103"/>
      <c r="CF254" s="103"/>
      <c r="CG254" s="103"/>
      <c r="CH254" s="103"/>
      <c r="CI254" s="103"/>
      <c r="CJ254" s="103"/>
      <c r="CK254" s="103"/>
      <c r="CL254" s="103"/>
      <c r="CM254" s="103"/>
      <c r="CN254" s="103"/>
      <c r="CO254" s="103"/>
      <c r="CP254" s="103"/>
      <c r="CQ254" s="103"/>
      <c r="CR254" s="103"/>
      <c r="CS254" s="103"/>
      <c r="CT254" s="103"/>
      <c r="CU254" s="103"/>
      <c r="CV254" s="103"/>
      <c r="CW254" s="103"/>
      <c r="CX254" s="103"/>
      <c r="CY254" s="103"/>
      <c r="CZ254" s="103"/>
      <c r="DA254" s="103"/>
      <c r="DB254" s="103"/>
      <c r="DC254" s="103"/>
      <c r="DD254" s="103"/>
      <c r="DE254" s="103"/>
      <c r="DF254" s="103"/>
      <c r="DG254" s="104"/>
      <c r="DH254" s="103"/>
      <c r="DI254" s="103"/>
      <c r="DJ254" s="103"/>
      <c r="DK254" s="103"/>
      <c r="DL254" s="103"/>
      <c r="DM254" s="103"/>
      <c r="DN254" s="103"/>
      <c r="DO254" s="103"/>
      <c r="DP254" s="103"/>
      <c r="DQ254" s="103"/>
      <c r="DR254" s="103"/>
      <c r="DS254" s="103"/>
      <c r="DT254" s="103"/>
      <c r="DU254" s="103"/>
      <c r="DV254" s="103"/>
      <c r="DW254" s="103"/>
      <c r="DX254" s="103"/>
      <c r="DY254" s="103"/>
      <c r="DZ254" s="103"/>
    </row>
    <row r="255" spans="1:139">
      <c r="A255" s="110" t="s">
        <v>597</v>
      </c>
      <c r="B255" s="105" t="s">
        <v>601</v>
      </c>
      <c r="C255" s="106">
        <v>1</v>
      </c>
      <c r="D255" s="107" t="s">
        <v>395</v>
      </c>
      <c r="E255" s="182" t="s">
        <v>287</v>
      </c>
      <c r="F255" s="108"/>
      <c r="G255" s="108"/>
      <c r="H255" s="108"/>
      <c r="I255" s="108"/>
      <c r="J255" s="108"/>
      <c r="K255" s="108"/>
      <c r="L255" s="108"/>
      <c r="M255" s="108"/>
      <c r="N255" s="108"/>
      <c r="O255" s="108">
        <v>1</v>
      </c>
      <c r="P255" s="108"/>
      <c r="Q255" s="108"/>
      <c r="R255" s="106" t="s">
        <v>397</v>
      </c>
      <c r="S255" s="108"/>
      <c r="T255" s="108"/>
      <c r="U255" s="108">
        <v>1</v>
      </c>
      <c r="V255" s="108"/>
      <c r="W255" s="108"/>
      <c r="X255" s="108"/>
      <c r="Y255" s="108"/>
      <c r="Z255" s="108">
        <v>1</v>
      </c>
      <c r="AA255" s="108"/>
      <c r="AB255" s="108"/>
      <c r="AC255" s="108"/>
      <c r="AD255" s="108"/>
      <c r="AE255" s="108">
        <v>1</v>
      </c>
      <c r="AF255" s="108"/>
      <c r="AG255" s="108"/>
      <c r="AH255" s="108"/>
      <c r="AI255" s="108"/>
      <c r="AJ255" s="108"/>
      <c r="AK255" s="108"/>
      <c r="AL255" s="108"/>
      <c r="AM255" s="108">
        <v>1</v>
      </c>
      <c r="AN255" s="108"/>
      <c r="AO255" s="108">
        <v>1</v>
      </c>
      <c r="AP255" s="108"/>
      <c r="AQ255" s="108"/>
      <c r="AR255" s="108"/>
      <c r="AS255" s="108"/>
      <c r="AT255" s="108">
        <v>1</v>
      </c>
      <c r="AU255" s="108"/>
      <c r="AV255" s="108"/>
      <c r="AW255" s="108"/>
      <c r="AX255" s="108"/>
      <c r="AY255" s="108"/>
      <c r="AZ255" s="108"/>
      <c r="BA255" s="108">
        <v>1</v>
      </c>
      <c r="BB255" s="108"/>
      <c r="BC255" s="108"/>
      <c r="BD255" s="108"/>
      <c r="BE255" s="108"/>
      <c r="BF255" s="108"/>
      <c r="BG255" s="108"/>
      <c r="BH255" s="108"/>
      <c r="BI255" s="108"/>
      <c r="BJ255" s="108"/>
      <c r="BK255" s="108"/>
      <c r="BL255" s="108"/>
      <c r="BM255" s="108"/>
      <c r="BN255" s="108"/>
      <c r="BO255" s="108"/>
      <c r="BP255" s="108"/>
      <c r="BQ255" s="108"/>
      <c r="BR255" s="108"/>
      <c r="BS255" s="108"/>
      <c r="BT255" s="108"/>
      <c r="BU255" s="108">
        <v>1</v>
      </c>
      <c r="BV255" s="108"/>
      <c r="BW255" s="108"/>
      <c r="BX255" s="108"/>
      <c r="BY255" s="108"/>
      <c r="BZ255" s="108">
        <v>1</v>
      </c>
      <c r="CA255" s="108"/>
      <c r="CB255" s="108"/>
      <c r="CC255" s="108"/>
      <c r="CD255" s="108"/>
      <c r="CE255" s="108"/>
      <c r="CF255" s="108"/>
      <c r="CG255" s="108"/>
      <c r="CH255" s="108"/>
      <c r="CI255" s="108"/>
      <c r="CJ255" s="108"/>
      <c r="CK255" s="108"/>
      <c r="CL255" s="108"/>
      <c r="CM255" s="108"/>
      <c r="CN255" s="108"/>
      <c r="CO255" s="108"/>
      <c r="CP255" s="108">
        <v>1</v>
      </c>
      <c r="CQ255" s="108"/>
      <c r="CR255" s="108">
        <v>1</v>
      </c>
      <c r="CS255" s="108"/>
      <c r="CT255" s="108"/>
      <c r="CU255" s="108"/>
      <c r="CV255" s="108"/>
      <c r="CW255" s="108"/>
      <c r="CX255" s="108"/>
      <c r="CY255" s="108"/>
      <c r="CZ255" s="108"/>
      <c r="DA255" s="108"/>
      <c r="DB255" s="108">
        <v>1</v>
      </c>
      <c r="DC255" s="108"/>
      <c r="DD255" s="108"/>
      <c r="DE255" s="108"/>
      <c r="DF255" s="108"/>
      <c r="DG255" s="109"/>
      <c r="DH255" s="108"/>
      <c r="DI255" s="108"/>
      <c r="DJ255" s="108"/>
      <c r="DK255" s="108"/>
      <c r="DL255" s="108"/>
      <c r="DM255" s="108"/>
      <c r="DN255" s="108"/>
      <c r="DO255" s="108"/>
      <c r="DP255" s="108"/>
      <c r="DQ255" s="108"/>
      <c r="DR255" s="108"/>
      <c r="DS255" s="108"/>
      <c r="DT255" s="108"/>
      <c r="DU255" s="108"/>
      <c r="DV255" s="108"/>
      <c r="DW255" s="108"/>
      <c r="DX255" s="108"/>
      <c r="DY255" s="108"/>
      <c r="DZ255" s="108"/>
    </row>
    <row r="256" spans="1:139">
      <c r="A256" s="110" t="s">
        <v>599</v>
      </c>
      <c r="B256" s="105" t="s">
        <v>602</v>
      </c>
      <c r="C256" s="106">
        <v>5</v>
      </c>
      <c r="D256" s="107" t="s">
        <v>395</v>
      </c>
      <c r="E256" s="182" t="s">
        <v>287</v>
      </c>
      <c r="F256" s="108"/>
      <c r="G256" s="108"/>
      <c r="H256" s="108"/>
      <c r="I256" s="108"/>
      <c r="J256" s="108"/>
      <c r="K256" s="108"/>
      <c r="L256" s="108"/>
      <c r="M256" s="108"/>
      <c r="N256" s="108"/>
      <c r="O256" s="108">
        <v>1</v>
      </c>
      <c r="P256" s="108"/>
      <c r="Q256" s="108"/>
      <c r="R256" s="106" t="s">
        <v>397</v>
      </c>
      <c r="S256" s="108"/>
      <c r="T256" s="108"/>
      <c r="U256" s="108">
        <v>1</v>
      </c>
      <c r="V256" s="108"/>
      <c r="W256" s="108"/>
      <c r="X256" s="108"/>
      <c r="Y256" s="108"/>
      <c r="Z256" s="108">
        <v>1</v>
      </c>
      <c r="AA256" s="108"/>
      <c r="AB256" s="108"/>
      <c r="AC256" s="108"/>
      <c r="AD256" s="108"/>
      <c r="AE256" s="108">
        <v>1</v>
      </c>
      <c r="AF256" s="108"/>
      <c r="AG256" s="108"/>
      <c r="AH256" s="108"/>
      <c r="AI256" s="108"/>
      <c r="AJ256" s="108"/>
      <c r="AK256" s="108"/>
      <c r="AL256" s="108"/>
      <c r="AM256" s="108">
        <v>1</v>
      </c>
      <c r="AN256" s="108"/>
      <c r="AO256" s="108">
        <v>1</v>
      </c>
      <c r="AP256" s="108"/>
      <c r="AQ256" s="108"/>
      <c r="AR256" s="108"/>
      <c r="AS256" s="108"/>
      <c r="AT256" s="108">
        <v>1</v>
      </c>
      <c r="AU256" s="108"/>
      <c r="AV256" s="108"/>
      <c r="AW256" s="108"/>
      <c r="AX256" s="108"/>
      <c r="AY256" s="108"/>
      <c r="AZ256" s="108"/>
      <c r="BA256" s="108">
        <v>1</v>
      </c>
      <c r="BB256" s="108"/>
      <c r="BC256" s="108"/>
      <c r="BD256" s="108"/>
      <c r="BE256" s="108"/>
      <c r="BF256" s="108"/>
      <c r="BG256" s="108"/>
      <c r="BH256" s="108"/>
      <c r="BI256" s="108"/>
      <c r="BJ256" s="108"/>
      <c r="BK256" s="108"/>
      <c r="BL256" s="108"/>
      <c r="BM256" s="108"/>
      <c r="BN256" s="108"/>
      <c r="BO256" s="108"/>
      <c r="BP256" s="108"/>
      <c r="BQ256" s="108"/>
      <c r="BR256" s="108"/>
      <c r="BS256" s="108"/>
      <c r="BT256" s="108"/>
      <c r="BU256" s="108">
        <v>1</v>
      </c>
      <c r="BV256" s="108"/>
      <c r="BW256" s="108"/>
      <c r="BX256" s="108"/>
      <c r="BY256" s="108"/>
      <c r="BZ256" s="108">
        <v>1</v>
      </c>
      <c r="CA256" s="108"/>
      <c r="CB256" s="108"/>
      <c r="CC256" s="108"/>
      <c r="CD256" s="108"/>
      <c r="CE256" s="108"/>
      <c r="CF256" s="108"/>
      <c r="CG256" s="108"/>
      <c r="CH256" s="108"/>
      <c r="CI256" s="108"/>
      <c r="CJ256" s="108"/>
      <c r="CK256" s="108"/>
      <c r="CL256" s="108"/>
      <c r="CM256" s="108"/>
      <c r="CN256" s="108"/>
      <c r="CO256" s="108"/>
      <c r="CP256" s="108">
        <v>1</v>
      </c>
      <c r="CQ256" s="108"/>
      <c r="CR256" s="108">
        <v>1</v>
      </c>
      <c r="CS256" s="108"/>
      <c r="CT256" s="108"/>
      <c r="CU256" s="108"/>
      <c r="CV256" s="108"/>
      <c r="CW256" s="108"/>
      <c r="CX256" s="108"/>
      <c r="CY256" s="108"/>
      <c r="CZ256" s="108"/>
      <c r="DA256" s="108"/>
      <c r="DB256" s="108">
        <v>1</v>
      </c>
      <c r="DC256" s="108"/>
      <c r="DD256" s="108"/>
      <c r="DE256" s="108"/>
      <c r="DF256" s="108"/>
      <c r="DG256" s="109"/>
      <c r="DH256" s="108"/>
      <c r="DI256" s="108"/>
      <c r="DJ256" s="108"/>
      <c r="DK256" s="108"/>
      <c r="DL256" s="108"/>
      <c r="DM256" s="108"/>
      <c r="DN256" s="108"/>
      <c r="DO256" s="108"/>
      <c r="DP256" s="108"/>
      <c r="DQ256" s="108"/>
      <c r="DR256" s="108"/>
      <c r="DS256" s="108"/>
      <c r="DT256" s="108"/>
      <c r="DU256" s="108"/>
      <c r="DV256" s="108"/>
      <c r="DW256" s="108"/>
      <c r="DX256" s="108"/>
      <c r="DY256" s="108"/>
      <c r="DZ256" s="108"/>
    </row>
    <row r="257" spans="1:130">
      <c r="A257" s="100" t="s">
        <v>603</v>
      </c>
      <c r="B257" s="99" t="s">
        <v>607</v>
      </c>
      <c r="C257" s="100">
        <v>1</v>
      </c>
      <c r="D257" s="100" t="s">
        <v>582</v>
      </c>
      <c r="E257" s="180" t="s">
        <v>287</v>
      </c>
      <c r="F257" s="99"/>
      <c r="G257" s="99"/>
      <c r="H257" s="99"/>
      <c r="I257" s="99"/>
      <c r="J257" s="99"/>
      <c r="K257" s="99"/>
      <c r="L257" s="99"/>
      <c r="M257" s="99"/>
      <c r="N257" s="99"/>
      <c r="O257" s="99">
        <v>1</v>
      </c>
      <c r="P257" s="99"/>
      <c r="Q257" s="99"/>
      <c r="R257" s="100" t="s">
        <v>397</v>
      </c>
      <c r="S257" s="99"/>
      <c r="T257" s="99"/>
      <c r="U257" s="99">
        <v>1</v>
      </c>
      <c r="V257" s="99"/>
      <c r="W257" s="99"/>
      <c r="X257" s="99"/>
      <c r="Y257" s="99"/>
      <c r="Z257" s="99">
        <v>1</v>
      </c>
      <c r="AA257" s="99"/>
      <c r="AB257" s="99"/>
      <c r="AC257" s="99"/>
      <c r="AD257" s="99"/>
      <c r="AE257" s="99">
        <v>1</v>
      </c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>
        <v>1</v>
      </c>
      <c r="AQ257" s="99"/>
      <c r="AR257" s="99"/>
      <c r="AS257" s="99"/>
      <c r="AT257" s="99">
        <v>1</v>
      </c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  <c r="BG257" s="99"/>
      <c r="BH257" s="99"/>
      <c r="BI257" s="99"/>
      <c r="BJ257" s="99"/>
      <c r="BK257" s="99"/>
      <c r="BL257" s="99"/>
      <c r="BM257" s="99"/>
      <c r="BN257" s="99"/>
      <c r="BO257" s="99"/>
      <c r="BP257" s="99"/>
      <c r="BQ257" s="99"/>
      <c r="BR257" s="99"/>
      <c r="BS257" s="99"/>
      <c r="BT257" s="99"/>
      <c r="BU257" s="99">
        <v>1</v>
      </c>
      <c r="BV257" s="99"/>
      <c r="BW257" s="99"/>
      <c r="BX257" s="99"/>
      <c r="BY257" s="99"/>
      <c r="BZ257" s="99">
        <v>1</v>
      </c>
      <c r="CA257" s="99"/>
      <c r="CB257" s="99"/>
      <c r="CC257" s="99"/>
      <c r="CD257" s="99"/>
      <c r="CE257" s="99"/>
      <c r="CF257" s="99"/>
      <c r="CG257" s="99"/>
      <c r="CH257" s="99"/>
      <c r="CI257" s="99"/>
      <c r="CJ257" s="99"/>
      <c r="CK257" s="99"/>
      <c r="CL257" s="99"/>
      <c r="CM257" s="99"/>
      <c r="CN257" s="99"/>
      <c r="CO257" s="99"/>
      <c r="CP257" s="99"/>
      <c r="CQ257" s="99"/>
      <c r="CR257" s="99"/>
      <c r="CS257" s="99"/>
      <c r="CT257" s="99"/>
      <c r="CU257" s="99"/>
      <c r="CV257" s="99"/>
      <c r="CW257" s="99"/>
      <c r="CX257" s="99"/>
      <c r="CY257" s="99"/>
      <c r="CZ257" s="99"/>
      <c r="DA257" s="99"/>
      <c r="DB257" s="99">
        <v>1</v>
      </c>
      <c r="DC257" s="99"/>
      <c r="DD257" s="99"/>
      <c r="DE257" s="99"/>
      <c r="DF257" s="99"/>
      <c r="DG257" s="101"/>
      <c r="DH257" s="99"/>
      <c r="DI257" s="99"/>
      <c r="DJ257" s="99"/>
      <c r="DK257" s="99"/>
      <c r="DL257" s="99"/>
      <c r="DM257" s="99"/>
      <c r="DN257" s="99"/>
      <c r="DO257" s="99"/>
      <c r="DP257" s="99"/>
      <c r="DQ257" s="99"/>
      <c r="DR257" s="99"/>
      <c r="DS257" s="99"/>
      <c r="DT257" s="99"/>
      <c r="DU257" s="99"/>
      <c r="DV257" s="99"/>
      <c r="DW257" s="99"/>
      <c r="DX257" s="99"/>
      <c r="DY257" s="99"/>
      <c r="DZ257" s="99"/>
    </row>
    <row r="258" spans="1:130">
      <c r="A258" s="100" t="s">
        <v>605</v>
      </c>
      <c r="B258" s="99" t="s">
        <v>608</v>
      </c>
      <c r="C258" s="100">
        <v>5</v>
      </c>
      <c r="D258" s="100" t="s">
        <v>582</v>
      </c>
      <c r="E258" s="180" t="s">
        <v>287</v>
      </c>
      <c r="F258" s="99"/>
      <c r="G258" s="99"/>
      <c r="H258" s="99"/>
      <c r="I258" s="99"/>
      <c r="J258" s="99"/>
      <c r="K258" s="99"/>
      <c r="L258" s="99"/>
      <c r="M258" s="99"/>
      <c r="N258" s="99"/>
      <c r="O258" s="99">
        <v>1</v>
      </c>
      <c r="P258" s="99"/>
      <c r="Q258" s="99"/>
      <c r="R258" s="100" t="s">
        <v>397</v>
      </c>
      <c r="S258" s="99"/>
      <c r="T258" s="99"/>
      <c r="U258" s="99">
        <v>1</v>
      </c>
      <c r="V258" s="99"/>
      <c r="W258" s="99"/>
      <c r="X258" s="99"/>
      <c r="Y258" s="99"/>
      <c r="Z258" s="99">
        <v>1</v>
      </c>
      <c r="AA258" s="99"/>
      <c r="AB258" s="99"/>
      <c r="AC258" s="99"/>
      <c r="AD258" s="99"/>
      <c r="AE258" s="99">
        <v>1</v>
      </c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>
        <v>1</v>
      </c>
      <c r="AQ258" s="99"/>
      <c r="AR258" s="99"/>
      <c r="AS258" s="99"/>
      <c r="AT258" s="99">
        <v>1</v>
      </c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99"/>
      <c r="BR258" s="99"/>
      <c r="BS258" s="99"/>
      <c r="BT258" s="99"/>
      <c r="BU258" s="99">
        <v>1</v>
      </c>
      <c r="BV258" s="99"/>
      <c r="BW258" s="99"/>
      <c r="BX258" s="99"/>
      <c r="BY258" s="99"/>
      <c r="BZ258" s="99">
        <v>1</v>
      </c>
      <c r="CA258" s="99"/>
      <c r="CB258" s="99"/>
      <c r="CC258" s="99"/>
      <c r="CD258" s="99"/>
      <c r="CE258" s="99"/>
      <c r="CF258" s="99"/>
      <c r="CG258" s="99"/>
      <c r="CH258" s="99"/>
      <c r="CI258" s="99"/>
      <c r="CJ258" s="99"/>
      <c r="CK258" s="99"/>
      <c r="CL258" s="99"/>
      <c r="CM258" s="99"/>
      <c r="CN258" s="99"/>
      <c r="CO258" s="99"/>
      <c r="CP258" s="99"/>
      <c r="CQ258" s="99"/>
      <c r="CR258" s="99"/>
      <c r="CS258" s="99"/>
      <c r="CT258" s="99"/>
      <c r="CU258" s="99"/>
      <c r="CV258" s="99"/>
      <c r="CW258" s="99"/>
      <c r="CX258" s="99"/>
      <c r="CY258" s="99"/>
      <c r="CZ258" s="99"/>
      <c r="DA258" s="99"/>
      <c r="DB258" s="99">
        <v>1</v>
      </c>
      <c r="DC258" s="99"/>
      <c r="DD258" s="99"/>
      <c r="DE258" s="99"/>
      <c r="DF258" s="99"/>
      <c r="DG258" s="101"/>
      <c r="DH258" s="99"/>
      <c r="DI258" s="99"/>
      <c r="DJ258" s="99"/>
      <c r="DK258" s="99"/>
      <c r="DL258" s="99"/>
      <c r="DM258" s="99"/>
      <c r="DN258" s="99"/>
      <c r="DO258" s="99"/>
      <c r="DP258" s="99"/>
      <c r="DQ258" s="99"/>
      <c r="DR258" s="99"/>
      <c r="DS258" s="99"/>
      <c r="DT258" s="99"/>
      <c r="DU258" s="99"/>
      <c r="DV258" s="99"/>
      <c r="DW258" s="99"/>
      <c r="DX258" s="99"/>
      <c r="DY258" s="99"/>
      <c r="DZ258" s="99"/>
    </row>
    <row r="259" spans="1:130" hidden="1">
      <c r="A259" s="158">
        <v>108304</v>
      </c>
      <c r="B259" s="125" t="s">
        <v>684</v>
      </c>
      <c r="C259" s="126">
        <v>1</v>
      </c>
      <c r="D259" s="127" t="s">
        <v>582</v>
      </c>
      <c r="E259" s="183" t="s">
        <v>378</v>
      </c>
      <c r="F259" s="128"/>
      <c r="G259" s="128">
        <v>1</v>
      </c>
      <c r="H259" s="128"/>
      <c r="I259" s="128"/>
      <c r="J259" s="128">
        <v>1</v>
      </c>
      <c r="K259" s="128"/>
      <c r="L259" s="128"/>
      <c r="M259" s="128"/>
      <c r="N259" s="128"/>
      <c r="O259" s="128"/>
      <c r="P259" s="128"/>
      <c r="Q259" s="128"/>
      <c r="R259" s="128" t="s">
        <v>290</v>
      </c>
      <c r="S259" s="128">
        <v>1</v>
      </c>
      <c r="T259" s="128"/>
      <c r="U259" s="128"/>
      <c r="V259" s="128"/>
      <c r="W259" s="128"/>
      <c r="X259" s="128"/>
      <c r="Y259" s="128"/>
      <c r="Z259" s="128"/>
      <c r="AA259" s="128"/>
      <c r="AB259" s="128"/>
      <c r="AC259" s="128"/>
      <c r="AD259" s="128"/>
      <c r="AE259" s="128">
        <v>1</v>
      </c>
      <c r="AF259" s="128"/>
      <c r="AG259" s="128"/>
      <c r="AH259" s="128"/>
      <c r="AI259" s="128"/>
      <c r="AJ259" s="128"/>
      <c r="AK259" s="128"/>
      <c r="AL259" s="128"/>
      <c r="AM259" s="128"/>
      <c r="AN259" s="128"/>
      <c r="AO259" s="128"/>
      <c r="AP259" s="128"/>
      <c r="AQ259" s="128"/>
      <c r="AR259" s="128">
        <v>1</v>
      </c>
      <c r="AS259" s="128"/>
      <c r="AT259" s="128"/>
      <c r="AU259" s="128"/>
      <c r="AV259" s="128"/>
      <c r="AW259" s="128"/>
      <c r="AX259" s="128"/>
      <c r="AY259" s="128"/>
      <c r="AZ259" s="128"/>
      <c r="BA259" s="128"/>
      <c r="BB259" s="128"/>
      <c r="BC259" s="128"/>
      <c r="BD259" s="128"/>
      <c r="BE259" s="128"/>
      <c r="BF259" s="128"/>
      <c r="BG259" s="128"/>
      <c r="BH259" s="128"/>
      <c r="BI259" s="128"/>
      <c r="BJ259" s="128"/>
      <c r="BK259" s="128"/>
      <c r="BL259" s="128"/>
      <c r="BM259" s="128"/>
      <c r="BN259" s="128"/>
      <c r="BO259" s="128"/>
      <c r="BP259" s="128"/>
      <c r="BQ259" s="128"/>
      <c r="BR259" s="128"/>
      <c r="BS259" s="128"/>
      <c r="BT259" s="128"/>
      <c r="BU259" s="128"/>
      <c r="BV259" s="128"/>
      <c r="BW259" s="128"/>
      <c r="BX259" s="128"/>
      <c r="BY259" s="128"/>
      <c r="BZ259" s="128"/>
      <c r="CA259" s="128"/>
      <c r="CB259" s="128"/>
      <c r="CC259" s="128"/>
      <c r="CD259" s="128"/>
      <c r="CE259" s="128"/>
      <c r="CF259" s="128"/>
      <c r="CG259" s="128"/>
      <c r="CH259" s="128"/>
      <c r="CI259" s="128"/>
      <c r="CJ259" s="128"/>
      <c r="CK259" s="128"/>
      <c r="CL259" s="128"/>
      <c r="CM259" s="128"/>
      <c r="CN259" s="128"/>
      <c r="CO259" s="128"/>
      <c r="CP259" s="128"/>
      <c r="CQ259" s="128"/>
      <c r="CR259" s="128"/>
      <c r="CS259" s="128"/>
      <c r="CT259" s="128"/>
      <c r="CU259" s="128"/>
      <c r="CV259" s="128"/>
      <c r="CW259" s="128"/>
      <c r="CX259" s="128"/>
      <c r="CY259" s="128"/>
      <c r="CZ259" s="128"/>
      <c r="DA259" s="128"/>
      <c r="DB259" s="128"/>
      <c r="DC259" s="128"/>
      <c r="DD259" s="128"/>
      <c r="DE259" s="128"/>
      <c r="DF259" s="128"/>
      <c r="DG259" s="128"/>
      <c r="DH259" s="128"/>
      <c r="DI259" s="128"/>
      <c r="DJ259" s="128"/>
      <c r="DK259" s="128"/>
      <c r="DL259" s="128"/>
      <c r="DM259" s="128"/>
      <c r="DN259" s="128"/>
      <c r="DO259" s="128"/>
      <c r="DP259" s="128"/>
      <c r="DQ259" s="128"/>
      <c r="DR259" s="128"/>
      <c r="DS259" s="128"/>
      <c r="DT259" s="128"/>
      <c r="DU259" s="128"/>
      <c r="DV259" s="128"/>
      <c r="DW259" s="128"/>
      <c r="DX259" s="128"/>
      <c r="DY259" s="128"/>
      <c r="DZ259" s="128"/>
    </row>
    <row r="260" spans="1:130" hidden="1">
      <c r="A260" s="158">
        <v>107971</v>
      </c>
      <c r="B260" s="125" t="s">
        <v>723</v>
      </c>
      <c r="C260" s="126">
        <v>4</v>
      </c>
      <c r="D260" s="127" t="s">
        <v>582</v>
      </c>
      <c r="E260" s="183" t="s">
        <v>378</v>
      </c>
      <c r="F260" s="128"/>
      <c r="G260" s="128">
        <v>1</v>
      </c>
      <c r="H260" s="128"/>
      <c r="I260" s="128"/>
      <c r="J260" s="128">
        <v>1</v>
      </c>
      <c r="K260" s="128"/>
      <c r="L260" s="128"/>
      <c r="M260" s="128"/>
      <c r="N260" s="128"/>
      <c r="O260" s="128"/>
      <c r="P260" s="128"/>
      <c r="Q260" s="128"/>
      <c r="R260" s="128" t="s">
        <v>290</v>
      </c>
      <c r="S260" s="128">
        <v>1</v>
      </c>
      <c r="T260" s="128"/>
      <c r="U260" s="128"/>
      <c r="V260" s="128"/>
      <c r="W260" s="128"/>
      <c r="X260" s="128"/>
      <c r="Y260" s="128"/>
      <c r="Z260" s="128"/>
      <c r="AA260" s="128"/>
      <c r="AB260" s="128"/>
      <c r="AC260" s="128"/>
      <c r="AD260" s="128"/>
      <c r="AE260" s="128">
        <v>1</v>
      </c>
      <c r="AF260" s="128"/>
      <c r="AG260" s="128"/>
      <c r="AH260" s="128"/>
      <c r="AI260" s="128"/>
      <c r="AJ260" s="128"/>
      <c r="AK260" s="128"/>
      <c r="AL260" s="128"/>
      <c r="AM260" s="128"/>
      <c r="AN260" s="128"/>
      <c r="AO260" s="128"/>
      <c r="AP260" s="128"/>
      <c r="AQ260" s="128"/>
      <c r="AR260" s="128">
        <v>1</v>
      </c>
      <c r="AS260" s="128"/>
      <c r="AT260" s="128"/>
      <c r="AU260" s="128"/>
      <c r="AV260" s="128"/>
      <c r="AW260" s="128"/>
      <c r="AX260" s="128"/>
      <c r="AY260" s="128"/>
      <c r="AZ260" s="128"/>
      <c r="BA260" s="128"/>
      <c r="BB260" s="128"/>
      <c r="BC260" s="128"/>
      <c r="BD260" s="128"/>
      <c r="BE260" s="128"/>
      <c r="BF260" s="128"/>
      <c r="BG260" s="128"/>
      <c r="BH260" s="128"/>
      <c r="BI260" s="128"/>
      <c r="BJ260" s="128"/>
      <c r="BK260" s="128"/>
      <c r="BL260" s="128"/>
      <c r="BM260" s="128"/>
      <c r="BN260" s="128"/>
      <c r="BO260" s="128"/>
      <c r="BP260" s="128"/>
      <c r="BQ260" s="128"/>
      <c r="BR260" s="128"/>
      <c r="BS260" s="128"/>
      <c r="BT260" s="128"/>
      <c r="BU260" s="128"/>
      <c r="BV260" s="128"/>
      <c r="BW260" s="128"/>
      <c r="BX260" s="128"/>
      <c r="BY260" s="128"/>
      <c r="BZ260" s="128"/>
      <c r="CA260" s="128"/>
      <c r="CB260" s="128"/>
      <c r="CC260" s="128"/>
      <c r="CD260" s="128"/>
      <c r="CE260" s="128"/>
      <c r="CF260" s="128"/>
      <c r="CG260" s="128"/>
      <c r="CH260" s="128"/>
      <c r="CI260" s="128"/>
      <c r="CJ260" s="128"/>
      <c r="CK260" s="128"/>
      <c r="CL260" s="128"/>
      <c r="CM260" s="128"/>
      <c r="CN260" s="128"/>
      <c r="CO260" s="128"/>
      <c r="CP260" s="128"/>
      <c r="CQ260" s="128"/>
      <c r="CR260" s="128"/>
      <c r="CS260" s="128"/>
      <c r="CT260" s="128"/>
      <c r="CU260" s="128"/>
      <c r="CV260" s="128"/>
      <c r="CW260" s="128"/>
      <c r="CX260" s="128"/>
      <c r="CY260" s="128"/>
      <c r="CZ260" s="128"/>
      <c r="DA260" s="128"/>
      <c r="DB260" s="128"/>
      <c r="DC260" s="128"/>
      <c r="DD260" s="128"/>
      <c r="DE260" s="128"/>
      <c r="DF260" s="128"/>
      <c r="DG260" s="128"/>
      <c r="DH260" s="128"/>
      <c r="DI260" s="128"/>
      <c r="DJ260" s="128"/>
      <c r="DK260" s="128"/>
      <c r="DL260" s="128"/>
      <c r="DM260" s="128"/>
      <c r="DN260" s="128"/>
      <c r="DO260" s="128"/>
      <c r="DP260" s="128"/>
      <c r="DQ260" s="128"/>
      <c r="DR260" s="128"/>
      <c r="DS260" s="128"/>
      <c r="DT260" s="128"/>
      <c r="DU260" s="128"/>
      <c r="DV260" s="128"/>
      <c r="DW260" s="128"/>
      <c r="DX260" s="128"/>
      <c r="DY260" s="128"/>
      <c r="DZ260" s="128"/>
    </row>
    <row r="261" spans="1:130" hidden="1">
      <c r="A261" s="158">
        <v>108309</v>
      </c>
      <c r="B261" s="125" t="s">
        <v>685</v>
      </c>
      <c r="C261" s="126">
        <v>5</v>
      </c>
      <c r="D261" s="127" t="s">
        <v>582</v>
      </c>
      <c r="E261" s="183" t="s">
        <v>378</v>
      </c>
      <c r="F261" s="128"/>
      <c r="G261" s="128">
        <v>1</v>
      </c>
      <c r="H261" s="128"/>
      <c r="I261" s="128"/>
      <c r="J261" s="128">
        <v>1</v>
      </c>
      <c r="K261" s="128"/>
      <c r="L261" s="128"/>
      <c r="M261" s="128"/>
      <c r="N261" s="128"/>
      <c r="O261" s="128"/>
      <c r="P261" s="128"/>
      <c r="Q261" s="128"/>
      <c r="R261" s="128" t="s">
        <v>290</v>
      </c>
      <c r="S261" s="128">
        <v>1</v>
      </c>
      <c r="T261" s="128"/>
      <c r="U261" s="128"/>
      <c r="V261" s="128"/>
      <c r="W261" s="128"/>
      <c r="X261" s="128"/>
      <c r="Y261" s="128"/>
      <c r="Z261" s="128"/>
      <c r="AA261" s="128"/>
      <c r="AB261" s="128"/>
      <c r="AC261" s="128"/>
      <c r="AD261" s="128"/>
      <c r="AE261" s="128">
        <v>1</v>
      </c>
      <c r="AF261" s="128"/>
      <c r="AG261" s="128"/>
      <c r="AH261" s="128"/>
      <c r="AI261" s="128"/>
      <c r="AJ261" s="128"/>
      <c r="AK261" s="128"/>
      <c r="AL261" s="128"/>
      <c r="AM261" s="128"/>
      <c r="AN261" s="128"/>
      <c r="AO261" s="128"/>
      <c r="AP261" s="128"/>
      <c r="AQ261" s="128"/>
      <c r="AR261" s="128">
        <v>1</v>
      </c>
      <c r="AS261" s="128"/>
      <c r="AT261" s="128"/>
      <c r="AU261" s="128"/>
      <c r="AV261" s="128"/>
      <c r="AW261" s="128"/>
      <c r="AX261" s="128"/>
      <c r="AY261" s="128"/>
      <c r="AZ261" s="128"/>
      <c r="BA261" s="128"/>
      <c r="BB261" s="128"/>
      <c r="BC261" s="128"/>
      <c r="BD261" s="128"/>
      <c r="BE261" s="128"/>
      <c r="BF261" s="128"/>
      <c r="BG261" s="128"/>
      <c r="BH261" s="128"/>
      <c r="BI261" s="128"/>
      <c r="BJ261" s="128"/>
      <c r="BK261" s="128"/>
      <c r="BL261" s="128"/>
      <c r="BM261" s="128"/>
      <c r="BN261" s="128"/>
      <c r="BO261" s="128"/>
      <c r="BP261" s="128"/>
      <c r="BQ261" s="128"/>
      <c r="BR261" s="128"/>
      <c r="BS261" s="128"/>
      <c r="BT261" s="128"/>
      <c r="BU261" s="128"/>
      <c r="BV261" s="128"/>
      <c r="BW261" s="128"/>
      <c r="BX261" s="128"/>
      <c r="BY261" s="128"/>
      <c r="BZ261" s="128"/>
      <c r="CA261" s="128"/>
      <c r="CB261" s="128"/>
      <c r="CC261" s="128"/>
      <c r="CD261" s="128"/>
      <c r="CE261" s="128"/>
      <c r="CF261" s="128"/>
      <c r="CG261" s="128"/>
      <c r="CH261" s="128"/>
      <c r="CI261" s="128"/>
      <c r="CJ261" s="128"/>
      <c r="CK261" s="128"/>
      <c r="CL261" s="128"/>
      <c r="CM261" s="128"/>
      <c r="CN261" s="128"/>
      <c r="CO261" s="128"/>
      <c r="CP261" s="128"/>
      <c r="CQ261" s="128"/>
      <c r="CR261" s="128"/>
      <c r="CS261" s="128"/>
      <c r="CT261" s="128"/>
      <c r="CU261" s="128"/>
      <c r="CV261" s="128"/>
      <c r="CW261" s="128"/>
      <c r="CX261" s="128"/>
      <c r="CY261" s="128"/>
      <c r="CZ261" s="128"/>
      <c r="DA261" s="128"/>
      <c r="DB261" s="128"/>
      <c r="DC261" s="128"/>
      <c r="DD261" s="128"/>
      <c r="DE261" s="128"/>
      <c r="DF261" s="128"/>
      <c r="DG261" s="128"/>
      <c r="DH261" s="128"/>
      <c r="DI261" s="128"/>
      <c r="DJ261" s="128"/>
      <c r="DK261" s="128"/>
      <c r="DL261" s="128"/>
      <c r="DM261" s="128"/>
      <c r="DN261" s="128"/>
      <c r="DO261" s="128"/>
      <c r="DP261" s="128"/>
      <c r="DQ261" s="128"/>
      <c r="DR261" s="128"/>
      <c r="DS261" s="128"/>
      <c r="DT261" s="128"/>
      <c r="DU261" s="128"/>
      <c r="DV261" s="128"/>
      <c r="DW261" s="128"/>
      <c r="DX261" s="128"/>
      <c r="DY261" s="128"/>
      <c r="DZ261" s="128"/>
    </row>
    <row r="262" spans="1:130" hidden="1">
      <c r="A262" s="159">
        <v>108310</v>
      </c>
      <c r="B262" s="137" t="s">
        <v>686</v>
      </c>
      <c r="C262" s="138">
        <v>1</v>
      </c>
      <c r="D262" s="139" t="s">
        <v>679</v>
      </c>
      <c r="E262" s="184" t="s">
        <v>378</v>
      </c>
      <c r="F262" s="140"/>
      <c r="G262" s="140">
        <v>1</v>
      </c>
      <c r="H262" s="140"/>
      <c r="I262" s="140"/>
      <c r="J262" s="140"/>
      <c r="K262" s="140">
        <v>1</v>
      </c>
      <c r="L262" s="140"/>
      <c r="M262" s="140"/>
      <c r="N262" s="140"/>
      <c r="O262" s="140"/>
      <c r="P262" s="140"/>
      <c r="Q262" s="140"/>
      <c r="R262" s="140" t="s">
        <v>291</v>
      </c>
      <c r="S262" s="140"/>
      <c r="T262" s="140"/>
      <c r="U262" s="140">
        <v>1</v>
      </c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>
        <v>1</v>
      </c>
      <c r="AF262" s="140"/>
      <c r="AG262" s="140"/>
      <c r="AH262" s="140"/>
      <c r="AI262" s="140"/>
      <c r="AJ262" s="140"/>
      <c r="AK262" s="140"/>
      <c r="AL262" s="140"/>
      <c r="AM262" s="140"/>
      <c r="AN262" s="140">
        <v>1</v>
      </c>
      <c r="AO262" s="140"/>
      <c r="AP262" s="140"/>
      <c r="AQ262" s="140"/>
      <c r="AR262" s="140"/>
      <c r="AS262" s="140"/>
      <c r="AT262" s="140"/>
      <c r="AU262" s="140"/>
      <c r="AV262" s="140"/>
      <c r="AW262" s="140"/>
      <c r="AX262" s="140"/>
      <c r="AY262" s="140"/>
      <c r="AZ262" s="140"/>
      <c r="BA262" s="140"/>
      <c r="BB262" s="140"/>
      <c r="BC262" s="140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140">
        <v>1</v>
      </c>
      <c r="BV262" s="140"/>
      <c r="BW262" s="140"/>
      <c r="BX262" s="140"/>
      <c r="BY262" s="140">
        <v>1</v>
      </c>
      <c r="BZ262" s="140"/>
      <c r="CA262" s="140"/>
      <c r="CB262" s="140"/>
      <c r="CC262" s="140"/>
      <c r="CD262" s="140"/>
      <c r="CE262" s="140"/>
      <c r="CF262" s="140"/>
      <c r="CG262" s="140"/>
      <c r="CH262" s="140"/>
      <c r="CI262" s="140"/>
      <c r="CJ262" s="140"/>
      <c r="CK262" s="140"/>
      <c r="CL262" s="140"/>
      <c r="CM262" s="140"/>
      <c r="CN262" s="140"/>
      <c r="CO262" s="140"/>
      <c r="CP262" s="140"/>
      <c r="CQ262" s="140"/>
      <c r="CR262" s="140"/>
      <c r="CS262" s="140"/>
      <c r="CT262" s="140"/>
      <c r="CU262" s="140"/>
      <c r="CV262" s="140"/>
      <c r="CW262" s="140"/>
      <c r="CX262" s="140"/>
      <c r="CY262" s="140"/>
      <c r="CZ262" s="140"/>
      <c r="DA262" s="140"/>
      <c r="DB262" s="140"/>
      <c r="DC262" s="140"/>
      <c r="DD262" s="140"/>
      <c r="DE262" s="140"/>
      <c r="DF262" s="140"/>
      <c r="DG262" s="140"/>
      <c r="DH262" s="140"/>
      <c r="DI262" s="140"/>
      <c r="DJ262" s="140"/>
      <c r="DK262" s="140"/>
      <c r="DL262" s="140"/>
      <c r="DM262" s="140"/>
      <c r="DN262" s="140"/>
      <c r="DO262" s="140"/>
      <c r="DP262" s="140"/>
      <c r="DQ262" s="140"/>
      <c r="DR262" s="140"/>
      <c r="DS262" s="140"/>
      <c r="DT262" s="140"/>
      <c r="DU262" s="140"/>
      <c r="DV262" s="140"/>
      <c r="DW262" s="140"/>
      <c r="DX262" s="140"/>
      <c r="DY262" s="140"/>
      <c r="DZ262" s="140"/>
    </row>
    <row r="263" spans="1:130" hidden="1">
      <c r="A263" s="159">
        <v>107978</v>
      </c>
      <c r="B263" s="137" t="s">
        <v>722</v>
      </c>
      <c r="C263" s="138">
        <v>4</v>
      </c>
      <c r="D263" s="139" t="s">
        <v>679</v>
      </c>
      <c r="E263" s="184" t="s">
        <v>378</v>
      </c>
      <c r="F263" s="140"/>
      <c r="G263" s="140">
        <v>1</v>
      </c>
      <c r="H263" s="140"/>
      <c r="I263" s="140"/>
      <c r="J263" s="140"/>
      <c r="K263" s="140">
        <v>1</v>
      </c>
      <c r="L263" s="140"/>
      <c r="M263" s="140"/>
      <c r="N263" s="140"/>
      <c r="O263" s="140"/>
      <c r="P263" s="140"/>
      <c r="Q263" s="140"/>
      <c r="R263" s="140" t="s">
        <v>291</v>
      </c>
      <c r="S263" s="140"/>
      <c r="T263" s="140"/>
      <c r="U263" s="140">
        <v>1</v>
      </c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>
        <v>1</v>
      </c>
      <c r="AF263" s="140"/>
      <c r="AG263" s="140"/>
      <c r="AH263" s="140"/>
      <c r="AI263" s="140"/>
      <c r="AJ263" s="140"/>
      <c r="AK263" s="140"/>
      <c r="AL263" s="140"/>
      <c r="AM263" s="140"/>
      <c r="AN263" s="140">
        <v>1</v>
      </c>
      <c r="AO263" s="140"/>
      <c r="AP263" s="140"/>
      <c r="AQ263" s="140"/>
      <c r="AR263" s="140"/>
      <c r="AS263" s="140"/>
      <c r="AT263" s="140"/>
      <c r="AU263" s="140"/>
      <c r="AV263" s="140"/>
      <c r="AW263" s="140"/>
      <c r="AX263" s="140"/>
      <c r="AY263" s="140"/>
      <c r="AZ263" s="140"/>
      <c r="BA263" s="140"/>
      <c r="BB263" s="140"/>
      <c r="BC263" s="140"/>
      <c r="BD263" s="140"/>
      <c r="BE263" s="140"/>
      <c r="BF263" s="140"/>
      <c r="BG263" s="140"/>
      <c r="BH263" s="140"/>
      <c r="BI263" s="140"/>
      <c r="BJ263" s="140"/>
      <c r="BK263" s="140"/>
      <c r="BL263" s="140"/>
      <c r="BM263" s="140"/>
      <c r="BN263" s="140"/>
      <c r="BO263" s="140"/>
      <c r="BP263" s="140"/>
      <c r="BQ263" s="140"/>
      <c r="BR263" s="140"/>
      <c r="BS263" s="140"/>
      <c r="BT263" s="140"/>
      <c r="BU263" s="140">
        <v>1</v>
      </c>
      <c r="BV263" s="140"/>
      <c r="BW263" s="140"/>
      <c r="BX263" s="140"/>
      <c r="BY263" s="140">
        <v>1</v>
      </c>
      <c r="BZ263" s="140"/>
      <c r="CA263" s="140"/>
      <c r="CB263" s="140"/>
      <c r="CC263" s="140"/>
      <c r="CD263" s="140"/>
      <c r="CE263" s="140"/>
      <c r="CF263" s="140"/>
      <c r="CG263" s="140"/>
      <c r="CH263" s="140"/>
      <c r="CI263" s="140"/>
      <c r="CJ263" s="140"/>
      <c r="CK263" s="140"/>
      <c r="CL263" s="140"/>
      <c r="CM263" s="140"/>
      <c r="CN263" s="140"/>
      <c r="CO263" s="140"/>
      <c r="CP263" s="140"/>
      <c r="CQ263" s="140"/>
      <c r="CR263" s="140"/>
      <c r="CS263" s="140"/>
      <c r="CT263" s="140"/>
      <c r="CU263" s="140"/>
      <c r="CV263" s="140"/>
      <c r="CW263" s="140"/>
      <c r="CX263" s="140"/>
      <c r="CY263" s="140"/>
      <c r="CZ263" s="140"/>
      <c r="DA263" s="140"/>
      <c r="DB263" s="140"/>
      <c r="DC263" s="140"/>
      <c r="DD263" s="140"/>
      <c r="DE263" s="140"/>
      <c r="DF263" s="140"/>
      <c r="DG263" s="140"/>
      <c r="DH263" s="140"/>
      <c r="DI263" s="140"/>
      <c r="DJ263" s="140"/>
      <c r="DK263" s="140"/>
      <c r="DL263" s="140"/>
      <c r="DM263" s="140"/>
      <c r="DN263" s="140"/>
      <c r="DO263" s="140"/>
      <c r="DP263" s="140"/>
      <c r="DQ263" s="140"/>
      <c r="DR263" s="140"/>
      <c r="DS263" s="140"/>
      <c r="DT263" s="140"/>
      <c r="DU263" s="140"/>
      <c r="DV263" s="140"/>
      <c r="DW263" s="140"/>
      <c r="DX263" s="140"/>
      <c r="DY263" s="140"/>
      <c r="DZ263" s="140"/>
    </row>
    <row r="264" spans="1:130" hidden="1">
      <c r="A264" s="159">
        <v>108312</v>
      </c>
      <c r="B264" s="137" t="s">
        <v>687</v>
      </c>
      <c r="C264" s="138">
        <v>5</v>
      </c>
      <c r="D264" s="139" t="s">
        <v>679</v>
      </c>
      <c r="E264" s="184" t="s">
        <v>378</v>
      </c>
      <c r="F264" s="140"/>
      <c r="G264" s="140">
        <v>1</v>
      </c>
      <c r="H264" s="140"/>
      <c r="I264" s="140"/>
      <c r="J264" s="140"/>
      <c r="K264" s="140">
        <v>1</v>
      </c>
      <c r="L264" s="140"/>
      <c r="M264" s="140"/>
      <c r="N264" s="140"/>
      <c r="O264" s="140"/>
      <c r="P264" s="140"/>
      <c r="Q264" s="140"/>
      <c r="R264" s="140" t="s">
        <v>291</v>
      </c>
      <c r="S264" s="140"/>
      <c r="T264" s="140"/>
      <c r="U264" s="140">
        <v>1</v>
      </c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>
        <v>1</v>
      </c>
      <c r="AF264" s="140"/>
      <c r="AG264" s="140"/>
      <c r="AH264" s="140"/>
      <c r="AI264" s="140"/>
      <c r="AJ264" s="140"/>
      <c r="AK264" s="140"/>
      <c r="AL264" s="140"/>
      <c r="AM264" s="140"/>
      <c r="AN264" s="140">
        <v>1</v>
      </c>
      <c r="AO264" s="140"/>
      <c r="AP264" s="140"/>
      <c r="AQ264" s="140"/>
      <c r="AR264" s="140"/>
      <c r="AS264" s="140"/>
      <c r="AT264" s="140"/>
      <c r="AU264" s="140"/>
      <c r="AV264" s="140"/>
      <c r="AW264" s="140"/>
      <c r="AX264" s="140"/>
      <c r="AY264" s="140"/>
      <c r="AZ264" s="140"/>
      <c r="BA264" s="140"/>
      <c r="BB264" s="140"/>
      <c r="BC264" s="140"/>
      <c r="BD264" s="140"/>
      <c r="BE264" s="140"/>
      <c r="BF264" s="140"/>
      <c r="BG264" s="140"/>
      <c r="BH264" s="140"/>
      <c r="BI264" s="140"/>
      <c r="BJ264" s="140"/>
      <c r="BK264" s="140"/>
      <c r="BL264" s="140"/>
      <c r="BM264" s="140"/>
      <c r="BN264" s="140"/>
      <c r="BO264" s="140"/>
      <c r="BP264" s="140"/>
      <c r="BQ264" s="140"/>
      <c r="BR264" s="140"/>
      <c r="BS264" s="140"/>
      <c r="BT264" s="140"/>
      <c r="BU264" s="140">
        <v>1</v>
      </c>
      <c r="BV264" s="140"/>
      <c r="BW264" s="140"/>
      <c r="BX264" s="140"/>
      <c r="BY264" s="140">
        <v>1</v>
      </c>
      <c r="BZ264" s="140"/>
      <c r="CA264" s="140"/>
      <c r="CB264" s="140"/>
      <c r="CC264" s="140"/>
      <c r="CD264" s="140"/>
      <c r="CE264" s="140"/>
      <c r="CF264" s="140"/>
      <c r="CG264" s="140"/>
      <c r="CH264" s="140"/>
      <c r="CI264" s="140"/>
      <c r="CJ264" s="140"/>
      <c r="CK264" s="140"/>
      <c r="CL264" s="140"/>
      <c r="CM264" s="140"/>
      <c r="CN264" s="140"/>
      <c r="CO264" s="140"/>
      <c r="CP264" s="140"/>
      <c r="CQ264" s="140"/>
      <c r="CR264" s="140"/>
      <c r="CS264" s="140"/>
      <c r="CT264" s="140"/>
      <c r="CU264" s="140"/>
      <c r="CV264" s="140"/>
      <c r="CW264" s="140"/>
      <c r="CX264" s="140"/>
      <c r="CY264" s="140"/>
      <c r="CZ264" s="140"/>
      <c r="DA264" s="140"/>
      <c r="DB264" s="140"/>
      <c r="DC264" s="140"/>
      <c r="DD264" s="140"/>
      <c r="DE264" s="140"/>
      <c r="DF264" s="140"/>
      <c r="DG264" s="140"/>
      <c r="DH264" s="140"/>
      <c r="DI264" s="140"/>
      <c r="DJ264" s="140"/>
      <c r="DK264" s="140"/>
      <c r="DL264" s="140"/>
      <c r="DM264" s="140"/>
      <c r="DN264" s="140"/>
      <c r="DO264" s="140"/>
      <c r="DP264" s="140"/>
      <c r="DQ264" s="140"/>
      <c r="DR264" s="140"/>
      <c r="DS264" s="140"/>
      <c r="DT264" s="140"/>
      <c r="DU264" s="140"/>
      <c r="DV264" s="140"/>
      <c r="DW264" s="140"/>
      <c r="DX264" s="140"/>
      <c r="DY264" s="140"/>
      <c r="DZ264" s="140"/>
    </row>
    <row r="265" spans="1:130" hidden="1">
      <c r="A265" s="160">
        <v>839411</v>
      </c>
      <c r="B265" s="144" t="s">
        <v>688</v>
      </c>
      <c r="C265" s="145">
        <v>1</v>
      </c>
      <c r="D265" s="146" t="s">
        <v>543</v>
      </c>
      <c r="E265" s="185" t="s">
        <v>378</v>
      </c>
      <c r="F265" s="147"/>
      <c r="G265" s="147">
        <v>1</v>
      </c>
      <c r="H265" s="147"/>
      <c r="I265" s="147"/>
      <c r="J265" s="147"/>
      <c r="K265" s="147">
        <v>1</v>
      </c>
      <c r="L265" s="147"/>
      <c r="M265" s="147"/>
      <c r="N265" s="147"/>
      <c r="O265" s="147"/>
      <c r="P265" s="147"/>
      <c r="Q265" s="147"/>
      <c r="R265" s="147" t="s">
        <v>397</v>
      </c>
      <c r="S265" s="147"/>
      <c r="T265" s="147"/>
      <c r="U265" s="147">
        <v>1</v>
      </c>
      <c r="V265" s="147"/>
      <c r="W265" s="147"/>
      <c r="X265" s="147"/>
      <c r="Y265" s="147"/>
      <c r="Z265" s="147">
        <v>1</v>
      </c>
      <c r="AA265" s="147"/>
      <c r="AB265" s="147"/>
      <c r="AC265" s="147"/>
      <c r="AD265" s="147"/>
      <c r="AE265" s="147">
        <v>1</v>
      </c>
      <c r="AF265" s="147"/>
      <c r="AG265" s="147"/>
      <c r="AH265" s="147"/>
      <c r="AI265" s="147"/>
      <c r="AJ265" s="147"/>
      <c r="AK265" s="147"/>
      <c r="AL265" s="147">
        <v>1</v>
      </c>
      <c r="AM265" s="147"/>
      <c r="AN265" s="147"/>
      <c r="AO265" s="147"/>
      <c r="AP265" s="147"/>
      <c r="AQ265" s="147"/>
      <c r="AR265" s="147"/>
      <c r="AS265" s="147"/>
      <c r="AT265" s="147"/>
      <c r="AU265" s="147"/>
      <c r="AV265" s="147"/>
      <c r="AW265" s="147"/>
      <c r="AX265" s="147"/>
      <c r="AY265" s="147"/>
      <c r="AZ265" s="147"/>
      <c r="BA265" s="147"/>
      <c r="BB265" s="147"/>
      <c r="BC265" s="147"/>
      <c r="BD265" s="147"/>
      <c r="BE265" s="147"/>
      <c r="BF265" s="147"/>
      <c r="BG265" s="147"/>
      <c r="BH265" s="147"/>
      <c r="BI265" s="147"/>
      <c r="BJ265" s="147"/>
      <c r="BK265" s="147"/>
      <c r="BL265" s="147"/>
      <c r="BM265" s="147"/>
      <c r="BN265" s="147"/>
      <c r="BO265" s="147"/>
      <c r="BP265" s="147">
        <v>1</v>
      </c>
      <c r="BQ265" s="147">
        <v>1</v>
      </c>
      <c r="BR265" s="147"/>
      <c r="BS265" s="147"/>
      <c r="BT265" s="147"/>
      <c r="BU265" s="147">
        <v>1</v>
      </c>
      <c r="BV265" s="147"/>
      <c r="BW265" s="147"/>
      <c r="BX265" s="147"/>
      <c r="BY265" s="147">
        <v>1</v>
      </c>
      <c r="BZ265" s="147"/>
      <c r="CA265" s="147"/>
      <c r="CB265" s="147"/>
      <c r="CC265" s="147"/>
      <c r="CD265" s="147"/>
      <c r="CE265" s="147"/>
      <c r="CF265" s="147"/>
      <c r="CG265" s="147"/>
      <c r="CH265" s="147"/>
      <c r="CI265" s="147"/>
      <c r="CJ265" s="147"/>
      <c r="CK265" s="147"/>
      <c r="CL265" s="147"/>
      <c r="CM265" s="147"/>
      <c r="CN265" s="147"/>
      <c r="CO265" s="147"/>
      <c r="CP265" s="147"/>
      <c r="CQ265" s="147"/>
      <c r="CR265" s="147"/>
      <c r="CS265" s="147"/>
      <c r="CT265" s="147"/>
      <c r="CU265" s="147"/>
      <c r="CV265" s="147"/>
      <c r="CW265" s="147"/>
      <c r="CX265" s="147"/>
      <c r="CY265" s="147"/>
      <c r="CZ265" s="147"/>
      <c r="DA265" s="147"/>
      <c r="DB265" s="147"/>
      <c r="DC265" s="147"/>
      <c r="DD265" s="147"/>
      <c r="DE265" s="147"/>
      <c r="DF265" s="147"/>
      <c r="DG265" s="147"/>
      <c r="DH265" s="147"/>
      <c r="DI265" s="147"/>
      <c r="DJ265" s="147"/>
      <c r="DK265" s="147"/>
      <c r="DL265" s="147"/>
      <c r="DM265" s="147"/>
      <c r="DN265" s="147"/>
      <c r="DO265" s="147"/>
      <c r="DP265" s="147"/>
      <c r="DQ265" s="147"/>
      <c r="DR265" s="147"/>
      <c r="DS265" s="147"/>
      <c r="DT265" s="147"/>
      <c r="DU265" s="147"/>
      <c r="DV265" s="147"/>
      <c r="DW265" s="147"/>
      <c r="DX265" s="147"/>
      <c r="DY265" s="147"/>
      <c r="DZ265" s="147"/>
    </row>
    <row r="266" spans="1:130" hidden="1">
      <c r="A266" s="146">
        <v>839421</v>
      </c>
      <c r="B266" s="144" t="s">
        <v>721</v>
      </c>
      <c r="C266" s="145">
        <v>4</v>
      </c>
      <c r="D266" s="146" t="s">
        <v>543</v>
      </c>
      <c r="E266" s="185" t="s">
        <v>378</v>
      </c>
      <c r="F266" s="147"/>
      <c r="G266" s="147">
        <v>1</v>
      </c>
      <c r="H266" s="147"/>
      <c r="I266" s="147"/>
      <c r="J266" s="147"/>
      <c r="K266" s="147">
        <v>1</v>
      </c>
      <c r="L266" s="147"/>
      <c r="M266" s="147"/>
      <c r="N266" s="147"/>
      <c r="O266" s="147"/>
      <c r="P266" s="147"/>
      <c r="Q266" s="147"/>
      <c r="R266" s="147" t="s">
        <v>397</v>
      </c>
      <c r="S266" s="147"/>
      <c r="T266" s="147"/>
      <c r="U266" s="147">
        <v>1</v>
      </c>
      <c r="V266" s="147"/>
      <c r="W266" s="147"/>
      <c r="X266" s="147"/>
      <c r="Y266" s="147"/>
      <c r="Z266" s="147">
        <v>1</v>
      </c>
      <c r="AA266" s="147"/>
      <c r="AB266" s="147"/>
      <c r="AC266" s="147"/>
      <c r="AD266" s="147"/>
      <c r="AE266" s="147">
        <v>1</v>
      </c>
      <c r="AF266" s="147"/>
      <c r="AG266" s="147"/>
      <c r="AH266" s="147"/>
      <c r="AI266" s="147"/>
      <c r="AJ266" s="147"/>
      <c r="AK266" s="147"/>
      <c r="AL266" s="147">
        <v>1</v>
      </c>
      <c r="AM266" s="147"/>
      <c r="AN266" s="147"/>
      <c r="AO266" s="147"/>
      <c r="AP266" s="147"/>
      <c r="AQ266" s="147"/>
      <c r="AR266" s="147"/>
      <c r="AS266" s="147"/>
      <c r="AT266" s="147"/>
      <c r="AU266" s="147"/>
      <c r="AV266" s="147"/>
      <c r="AW266" s="147"/>
      <c r="AX266" s="147"/>
      <c r="AY266" s="147"/>
      <c r="AZ266" s="147"/>
      <c r="BA266" s="147"/>
      <c r="BB266" s="147"/>
      <c r="BC266" s="147"/>
      <c r="BD266" s="147"/>
      <c r="BE266" s="147"/>
      <c r="BF266" s="147"/>
      <c r="BG266" s="147"/>
      <c r="BH266" s="147"/>
      <c r="BI266" s="147"/>
      <c r="BJ266" s="147"/>
      <c r="BK266" s="147"/>
      <c r="BL266" s="147"/>
      <c r="BM266" s="147"/>
      <c r="BN266" s="147"/>
      <c r="BO266" s="147"/>
      <c r="BP266" s="147">
        <v>1</v>
      </c>
      <c r="BQ266" s="147">
        <v>1</v>
      </c>
      <c r="BR266" s="147"/>
      <c r="BS266" s="147"/>
      <c r="BT266" s="147"/>
      <c r="BU266" s="147">
        <v>1</v>
      </c>
      <c r="BV266" s="147"/>
      <c r="BW266" s="147"/>
      <c r="BX266" s="147"/>
      <c r="BY266" s="147">
        <v>1</v>
      </c>
      <c r="BZ266" s="147"/>
      <c r="CA266" s="147"/>
      <c r="CB266" s="147"/>
      <c r="CC266" s="147"/>
      <c r="CD266" s="147"/>
      <c r="CE266" s="147"/>
      <c r="CF266" s="147"/>
      <c r="CG266" s="147"/>
      <c r="CH266" s="147"/>
      <c r="CI266" s="147"/>
      <c r="CJ266" s="147"/>
      <c r="CK266" s="147"/>
      <c r="CL266" s="147"/>
      <c r="CM266" s="147"/>
      <c r="CN266" s="147"/>
      <c r="CO266" s="147"/>
      <c r="CP266" s="147"/>
      <c r="CQ266" s="147"/>
      <c r="CR266" s="147"/>
      <c r="CS266" s="147"/>
      <c r="CT266" s="147"/>
      <c r="CU266" s="147"/>
      <c r="CV266" s="147"/>
      <c r="CW266" s="147"/>
      <c r="CX266" s="147"/>
      <c r="CY266" s="147"/>
      <c r="CZ266" s="147"/>
      <c r="DA266" s="147"/>
      <c r="DB266" s="147"/>
      <c r="DC266" s="147"/>
      <c r="DD266" s="147"/>
      <c r="DE266" s="147"/>
      <c r="DF266" s="147"/>
      <c r="DG266" s="147"/>
      <c r="DH266" s="147"/>
      <c r="DI266" s="147"/>
      <c r="DJ266" s="147"/>
      <c r="DK266" s="147"/>
      <c r="DL266" s="147"/>
      <c r="DM266" s="147"/>
      <c r="DN266" s="147"/>
      <c r="DO266" s="147"/>
      <c r="DP266" s="147"/>
      <c r="DQ266" s="147"/>
      <c r="DR266" s="147"/>
      <c r="DS266" s="147"/>
      <c r="DT266" s="147"/>
      <c r="DU266" s="147"/>
      <c r="DV266" s="147"/>
      <c r="DW266" s="147"/>
      <c r="DX266" s="147"/>
      <c r="DY266" s="147"/>
      <c r="DZ266" s="147"/>
    </row>
    <row r="267" spans="1:130" hidden="1">
      <c r="A267" s="160">
        <v>101493</v>
      </c>
      <c r="B267" s="144" t="s">
        <v>733</v>
      </c>
      <c r="C267" s="146">
        <v>5</v>
      </c>
      <c r="D267" s="146" t="s">
        <v>543</v>
      </c>
      <c r="E267" s="185" t="s">
        <v>378</v>
      </c>
      <c r="F267" s="147"/>
      <c r="G267" s="147">
        <v>1</v>
      </c>
      <c r="H267" s="147"/>
      <c r="I267" s="147"/>
      <c r="J267" s="147"/>
      <c r="K267" s="147">
        <v>1</v>
      </c>
      <c r="L267" s="147"/>
      <c r="M267" s="147"/>
      <c r="N267" s="147"/>
      <c r="O267" s="147"/>
      <c r="P267" s="147"/>
      <c r="Q267" s="147"/>
      <c r="R267" s="147" t="s">
        <v>397</v>
      </c>
      <c r="S267" s="147"/>
      <c r="T267" s="147"/>
      <c r="U267" s="147">
        <v>1</v>
      </c>
      <c r="V267" s="147"/>
      <c r="W267" s="147"/>
      <c r="X267" s="147"/>
      <c r="Y267" s="147"/>
      <c r="Z267" s="147">
        <v>1</v>
      </c>
      <c r="AA267" s="147"/>
      <c r="AB267" s="147"/>
      <c r="AC267" s="147"/>
      <c r="AD267" s="147"/>
      <c r="AE267" s="147">
        <v>1</v>
      </c>
      <c r="AF267" s="147"/>
      <c r="AG267" s="147"/>
      <c r="AH267" s="147"/>
      <c r="AI267" s="147"/>
      <c r="AJ267" s="147"/>
      <c r="AK267" s="147"/>
      <c r="AL267" s="147">
        <v>1</v>
      </c>
      <c r="AM267" s="147"/>
      <c r="AN267" s="147"/>
      <c r="AO267" s="147"/>
      <c r="AP267" s="147"/>
      <c r="AQ267" s="147"/>
      <c r="AR267" s="147"/>
      <c r="AS267" s="147"/>
      <c r="AT267" s="147"/>
      <c r="AU267" s="147"/>
      <c r="AV267" s="147"/>
      <c r="AW267" s="147"/>
      <c r="AX267" s="147"/>
      <c r="AY267" s="147"/>
      <c r="AZ267" s="147"/>
      <c r="BA267" s="147"/>
      <c r="BB267" s="147"/>
      <c r="BC267" s="147"/>
      <c r="BD267" s="147"/>
      <c r="BE267" s="147"/>
      <c r="BF267" s="147"/>
      <c r="BG267" s="147"/>
      <c r="BH267" s="147"/>
      <c r="BI267" s="147"/>
      <c r="BJ267" s="147"/>
      <c r="BK267" s="147"/>
      <c r="BL267" s="147"/>
      <c r="BM267" s="147"/>
      <c r="BN267" s="147"/>
      <c r="BO267" s="147"/>
      <c r="BP267" s="147">
        <v>1</v>
      </c>
      <c r="BQ267" s="147">
        <v>1</v>
      </c>
      <c r="BR267" s="147"/>
      <c r="BS267" s="147"/>
      <c r="BT267" s="147"/>
      <c r="BU267" s="147">
        <v>1</v>
      </c>
      <c r="BV267" s="147"/>
      <c r="BW267" s="147"/>
      <c r="BX267" s="147"/>
      <c r="BY267" s="147">
        <v>1</v>
      </c>
      <c r="BZ267" s="147"/>
      <c r="CA267" s="147"/>
      <c r="CB267" s="147"/>
      <c r="CC267" s="147"/>
      <c r="CD267" s="147"/>
      <c r="CE267" s="147"/>
      <c r="CF267" s="147"/>
      <c r="CG267" s="147"/>
      <c r="CH267" s="147"/>
      <c r="CI267" s="147"/>
      <c r="CJ267" s="147"/>
      <c r="CK267" s="147"/>
      <c r="CL267" s="147"/>
      <c r="CM267" s="147"/>
      <c r="CN267" s="147"/>
      <c r="CO267" s="147"/>
      <c r="CP267" s="147"/>
      <c r="CQ267" s="147"/>
      <c r="CR267" s="147"/>
      <c r="CS267" s="147"/>
      <c r="CT267" s="147"/>
      <c r="CU267" s="147"/>
      <c r="CV267" s="147"/>
      <c r="CW267" s="147"/>
      <c r="CX267" s="147"/>
      <c r="CY267" s="147"/>
      <c r="CZ267" s="147"/>
      <c r="DA267" s="147"/>
      <c r="DB267" s="147"/>
      <c r="DC267" s="147"/>
      <c r="DD267" s="147"/>
      <c r="DE267" s="147"/>
      <c r="DF267" s="147"/>
      <c r="DG267" s="147"/>
      <c r="DH267" s="147"/>
      <c r="DI267" s="147"/>
      <c r="DJ267" s="147"/>
      <c r="DK267" s="147"/>
      <c r="DL267" s="147"/>
      <c r="DM267" s="147"/>
      <c r="DN267" s="147"/>
      <c r="DO267" s="147"/>
      <c r="DP267" s="147"/>
      <c r="DQ267" s="147"/>
      <c r="DR267" s="147"/>
      <c r="DS267" s="147"/>
      <c r="DT267" s="147"/>
      <c r="DU267" s="147"/>
      <c r="DV267" s="147"/>
      <c r="DW267" s="147"/>
      <c r="DX267" s="147"/>
      <c r="DY267" s="147"/>
      <c r="DZ267" s="147"/>
    </row>
    <row r="268" spans="1:130" hidden="1">
      <c r="A268" s="142">
        <v>841511</v>
      </c>
      <c r="B268" s="118" t="s">
        <v>689</v>
      </c>
      <c r="C268" s="142">
        <v>1</v>
      </c>
      <c r="D268" s="142" t="s">
        <v>582</v>
      </c>
      <c r="E268" s="186" t="s">
        <v>286</v>
      </c>
      <c r="F268" s="143"/>
      <c r="G268" s="143"/>
      <c r="H268" s="143"/>
      <c r="I268" s="143"/>
      <c r="J268" s="143"/>
      <c r="K268" s="143"/>
      <c r="L268" s="143"/>
      <c r="M268" s="143"/>
      <c r="N268" s="143">
        <v>1</v>
      </c>
      <c r="O268" s="143"/>
      <c r="P268" s="143"/>
      <c r="Q268" s="143"/>
      <c r="R268" s="143" t="s">
        <v>291</v>
      </c>
      <c r="S268" s="143"/>
      <c r="T268" s="143"/>
      <c r="U268" s="143">
        <v>1</v>
      </c>
      <c r="V268" s="143"/>
      <c r="W268" s="143"/>
      <c r="X268" s="143"/>
      <c r="Y268" s="143"/>
      <c r="Z268" s="143"/>
      <c r="AA268" s="143"/>
      <c r="AB268" s="143"/>
      <c r="AC268" s="143"/>
      <c r="AD268" s="143"/>
      <c r="AE268" s="143">
        <v>1</v>
      </c>
      <c r="AF268" s="143"/>
      <c r="AG268" s="143"/>
      <c r="AH268" s="143"/>
      <c r="AI268" s="143"/>
      <c r="AJ268" s="143"/>
      <c r="AK268" s="143"/>
      <c r="AL268" s="143"/>
      <c r="AM268" s="143"/>
      <c r="AN268" s="143"/>
      <c r="AO268" s="143"/>
      <c r="AP268" s="143"/>
      <c r="AQ268" s="143"/>
      <c r="AR268" s="143"/>
      <c r="AS268" s="143"/>
      <c r="AT268" s="143"/>
      <c r="AU268" s="143"/>
      <c r="AV268" s="143"/>
      <c r="AW268" s="143"/>
      <c r="AX268" s="143"/>
      <c r="AY268" s="143"/>
      <c r="AZ268" s="143"/>
      <c r="BA268" s="143"/>
      <c r="BB268" s="143"/>
      <c r="BC268" s="143"/>
      <c r="BD268" s="143"/>
      <c r="BE268" s="143"/>
      <c r="BF268" s="143"/>
      <c r="BG268" s="143"/>
      <c r="BH268" s="143"/>
      <c r="BI268" s="143"/>
      <c r="BJ268" s="143"/>
      <c r="BK268" s="143"/>
      <c r="BL268" s="143"/>
      <c r="BM268" s="143"/>
      <c r="BN268" s="143"/>
      <c r="BO268" s="143"/>
      <c r="BP268" s="143"/>
      <c r="BQ268" s="143"/>
      <c r="BR268" s="143"/>
      <c r="BS268" s="143"/>
      <c r="BT268" s="143"/>
      <c r="BU268" s="143"/>
      <c r="BV268" s="143"/>
      <c r="BW268" s="143"/>
      <c r="BX268" s="143"/>
      <c r="BY268" s="143"/>
      <c r="BZ268" s="143"/>
      <c r="CA268" s="143"/>
      <c r="CB268" s="143"/>
      <c r="CC268" s="143"/>
      <c r="CD268" s="143"/>
      <c r="CE268" s="143"/>
      <c r="CF268" s="143"/>
      <c r="CG268" s="143"/>
      <c r="CH268" s="143"/>
      <c r="CI268" s="143"/>
      <c r="CJ268" s="143"/>
      <c r="CK268" s="143"/>
      <c r="CL268" s="143"/>
      <c r="CM268" s="143"/>
      <c r="CN268" s="143"/>
      <c r="CO268" s="143">
        <v>1</v>
      </c>
      <c r="CP268" s="143"/>
      <c r="CQ268" s="143"/>
      <c r="CR268" s="143"/>
      <c r="CS268" s="143"/>
      <c r="CT268" s="143"/>
      <c r="CU268" s="143"/>
      <c r="CV268" s="143"/>
      <c r="CW268" s="143"/>
      <c r="CX268" s="143"/>
      <c r="CY268" s="143"/>
      <c r="CZ268" s="143"/>
      <c r="DA268" s="143"/>
      <c r="DB268" s="143"/>
      <c r="DC268" s="143"/>
      <c r="DD268" s="143"/>
      <c r="DE268" s="143"/>
      <c r="DF268" s="143"/>
      <c r="DG268" s="143"/>
      <c r="DH268" s="143"/>
      <c r="DI268" s="143"/>
      <c r="DJ268" s="143"/>
      <c r="DK268" s="143"/>
      <c r="DL268" s="143"/>
      <c r="DM268" s="143"/>
      <c r="DN268" s="143"/>
      <c r="DO268" s="143"/>
      <c r="DP268" s="143"/>
      <c r="DQ268" s="143"/>
      <c r="DR268" s="143"/>
      <c r="DS268" s="143"/>
      <c r="DT268" s="143"/>
      <c r="DU268" s="143"/>
      <c r="DV268" s="143"/>
      <c r="DW268" s="143"/>
      <c r="DX268" s="143"/>
      <c r="DY268" s="143"/>
      <c r="DZ268" s="143"/>
    </row>
    <row r="269" spans="1:130" hidden="1">
      <c r="A269" s="161">
        <v>841551</v>
      </c>
      <c r="B269" s="118" t="s">
        <v>720</v>
      </c>
      <c r="C269" s="142">
        <v>5</v>
      </c>
      <c r="D269" s="142" t="s">
        <v>582</v>
      </c>
      <c r="E269" s="186" t="s">
        <v>286</v>
      </c>
      <c r="F269" s="143"/>
      <c r="G269" s="143"/>
      <c r="H269" s="143"/>
      <c r="I269" s="143"/>
      <c r="J269" s="143"/>
      <c r="K269" s="143"/>
      <c r="L269" s="143"/>
      <c r="M269" s="143"/>
      <c r="N269" s="143">
        <v>1</v>
      </c>
      <c r="O269" s="143"/>
      <c r="P269" s="143"/>
      <c r="Q269" s="143"/>
      <c r="R269" s="143" t="s">
        <v>291</v>
      </c>
      <c r="S269" s="143"/>
      <c r="T269" s="143"/>
      <c r="U269" s="143">
        <v>1</v>
      </c>
      <c r="V269" s="143"/>
      <c r="W269" s="143"/>
      <c r="X269" s="143"/>
      <c r="Y269" s="143"/>
      <c r="Z269" s="143"/>
      <c r="AA269" s="143"/>
      <c r="AB269" s="143"/>
      <c r="AC269" s="143"/>
      <c r="AD269" s="143"/>
      <c r="AE269" s="143">
        <v>1</v>
      </c>
      <c r="AF269" s="143"/>
      <c r="AG269" s="143"/>
      <c r="AH269" s="143"/>
      <c r="AI269" s="143"/>
      <c r="AJ269" s="143"/>
      <c r="AK269" s="143"/>
      <c r="AL269" s="143"/>
      <c r="AM269" s="143"/>
      <c r="AN269" s="143"/>
      <c r="AO269" s="143"/>
      <c r="AP269" s="143"/>
      <c r="AQ269" s="143"/>
      <c r="AR269" s="143"/>
      <c r="AS269" s="143"/>
      <c r="AT269" s="143"/>
      <c r="AU269" s="143"/>
      <c r="AV269" s="143"/>
      <c r="AW269" s="143"/>
      <c r="AX269" s="143"/>
      <c r="AY269" s="143"/>
      <c r="AZ269" s="143"/>
      <c r="BA269" s="143"/>
      <c r="BB269" s="143"/>
      <c r="BC269" s="143"/>
      <c r="BD269" s="143"/>
      <c r="BE269" s="143"/>
      <c r="BF269" s="143"/>
      <c r="BG269" s="143"/>
      <c r="BH269" s="143"/>
      <c r="BI269" s="143"/>
      <c r="BJ269" s="143"/>
      <c r="BK269" s="143"/>
      <c r="BL269" s="143"/>
      <c r="BM269" s="143"/>
      <c r="BN269" s="143"/>
      <c r="BO269" s="143"/>
      <c r="BP269" s="143"/>
      <c r="BQ269" s="143"/>
      <c r="BR269" s="143"/>
      <c r="BS269" s="143"/>
      <c r="BT269" s="143"/>
      <c r="BU269" s="143"/>
      <c r="BV269" s="143"/>
      <c r="BW269" s="143"/>
      <c r="BX269" s="143"/>
      <c r="BY269" s="143"/>
      <c r="BZ269" s="143"/>
      <c r="CA269" s="143"/>
      <c r="CB269" s="143"/>
      <c r="CC269" s="143"/>
      <c r="CD269" s="143"/>
      <c r="CE269" s="143"/>
      <c r="CF269" s="143"/>
      <c r="CG269" s="143"/>
      <c r="CH269" s="143"/>
      <c r="CI269" s="143"/>
      <c r="CJ269" s="143"/>
      <c r="CK269" s="143"/>
      <c r="CL269" s="143"/>
      <c r="CM269" s="143"/>
      <c r="CN269" s="143"/>
      <c r="CO269" s="143">
        <v>1</v>
      </c>
      <c r="CP269" s="143"/>
      <c r="CQ269" s="143"/>
      <c r="CR269" s="143"/>
      <c r="CS269" s="143"/>
      <c r="CT269" s="143"/>
      <c r="CU269" s="143"/>
      <c r="CV269" s="143"/>
      <c r="CW269" s="143"/>
      <c r="CX269" s="143"/>
      <c r="CY269" s="143"/>
      <c r="CZ269" s="143"/>
      <c r="DA269" s="143"/>
      <c r="DB269" s="143"/>
      <c r="DC269" s="143"/>
      <c r="DD269" s="143"/>
      <c r="DE269" s="143"/>
      <c r="DF269" s="143"/>
      <c r="DG269" s="143"/>
      <c r="DH269" s="143"/>
      <c r="DI269" s="143"/>
      <c r="DJ269" s="143"/>
      <c r="DK269" s="143"/>
      <c r="DL269" s="143"/>
      <c r="DM269" s="143"/>
      <c r="DN269" s="143"/>
      <c r="DO269" s="143"/>
      <c r="DP269" s="143"/>
      <c r="DQ269" s="143"/>
      <c r="DR269" s="143"/>
      <c r="DS269" s="143"/>
      <c r="DT269" s="143"/>
      <c r="DU269" s="143"/>
      <c r="DV269" s="143"/>
      <c r="DW269" s="143"/>
      <c r="DX269" s="143"/>
      <c r="DY269" s="143"/>
      <c r="DZ269" s="143"/>
    </row>
    <row r="270" spans="1:130" hidden="1">
      <c r="A270" s="162">
        <v>854711</v>
      </c>
      <c r="B270" s="121" t="s">
        <v>718</v>
      </c>
      <c r="C270" s="122">
        <v>1</v>
      </c>
      <c r="D270" s="123" t="s">
        <v>582</v>
      </c>
      <c r="E270" s="187" t="s">
        <v>287</v>
      </c>
      <c r="F270" s="124"/>
      <c r="G270" s="124"/>
      <c r="H270" s="124"/>
      <c r="I270" s="124"/>
      <c r="J270" s="124"/>
      <c r="K270" s="124"/>
      <c r="L270" s="124"/>
      <c r="M270" s="124"/>
      <c r="N270" s="124"/>
      <c r="O270" s="124">
        <v>1</v>
      </c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  <c r="AA270" s="124"/>
      <c r="AB270" s="124"/>
      <c r="AC270" s="124"/>
      <c r="AD270" s="124"/>
      <c r="AE270" s="124">
        <v>1</v>
      </c>
      <c r="AF270" s="124"/>
      <c r="AG270" s="124"/>
      <c r="AH270" s="124"/>
      <c r="AI270" s="124"/>
      <c r="AJ270" s="124"/>
      <c r="AK270" s="124"/>
      <c r="AL270" s="124"/>
      <c r="AM270" s="124"/>
      <c r="AN270" s="124"/>
      <c r="AO270" s="124">
        <v>1</v>
      </c>
      <c r="AP270" s="124"/>
      <c r="AQ270" s="124"/>
      <c r="AR270" s="124"/>
      <c r="AS270" s="124"/>
      <c r="AT270" s="124">
        <v>1</v>
      </c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4"/>
      <c r="BG270" s="124"/>
      <c r="BH270" s="124"/>
      <c r="BI270" s="124"/>
      <c r="BJ270" s="124"/>
      <c r="BK270" s="124"/>
      <c r="BL270" s="124"/>
      <c r="BM270" s="124"/>
      <c r="BN270" s="124"/>
      <c r="BO270" s="124"/>
      <c r="BP270" s="124"/>
      <c r="BQ270" s="124"/>
      <c r="BR270" s="124"/>
      <c r="BS270" s="124"/>
      <c r="BT270" s="124"/>
      <c r="BU270" s="124"/>
      <c r="BV270" s="124"/>
      <c r="BW270" s="124"/>
      <c r="BX270" s="124">
        <v>1</v>
      </c>
      <c r="BY270" s="124"/>
      <c r="BZ270" s="124"/>
      <c r="CA270" s="124"/>
      <c r="CB270" s="124"/>
      <c r="CC270" s="124">
        <v>1</v>
      </c>
      <c r="CD270" s="124"/>
      <c r="CE270" s="124"/>
      <c r="CF270" s="124"/>
      <c r="CG270" s="124"/>
      <c r="CH270" s="124"/>
      <c r="CI270" s="124"/>
      <c r="CJ270" s="124"/>
      <c r="CK270" s="124"/>
      <c r="CL270" s="124"/>
      <c r="CM270" s="124"/>
      <c r="CN270" s="124"/>
      <c r="CO270" s="124"/>
      <c r="CP270" s="124"/>
      <c r="CQ270" s="124"/>
      <c r="CR270" s="124"/>
      <c r="CS270" s="124"/>
      <c r="CT270" s="124">
        <v>1</v>
      </c>
      <c r="CU270" s="124"/>
      <c r="CV270" s="124"/>
      <c r="CW270" s="124"/>
      <c r="CX270" s="124"/>
      <c r="CY270" s="124"/>
      <c r="CZ270" s="124"/>
      <c r="DA270" s="124"/>
      <c r="DB270" s="124"/>
      <c r="DC270" s="124"/>
      <c r="DD270" s="124"/>
      <c r="DE270" s="124"/>
      <c r="DF270" s="124"/>
      <c r="DG270" s="124"/>
      <c r="DH270" s="124"/>
      <c r="DI270" s="124"/>
      <c r="DJ270" s="124"/>
      <c r="DK270" s="124"/>
      <c r="DL270" s="124"/>
      <c r="DM270" s="124"/>
      <c r="DN270" s="124"/>
      <c r="DO270" s="124"/>
      <c r="DP270" s="124"/>
      <c r="DQ270" s="124"/>
      <c r="DR270" s="124"/>
      <c r="DS270" s="124"/>
      <c r="DT270" s="124"/>
      <c r="DU270" s="124"/>
      <c r="DV270" s="124"/>
      <c r="DW270" s="124"/>
      <c r="DX270" s="124"/>
      <c r="DY270" s="124"/>
      <c r="DZ270" s="124"/>
    </row>
    <row r="271" spans="1:130" hidden="1">
      <c r="A271" s="162">
        <v>854751</v>
      </c>
      <c r="B271" s="121" t="s">
        <v>719</v>
      </c>
      <c r="C271" s="122">
        <v>5</v>
      </c>
      <c r="D271" s="123" t="s">
        <v>582</v>
      </c>
      <c r="E271" s="187" t="s">
        <v>287</v>
      </c>
      <c r="F271" s="124"/>
      <c r="G271" s="124"/>
      <c r="H271" s="124"/>
      <c r="I271" s="124"/>
      <c r="J271" s="124"/>
      <c r="K271" s="124"/>
      <c r="L271" s="124"/>
      <c r="M271" s="124"/>
      <c r="N271" s="124"/>
      <c r="O271" s="124">
        <v>1</v>
      </c>
      <c r="P271" s="124"/>
      <c r="Q271" s="124"/>
      <c r="R271" s="124"/>
      <c r="S271" s="124"/>
      <c r="T271" s="124"/>
      <c r="U271" s="124"/>
      <c r="V271" s="124"/>
      <c r="W271" s="124"/>
      <c r="X271" s="124"/>
      <c r="Y271" s="124"/>
      <c r="Z271" s="124"/>
      <c r="AA271" s="124"/>
      <c r="AB271" s="124"/>
      <c r="AC271" s="124"/>
      <c r="AD271" s="124"/>
      <c r="AE271" s="124">
        <v>1</v>
      </c>
      <c r="AF271" s="124"/>
      <c r="AG271" s="124"/>
      <c r="AH271" s="124"/>
      <c r="AI271" s="124"/>
      <c r="AJ271" s="124"/>
      <c r="AK271" s="124"/>
      <c r="AL271" s="124"/>
      <c r="AM271" s="124"/>
      <c r="AN271" s="124"/>
      <c r="AO271" s="124">
        <v>1</v>
      </c>
      <c r="AP271" s="124"/>
      <c r="AQ271" s="124"/>
      <c r="AR271" s="124"/>
      <c r="AS271" s="124"/>
      <c r="AT271" s="124">
        <v>1</v>
      </c>
      <c r="AU271" s="124"/>
      <c r="AV271" s="124"/>
      <c r="AW271" s="124"/>
      <c r="AX271" s="124"/>
      <c r="AY271" s="124"/>
      <c r="AZ271" s="124"/>
      <c r="BA271" s="124"/>
      <c r="BB271" s="124"/>
      <c r="BC271" s="124"/>
      <c r="BD271" s="124"/>
      <c r="BE271" s="124"/>
      <c r="BF271" s="124"/>
      <c r="BG271" s="124"/>
      <c r="BH271" s="124"/>
      <c r="BI271" s="124"/>
      <c r="BJ271" s="124"/>
      <c r="BK271" s="124"/>
      <c r="BL271" s="124"/>
      <c r="BM271" s="124"/>
      <c r="BN271" s="124"/>
      <c r="BO271" s="124"/>
      <c r="BP271" s="124"/>
      <c r="BQ271" s="124"/>
      <c r="BR271" s="124"/>
      <c r="BS271" s="124"/>
      <c r="BT271" s="124"/>
      <c r="BU271" s="124"/>
      <c r="BV271" s="124"/>
      <c r="BW271" s="124"/>
      <c r="BX271" s="124">
        <v>1</v>
      </c>
      <c r="BY271" s="124"/>
      <c r="BZ271" s="124"/>
      <c r="CA271" s="124"/>
      <c r="CB271" s="124"/>
      <c r="CC271" s="124">
        <v>1</v>
      </c>
      <c r="CD271" s="124"/>
      <c r="CE271" s="124"/>
      <c r="CF271" s="124"/>
      <c r="CG271" s="124"/>
      <c r="CH271" s="124"/>
      <c r="CI271" s="124"/>
      <c r="CJ271" s="124"/>
      <c r="CK271" s="124"/>
      <c r="CL271" s="124"/>
      <c r="CM271" s="124"/>
      <c r="CN271" s="124"/>
      <c r="CO271" s="124"/>
      <c r="CP271" s="124"/>
      <c r="CQ271" s="124"/>
      <c r="CR271" s="124"/>
      <c r="CS271" s="124"/>
      <c r="CT271" s="124">
        <v>1</v>
      </c>
      <c r="CU271" s="124"/>
      <c r="CV271" s="124"/>
      <c r="CW271" s="124"/>
      <c r="CX271" s="124"/>
      <c r="CY271" s="124"/>
      <c r="CZ271" s="124"/>
      <c r="DA271" s="124"/>
      <c r="DB271" s="124"/>
      <c r="DC271" s="124"/>
      <c r="DD271" s="124"/>
      <c r="DE271" s="124"/>
      <c r="DF271" s="124"/>
      <c r="DG271" s="124"/>
      <c r="DH271" s="124"/>
      <c r="DI271" s="124"/>
      <c r="DJ271" s="124"/>
      <c r="DK271" s="124"/>
      <c r="DL271" s="124"/>
      <c r="DM271" s="124"/>
      <c r="DN271" s="124"/>
      <c r="DO271" s="124"/>
      <c r="DP271" s="124"/>
      <c r="DQ271" s="124"/>
      <c r="DR271" s="124"/>
      <c r="DS271" s="124"/>
      <c r="DT271" s="124"/>
      <c r="DU271" s="124"/>
      <c r="DV271" s="124"/>
      <c r="DW271" s="124"/>
      <c r="DX271" s="124"/>
      <c r="DY271" s="124"/>
      <c r="DZ271" s="124"/>
    </row>
    <row r="272" spans="1:130">
      <c r="A272" s="163">
        <v>814051</v>
      </c>
      <c r="B272" s="133" t="s">
        <v>717</v>
      </c>
      <c r="C272" s="134">
        <v>5</v>
      </c>
      <c r="D272" s="135" t="s">
        <v>582</v>
      </c>
      <c r="E272" s="188" t="s">
        <v>422</v>
      </c>
      <c r="F272" s="136"/>
      <c r="G272" s="136"/>
      <c r="H272" s="136"/>
      <c r="I272" s="136"/>
      <c r="J272" s="136"/>
      <c r="K272" s="136"/>
      <c r="L272" s="136"/>
      <c r="M272" s="136"/>
      <c r="N272" s="136">
        <v>1</v>
      </c>
      <c r="O272" s="136">
        <v>1</v>
      </c>
      <c r="P272" s="136"/>
      <c r="Q272" s="136"/>
      <c r="R272" s="136" t="s">
        <v>291</v>
      </c>
      <c r="S272" s="136"/>
      <c r="T272" s="136"/>
      <c r="U272" s="136">
        <v>1</v>
      </c>
      <c r="V272" s="136"/>
      <c r="W272" s="136"/>
      <c r="X272" s="136"/>
      <c r="Y272" s="136"/>
      <c r="Z272" s="136"/>
      <c r="AA272" s="136"/>
      <c r="AB272" s="136"/>
      <c r="AC272" s="136"/>
      <c r="AD272" s="136"/>
      <c r="AE272" s="136">
        <v>1</v>
      </c>
      <c r="AF272" s="136"/>
      <c r="AG272" s="136"/>
      <c r="AH272" s="136"/>
      <c r="AI272" s="136"/>
      <c r="AJ272" s="136"/>
      <c r="AK272" s="136"/>
      <c r="AL272" s="136"/>
      <c r="AM272" s="136"/>
      <c r="AN272" s="136"/>
      <c r="AO272" s="136"/>
      <c r="AP272" s="136">
        <v>1</v>
      </c>
      <c r="AQ272" s="136"/>
      <c r="AR272" s="136"/>
      <c r="AS272" s="136"/>
      <c r="AT272" s="136">
        <v>1</v>
      </c>
      <c r="AU272" s="136"/>
      <c r="AV272" s="136"/>
      <c r="AW272" s="136"/>
      <c r="AX272" s="136"/>
      <c r="AY272" s="136"/>
      <c r="AZ272" s="136"/>
      <c r="BA272" s="136"/>
      <c r="BB272" s="136"/>
      <c r="BC272" s="136"/>
      <c r="BD272" s="136"/>
      <c r="BE272" s="136"/>
      <c r="BF272" s="136"/>
      <c r="BG272" s="136"/>
      <c r="BH272" s="136"/>
      <c r="BI272" s="136"/>
      <c r="BJ272" s="136"/>
      <c r="BK272" s="136"/>
      <c r="BL272" s="136"/>
      <c r="BM272" s="136"/>
      <c r="BN272" s="136"/>
      <c r="BO272" s="136"/>
      <c r="BP272" s="136"/>
      <c r="BQ272" s="136"/>
      <c r="BR272" s="136"/>
      <c r="BS272" s="136"/>
      <c r="BT272" s="136"/>
      <c r="BU272" s="136"/>
      <c r="BV272" s="136"/>
      <c r="BW272" s="136"/>
      <c r="BX272" s="136"/>
      <c r="BY272" s="136"/>
      <c r="BZ272" s="136">
        <v>1</v>
      </c>
      <c r="CA272" s="136"/>
      <c r="CB272" s="136"/>
      <c r="CC272" s="136"/>
      <c r="CD272" s="136"/>
      <c r="CE272" s="136"/>
      <c r="CF272" s="136"/>
      <c r="CG272" s="136"/>
      <c r="CH272" s="136"/>
      <c r="CI272" s="136"/>
      <c r="CJ272" s="136"/>
      <c r="CK272" s="136"/>
      <c r="CL272" s="136"/>
      <c r="CM272" s="136"/>
      <c r="CN272" s="136"/>
      <c r="CO272" s="136"/>
      <c r="CP272" s="136"/>
      <c r="CQ272" s="136"/>
      <c r="CR272" s="136"/>
      <c r="CS272" s="136"/>
      <c r="CT272" s="136"/>
      <c r="CU272" s="136"/>
      <c r="CV272" s="136"/>
      <c r="CW272" s="136"/>
      <c r="CX272" s="136"/>
      <c r="CY272" s="136"/>
      <c r="CZ272" s="136"/>
      <c r="DA272" s="136"/>
      <c r="DB272" s="136">
        <v>1</v>
      </c>
      <c r="DC272" s="136"/>
      <c r="DD272" s="136"/>
      <c r="DE272" s="136"/>
      <c r="DF272" s="136"/>
      <c r="DG272" s="136"/>
      <c r="DH272" s="136"/>
      <c r="DI272" s="136"/>
      <c r="DJ272" s="136"/>
      <c r="DK272" s="136"/>
      <c r="DL272" s="136"/>
      <c r="DM272" s="136"/>
      <c r="DN272" s="136"/>
      <c r="DO272" s="136"/>
      <c r="DP272" s="136"/>
      <c r="DQ272" s="136"/>
      <c r="DR272" s="136"/>
      <c r="DS272" s="136"/>
      <c r="DT272" s="136"/>
      <c r="DU272" s="136"/>
      <c r="DV272" s="136"/>
      <c r="DW272" s="136"/>
      <c r="DX272" s="136"/>
      <c r="DY272" s="136"/>
      <c r="DZ272" s="136"/>
    </row>
    <row r="273" spans="1:130">
      <c r="A273" s="158">
        <v>854151</v>
      </c>
      <c r="B273" s="125" t="s">
        <v>708</v>
      </c>
      <c r="C273" s="126">
        <v>5</v>
      </c>
      <c r="D273" s="127" t="s">
        <v>679</v>
      </c>
      <c r="E273" s="183" t="s">
        <v>287</v>
      </c>
      <c r="F273" s="128"/>
      <c r="G273" s="128"/>
      <c r="H273" s="128"/>
      <c r="I273" s="128"/>
      <c r="J273" s="128"/>
      <c r="K273" s="128"/>
      <c r="L273" s="128"/>
      <c r="M273" s="128"/>
      <c r="N273" s="128"/>
      <c r="O273" s="128">
        <v>1</v>
      </c>
      <c r="P273" s="128"/>
      <c r="Q273" s="128"/>
      <c r="R273" s="128" t="s">
        <v>291</v>
      </c>
      <c r="S273" s="128"/>
      <c r="T273" s="128"/>
      <c r="U273" s="128">
        <v>1</v>
      </c>
      <c r="V273" s="128"/>
      <c r="W273" s="128"/>
      <c r="X273" s="128"/>
      <c r="Y273" s="128"/>
      <c r="Z273" s="128"/>
      <c r="AA273" s="128"/>
      <c r="AB273" s="128"/>
      <c r="AC273" s="128"/>
      <c r="AD273" s="128"/>
      <c r="AE273" s="128">
        <v>1</v>
      </c>
      <c r="AF273" s="128"/>
      <c r="AG273" s="128"/>
      <c r="AH273" s="128"/>
      <c r="AI273" s="128"/>
      <c r="AJ273" s="128"/>
      <c r="AK273" s="128"/>
      <c r="AL273" s="128"/>
      <c r="AM273" s="128"/>
      <c r="AN273" s="128"/>
      <c r="AO273" s="128">
        <v>1</v>
      </c>
      <c r="AP273" s="128"/>
      <c r="AQ273" s="128"/>
      <c r="AR273" s="128"/>
      <c r="AS273" s="128"/>
      <c r="AT273" s="128"/>
      <c r="AU273" s="128"/>
      <c r="AV273" s="128"/>
      <c r="AW273" s="128"/>
      <c r="AX273" s="128"/>
      <c r="AY273" s="128"/>
      <c r="AZ273" s="128"/>
      <c r="BA273" s="128">
        <v>1</v>
      </c>
      <c r="BB273" s="128"/>
      <c r="BC273" s="128"/>
      <c r="BD273" s="128"/>
      <c r="BE273" s="128"/>
      <c r="BF273" s="128"/>
      <c r="BG273" s="128"/>
      <c r="BH273" s="128"/>
      <c r="BI273" s="128"/>
      <c r="BJ273" s="128"/>
      <c r="BK273" s="128"/>
      <c r="BL273" s="128"/>
      <c r="BM273" s="128"/>
      <c r="BN273" s="128"/>
      <c r="BO273" s="128"/>
      <c r="BP273" s="128">
        <v>1</v>
      </c>
      <c r="BQ273" s="128">
        <v>1</v>
      </c>
      <c r="BR273" s="128"/>
      <c r="BS273" s="128"/>
      <c r="BT273" s="128"/>
      <c r="BU273" s="128">
        <v>1</v>
      </c>
      <c r="BV273" s="128"/>
      <c r="BW273" s="128"/>
      <c r="BX273" s="128"/>
      <c r="BY273" s="128">
        <v>1</v>
      </c>
      <c r="BZ273" s="128">
        <v>1</v>
      </c>
      <c r="CA273" s="128"/>
      <c r="CB273" s="128"/>
      <c r="CC273" s="128"/>
      <c r="CD273" s="128"/>
      <c r="CE273" s="128"/>
      <c r="CF273" s="128"/>
      <c r="CG273" s="128"/>
      <c r="CH273" s="128"/>
      <c r="CI273" s="128"/>
      <c r="CJ273" s="128"/>
      <c r="CK273" s="128"/>
      <c r="CL273" s="128"/>
      <c r="CM273" s="128"/>
      <c r="CN273" s="128"/>
      <c r="CO273" s="128"/>
      <c r="CP273" s="128"/>
      <c r="CQ273" s="128"/>
      <c r="CR273" s="128">
        <v>1</v>
      </c>
      <c r="CS273" s="128"/>
      <c r="CT273" s="128"/>
      <c r="CU273" s="128"/>
      <c r="CV273" s="128"/>
      <c r="CW273" s="128"/>
      <c r="CX273" s="128"/>
      <c r="CY273" s="128"/>
      <c r="CZ273" s="128"/>
      <c r="DA273" s="128"/>
      <c r="DB273" s="128">
        <v>1</v>
      </c>
      <c r="DC273" s="128"/>
      <c r="DD273" s="128"/>
      <c r="DE273" s="128"/>
      <c r="DF273" s="128"/>
      <c r="DG273" s="128"/>
      <c r="DH273" s="128"/>
      <c r="DI273" s="128"/>
      <c r="DJ273" s="128"/>
      <c r="DK273" s="128"/>
      <c r="DL273" s="128"/>
      <c r="DM273" s="128"/>
      <c r="DN273" s="128"/>
      <c r="DO273" s="128"/>
      <c r="DP273" s="128"/>
      <c r="DQ273" s="128"/>
      <c r="DR273" s="128"/>
      <c r="DS273" s="128"/>
      <c r="DT273" s="128"/>
      <c r="DU273" s="128"/>
      <c r="DV273" s="128"/>
      <c r="DW273" s="128"/>
      <c r="DX273" s="128"/>
      <c r="DY273" s="128"/>
      <c r="DZ273" s="128"/>
    </row>
    <row r="274" spans="1:130">
      <c r="A274" s="158">
        <v>854111</v>
      </c>
      <c r="B274" s="125" t="s">
        <v>707</v>
      </c>
      <c r="C274" s="126">
        <v>1</v>
      </c>
      <c r="D274" s="127" t="s">
        <v>679</v>
      </c>
      <c r="E274" s="183" t="s">
        <v>287</v>
      </c>
      <c r="F274" s="128"/>
      <c r="G274" s="128"/>
      <c r="H274" s="128"/>
      <c r="I274" s="128"/>
      <c r="J274" s="128"/>
      <c r="K274" s="128"/>
      <c r="L274" s="128"/>
      <c r="M274" s="128"/>
      <c r="N274" s="128"/>
      <c r="O274" s="128">
        <v>1</v>
      </c>
      <c r="P274" s="128"/>
      <c r="Q274" s="128"/>
      <c r="R274" s="128" t="s">
        <v>291</v>
      </c>
      <c r="S274" s="128"/>
      <c r="T274" s="128"/>
      <c r="U274" s="128">
        <v>1</v>
      </c>
      <c r="V274" s="128"/>
      <c r="W274" s="128"/>
      <c r="X274" s="128"/>
      <c r="Y274" s="128"/>
      <c r="Z274" s="128"/>
      <c r="AA274" s="128"/>
      <c r="AB274" s="128"/>
      <c r="AC274" s="128"/>
      <c r="AD274" s="128"/>
      <c r="AE274" s="128">
        <v>1</v>
      </c>
      <c r="AF274" s="128"/>
      <c r="AG274" s="128"/>
      <c r="AH274" s="128"/>
      <c r="AI274" s="128"/>
      <c r="AJ274" s="128"/>
      <c r="AK274" s="128"/>
      <c r="AL274" s="128"/>
      <c r="AM274" s="128"/>
      <c r="AN274" s="128"/>
      <c r="AO274" s="128">
        <v>1</v>
      </c>
      <c r="AP274" s="128"/>
      <c r="AQ274" s="128"/>
      <c r="AR274" s="128"/>
      <c r="AS274" s="128"/>
      <c r="AT274" s="128"/>
      <c r="AU274" s="128"/>
      <c r="AV274" s="128"/>
      <c r="AW274" s="128"/>
      <c r="AX274" s="128"/>
      <c r="AY274" s="128"/>
      <c r="AZ274" s="128"/>
      <c r="BA274" s="128">
        <v>1</v>
      </c>
      <c r="BB274" s="128"/>
      <c r="BC274" s="128"/>
      <c r="BD274" s="128"/>
      <c r="BE274" s="128"/>
      <c r="BF274" s="128"/>
      <c r="BG274" s="128"/>
      <c r="BH274" s="128"/>
      <c r="BI274" s="128"/>
      <c r="BJ274" s="128"/>
      <c r="BK274" s="128"/>
      <c r="BL274" s="128"/>
      <c r="BM274" s="128"/>
      <c r="BN274" s="128"/>
      <c r="BO274" s="128"/>
      <c r="BP274" s="128">
        <v>1</v>
      </c>
      <c r="BQ274" s="128">
        <v>1</v>
      </c>
      <c r="BR274" s="128"/>
      <c r="BS274" s="128"/>
      <c r="BT274" s="128"/>
      <c r="BU274" s="128">
        <v>1</v>
      </c>
      <c r="BV274" s="128"/>
      <c r="BW274" s="128"/>
      <c r="BX274" s="128"/>
      <c r="BY274" s="128">
        <v>1</v>
      </c>
      <c r="BZ274" s="128">
        <v>1</v>
      </c>
      <c r="CA274" s="128"/>
      <c r="CB274" s="128"/>
      <c r="CC274" s="128"/>
      <c r="CD274" s="128"/>
      <c r="CE274" s="128"/>
      <c r="CF274" s="128"/>
      <c r="CG274" s="128"/>
      <c r="CH274" s="128"/>
      <c r="CI274" s="128"/>
      <c r="CJ274" s="128"/>
      <c r="CK274" s="128"/>
      <c r="CL274" s="128"/>
      <c r="CM274" s="128"/>
      <c r="CN274" s="128"/>
      <c r="CO274" s="128"/>
      <c r="CP274" s="128"/>
      <c r="CQ274" s="128"/>
      <c r="CR274" s="128">
        <v>1</v>
      </c>
      <c r="CS274" s="128"/>
      <c r="CT274" s="128"/>
      <c r="CU274" s="128"/>
      <c r="CV274" s="128"/>
      <c r="CW274" s="128"/>
      <c r="CX274" s="128"/>
      <c r="CY274" s="128"/>
      <c r="CZ274" s="128"/>
      <c r="DA274" s="128"/>
      <c r="DB274" s="128">
        <v>1</v>
      </c>
      <c r="DC274" s="128"/>
      <c r="DD274" s="128"/>
      <c r="DE274" s="128"/>
      <c r="DF274" s="128"/>
      <c r="DG274" s="128"/>
      <c r="DH274" s="128"/>
      <c r="DI274" s="128"/>
      <c r="DJ274" s="128"/>
      <c r="DK274" s="128"/>
      <c r="DL274" s="128"/>
      <c r="DM274" s="128"/>
      <c r="DN274" s="128"/>
      <c r="DO274" s="128"/>
      <c r="DP274" s="128"/>
      <c r="DQ274" s="128"/>
      <c r="DR274" s="128"/>
      <c r="DS274" s="128"/>
      <c r="DT274" s="128"/>
      <c r="DU274" s="128"/>
      <c r="DV274" s="128"/>
      <c r="DW274" s="128"/>
      <c r="DX274" s="128"/>
      <c r="DY274" s="128"/>
      <c r="DZ274" s="128"/>
    </row>
    <row r="275" spans="1:130" hidden="1">
      <c r="A275" s="161">
        <v>812301</v>
      </c>
      <c r="B275" s="118" t="s">
        <v>690</v>
      </c>
      <c r="C275" s="141">
        <v>1</v>
      </c>
      <c r="D275" s="142" t="s">
        <v>582</v>
      </c>
      <c r="E275" s="189" t="s">
        <v>457</v>
      </c>
      <c r="F275" s="143"/>
      <c r="G275" s="143"/>
      <c r="H275" s="143">
        <v>1</v>
      </c>
      <c r="I275" s="143"/>
      <c r="J275" s="143"/>
      <c r="K275" s="143"/>
      <c r="L275" s="143">
        <v>1</v>
      </c>
      <c r="M275" s="143"/>
      <c r="N275" s="143"/>
      <c r="O275" s="143"/>
      <c r="P275" s="143"/>
      <c r="Q275" s="143"/>
      <c r="R275" s="143" t="s">
        <v>392</v>
      </c>
      <c r="S275" s="143">
        <v>1</v>
      </c>
      <c r="T275" s="143"/>
      <c r="U275" s="143"/>
      <c r="V275" s="143"/>
      <c r="W275" s="143"/>
      <c r="X275" s="143"/>
      <c r="Y275" s="143"/>
      <c r="Z275" s="143">
        <v>1</v>
      </c>
      <c r="AA275" s="143"/>
      <c r="AB275" s="143"/>
      <c r="AC275" s="143"/>
      <c r="AD275" s="143"/>
      <c r="AE275" s="143">
        <v>1</v>
      </c>
      <c r="AF275" s="143"/>
      <c r="AG275" s="143"/>
      <c r="AH275" s="143"/>
      <c r="AI275" s="143"/>
      <c r="AJ275" s="143"/>
      <c r="AK275" s="143"/>
      <c r="AL275" s="143"/>
      <c r="AM275" s="143"/>
      <c r="AN275" s="143"/>
      <c r="AO275" s="143"/>
      <c r="AP275" s="143"/>
      <c r="AQ275" s="143"/>
      <c r="AR275" s="143"/>
      <c r="AS275" s="143"/>
      <c r="AT275" s="143"/>
      <c r="AU275" s="143"/>
      <c r="AV275" s="143"/>
      <c r="AW275" s="143"/>
      <c r="AX275" s="143"/>
      <c r="AY275" s="143"/>
      <c r="AZ275" s="143">
        <v>1</v>
      </c>
      <c r="BA275" s="143"/>
      <c r="BB275" s="143"/>
      <c r="BC275" s="143"/>
      <c r="BD275" s="143"/>
      <c r="BE275" s="143"/>
      <c r="BF275" s="143"/>
      <c r="BG275" s="143"/>
      <c r="BH275" s="143"/>
      <c r="BI275" s="143"/>
      <c r="BJ275" s="143"/>
      <c r="BK275" s="143"/>
      <c r="BL275" s="143"/>
      <c r="BM275" s="143"/>
      <c r="BN275" s="143"/>
      <c r="BO275" s="143"/>
      <c r="BP275" s="143"/>
      <c r="BQ275" s="143">
        <v>1</v>
      </c>
      <c r="BR275" s="143"/>
      <c r="BS275" s="143"/>
      <c r="BT275" s="143"/>
      <c r="BU275" s="143"/>
      <c r="BV275" s="143"/>
      <c r="BW275" s="143"/>
      <c r="BX275" s="143"/>
      <c r="BY275" s="143"/>
      <c r="BZ275" s="143"/>
      <c r="CA275" s="143"/>
      <c r="CB275" s="143"/>
      <c r="CC275" s="143"/>
      <c r="CD275" s="143"/>
      <c r="CE275" s="143"/>
      <c r="CF275" s="143"/>
      <c r="CG275" s="143"/>
      <c r="CH275" s="143"/>
      <c r="CI275" s="143"/>
      <c r="CJ275" s="143"/>
      <c r="CK275" s="143"/>
      <c r="CL275" s="143"/>
      <c r="CM275" s="143"/>
      <c r="CN275" s="143"/>
      <c r="CO275" s="143"/>
      <c r="CP275" s="143"/>
      <c r="CQ275" s="143"/>
      <c r="CR275" s="143"/>
      <c r="CS275" s="143"/>
      <c r="CT275" s="143"/>
      <c r="CU275" s="143"/>
      <c r="CV275" s="143"/>
      <c r="CW275" s="143"/>
      <c r="CX275" s="143"/>
      <c r="CY275" s="143"/>
      <c r="CZ275" s="143"/>
      <c r="DA275" s="143"/>
      <c r="DB275" s="143"/>
      <c r="DC275" s="143"/>
      <c r="DD275" s="143"/>
      <c r="DE275" s="143"/>
      <c r="DF275" s="143"/>
      <c r="DG275" s="143"/>
      <c r="DH275" s="143"/>
      <c r="DI275" s="143"/>
      <c r="DJ275" s="143"/>
      <c r="DK275" s="143"/>
      <c r="DL275" s="143"/>
      <c r="DM275" s="143">
        <v>1</v>
      </c>
      <c r="DN275" s="143"/>
      <c r="DO275" s="143"/>
      <c r="DP275" s="143"/>
      <c r="DQ275" s="143"/>
      <c r="DR275" s="143"/>
      <c r="DS275" s="143"/>
      <c r="DT275" s="143"/>
      <c r="DU275" s="143"/>
      <c r="DV275" s="143"/>
      <c r="DW275" s="143"/>
      <c r="DX275" s="143"/>
      <c r="DY275" s="143"/>
      <c r="DZ275" s="143"/>
    </row>
    <row r="276" spans="1:130" hidden="1">
      <c r="A276" s="161">
        <v>812307</v>
      </c>
      <c r="B276" s="118" t="s">
        <v>697</v>
      </c>
      <c r="C276" s="141">
        <v>4</v>
      </c>
      <c r="D276" s="142" t="s">
        <v>582</v>
      </c>
      <c r="E276" s="189" t="s">
        <v>457</v>
      </c>
      <c r="F276" s="143"/>
      <c r="G276" s="143"/>
      <c r="H276" s="143">
        <v>1</v>
      </c>
      <c r="I276" s="143"/>
      <c r="J276" s="143"/>
      <c r="K276" s="143"/>
      <c r="L276" s="143">
        <v>1</v>
      </c>
      <c r="M276" s="143"/>
      <c r="N276" s="143"/>
      <c r="O276" s="143"/>
      <c r="P276" s="143"/>
      <c r="Q276" s="143"/>
      <c r="R276" s="143" t="s">
        <v>392</v>
      </c>
      <c r="S276" s="143">
        <v>1</v>
      </c>
      <c r="T276" s="143"/>
      <c r="U276" s="143"/>
      <c r="V276" s="143"/>
      <c r="W276" s="143"/>
      <c r="X276" s="143"/>
      <c r="Y276" s="143"/>
      <c r="Z276" s="143">
        <v>1</v>
      </c>
      <c r="AA276" s="143"/>
      <c r="AB276" s="143"/>
      <c r="AC276" s="143"/>
      <c r="AD276" s="143"/>
      <c r="AE276" s="143">
        <v>1</v>
      </c>
      <c r="AF276" s="143"/>
      <c r="AG276" s="143"/>
      <c r="AH276" s="143"/>
      <c r="AI276" s="143"/>
      <c r="AJ276" s="143"/>
      <c r="AK276" s="143"/>
      <c r="AL276" s="143"/>
      <c r="AM276" s="143"/>
      <c r="AN276" s="143"/>
      <c r="AO276" s="143"/>
      <c r="AP276" s="143"/>
      <c r="AQ276" s="143"/>
      <c r="AR276" s="143"/>
      <c r="AS276" s="143"/>
      <c r="AT276" s="143"/>
      <c r="AU276" s="143"/>
      <c r="AV276" s="143"/>
      <c r="AW276" s="143"/>
      <c r="AX276" s="143"/>
      <c r="AY276" s="143"/>
      <c r="AZ276" s="143">
        <v>1</v>
      </c>
      <c r="BA276" s="143"/>
      <c r="BB276" s="143"/>
      <c r="BC276" s="143"/>
      <c r="BD276" s="143"/>
      <c r="BE276" s="143"/>
      <c r="BF276" s="143"/>
      <c r="BG276" s="143"/>
      <c r="BH276" s="143"/>
      <c r="BI276" s="143"/>
      <c r="BJ276" s="143"/>
      <c r="BK276" s="143"/>
      <c r="BL276" s="143"/>
      <c r="BM276" s="143"/>
      <c r="BN276" s="143"/>
      <c r="BO276" s="143"/>
      <c r="BP276" s="143"/>
      <c r="BQ276" s="143">
        <v>1</v>
      </c>
      <c r="BR276" s="143"/>
      <c r="BS276" s="143"/>
      <c r="BT276" s="143"/>
      <c r="BU276" s="143"/>
      <c r="BV276" s="143"/>
      <c r="BW276" s="143"/>
      <c r="BX276" s="143"/>
      <c r="BY276" s="143"/>
      <c r="BZ276" s="143"/>
      <c r="CA276" s="143"/>
      <c r="CB276" s="143"/>
      <c r="CC276" s="143"/>
      <c r="CD276" s="143"/>
      <c r="CE276" s="143"/>
      <c r="CF276" s="143"/>
      <c r="CG276" s="143"/>
      <c r="CH276" s="143"/>
      <c r="CI276" s="143"/>
      <c r="CJ276" s="143"/>
      <c r="CK276" s="143"/>
      <c r="CL276" s="143"/>
      <c r="CM276" s="143"/>
      <c r="CN276" s="143"/>
      <c r="CO276" s="143"/>
      <c r="CP276" s="143"/>
      <c r="CQ276" s="143"/>
      <c r="CR276" s="143"/>
      <c r="CS276" s="143"/>
      <c r="CT276" s="143"/>
      <c r="CU276" s="143"/>
      <c r="CV276" s="143"/>
      <c r="CW276" s="143"/>
      <c r="CX276" s="143"/>
      <c r="CY276" s="143"/>
      <c r="CZ276" s="143"/>
      <c r="DA276" s="143"/>
      <c r="DB276" s="143"/>
      <c r="DC276" s="143"/>
      <c r="DD276" s="143"/>
      <c r="DE276" s="143"/>
      <c r="DF276" s="143"/>
      <c r="DG276" s="143"/>
      <c r="DH276" s="143"/>
      <c r="DI276" s="143"/>
      <c r="DJ276" s="143"/>
      <c r="DK276" s="143"/>
      <c r="DL276" s="143"/>
      <c r="DM276" s="143">
        <v>1</v>
      </c>
      <c r="DN276" s="143"/>
      <c r="DO276" s="143"/>
      <c r="DP276" s="143"/>
      <c r="DQ276" s="143"/>
      <c r="DR276" s="143"/>
      <c r="DS276" s="143"/>
      <c r="DT276" s="143"/>
      <c r="DU276" s="143"/>
      <c r="DV276" s="143"/>
      <c r="DW276" s="143"/>
      <c r="DX276" s="143"/>
      <c r="DY276" s="143"/>
      <c r="DZ276" s="143"/>
    </row>
    <row r="277" spans="1:130" hidden="1">
      <c r="A277" s="161">
        <v>812306</v>
      </c>
      <c r="B277" s="118" t="s">
        <v>709</v>
      </c>
      <c r="C277" s="141">
        <v>5</v>
      </c>
      <c r="D277" s="142" t="s">
        <v>582</v>
      </c>
      <c r="E277" s="189" t="s">
        <v>457</v>
      </c>
      <c r="F277" s="143"/>
      <c r="G277" s="143"/>
      <c r="H277" s="143">
        <v>1</v>
      </c>
      <c r="I277" s="143"/>
      <c r="J277" s="143"/>
      <c r="K277" s="143"/>
      <c r="L277" s="143">
        <v>1</v>
      </c>
      <c r="M277" s="143"/>
      <c r="N277" s="143"/>
      <c r="O277" s="143"/>
      <c r="P277" s="143"/>
      <c r="Q277" s="143"/>
      <c r="R277" s="143" t="s">
        <v>392</v>
      </c>
      <c r="S277" s="143">
        <v>1</v>
      </c>
      <c r="T277" s="143"/>
      <c r="U277" s="143"/>
      <c r="V277" s="143"/>
      <c r="W277" s="143"/>
      <c r="X277" s="143"/>
      <c r="Y277" s="143"/>
      <c r="Z277" s="143">
        <v>1</v>
      </c>
      <c r="AA277" s="143"/>
      <c r="AB277" s="143"/>
      <c r="AC277" s="143"/>
      <c r="AD277" s="143"/>
      <c r="AE277" s="143">
        <v>1</v>
      </c>
      <c r="AF277" s="143"/>
      <c r="AG277" s="143"/>
      <c r="AH277" s="143"/>
      <c r="AI277" s="143"/>
      <c r="AJ277" s="143"/>
      <c r="AK277" s="143"/>
      <c r="AL277" s="143"/>
      <c r="AM277" s="143"/>
      <c r="AN277" s="143"/>
      <c r="AO277" s="143"/>
      <c r="AP277" s="143"/>
      <c r="AQ277" s="143"/>
      <c r="AR277" s="143"/>
      <c r="AS277" s="143"/>
      <c r="AT277" s="143"/>
      <c r="AU277" s="143"/>
      <c r="AV277" s="143"/>
      <c r="AW277" s="143"/>
      <c r="AX277" s="143"/>
      <c r="AY277" s="143"/>
      <c r="AZ277" s="143">
        <v>1</v>
      </c>
      <c r="BA277" s="143"/>
      <c r="BB277" s="143"/>
      <c r="BC277" s="143"/>
      <c r="BD277" s="143"/>
      <c r="BE277" s="143"/>
      <c r="BF277" s="143"/>
      <c r="BG277" s="143"/>
      <c r="BH277" s="143"/>
      <c r="BI277" s="143"/>
      <c r="BJ277" s="143"/>
      <c r="BK277" s="143"/>
      <c r="BL277" s="143"/>
      <c r="BM277" s="143"/>
      <c r="BN277" s="143"/>
      <c r="BO277" s="143"/>
      <c r="BP277" s="143"/>
      <c r="BQ277" s="143">
        <v>1</v>
      </c>
      <c r="BR277" s="143"/>
      <c r="BS277" s="143"/>
      <c r="BT277" s="143"/>
      <c r="BU277" s="143"/>
      <c r="BV277" s="143"/>
      <c r="BW277" s="143"/>
      <c r="BX277" s="143"/>
      <c r="BY277" s="143"/>
      <c r="BZ277" s="143"/>
      <c r="CA277" s="143"/>
      <c r="CB277" s="143"/>
      <c r="CC277" s="143"/>
      <c r="CD277" s="143"/>
      <c r="CE277" s="143"/>
      <c r="CF277" s="143"/>
      <c r="CG277" s="143"/>
      <c r="CH277" s="143"/>
      <c r="CI277" s="143"/>
      <c r="CJ277" s="143"/>
      <c r="CK277" s="143"/>
      <c r="CL277" s="143"/>
      <c r="CM277" s="143"/>
      <c r="CN277" s="143"/>
      <c r="CO277" s="143"/>
      <c r="CP277" s="143"/>
      <c r="CQ277" s="143"/>
      <c r="CR277" s="143"/>
      <c r="CS277" s="143"/>
      <c r="CT277" s="143"/>
      <c r="CU277" s="143"/>
      <c r="CV277" s="143"/>
      <c r="CW277" s="143"/>
      <c r="CX277" s="143"/>
      <c r="CY277" s="143"/>
      <c r="CZ277" s="143"/>
      <c r="DA277" s="143"/>
      <c r="DB277" s="143"/>
      <c r="DC277" s="143"/>
      <c r="DD277" s="143"/>
      <c r="DE277" s="143"/>
      <c r="DF277" s="143"/>
      <c r="DG277" s="143"/>
      <c r="DH277" s="143"/>
      <c r="DI277" s="143"/>
      <c r="DJ277" s="143"/>
      <c r="DK277" s="143"/>
      <c r="DL277" s="143"/>
      <c r="DM277" s="143">
        <v>1</v>
      </c>
      <c r="DN277" s="143"/>
      <c r="DO277" s="143"/>
      <c r="DP277" s="143"/>
      <c r="DQ277" s="143"/>
      <c r="DR277" s="143"/>
      <c r="DS277" s="143"/>
      <c r="DT277" s="143"/>
      <c r="DU277" s="143"/>
      <c r="DV277" s="143"/>
      <c r="DW277" s="143"/>
      <c r="DX277" s="143"/>
      <c r="DY277" s="143"/>
      <c r="DZ277" s="143"/>
    </row>
    <row r="278" spans="1:130" hidden="1">
      <c r="A278" s="164">
        <v>872011</v>
      </c>
      <c r="B278" s="116" t="s">
        <v>692</v>
      </c>
      <c r="C278" s="117">
        <v>1</v>
      </c>
      <c r="D278" s="131" t="s">
        <v>680</v>
      </c>
      <c r="E278" s="190" t="s">
        <v>457</v>
      </c>
      <c r="F278" s="132"/>
      <c r="G278" s="132"/>
      <c r="H278" s="132">
        <v>1</v>
      </c>
      <c r="I278" s="132"/>
      <c r="J278" s="132"/>
      <c r="K278" s="132"/>
      <c r="L278" s="132">
        <v>1</v>
      </c>
      <c r="M278" s="132"/>
      <c r="N278" s="132"/>
      <c r="O278" s="132"/>
      <c r="P278" s="132"/>
      <c r="Q278" s="132"/>
      <c r="R278" s="132" t="s">
        <v>392</v>
      </c>
      <c r="S278" s="132">
        <v>1</v>
      </c>
      <c r="T278" s="132"/>
      <c r="U278" s="132"/>
      <c r="V278" s="132"/>
      <c r="W278" s="132"/>
      <c r="X278" s="132"/>
      <c r="Y278" s="132"/>
      <c r="Z278" s="132">
        <v>1</v>
      </c>
      <c r="AA278" s="132"/>
      <c r="AB278" s="132"/>
      <c r="AC278" s="132"/>
      <c r="AD278" s="132"/>
      <c r="AE278" s="132">
        <v>1</v>
      </c>
      <c r="AF278" s="132"/>
      <c r="AG278" s="132"/>
      <c r="AH278" s="132"/>
      <c r="AI278" s="132"/>
      <c r="AJ278" s="132"/>
      <c r="AK278" s="132"/>
      <c r="AL278" s="132"/>
      <c r="AM278" s="132"/>
      <c r="AN278" s="132"/>
      <c r="AO278" s="132"/>
      <c r="AP278" s="132"/>
      <c r="AQ278" s="132"/>
      <c r="AR278" s="132"/>
      <c r="AS278" s="132"/>
      <c r="AT278" s="132"/>
      <c r="AU278" s="132"/>
      <c r="AV278" s="132"/>
      <c r="AW278" s="132"/>
      <c r="AX278" s="132"/>
      <c r="AY278" s="132"/>
      <c r="AZ278" s="132"/>
      <c r="BA278" s="132"/>
      <c r="BB278" s="132"/>
      <c r="BC278" s="132"/>
      <c r="BD278" s="132"/>
      <c r="BE278" s="132"/>
      <c r="BF278" s="132"/>
      <c r="BG278" s="132"/>
      <c r="BH278" s="132"/>
      <c r="BI278" s="132"/>
      <c r="BJ278" s="132"/>
      <c r="BK278" s="132"/>
      <c r="BL278" s="132"/>
      <c r="BM278" s="132"/>
      <c r="BN278" s="132"/>
      <c r="BO278" s="132"/>
      <c r="BP278" s="132"/>
      <c r="BQ278" s="132"/>
      <c r="BR278" s="132"/>
      <c r="BS278" s="132"/>
      <c r="BT278" s="132"/>
      <c r="BU278" s="132"/>
      <c r="BV278" s="132"/>
      <c r="BW278" s="132"/>
      <c r="BX278" s="132"/>
      <c r="BY278" s="132"/>
      <c r="BZ278" s="132"/>
      <c r="CA278" s="132"/>
      <c r="CB278" s="132"/>
      <c r="CC278" s="132"/>
      <c r="CD278" s="132"/>
      <c r="CE278" s="132"/>
      <c r="CF278" s="132"/>
      <c r="CG278" s="132"/>
      <c r="CH278" s="132"/>
      <c r="CI278" s="132"/>
      <c r="CJ278" s="132"/>
      <c r="CK278" s="132"/>
      <c r="CL278" s="132"/>
      <c r="CM278" s="132"/>
      <c r="CN278" s="132"/>
      <c r="CO278" s="132"/>
      <c r="CP278" s="132"/>
      <c r="CQ278" s="132"/>
      <c r="CR278" s="132"/>
      <c r="CS278" s="132"/>
      <c r="CT278" s="132"/>
      <c r="CU278" s="132"/>
      <c r="CV278" s="132"/>
      <c r="CW278" s="132"/>
      <c r="CX278" s="132"/>
      <c r="CY278" s="132"/>
      <c r="CZ278" s="132"/>
      <c r="DA278" s="132"/>
      <c r="DB278" s="132"/>
      <c r="DC278" s="132"/>
      <c r="DD278" s="132"/>
      <c r="DE278" s="132"/>
      <c r="DF278" s="132"/>
      <c r="DG278" s="132"/>
      <c r="DH278" s="132"/>
      <c r="DI278" s="132"/>
      <c r="DJ278" s="132"/>
      <c r="DK278" s="132"/>
      <c r="DL278" s="132">
        <v>1</v>
      </c>
      <c r="DM278" s="132"/>
      <c r="DN278" s="132"/>
      <c r="DO278" s="132"/>
      <c r="DP278" s="132"/>
      <c r="DQ278" s="132"/>
      <c r="DR278" s="132"/>
      <c r="DS278" s="132"/>
      <c r="DT278" s="132"/>
      <c r="DU278" s="132"/>
      <c r="DV278" s="132"/>
      <c r="DW278" s="132"/>
      <c r="DX278" s="132"/>
      <c r="DY278" s="132"/>
      <c r="DZ278" s="132"/>
    </row>
    <row r="279" spans="1:130" hidden="1">
      <c r="A279" s="164">
        <v>872051</v>
      </c>
      <c r="B279" s="116" t="s">
        <v>693</v>
      </c>
      <c r="C279" s="117">
        <v>5</v>
      </c>
      <c r="D279" s="131" t="s">
        <v>680</v>
      </c>
      <c r="E279" s="190" t="s">
        <v>457</v>
      </c>
      <c r="F279" s="132"/>
      <c r="G279" s="132"/>
      <c r="H279" s="132">
        <v>1</v>
      </c>
      <c r="I279" s="132"/>
      <c r="J279" s="132"/>
      <c r="K279" s="132"/>
      <c r="L279" s="132">
        <v>1</v>
      </c>
      <c r="M279" s="132"/>
      <c r="N279" s="132"/>
      <c r="O279" s="132"/>
      <c r="P279" s="132"/>
      <c r="Q279" s="132"/>
      <c r="R279" s="132" t="s">
        <v>392</v>
      </c>
      <c r="S279" s="132">
        <v>1</v>
      </c>
      <c r="T279" s="132"/>
      <c r="U279" s="132"/>
      <c r="V279" s="132"/>
      <c r="W279" s="132"/>
      <c r="X279" s="132"/>
      <c r="Y279" s="132"/>
      <c r="Z279" s="132">
        <v>1</v>
      </c>
      <c r="AA279" s="132"/>
      <c r="AB279" s="132"/>
      <c r="AC279" s="132"/>
      <c r="AD279" s="132"/>
      <c r="AE279" s="132">
        <v>1</v>
      </c>
      <c r="AF279" s="132"/>
      <c r="AG279" s="132"/>
      <c r="AH279" s="132"/>
      <c r="AI279" s="132"/>
      <c r="AJ279" s="132"/>
      <c r="AK279" s="132"/>
      <c r="AL279" s="132"/>
      <c r="AM279" s="132"/>
      <c r="AN279" s="132"/>
      <c r="AO279" s="132"/>
      <c r="AP279" s="132"/>
      <c r="AQ279" s="132"/>
      <c r="AR279" s="132"/>
      <c r="AS279" s="132"/>
      <c r="AT279" s="132"/>
      <c r="AU279" s="132"/>
      <c r="AV279" s="132"/>
      <c r="AW279" s="132"/>
      <c r="AX279" s="132"/>
      <c r="AY279" s="132"/>
      <c r="AZ279" s="132"/>
      <c r="BA279" s="132"/>
      <c r="BB279" s="132"/>
      <c r="BC279" s="132"/>
      <c r="BD279" s="132"/>
      <c r="BE279" s="132"/>
      <c r="BF279" s="132"/>
      <c r="BG279" s="132"/>
      <c r="BH279" s="132"/>
      <c r="BI279" s="132"/>
      <c r="BJ279" s="132"/>
      <c r="BK279" s="132"/>
      <c r="BL279" s="132"/>
      <c r="BM279" s="132"/>
      <c r="BN279" s="132"/>
      <c r="BO279" s="132"/>
      <c r="BP279" s="132"/>
      <c r="BQ279" s="132"/>
      <c r="BR279" s="132"/>
      <c r="BS279" s="132"/>
      <c r="BT279" s="132"/>
      <c r="BU279" s="132"/>
      <c r="BV279" s="132"/>
      <c r="BW279" s="132"/>
      <c r="BX279" s="132"/>
      <c r="BY279" s="132"/>
      <c r="BZ279" s="132"/>
      <c r="CA279" s="132"/>
      <c r="CB279" s="132"/>
      <c r="CC279" s="132"/>
      <c r="CD279" s="132"/>
      <c r="CE279" s="132"/>
      <c r="CF279" s="132"/>
      <c r="CG279" s="132"/>
      <c r="CH279" s="132"/>
      <c r="CI279" s="132"/>
      <c r="CJ279" s="132"/>
      <c r="CK279" s="132"/>
      <c r="CL279" s="132"/>
      <c r="CM279" s="132"/>
      <c r="CN279" s="132"/>
      <c r="CO279" s="132"/>
      <c r="CP279" s="132"/>
      <c r="CQ279" s="132"/>
      <c r="CR279" s="132"/>
      <c r="CS279" s="132"/>
      <c r="CT279" s="132"/>
      <c r="CU279" s="132"/>
      <c r="CV279" s="132"/>
      <c r="CW279" s="132"/>
      <c r="CX279" s="132"/>
      <c r="CY279" s="132"/>
      <c r="CZ279" s="132"/>
      <c r="DA279" s="132"/>
      <c r="DB279" s="132"/>
      <c r="DC279" s="132"/>
      <c r="DD279" s="132"/>
      <c r="DE279" s="132"/>
      <c r="DF279" s="132"/>
      <c r="DG279" s="132"/>
      <c r="DH279" s="132"/>
      <c r="DI279" s="132"/>
      <c r="DJ279" s="132"/>
      <c r="DK279" s="132"/>
      <c r="DL279" s="132">
        <v>1</v>
      </c>
      <c r="DM279" s="132"/>
      <c r="DN279" s="132"/>
      <c r="DO279" s="132"/>
      <c r="DP279" s="132"/>
      <c r="DQ279" s="132"/>
      <c r="DR279" s="132"/>
      <c r="DS279" s="132"/>
      <c r="DT279" s="132"/>
      <c r="DU279" s="132"/>
      <c r="DV279" s="132"/>
      <c r="DW279" s="132"/>
      <c r="DX279" s="132"/>
      <c r="DY279" s="132"/>
      <c r="DZ279" s="132"/>
    </row>
    <row r="280" spans="1:130" hidden="1">
      <c r="A280" s="162">
        <v>368201</v>
      </c>
      <c r="B280" s="121" t="s">
        <v>691</v>
      </c>
      <c r="C280" s="122">
        <v>1</v>
      </c>
      <c r="D280" s="123" t="s">
        <v>679</v>
      </c>
      <c r="E280" s="187" t="s">
        <v>378</v>
      </c>
      <c r="F280" s="124"/>
      <c r="G280" s="124">
        <v>1</v>
      </c>
      <c r="H280" s="124"/>
      <c r="I280" s="124"/>
      <c r="J280" s="124"/>
      <c r="K280" s="124">
        <v>1</v>
      </c>
      <c r="L280" s="124"/>
      <c r="M280" s="124"/>
      <c r="N280" s="124"/>
      <c r="O280" s="124"/>
      <c r="P280" s="124"/>
      <c r="Q280" s="124"/>
      <c r="R280" s="124" t="s">
        <v>291</v>
      </c>
      <c r="S280" s="124"/>
      <c r="T280" s="124"/>
      <c r="U280" s="124">
        <v>1</v>
      </c>
      <c r="V280" s="124"/>
      <c r="W280" s="124"/>
      <c r="X280" s="124"/>
      <c r="Y280" s="124"/>
      <c r="Z280" s="124"/>
      <c r="AA280" s="124"/>
      <c r="AB280" s="124"/>
      <c r="AC280" s="124"/>
      <c r="AD280" s="124"/>
      <c r="AE280" s="124">
        <v>1</v>
      </c>
      <c r="AF280" s="124"/>
      <c r="AG280" s="124"/>
      <c r="AH280" s="124">
        <v>1</v>
      </c>
      <c r="AI280" s="124"/>
      <c r="AJ280" s="124"/>
      <c r="AK280" s="124"/>
      <c r="AL280" s="124"/>
      <c r="AM280" s="124"/>
      <c r="AN280" s="124">
        <v>1</v>
      </c>
      <c r="AO280" s="124"/>
      <c r="AP280" s="124"/>
      <c r="AQ280" s="124"/>
      <c r="AR280" s="124"/>
      <c r="AS280" s="124"/>
      <c r="AT280" s="124"/>
      <c r="AU280" s="124"/>
      <c r="AV280" s="124"/>
      <c r="AW280" s="124"/>
      <c r="AX280" s="124"/>
      <c r="AY280" s="124"/>
      <c r="AZ280" s="124"/>
      <c r="BA280" s="124"/>
      <c r="BB280" s="124"/>
      <c r="BC280" s="124"/>
      <c r="BD280" s="124"/>
      <c r="BE280" s="124"/>
      <c r="BF280" s="124"/>
      <c r="BG280" s="124"/>
      <c r="BH280" s="124"/>
      <c r="BI280" s="124"/>
      <c r="BJ280" s="124"/>
      <c r="BK280" s="124"/>
      <c r="BL280" s="124"/>
      <c r="BM280" s="124"/>
      <c r="BN280" s="124"/>
      <c r="BO280" s="124"/>
      <c r="BP280" s="124">
        <v>1</v>
      </c>
      <c r="BQ280" s="124">
        <v>1</v>
      </c>
      <c r="BR280" s="124"/>
      <c r="BS280" s="124"/>
      <c r="BT280" s="124"/>
      <c r="BU280" s="124">
        <v>1</v>
      </c>
      <c r="BV280" s="124"/>
      <c r="BW280" s="124"/>
      <c r="BX280" s="124"/>
      <c r="BY280" s="124">
        <v>1</v>
      </c>
      <c r="BZ280" s="124"/>
      <c r="CA280" s="124"/>
      <c r="CB280" s="124"/>
      <c r="CC280" s="124"/>
      <c r="CD280" s="124"/>
      <c r="CE280" s="124"/>
      <c r="CF280" s="124"/>
      <c r="CG280" s="124"/>
      <c r="CH280" s="124"/>
      <c r="CI280" s="124"/>
      <c r="CJ280" s="124"/>
      <c r="CK280" s="124"/>
      <c r="CL280" s="124"/>
      <c r="CM280" s="124"/>
      <c r="CN280" s="124"/>
      <c r="CO280" s="124"/>
      <c r="CP280" s="124"/>
      <c r="CQ280" s="124"/>
      <c r="CR280" s="124"/>
      <c r="CS280" s="124"/>
      <c r="CT280" s="124"/>
      <c r="CU280" s="124"/>
      <c r="CV280" s="124"/>
      <c r="CW280" s="124"/>
      <c r="CX280" s="124"/>
      <c r="CY280" s="124"/>
      <c r="CZ280" s="124"/>
      <c r="DA280" s="124"/>
      <c r="DB280" s="124"/>
      <c r="DC280" s="124"/>
      <c r="DD280" s="124"/>
      <c r="DE280" s="124"/>
      <c r="DF280" s="124"/>
      <c r="DG280" s="124"/>
      <c r="DH280" s="124"/>
      <c r="DI280" s="124"/>
      <c r="DJ280" s="124"/>
      <c r="DK280" s="124"/>
      <c r="DL280" s="124"/>
      <c r="DM280" s="124"/>
      <c r="DN280" s="124"/>
      <c r="DO280" s="124"/>
      <c r="DP280" s="124"/>
      <c r="DQ280" s="124"/>
      <c r="DR280" s="124"/>
      <c r="DS280" s="124"/>
      <c r="DT280" s="124"/>
      <c r="DU280" s="124"/>
      <c r="DV280" s="124"/>
      <c r="DW280" s="124"/>
      <c r="DX280" s="124"/>
      <c r="DY280" s="124"/>
      <c r="DZ280" s="124"/>
    </row>
    <row r="281" spans="1:130" hidden="1">
      <c r="A281" s="162">
        <v>368202</v>
      </c>
      <c r="B281" s="121" t="s">
        <v>694</v>
      </c>
      <c r="C281" s="122">
        <v>2</v>
      </c>
      <c r="D281" s="123" t="s">
        <v>679</v>
      </c>
      <c r="E281" s="187" t="s">
        <v>378</v>
      </c>
      <c r="F281" s="124"/>
      <c r="G281" s="124">
        <v>1</v>
      </c>
      <c r="H281" s="124"/>
      <c r="I281" s="124"/>
      <c r="J281" s="124"/>
      <c r="K281" s="124">
        <v>1</v>
      </c>
      <c r="L281" s="124"/>
      <c r="M281" s="124"/>
      <c r="N281" s="124"/>
      <c r="O281" s="124"/>
      <c r="P281" s="124"/>
      <c r="Q281" s="124"/>
      <c r="R281" s="124" t="s">
        <v>291</v>
      </c>
      <c r="S281" s="124"/>
      <c r="T281" s="124"/>
      <c r="U281" s="124">
        <v>1</v>
      </c>
      <c r="V281" s="124"/>
      <c r="W281" s="124"/>
      <c r="X281" s="124"/>
      <c r="Y281" s="124"/>
      <c r="Z281" s="124"/>
      <c r="AA281" s="124"/>
      <c r="AB281" s="124"/>
      <c r="AC281" s="124"/>
      <c r="AD281" s="124"/>
      <c r="AE281" s="124">
        <v>1</v>
      </c>
      <c r="AF281" s="124"/>
      <c r="AG281" s="124"/>
      <c r="AH281" s="124">
        <v>1</v>
      </c>
      <c r="AI281" s="124"/>
      <c r="AJ281" s="124"/>
      <c r="AK281" s="124"/>
      <c r="AL281" s="124"/>
      <c r="AM281" s="124"/>
      <c r="AN281" s="124">
        <v>1</v>
      </c>
      <c r="AO281" s="124"/>
      <c r="AP281" s="124"/>
      <c r="AQ281" s="124"/>
      <c r="AR281" s="124"/>
      <c r="AS281" s="124"/>
      <c r="AT281" s="124"/>
      <c r="AU281" s="124"/>
      <c r="AV281" s="124"/>
      <c r="AW281" s="124"/>
      <c r="AX281" s="124"/>
      <c r="AY281" s="124"/>
      <c r="AZ281" s="124"/>
      <c r="BA281" s="124"/>
      <c r="BB281" s="124"/>
      <c r="BC281" s="124"/>
      <c r="BD281" s="124"/>
      <c r="BE281" s="124"/>
      <c r="BF281" s="124"/>
      <c r="BG281" s="124"/>
      <c r="BH281" s="124"/>
      <c r="BI281" s="124"/>
      <c r="BJ281" s="124"/>
      <c r="BK281" s="124"/>
      <c r="BL281" s="124"/>
      <c r="BM281" s="124"/>
      <c r="BN281" s="124"/>
      <c r="BO281" s="124"/>
      <c r="BP281" s="124">
        <v>1</v>
      </c>
      <c r="BQ281" s="124">
        <v>1</v>
      </c>
      <c r="BR281" s="124"/>
      <c r="BS281" s="124"/>
      <c r="BT281" s="124"/>
      <c r="BU281" s="124">
        <v>1</v>
      </c>
      <c r="BV281" s="124"/>
      <c r="BW281" s="124"/>
      <c r="BX281" s="124"/>
      <c r="BY281" s="124">
        <v>1</v>
      </c>
      <c r="BZ281" s="124"/>
      <c r="CA281" s="124"/>
      <c r="CB281" s="124"/>
      <c r="CC281" s="124"/>
      <c r="CD281" s="124"/>
      <c r="CE281" s="124"/>
      <c r="CF281" s="124"/>
      <c r="CG281" s="124"/>
      <c r="CH281" s="124"/>
      <c r="CI281" s="124"/>
      <c r="CJ281" s="124"/>
      <c r="CK281" s="124"/>
      <c r="CL281" s="124"/>
      <c r="CM281" s="124"/>
      <c r="CN281" s="124"/>
      <c r="CO281" s="124"/>
      <c r="CP281" s="124"/>
      <c r="CQ281" s="124"/>
      <c r="CR281" s="124"/>
      <c r="CS281" s="124"/>
      <c r="CT281" s="124"/>
      <c r="CU281" s="124"/>
      <c r="CV281" s="124"/>
      <c r="CW281" s="124"/>
      <c r="CX281" s="124"/>
      <c r="CY281" s="124"/>
      <c r="CZ281" s="124"/>
      <c r="DA281" s="124"/>
      <c r="DB281" s="124"/>
      <c r="DC281" s="124"/>
      <c r="DD281" s="124"/>
      <c r="DE281" s="124"/>
      <c r="DF281" s="124"/>
      <c r="DG281" s="124"/>
      <c r="DH281" s="124"/>
      <c r="DI281" s="124"/>
      <c r="DJ281" s="124"/>
      <c r="DK281" s="124"/>
      <c r="DL281" s="124"/>
      <c r="DM281" s="124"/>
      <c r="DN281" s="124"/>
      <c r="DO281" s="124"/>
      <c r="DP281" s="124"/>
      <c r="DQ281" s="124"/>
      <c r="DR281" s="124"/>
      <c r="DS281" s="124"/>
      <c r="DT281" s="124"/>
      <c r="DU281" s="124"/>
      <c r="DV281" s="124"/>
      <c r="DW281" s="124"/>
      <c r="DX281" s="124"/>
      <c r="DY281" s="124"/>
      <c r="DZ281" s="124"/>
    </row>
    <row r="282" spans="1:130" hidden="1">
      <c r="A282" s="162">
        <v>368207</v>
      </c>
      <c r="B282" s="121" t="s">
        <v>696</v>
      </c>
      <c r="C282" s="122">
        <v>4</v>
      </c>
      <c r="D282" s="123" t="s">
        <v>679</v>
      </c>
      <c r="E282" s="187" t="s">
        <v>378</v>
      </c>
      <c r="F282" s="124"/>
      <c r="G282" s="124">
        <v>1</v>
      </c>
      <c r="H282" s="124"/>
      <c r="I282" s="124"/>
      <c r="J282" s="124"/>
      <c r="K282" s="124">
        <v>1</v>
      </c>
      <c r="L282" s="124"/>
      <c r="M282" s="124"/>
      <c r="N282" s="124"/>
      <c r="O282" s="124"/>
      <c r="P282" s="124"/>
      <c r="Q282" s="124"/>
      <c r="R282" s="124" t="s">
        <v>291</v>
      </c>
      <c r="S282" s="124"/>
      <c r="T282" s="124"/>
      <c r="U282" s="124">
        <v>1</v>
      </c>
      <c r="V282" s="124"/>
      <c r="W282" s="124"/>
      <c r="X282" s="124"/>
      <c r="Y282" s="124"/>
      <c r="Z282" s="124"/>
      <c r="AA282" s="124"/>
      <c r="AB282" s="124"/>
      <c r="AC282" s="124"/>
      <c r="AD282" s="124"/>
      <c r="AE282" s="124">
        <v>1</v>
      </c>
      <c r="AF282" s="124"/>
      <c r="AG282" s="124"/>
      <c r="AH282" s="124">
        <v>1</v>
      </c>
      <c r="AI282" s="124"/>
      <c r="AJ282" s="124"/>
      <c r="AK282" s="124"/>
      <c r="AL282" s="124"/>
      <c r="AM282" s="124"/>
      <c r="AN282" s="124">
        <v>1</v>
      </c>
      <c r="AO282" s="124"/>
      <c r="AP282" s="124"/>
      <c r="AQ282" s="124"/>
      <c r="AR282" s="124"/>
      <c r="AS282" s="124"/>
      <c r="AT282" s="124"/>
      <c r="AU282" s="124"/>
      <c r="AV282" s="124"/>
      <c r="AW282" s="124"/>
      <c r="AX282" s="124"/>
      <c r="AY282" s="124"/>
      <c r="AZ282" s="124"/>
      <c r="BA282" s="124"/>
      <c r="BB282" s="124"/>
      <c r="BC282" s="124"/>
      <c r="BD282" s="124"/>
      <c r="BE282" s="124"/>
      <c r="BF282" s="124"/>
      <c r="BG282" s="124"/>
      <c r="BH282" s="124"/>
      <c r="BI282" s="124"/>
      <c r="BJ282" s="124"/>
      <c r="BK282" s="124"/>
      <c r="BL282" s="124"/>
      <c r="BM282" s="124"/>
      <c r="BN282" s="124"/>
      <c r="BO282" s="124"/>
      <c r="BP282" s="124">
        <v>1</v>
      </c>
      <c r="BQ282" s="124">
        <v>1</v>
      </c>
      <c r="BR282" s="124"/>
      <c r="BS282" s="124"/>
      <c r="BT282" s="124"/>
      <c r="BU282" s="124">
        <v>1</v>
      </c>
      <c r="BV282" s="124"/>
      <c r="BW282" s="124"/>
      <c r="BX282" s="124"/>
      <c r="BY282" s="124">
        <v>1</v>
      </c>
      <c r="BZ282" s="124"/>
      <c r="CA282" s="124"/>
      <c r="CB282" s="124"/>
      <c r="CC282" s="124"/>
      <c r="CD282" s="124"/>
      <c r="CE282" s="124"/>
      <c r="CF282" s="124"/>
      <c r="CG282" s="124"/>
      <c r="CH282" s="124"/>
      <c r="CI282" s="124"/>
      <c r="CJ282" s="124"/>
      <c r="CK282" s="124"/>
      <c r="CL282" s="124"/>
      <c r="CM282" s="124"/>
      <c r="CN282" s="124"/>
      <c r="CO282" s="124"/>
      <c r="CP282" s="124"/>
      <c r="CQ282" s="124"/>
      <c r="CR282" s="124"/>
      <c r="CS282" s="124"/>
      <c r="CT282" s="124"/>
      <c r="CU282" s="124"/>
      <c r="CV282" s="124"/>
      <c r="CW282" s="124"/>
      <c r="CX282" s="124"/>
      <c r="CY282" s="124"/>
      <c r="CZ282" s="124"/>
      <c r="DA282" s="124"/>
      <c r="DB282" s="124"/>
      <c r="DC282" s="124"/>
      <c r="DD282" s="124"/>
      <c r="DE282" s="124"/>
      <c r="DF282" s="124"/>
      <c r="DG282" s="124"/>
      <c r="DH282" s="124"/>
      <c r="DI282" s="124"/>
      <c r="DJ282" s="124"/>
      <c r="DK282" s="124"/>
      <c r="DL282" s="124"/>
      <c r="DM282" s="124"/>
      <c r="DN282" s="124"/>
      <c r="DO282" s="124"/>
      <c r="DP282" s="124"/>
      <c r="DQ282" s="124"/>
      <c r="DR282" s="124"/>
      <c r="DS282" s="124"/>
      <c r="DT282" s="124"/>
      <c r="DU282" s="124"/>
      <c r="DV282" s="124"/>
      <c r="DW282" s="124"/>
      <c r="DX282" s="124"/>
      <c r="DY282" s="124"/>
      <c r="DZ282" s="124"/>
    </row>
    <row r="283" spans="1:130" hidden="1">
      <c r="A283" s="162">
        <v>368206</v>
      </c>
      <c r="B283" s="121" t="s">
        <v>695</v>
      </c>
      <c r="C283" s="122">
        <v>5</v>
      </c>
      <c r="D283" s="123" t="s">
        <v>679</v>
      </c>
      <c r="E283" s="187" t="s">
        <v>378</v>
      </c>
      <c r="F283" s="124"/>
      <c r="G283" s="124">
        <v>1</v>
      </c>
      <c r="H283" s="124"/>
      <c r="I283" s="124"/>
      <c r="J283" s="124"/>
      <c r="K283" s="124">
        <v>1</v>
      </c>
      <c r="L283" s="124"/>
      <c r="M283" s="124"/>
      <c r="N283" s="124"/>
      <c r="O283" s="124"/>
      <c r="P283" s="124"/>
      <c r="Q283" s="124"/>
      <c r="R283" s="124" t="s">
        <v>291</v>
      </c>
      <c r="S283" s="124"/>
      <c r="T283" s="124"/>
      <c r="U283" s="124">
        <v>1</v>
      </c>
      <c r="V283" s="124"/>
      <c r="W283" s="124"/>
      <c r="X283" s="124"/>
      <c r="Y283" s="124"/>
      <c r="Z283" s="124"/>
      <c r="AA283" s="124"/>
      <c r="AB283" s="124"/>
      <c r="AC283" s="124"/>
      <c r="AD283" s="124"/>
      <c r="AE283" s="124">
        <v>1</v>
      </c>
      <c r="AF283" s="124"/>
      <c r="AG283" s="124"/>
      <c r="AH283" s="124">
        <v>1</v>
      </c>
      <c r="AI283" s="124"/>
      <c r="AJ283" s="124"/>
      <c r="AK283" s="124"/>
      <c r="AL283" s="124"/>
      <c r="AM283" s="124"/>
      <c r="AN283" s="124">
        <v>1</v>
      </c>
      <c r="AO283" s="124"/>
      <c r="AP283" s="124"/>
      <c r="AQ283" s="124"/>
      <c r="AR283" s="124"/>
      <c r="AS283" s="124"/>
      <c r="AT283" s="124"/>
      <c r="AU283" s="124"/>
      <c r="AV283" s="124"/>
      <c r="AW283" s="124"/>
      <c r="AX283" s="124"/>
      <c r="AY283" s="124"/>
      <c r="AZ283" s="124"/>
      <c r="BA283" s="124"/>
      <c r="BB283" s="124"/>
      <c r="BC283" s="124"/>
      <c r="BD283" s="124"/>
      <c r="BE283" s="124"/>
      <c r="BF283" s="124"/>
      <c r="BG283" s="124"/>
      <c r="BH283" s="124"/>
      <c r="BI283" s="124"/>
      <c r="BJ283" s="124"/>
      <c r="BK283" s="124"/>
      <c r="BL283" s="124"/>
      <c r="BM283" s="124"/>
      <c r="BN283" s="124"/>
      <c r="BO283" s="124"/>
      <c r="BP283" s="124">
        <v>1</v>
      </c>
      <c r="BQ283" s="124">
        <v>1</v>
      </c>
      <c r="BR283" s="124"/>
      <c r="BS283" s="124"/>
      <c r="BT283" s="124"/>
      <c r="BU283" s="124">
        <v>1</v>
      </c>
      <c r="BV283" s="124"/>
      <c r="BW283" s="124"/>
      <c r="BX283" s="124"/>
      <c r="BY283" s="124">
        <v>1</v>
      </c>
      <c r="BZ283" s="124"/>
      <c r="CA283" s="124"/>
      <c r="CB283" s="124"/>
      <c r="CC283" s="124"/>
      <c r="CD283" s="124"/>
      <c r="CE283" s="124"/>
      <c r="CF283" s="124"/>
      <c r="CG283" s="124"/>
      <c r="CH283" s="124"/>
      <c r="CI283" s="124"/>
      <c r="CJ283" s="124"/>
      <c r="CK283" s="124"/>
      <c r="CL283" s="124"/>
      <c r="CM283" s="124"/>
      <c r="CN283" s="124"/>
      <c r="CO283" s="124"/>
      <c r="CP283" s="124"/>
      <c r="CQ283" s="124"/>
      <c r="CR283" s="124"/>
      <c r="CS283" s="124"/>
      <c r="CT283" s="124"/>
      <c r="CU283" s="124"/>
      <c r="CV283" s="124"/>
      <c r="CW283" s="124"/>
      <c r="CX283" s="124"/>
      <c r="CY283" s="124"/>
      <c r="CZ283" s="124"/>
      <c r="DA283" s="124"/>
      <c r="DB283" s="124"/>
      <c r="DC283" s="124"/>
      <c r="DD283" s="124"/>
      <c r="DE283" s="124"/>
      <c r="DF283" s="124"/>
      <c r="DG283" s="124"/>
      <c r="DH283" s="124"/>
      <c r="DI283" s="124"/>
      <c r="DJ283" s="124"/>
      <c r="DK283" s="124"/>
      <c r="DL283" s="124"/>
      <c r="DM283" s="124"/>
      <c r="DN283" s="124"/>
      <c r="DO283" s="124"/>
      <c r="DP283" s="124"/>
      <c r="DQ283" s="124"/>
      <c r="DR283" s="124"/>
      <c r="DS283" s="124"/>
      <c r="DT283" s="124"/>
      <c r="DU283" s="124"/>
      <c r="DV283" s="124"/>
      <c r="DW283" s="124"/>
      <c r="DX283" s="124"/>
      <c r="DY283" s="124"/>
      <c r="DZ283" s="124"/>
    </row>
    <row r="284" spans="1:130" hidden="1">
      <c r="A284" s="158">
        <v>368101</v>
      </c>
      <c r="B284" s="125" t="s">
        <v>698</v>
      </c>
      <c r="C284" s="126">
        <v>1</v>
      </c>
      <c r="D284" s="127" t="s">
        <v>683</v>
      </c>
      <c r="E284" s="183" t="s">
        <v>378</v>
      </c>
      <c r="F284" s="128"/>
      <c r="G284" s="128">
        <v>1</v>
      </c>
      <c r="H284" s="128"/>
      <c r="I284" s="128"/>
      <c r="J284" s="128"/>
      <c r="K284" s="128">
        <v>1</v>
      </c>
      <c r="L284" s="128"/>
      <c r="M284" s="128"/>
      <c r="N284" s="128"/>
      <c r="O284" s="128"/>
      <c r="P284" s="128"/>
      <c r="Q284" s="128"/>
      <c r="R284" s="128" t="s">
        <v>397</v>
      </c>
      <c r="S284" s="128"/>
      <c r="T284" s="128"/>
      <c r="U284" s="128">
        <v>1</v>
      </c>
      <c r="V284" s="128"/>
      <c r="W284" s="128"/>
      <c r="X284" s="128"/>
      <c r="Y284" s="128"/>
      <c r="Z284" s="128">
        <v>1</v>
      </c>
      <c r="AA284" s="128"/>
      <c r="AB284" s="128"/>
      <c r="AC284" s="128"/>
      <c r="AD284" s="128"/>
      <c r="AE284" s="128">
        <v>1</v>
      </c>
      <c r="AF284" s="128"/>
      <c r="AG284" s="128"/>
      <c r="AH284" s="128"/>
      <c r="AI284" s="128"/>
      <c r="AJ284" s="128"/>
      <c r="AK284" s="128"/>
      <c r="AL284" s="128"/>
      <c r="AM284" s="128"/>
      <c r="AN284" s="128">
        <v>1</v>
      </c>
      <c r="AO284" s="128"/>
      <c r="AP284" s="128"/>
      <c r="AQ284" s="128"/>
      <c r="AR284" s="128"/>
      <c r="AS284" s="128"/>
      <c r="AT284" s="128"/>
      <c r="AU284" s="128"/>
      <c r="AV284" s="128"/>
      <c r="AW284" s="128"/>
      <c r="AX284" s="128"/>
      <c r="AY284" s="128"/>
      <c r="AZ284" s="128"/>
      <c r="BA284" s="128"/>
      <c r="BB284" s="128"/>
      <c r="BC284" s="128"/>
      <c r="BD284" s="128"/>
      <c r="BE284" s="128"/>
      <c r="BF284" s="128"/>
      <c r="BG284" s="128"/>
      <c r="BH284" s="128">
        <v>1</v>
      </c>
      <c r="BI284" s="128"/>
      <c r="BJ284" s="128"/>
      <c r="BK284" s="128"/>
      <c r="BL284" s="128"/>
      <c r="BM284" s="128"/>
      <c r="BN284" s="128"/>
      <c r="BO284" s="128"/>
      <c r="BP284" s="128"/>
      <c r="BQ284" s="128"/>
      <c r="BR284" s="128"/>
      <c r="BS284" s="128"/>
      <c r="BT284" s="128"/>
      <c r="BU284" s="128">
        <v>1</v>
      </c>
      <c r="BV284" s="128"/>
      <c r="BW284" s="128"/>
      <c r="BX284" s="128"/>
      <c r="BY284" s="128">
        <v>1</v>
      </c>
      <c r="BZ284" s="128"/>
      <c r="CA284" s="128"/>
      <c r="CB284" s="128"/>
      <c r="CC284" s="128"/>
      <c r="CD284" s="128"/>
      <c r="CE284" s="128"/>
      <c r="CF284" s="128"/>
      <c r="CG284" s="128"/>
      <c r="CH284" s="128"/>
      <c r="CI284" s="128"/>
      <c r="CJ284" s="128"/>
      <c r="CK284" s="128"/>
      <c r="CL284" s="128"/>
      <c r="CM284" s="128"/>
      <c r="CN284" s="128"/>
      <c r="CO284" s="128"/>
      <c r="CP284" s="128"/>
      <c r="CQ284" s="128"/>
      <c r="CR284" s="128">
        <v>1</v>
      </c>
      <c r="CS284" s="128"/>
      <c r="CT284" s="128"/>
      <c r="CU284" s="128"/>
      <c r="CV284" s="128"/>
      <c r="CW284" s="128"/>
      <c r="CX284" s="128"/>
      <c r="CY284" s="128"/>
      <c r="CZ284" s="128"/>
      <c r="DA284" s="128"/>
      <c r="DB284" s="128"/>
      <c r="DC284" s="128"/>
      <c r="DD284" s="128"/>
      <c r="DE284" s="128"/>
      <c r="DF284" s="128"/>
      <c r="DG284" s="128"/>
      <c r="DH284" s="128"/>
      <c r="DI284" s="128"/>
      <c r="DJ284" s="128"/>
      <c r="DK284" s="128"/>
      <c r="DL284" s="128"/>
      <c r="DM284" s="128"/>
      <c r="DN284" s="128"/>
      <c r="DO284" s="128"/>
      <c r="DP284" s="128"/>
      <c r="DQ284" s="128"/>
      <c r="DR284" s="128"/>
      <c r="DS284" s="128"/>
      <c r="DT284" s="128"/>
      <c r="DU284" s="128"/>
      <c r="DV284" s="128"/>
      <c r="DW284" s="128"/>
      <c r="DX284" s="128"/>
      <c r="DY284" s="128"/>
      <c r="DZ284" s="128"/>
    </row>
    <row r="285" spans="1:130" hidden="1">
      <c r="A285" s="170">
        <v>839511</v>
      </c>
      <c r="B285" s="119" t="s">
        <v>710</v>
      </c>
      <c r="C285" s="120">
        <v>1</v>
      </c>
      <c r="D285" s="129" t="s">
        <v>582</v>
      </c>
      <c r="E285" s="191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 t="s">
        <v>713</v>
      </c>
      <c r="S285" s="130"/>
      <c r="T285" s="130"/>
      <c r="U285" s="130"/>
      <c r="V285" s="130"/>
      <c r="W285" s="130"/>
      <c r="X285" s="130">
        <v>1</v>
      </c>
      <c r="Y285" s="130"/>
      <c r="Z285" s="130"/>
      <c r="AA285" s="130"/>
      <c r="AB285" s="130"/>
      <c r="AC285" s="130"/>
      <c r="AD285" s="130">
        <v>1</v>
      </c>
      <c r="AE285" s="130">
        <v>1</v>
      </c>
      <c r="AF285" s="130"/>
      <c r="AG285" s="130"/>
      <c r="AH285" s="130"/>
      <c r="AI285" s="130"/>
      <c r="AJ285" s="130"/>
      <c r="AK285" s="130"/>
      <c r="AL285" s="130"/>
      <c r="AM285" s="130"/>
      <c r="AN285" s="130"/>
      <c r="AO285" s="130"/>
      <c r="AP285" s="130"/>
      <c r="AQ285" s="130"/>
      <c r="AR285" s="130"/>
      <c r="AS285" s="130"/>
      <c r="AT285" s="130"/>
      <c r="AU285" s="130"/>
      <c r="AV285" s="130"/>
      <c r="AW285" s="130"/>
      <c r="AX285" s="130"/>
      <c r="AY285" s="130"/>
      <c r="AZ285" s="130"/>
      <c r="BA285" s="130"/>
      <c r="BB285" s="130"/>
      <c r="BC285" s="130"/>
      <c r="BD285" s="130"/>
      <c r="BE285" s="130"/>
      <c r="BF285" s="130"/>
      <c r="BG285" s="130"/>
      <c r="BH285" s="130"/>
      <c r="BI285" s="130"/>
      <c r="BJ285" s="130"/>
      <c r="BK285" s="130"/>
      <c r="BL285" s="130"/>
      <c r="BM285" s="130"/>
      <c r="BN285" s="130"/>
      <c r="BO285" s="130"/>
      <c r="BP285" s="130"/>
      <c r="BQ285" s="130"/>
      <c r="BR285" s="130"/>
      <c r="BS285" s="130"/>
      <c r="BT285" s="130"/>
      <c r="BU285" s="130"/>
      <c r="BV285" s="130"/>
      <c r="BW285" s="130"/>
      <c r="BX285" s="130"/>
      <c r="BY285" s="130"/>
      <c r="BZ285" s="130"/>
      <c r="CA285" s="130"/>
      <c r="CB285" s="130"/>
      <c r="CC285" s="130"/>
      <c r="CD285" s="130"/>
      <c r="CE285" s="130"/>
      <c r="CF285" s="130"/>
      <c r="CG285" s="130"/>
      <c r="CH285" s="130"/>
      <c r="CI285" s="130"/>
      <c r="CJ285" s="130"/>
      <c r="CK285" s="130"/>
      <c r="CL285" s="130"/>
      <c r="CM285" s="130"/>
      <c r="CN285" s="130"/>
      <c r="CO285" s="130"/>
      <c r="CP285" s="130"/>
      <c r="CQ285" s="130"/>
      <c r="CR285" s="130"/>
      <c r="CS285" s="130"/>
      <c r="CT285" s="130"/>
      <c r="CU285" s="130"/>
      <c r="CV285" s="130"/>
      <c r="CW285" s="130"/>
      <c r="CX285" s="130"/>
      <c r="CY285" s="130">
        <v>1</v>
      </c>
      <c r="CZ285" s="130"/>
      <c r="DA285" s="130"/>
      <c r="DB285" s="130"/>
      <c r="DC285" s="130"/>
      <c r="DD285" s="130"/>
      <c r="DE285" s="130"/>
      <c r="DF285" s="130"/>
      <c r="DG285" s="130"/>
      <c r="DH285" s="130"/>
      <c r="DI285" s="130"/>
      <c r="DJ285" s="130"/>
      <c r="DK285" s="130"/>
      <c r="DL285" s="130"/>
      <c r="DM285" s="130"/>
      <c r="DN285" s="130"/>
      <c r="DO285" s="130"/>
      <c r="DP285" s="130"/>
      <c r="DQ285" s="130"/>
      <c r="DR285" s="130"/>
      <c r="DS285" s="130"/>
      <c r="DT285" s="130"/>
      <c r="DU285" s="130"/>
      <c r="DV285" s="130"/>
      <c r="DW285" s="130"/>
      <c r="DX285" s="130"/>
      <c r="DY285" s="130"/>
      <c r="DZ285" s="130"/>
    </row>
    <row r="286" spans="1:130" hidden="1">
      <c r="A286" s="170">
        <v>839554</v>
      </c>
      <c r="B286" s="119" t="s">
        <v>699</v>
      </c>
      <c r="C286" s="120">
        <v>4</v>
      </c>
      <c r="D286" s="129" t="s">
        <v>582</v>
      </c>
      <c r="E286" s="191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 t="s">
        <v>713</v>
      </c>
      <c r="S286" s="130"/>
      <c r="T286" s="130"/>
      <c r="U286" s="130"/>
      <c r="V286" s="130"/>
      <c r="W286" s="130"/>
      <c r="X286" s="130">
        <v>1</v>
      </c>
      <c r="Y286" s="130"/>
      <c r="Z286" s="130"/>
      <c r="AA286" s="130"/>
      <c r="AB286" s="130"/>
      <c r="AC286" s="130"/>
      <c r="AD286" s="130">
        <v>1</v>
      </c>
      <c r="AE286" s="130">
        <v>1</v>
      </c>
      <c r="AF286" s="130"/>
      <c r="AG286" s="130"/>
      <c r="AH286" s="130"/>
      <c r="AI286" s="130"/>
      <c r="AJ286" s="130"/>
      <c r="AK286" s="130"/>
      <c r="AL286" s="130"/>
      <c r="AM286" s="130"/>
      <c r="AN286" s="130"/>
      <c r="AO286" s="130"/>
      <c r="AP286" s="130"/>
      <c r="AQ286" s="130"/>
      <c r="AR286" s="130"/>
      <c r="AS286" s="130"/>
      <c r="AT286" s="130"/>
      <c r="AU286" s="130"/>
      <c r="AV286" s="130"/>
      <c r="AW286" s="130"/>
      <c r="AX286" s="130"/>
      <c r="AY286" s="130"/>
      <c r="AZ286" s="130"/>
      <c r="BA286" s="130"/>
      <c r="BB286" s="130"/>
      <c r="BC286" s="130"/>
      <c r="BD286" s="130"/>
      <c r="BE286" s="130"/>
      <c r="BF286" s="130"/>
      <c r="BG286" s="130"/>
      <c r="BH286" s="130"/>
      <c r="BI286" s="130"/>
      <c r="BJ286" s="130"/>
      <c r="BK286" s="130"/>
      <c r="BL286" s="130"/>
      <c r="BM286" s="130"/>
      <c r="BN286" s="130"/>
      <c r="BO286" s="130"/>
      <c r="BP286" s="130"/>
      <c r="BQ286" s="130"/>
      <c r="BR286" s="130"/>
      <c r="BS286" s="130"/>
      <c r="BT286" s="130"/>
      <c r="BU286" s="130"/>
      <c r="BV286" s="130"/>
      <c r="BW286" s="130"/>
      <c r="BX286" s="130"/>
      <c r="BY286" s="130"/>
      <c r="BZ286" s="130"/>
      <c r="CA286" s="130"/>
      <c r="CB286" s="130"/>
      <c r="CC286" s="130"/>
      <c r="CD286" s="130"/>
      <c r="CE286" s="130"/>
      <c r="CF286" s="130"/>
      <c r="CG286" s="130"/>
      <c r="CH286" s="130"/>
      <c r="CI286" s="130"/>
      <c r="CJ286" s="130"/>
      <c r="CK286" s="130"/>
      <c r="CL286" s="130"/>
      <c r="CM286" s="130"/>
      <c r="CN286" s="130"/>
      <c r="CO286" s="130"/>
      <c r="CP286" s="130"/>
      <c r="CQ286" s="130"/>
      <c r="CR286" s="130"/>
      <c r="CS286" s="130"/>
      <c r="CT286" s="130"/>
      <c r="CU286" s="130"/>
      <c r="CV286" s="130"/>
      <c r="CW286" s="130"/>
      <c r="CX286" s="130"/>
      <c r="CY286" s="130">
        <v>1</v>
      </c>
      <c r="CZ286" s="130"/>
      <c r="DA286" s="130"/>
      <c r="DB286" s="130"/>
      <c r="DC286" s="130"/>
      <c r="DD286" s="130"/>
      <c r="DE286" s="130"/>
      <c r="DF286" s="130"/>
      <c r="DG286" s="130"/>
      <c r="DH286" s="130"/>
      <c r="DI286" s="130"/>
      <c r="DJ286" s="130"/>
      <c r="DK286" s="130"/>
      <c r="DL286" s="130"/>
      <c r="DM286" s="130"/>
      <c r="DN286" s="130"/>
      <c r="DO286" s="130"/>
      <c r="DP286" s="130"/>
      <c r="DQ286" s="130"/>
      <c r="DR286" s="130"/>
      <c r="DS286" s="130"/>
      <c r="DT286" s="130"/>
      <c r="DU286" s="130"/>
      <c r="DV286" s="130"/>
      <c r="DW286" s="130"/>
      <c r="DX286" s="130"/>
      <c r="DY286" s="130"/>
      <c r="DZ286" s="130"/>
    </row>
    <row r="287" spans="1:130" hidden="1">
      <c r="A287" s="170">
        <v>839551</v>
      </c>
      <c r="B287" s="119" t="s">
        <v>700</v>
      </c>
      <c r="C287" s="120">
        <v>5</v>
      </c>
      <c r="D287" s="129" t="s">
        <v>582</v>
      </c>
      <c r="E287" s="191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 t="s">
        <v>713</v>
      </c>
      <c r="S287" s="130"/>
      <c r="T287" s="130"/>
      <c r="U287" s="130"/>
      <c r="V287" s="130"/>
      <c r="W287" s="130"/>
      <c r="X287" s="130">
        <v>1</v>
      </c>
      <c r="Y287" s="130"/>
      <c r="Z287" s="130"/>
      <c r="AA287" s="130"/>
      <c r="AB287" s="130"/>
      <c r="AC287" s="130"/>
      <c r="AD287" s="130">
        <v>1</v>
      </c>
      <c r="AE287" s="130">
        <v>1</v>
      </c>
      <c r="AF287" s="130"/>
      <c r="AG287" s="130"/>
      <c r="AH287" s="130"/>
      <c r="AI287" s="130"/>
      <c r="AJ287" s="130"/>
      <c r="AK287" s="130"/>
      <c r="AL287" s="130"/>
      <c r="AM287" s="130"/>
      <c r="AN287" s="130"/>
      <c r="AO287" s="130"/>
      <c r="AP287" s="130"/>
      <c r="AQ287" s="130"/>
      <c r="AR287" s="130"/>
      <c r="AS287" s="130"/>
      <c r="AT287" s="130"/>
      <c r="AU287" s="130"/>
      <c r="AV287" s="130"/>
      <c r="AW287" s="130"/>
      <c r="AX287" s="130"/>
      <c r="AY287" s="130"/>
      <c r="AZ287" s="130"/>
      <c r="BA287" s="130"/>
      <c r="BB287" s="130"/>
      <c r="BC287" s="130"/>
      <c r="BD287" s="130"/>
      <c r="BE287" s="130"/>
      <c r="BF287" s="130"/>
      <c r="BG287" s="130"/>
      <c r="BH287" s="130"/>
      <c r="BI287" s="130"/>
      <c r="BJ287" s="130"/>
      <c r="BK287" s="130"/>
      <c r="BL287" s="130"/>
      <c r="BM287" s="130"/>
      <c r="BN287" s="130"/>
      <c r="BO287" s="130"/>
      <c r="BP287" s="130"/>
      <c r="BQ287" s="130"/>
      <c r="BR287" s="130"/>
      <c r="BS287" s="130"/>
      <c r="BT287" s="130"/>
      <c r="BU287" s="130"/>
      <c r="BV287" s="130"/>
      <c r="BW287" s="130"/>
      <c r="BX287" s="130"/>
      <c r="BY287" s="130"/>
      <c r="BZ287" s="130"/>
      <c r="CA287" s="130"/>
      <c r="CB287" s="130"/>
      <c r="CC287" s="130"/>
      <c r="CD287" s="130"/>
      <c r="CE287" s="130"/>
      <c r="CF287" s="130"/>
      <c r="CG287" s="130"/>
      <c r="CH287" s="130"/>
      <c r="CI287" s="130"/>
      <c r="CJ287" s="130"/>
      <c r="CK287" s="130"/>
      <c r="CL287" s="130"/>
      <c r="CM287" s="130"/>
      <c r="CN287" s="130"/>
      <c r="CO287" s="130"/>
      <c r="CP287" s="130"/>
      <c r="CQ287" s="130"/>
      <c r="CR287" s="130"/>
      <c r="CS287" s="130"/>
      <c r="CT287" s="130"/>
      <c r="CU287" s="130"/>
      <c r="CV287" s="130"/>
      <c r="CW287" s="130"/>
      <c r="CX287" s="130"/>
      <c r="CY287" s="130">
        <v>1</v>
      </c>
      <c r="CZ287" s="130"/>
      <c r="DA287" s="130"/>
      <c r="DB287" s="130"/>
      <c r="DC287" s="130"/>
      <c r="DD287" s="130"/>
      <c r="DE287" s="130"/>
      <c r="DF287" s="130"/>
      <c r="DG287" s="130"/>
      <c r="DH287" s="130"/>
      <c r="DI287" s="130"/>
      <c r="DJ287" s="130"/>
      <c r="DK287" s="130"/>
      <c r="DL287" s="130"/>
      <c r="DM287" s="130"/>
      <c r="DN287" s="130"/>
      <c r="DO287" s="130"/>
      <c r="DP287" s="130"/>
      <c r="DQ287" s="130"/>
      <c r="DR287" s="130"/>
      <c r="DS287" s="130"/>
      <c r="DT287" s="130"/>
      <c r="DU287" s="130"/>
      <c r="DV287" s="130"/>
      <c r="DW287" s="130"/>
      <c r="DX287" s="130"/>
      <c r="DY287" s="130"/>
      <c r="DZ287" s="130"/>
    </row>
    <row r="288" spans="1:130" hidden="1">
      <c r="A288" s="171">
        <v>841111</v>
      </c>
      <c r="B288" s="116" t="s">
        <v>701</v>
      </c>
      <c r="C288" s="117">
        <v>1</v>
      </c>
      <c r="D288" s="131" t="s">
        <v>681</v>
      </c>
      <c r="E288" s="190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2" t="s">
        <v>713</v>
      </c>
      <c r="S288" s="132"/>
      <c r="T288" s="132"/>
      <c r="U288" s="132"/>
      <c r="V288" s="132"/>
      <c r="W288" s="132"/>
      <c r="X288" s="132">
        <v>1</v>
      </c>
      <c r="Y288" s="132"/>
      <c r="Z288" s="132"/>
      <c r="AA288" s="132"/>
      <c r="AB288" s="132"/>
      <c r="AC288" s="132"/>
      <c r="AD288" s="132">
        <v>1</v>
      </c>
      <c r="AE288" s="132">
        <v>1</v>
      </c>
      <c r="AF288" s="132"/>
      <c r="AG288" s="132"/>
      <c r="AH288" s="132"/>
      <c r="AI288" s="132"/>
      <c r="AJ288" s="132"/>
      <c r="AK288" s="132"/>
      <c r="AL288" s="132"/>
      <c r="AM288" s="132"/>
      <c r="AN288" s="132"/>
      <c r="AO288" s="132"/>
      <c r="AP288" s="132"/>
      <c r="AQ288" s="132"/>
      <c r="AR288" s="132"/>
      <c r="AS288" s="132"/>
      <c r="AT288" s="132"/>
      <c r="AU288" s="132"/>
      <c r="AV288" s="132"/>
      <c r="AW288" s="132"/>
      <c r="AX288" s="132"/>
      <c r="AY288" s="132"/>
      <c r="AZ288" s="132"/>
      <c r="BA288" s="132"/>
      <c r="BB288" s="132"/>
      <c r="BC288" s="132"/>
      <c r="BD288" s="132"/>
      <c r="BE288" s="132"/>
      <c r="BF288" s="132"/>
      <c r="BG288" s="132"/>
      <c r="BH288" s="132"/>
      <c r="BI288" s="132"/>
      <c r="BJ288" s="132"/>
      <c r="BK288" s="132"/>
      <c r="BL288" s="132"/>
      <c r="BM288" s="132"/>
      <c r="BN288" s="132"/>
      <c r="BO288" s="132"/>
      <c r="BP288" s="132"/>
      <c r="BQ288" s="132"/>
      <c r="BR288" s="132"/>
      <c r="BS288" s="132"/>
      <c r="BT288" s="132"/>
      <c r="BU288" s="132"/>
      <c r="BV288" s="132"/>
      <c r="BW288" s="132"/>
      <c r="BX288" s="132"/>
      <c r="BY288" s="132"/>
      <c r="BZ288" s="132"/>
      <c r="CA288" s="132"/>
      <c r="CB288" s="132"/>
      <c r="CC288" s="132"/>
      <c r="CD288" s="132"/>
      <c r="CE288" s="132"/>
      <c r="CF288" s="132"/>
      <c r="CG288" s="132"/>
      <c r="CH288" s="132"/>
      <c r="CI288" s="132"/>
      <c r="CJ288" s="132"/>
      <c r="CK288" s="132"/>
      <c r="CL288" s="132"/>
      <c r="CM288" s="132"/>
      <c r="CN288" s="132"/>
      <c r="CO288" s="132"/>
      <c r="CP288" s="132"/>
      <c r="CQ288" s="132"/>
      <c r="CR288" s="132"/>
      <c r="CS288" s="132"/>
      <c r="CT288" s="132"/>
      <c r="CU288" s="132"/>
      <c r="CV288" s="132"/>
      <c r="CW288" s="132"/>
      <c r="CX288" s="132"/>
      <c r="CY288" s="132"/>
      <c r="CZ288" s="132">
        <v>1</v>
      </c>
      <c r="DA288" s="132"/>
      <c r="DB288" s="132"/>
      <c r="DC288" s="132"/>
      <c r="DD288" s="132"/>
      <c r="DE288" s="132"/>
      <c r="DF288" s="132"/>
      <c r="DG288" s="132"/>
      <c r="DH288" s="132"/>
      <c r="DI288" s="132"/>
      <c r="DJ288" s="132"/>
      <c r="DK288" s="132"/>
      <c r="DL288" s="132"/>
      <c r="DM288" s="132"/>
      <c r="DN288" s="132"/>
      <c r="DO288" s="132"/>
      <c r="DP288" s="132"/>
      <c r="DQ288" s="132"/>
      <c r="DR288" s="132"/>
      <c r="DS288" s="132"/>
      <c r="DT288" s="132"/>
      <c r="DU288" s="132"/>
      <c r="DV288" s="132"/>
      <c r="DW288" s="132"/>
      <c r="DX288" s="132"/>
      <c r="DY288" s="132"/>
      <c r="DZ288" s="132"/>
    </row>
    <row r="289" spans="1:130" hidden="1">
      <c r="A289" s="164">
        <v>841151</v>
      </c>
      <c r="B289" s="116" t="s">
        <v>702</v>
      </c>
      <c r="C289" s="117">
        <v>5</v>
      </c>
      <c r="D289" s="131" t="s">
        <v>681</v>
      </c>
      <c r="E289" s="190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 t="s">
        <v>713</v>
      </c>
      <c r="S289" s="132"/>
      <c r="T289" s="132"/>
      <c r="U289" s="132"/>
      <c r="V289" s="132"/>
      <c r="W289" s="132"/>
      <c r="X289" s="132">
        <v>1</v>
      </c>
      <c r="Y289" s="132"/>
      <c r="Z289" s="132"/>
      <c r="AA289" s="132"/>
      <c r="AB289" s="132"/>
      <c r="AC289" s="132"/>
      <c r="AD289" s="132">
        <v>1</v>
      </c>
      <c r="AE289" s="132">
        <v>1</v>
      </c>
      <c r="AF289" s="132"/>
      <c r="AG289" s="132"/>
      <c r="AH289" s="132"/>
      <c r="AI289" s="132"/>
      <c r="AJ289" s="132"/>
      <c r="AK289" s="132"/>
      <c r="AL289" s="132"/>
      <c r="AM289" s="132"/>
      <c r="AN289" s="132"/>
      <c r="AO289" s="132"/>
      <c r="AP289" s="132"/>
      <c r="AQ289" s="132"/>
      <c r="AR289" s="132"/>
      <c r="AS289" s="132"/>
      <c r="AT289" s="132"/>
      <c r="AU289" s="132"/>
      <c r="AV289" s="132"/>
      <c r="AW289" s="132"/>
      <c r="AX289" s="132"/>
      <c r="AY289" s="132"/>
      <c r="AZ289" s="132"/>
      <c r="BA289" s="132"/>
      <c r="BB289" s="132"/>
      <c r="BC289" s="132"/>
      <c r="BD289" s="132"/>
      <c r="BE289" s="132"/>
      <c r="BF289" s="132"/>
      <c r="BG289" s="132"/>
      <c r="BH289" s="132"/>
      <c r="BI289" s="132"/>
      <c r="BJ289" s="132"/>
      <c r="BK289" s="132"/>
      <c r="BL289" s="132"/>
      <c r="BM289" s="132"/>
      <c r="BN289" s="132"/>
      <c r="BO289" s="132"/>
      <c r="BP289" s="132"/>
      <c r="BQ289" s="132"/>
      <c r="BR289" s="132"/>
      <c r="BS289" s="132"/>
      <c r="BT289" s="132"/>
      <c r="BU289" s="132"/>
      <c r="BV289" s="132"/>
      <c r="BW289" s="132"/>
      <c r="BX289" s="132"/>
      <c r="BY289" s="132"/>
      <c r="BZ289" s="132"/>
      <c r="CA289" s="132"/>
      <c r="CB289" s="132"/>
      <c r="CC289" s="132"/>
      <c r="CD289" s="132"/>
      <c r="CE289" s="132"/>
      <c r="CF289" s="132"/>
      <c r="CG289" s="132"/>
      <c r="CH289" s="132"/>
      <c r="CI289" s="132"/>
      <c r="CJ289" s="132"/>
      <c r="CK289" s="132"/>
      <c r="CL289" s="132"/>
      <c r="CM289" s="132"/>
      <c r="CN289" s="132"/>
      <c r="CO289" s="132"/>
      <c r="CP289" s="132"/>
      <c r="CQ289" s="132"/>
      <c r="CR289" s="132"/>
      <c r="CS289" s="132"/>
      <c r="CT289" s="132"/>
      <c r="CU289" s="132"/>
      <c r="CV289" s="132"/>
      <c r="CW289" s="132"/>
      <c r="CX289" s="132"/>
      <c r="CY289" s="132"/>
      <c r="CZ289" s="132">
        <v>1</v>
      </c>
      <c r="DA289" s="132"/>
      <c r="DB289" s="132"/>
      <c r="DC289" s="132"/>
      <c r="DD289" s="132"/>
      <c r="DE289" s="132"/>
      <c r="DF289" s="132"/>
      <c r="DG289" s="132"/>
      <c r="DH289" s="132"/>
      <c r="DI289" s="132"/>
      <c r="DJ289" s="132"/>
      <c r="DK289" s="132"/>
      <c r="DL289" s="132"/>
      <c r="DM289" s="132"/>
      <c r="DN289" s="132"/>
      <c r="DO289" s="132"/>
      <c r="DP289" s="132"/>
      <c r="DQ289" s="132"/>
      <c r="DR289" s="132"/>
      <c r="DS289" s="132"/>
      <c r="DT289" s="132"/>
      <c r="DU289" s="132"/>
      <c r="DV289" s="132"/>
      <c r="DW289" s="132"/>
      <c r="DX289" s="132"/>
      <c r="DY289" s="132"/>
      <c r="DZ289" s="132"/>
    </row>
    <row r="290" spans="1:130" hidden="1">
      <c r="A290" s="172">
        <v>838711</v>
      </c>
      <c r="B290" s="148" t="s">
        <v>727</v>
      </c>
      <c r="C290" s="149">
        <v>1</v>
      </c>
      <c r="D290" s="150" t="s">
        <v>582</v>
      </c>
      <c r="E290" s="192" t="s">
        <v>287</v>
      </c>
      <c r="F290" s="151"/>
      <c r="G290" s="151"/>
      <c r="H290" s="151"/>
      <c r="I290" s="151"/>
      <c r="J290" s="151"/>
      <c r="K290" s="151"/>
      <c r="L290" s="151"/>
      <c r="M290" s="151"/>
      <c r="N290" s="151"/>
      <c r="O290" s="151">
        <v>1</v>
      </c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  <c r="AA290" s="151"/>
      <c r="AB290" s="151"/>
      <c r="AC290" s="151"/>
      <c r="AD290" s="151"/>
      <c r="AE290" s="151">
        <v>1</v>
      </c>
      <c r="AF290" s="151"/>
      <c r="AG290" s="151"/>
      <c r="AH290" s="151"/>
      <c r="AI290" s="151"/>
      <c r="AJ290" s="151"/>
      <c r="AK290" s="151"/>
      <c r="AL290" s="151"/>
      <c r="AM290" s="151"/>
      <c r="AN290" s="151"/>
      <c r="AO290" s="151"/>
      <c r="AP290" s="151"/>
      <c r="AQ290" s="151"/>
      <c r="AR290" s="151"/>
      <c r="AS290" s="151"/>
      <c r="AT290" s="151"/>
      <c r="AU290" s="151"/>
      <c r="AV290" s="151"/>
      <c r="AW290" s="151"/>
      <c r="AX290" s="151"/>
      <c r="AY290" s="151"/>
      <c r="AZ290" s="151"/>
      <c r="BA290" s="151"/>
      <c r="BB290" s="151"/>
      <c r="BC290" s="151"/>
      <c r="BD290" s="151"/>
      <c r="BE290" s="151"/>
      <c r="BF290" s="151"/>
      <c r="BG290" s="151"/>
      <c r="BH290" s="151"/>
      <c r="BI290" s="151"/>
      <c r="BJ290" s="151"/>
      <c r="BK290" s="151"/>
      <c r="BL290" s="151"/>
      <c r="BM290" s="151"/>
      <c r="BN290" s="151"/>
      <c r="BO290" s="151"/>
      <c r="BP290" s="151"/>
      <c r="BQ290" s="151"/>
      <c r="BR290" s="151"/>
      <c r="BS290" s="151"/>
      <c r="BT290" s="151"/>
      <c r="BU290" s="151"/>
      <c r="BV290" s="151"/>
      <c r="BW290" s="151"/>
      <c r="BX290" s="151">
        <v>1</v>
      </c>
      <c r="BY290" s="151"/>
      <c r="BZ290" s="151"/>
      <c r="CA290" s="151"/>
      <c r="CB290" s="151"/>
      <c r="CC290" s="151">
        <v>1</v>
      </c>
      <c r="CD290" s="151"/>
      <c r="CE290" s="151"/>
      <c r="CF290" s="151"/>
      <c r="CG290" s="151"/>
      <c r="CH290" s="151"/>
      <c r="CI290" s="151"/>
      <c r="CJ290" s="151"/>
      <c r="CK290" s="151"/>
      <c r="CL290" s="151"/>
      <c r="CM290" s="151"/>
      <c r="CN290" s="151"/>
      <c r="CO290" s="151"/>
      <c r="CP290" s="151"/>
      <c r="CQ290" s="151"/>
      <c r="CR290" s="151"/>
      <c r="CS290" s="151"/>
      <c r="CT290" s="151"/>
      <c r="CU290" s="151"/>
      <c r="CV290" s="151"/>
      <c r="CW290" s="151"/>
      <c r="CX290" s="151"/>
      <c r="CY290" s="151"/>
      <c r="CZ290" s="151"/>
      <c r="DA290" s="151"/>
      <c r="DB290" s="151"/>
      <c r="DC290" s="151"/>
      <c r="DD290" s="151"/>
      <c r="DE290" s="151"/>
      <c r="DF290" s="151"/>
      <c r="DG290" s="151"/>
      <c r="DH290" s="151"/>
      <c r="DI290" s="151"/>
      <c r="DJ290" s="151"/>
      <c r="DK290" s="151"/>
      <c r="DL290" s="151"/>
      <c r="DM290" s="151"/>
      <c r="DN290" s="151"/>
      <c r="DO290" s="151"/>
      <c r="DP290" s="151"/>
      <c r="DQ290" s="151"/>
      <c r="DR290" s="151"/>
      <c r="DS290" s="151"/>
      <c r="DT290" s="151"/>
      <c r="DU290" s="151"/>
      <c r="DV290" s="151"/>
      <c r="DW290" s="151"/>
      <c r="DX290" s="151"/>
      <c r="DY290" s="151"/>
      <c r="DZ290" s="151"/>
    </row>
    <row r="291" spans="1:130" hidden="1">
      <c r="A291" s="172">
        <v>838751</v>
      </c>
      <c r="B291" s="148" t="s">
        <v>706</v>
      </c>
      <c r="C291" s="149">
        <v>5</v>
      </c>
      <c r="D291" s="150" t="s">
        <v>582</v>
      </c>
      <c r="E291" s="192" t="s">
        <v>287</v>
      </c>
      <c r="F291" s="151"/>
      <c r="G291" s="151"/>
      <c r="H291" s="151"/>
      <c r="I291" s="151"/>
      <c r="J291" s="151"/>
      <c r="K291" s="151"/>
      <c r="L291" s="151"/>
      <c r="M291" s="151"/>
      <c r="N291" s="151"/>
      <c r="O291" s="151">
        <v>1</v>
      </c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  <c r="AA291" s="151"/>
      <c r="AB291" s="151"/>
      <c r="AC291" s="151"/>
      <c r="AD291" s="151"/>
      <c r="AE291" s="151">
        <v>1</v>
      </c>
      <c r="AF291" s="151"/>
      <c r="AG291" s="151"/>
      <c r="AH291" s="151"/>
      <c r="AI291" s="151"/>
      <c r="AJ291" s="151"/>
      <c r="AK291" s="151"/>
      <c r="AL291" s="151"/>
      <c r="AM291" s="151"/>
      <c r="AN291" s="151"/>
      <c r="AO291" s="151"/>
      <c r="AP291" s="151"/>
      <c r="AQ291" s="151"/>
      <c r="AR291" s="151"/>
      <c r="AS291" s="151"/>
      <c r="AT291" s="151"/>
      <c r="AU291" s="151"/>
      <c r="AV291" s="151"/>
      <c r="AW291" s="151"/>
      <c r="AX291" s="151"/>
      <c r="AY291" s="151"/>
      <c r="AZ291" s="151"/>
      <c r="BA291" s="151"/>
      <c r="BB291" s="151"/>
      <c r="BC291" s="151"/>
      <c r="BD291" s="151"/>
      <c r="BE291" s="151"/>
      <c r="BF291" s="151"/>
      <c r="BG291" s="151"/>
      <c r="BH291" s="151"/>
      <c r="BI291" s="151"/>
      <c r="BJ291" s="151"/>
      <c r="BK291" s="151"/>
      <c r="BL291" s="151"/>
      <c r="BM291" s="151"/>
      <c r="BN291" s="151"/>
      <c r="BO291" s="151"/>
      <c r="BP291" s="151"/>
      <c r="BQ291" s="151"/>
      <c r="BR291" s="151"/>
      <c r="BS291" s="151"/>
      <c r="BT291" s="151"/>
      <c r="BU291" s="151"/>
      <c r="BV291" s="151"/>
      <c r="BW291" s="151"/>
      <c r="BX291" s="151">
        <v>1</v>
      </c>
      <c r="BY291" s="151"/>
      <c r="BZ291" s="151"/>
      <c r="CA291" s="151"/>
      <c r="CB291" s="151"/>
      <c r="CC291" s="151">
        <v>1</v>
      </c>
      <c r="CD291" s="151"/>
      <c r="CE291" s="151"/>
      <c r="CF291" s="151"/>
      <c r="CG291" s="151"/>
      <c r="CH291" s="151"/>
      <c r="CI291" s="151"/>
      <c r="CJ291" s="151"/>
      <c r="CK291" s="151"/>
      <c r="CL291" s="151"/>
      <c r="CM291" s="151"/>
      <c r="CN291" s="151"/>
      <c r="CO291" s="151"/>
      <c r="CP291" s="151"/>
      <c r="CQ291" s="151"/>
      <c r="CR291" s="151"/>
      <c r="CS291" s="151"/>
      <c r="CT291" s="151"/>
      <c r="CU291" s="151"/>
      <c r="CV291" s="151"/>
      <c r="CW291" s="151"/>
      <c r="CX291" s="151"/>
      <c r="CY291" s="151"/>
      <c r="CZ291" s="151"/>
      <c r="DA291" s="151"/>
      <c r="DB291" s="151"/>
      <c r="DC291" s="151"/>
      <c r="DD291" s="151"/>
      <c r="DE291" s="151"/>
      <c r="DF291" s="151"/>
      <c r="DG291" s="151"/>
      <c r="DH291" s="151"/>
      <c r="DI291" s="151"/>
      <c r="DJ291" s="151"/>
      <c r="DK291" s="151"/>
      <c r="DL291" s="151"/>
      <c r="DM291" s="151"/>
      <c r="DN291" s="151"/>
      <c r="DO291" s="151"/>
      <c r="DP291" s="151"/>
      <c r="DQ291" s="151"/>
      <c r="DR291" s="151"/>
      <c r="DS291" s="151"/>
      <c r="DT291" s="151"/>
      <c r="DU291" s="151"/>
      <c r="DV291" s="151"/>
      <c r="DW291" s="151"/>
      <c r="DX291" s="151"/>
      <c r="DY291" s="151"/>
      <c r="DZ291" s="151"/>
    </row>
    <row r="292" spans="1:130">
      <c r="A292" s="173">
        <v>842411</v>
      </c>
      <c r="B292" s="152" t="s">
        <v>730</v>
      </c>
      <c r="C292" s="153">
        <v>1</v>
      </c>
      <c r="D292" s="153" t="s">
        <v>679</v>
      </c>
      <c r="E292" s="193" t="s">
        <v>287</v>
      </c>
      <c r="F292" s="154"/>
      <c r="G292" s="154"/>
      <c r="H292" s="154"/>
      <c r="I292" s="154"/>
      <c r="J292" s="154"/>
      <c r="K292" s="154"/>
      <c r="L292" s="154"/>
      <c r="M292" s="154"/>
      <c r="N292" s="154"/>
      <c r="O292" s="154">
        <v>1</v>
      </c>
      <c r="P292" s="154"/>
      <c r="Q292" s="154"/>
      <c r="R292" s="154"/>
      <c r="S292" s="154"/>
      <c r="T292" s="154"/>
      <c r="U292" s="154"/>
      <c r="V292" s="154"/>
      <c r="W292" s="154"/>
      <c r="X292" s="154"/>
      <c r="Y292" s="154"/>
      <c r="Z292" s="154"/>
      <c r="AA292" s="154"/>
      <c r="AB292" s="154"/>
      <c r="AC292" s="154"/>
      <c r="AD292" s="154"/>
      <c r="AE292" s="154">
        <v>1</v>
      </c>
      <c r="AF292" s="154"/>
      <c r="AG292" s="154"/>
      <c r="AH292" s="154"/>
      <c r="AI292" s="154"/>
      <c r="AJ292" s="154"/>
      <c r="AK292" s="154"/>
      <c r="AL292" s="154"/>
      <c r="AM292" s="154"/>
      <c r="AN292" s="154"/>
      <c r="AO292" s="154"/>
      <c r="AP292" s="154"/>
      <c r="AQ292" s="154"/>
      <c r="AR292" s="154"/>
      <c r="AS292" s="154"/>
      <c r="AT292" s="154"/>
      <c r="AU292" s="154"/>
      <c r="AV292" s="154"/>
      <c r="AW292" s="154"/>
      <c r="AX292" s="154"/>
      <c r="AY292" s="154"/>
      <c r="AZ292" s="154"/>
      <c r="BA292" s="154">
        <v>1</v>
      </c>
      <c r="BB292" s="154"/>
      <c r="BC292" s="154"/>
      <c r="BD292" s="154"/>
      <c r="BE292" s="154"/>
      <c r="BF292" s="154"/>
      <c r="BG292" s="154"/>
      <c r="BH292" s="154"/>
      <c r="BI292" s="154"/>
      <c r="BJ292" s="154"/>
      <c r="BK292" s="154"/>
      <c r="BL292" s="154"/>
      <c r="BM292" s="154"/>
      <c r="BN292" s="154"/>
      <c r="BO292" s="154"/>
      <c r="BP292" s="154"/>
      <c r="BQ292" s="154"/>
      <c r="BR292" s="154"/>
      <c r="BS292" s="154"/>
      <c r="BT292" s="154"/>
      <c r="BU292" s="154">
        <v>1</v>
      </c>
      <c r="BV292" s="154"/>
      <c r="BW292" s="154"/>
      <c r="BX292" s="154"/>
      <c r="BY292" s="154">
        <v>1</v>
      </c>
      <c r="BZ292" s="154">
        <v>1</v>
      </c>
      <c r="CA292" s="154"/>
      <c r="CB292" s="154"/>
      <c r="CC292" s="154"/>
      <c r="CD292" s="154"/>
      <c r="CE292" s="154"/>
      <c r="CF292" s="154"/>
      <c r="CG292" s="154"/>
      <c r="CH292" s="154"/>
      <c r="CI292" s="154"/>
      <c r="CJ292" s="154"/>
      <c r="CK292" s="154"/>
      <c r="CL292" s="154"/>
      <c r="CM292" s="154"/>
      <c r="CN292" s="154"/>
      <c r="CO292" s="154"/>
      <c r="CP292" s="154"/>
      <c r="CQ292" s="154"/>
      <c r="CR292" s="154"/>
      <c r="CS292" s="154"/>
      <c r="CT292" s="154"/>
      <c r="CU292" s="154"/>
      <c r="CV292" s="154"/>
      <c r="CW292" s="154"/>
      <c r="CX292" s="154"/>
      <c r="CY292" s="154"/>
      <c r="CZ292" s="154"/>
      <c r="DA292" s="154"/>
      <c r="DB292" s="154"/>
      <c r="DC292" s="154"/>
      <c r="DD292" s="154"/>
      <c r="DE292" s="154"/>
      <c r="DF292" s="154"/>
      <c r="DG292" s="154"/>
      <c r="DH292" s="154"/>
      <c r="DI292" s="154"/>
      <c r="DJ292" s="154"/>
      <c r="DK292" s="154"/>
      <c r="DL292" s="154"/>
      <c r="DM292" s="154"/>
      <c r="DN292" s="154"/>
      <c r="DO292" s="154"/>
      <c r="DP292" s="154"/>
      <c r="DQ292" s="154"/>
      <c r="DR292" s="154"/>
      <c r="DS292" s="154"/>
      <c r="DT292" s="154"/>
      <c r="DU292" s="154"/>
      <c r="DV292" s="154"/>
      <c r="DW292" s="154"/>
      <c r="DX292" s="154"/>
      <c r="DY292" s="154"/>
      <c r="DZ292" s="154"/>
    </row>
    <row r="293" spans="1:130">
      <c r="A293" s="173">
        <v>842451</v>
      </c>
      <c r="B293" s="152" t="s">
        <v>731</v>
      </c>
      <c r="C293" s="155">
        <v>5</v>
      </c>
      <c r="D293" s="153" t="s">
        <v>679</v>
      </c>
      <c r="E293" s="194" t="s">
        <v>287</v>
      </c>
      <c r="F293" s="154"/>
      <c r="G293" s="154"/>
      <c r="H293" s="154"/>
      <c r="I293" s="154"/>
      <c r="J293" s="154"/>
      <c r="K293" s="154"/>
      <c r="L293" s="154"/>
      <c r="M293" s="154"/>
      <c r="N293" s="154"/>
      <c r="O293" s="154">
        <v>1</v>
      </c>
      <c r="P293" s="154"/>
      <c r="Q293" s="154"/>
      <c r="R293" s="154"/>
      <c r="S293" s="154"/>
      <c r="T293" s="154"/>
      <c r="U293" s="154"/>
      <c r="V293" s="154"/>
      <c r="W293" s="154"/>
      <c r="X293" s="154"/>
      <c r="Y293" s="154"/>
      <c r="Z293" s="154"/>
      <c r="AA293" s="154"/>
      <c r="AB293" s="154"/>
      <c r="AC293" s="154"/>
      <c r="AD293" s="154"/>
      <c r="AE293" s="154">
        <v>1</v>
      </c>
      <c r="AF293" s="154"/>
      <c r="AG293" s="154"/>
      <c r="AH293" s="154"/>
      <c r="AI293" s="154"/>
      <c r="AJ293" s="154"/>
      <c r="AK293" s="154"/>
      <c r="AL293" s="154"/>
      <c r="AM293" s="154"/>
      <c r="AN293" s="154"/>
      <c r="AO293" s="154"/>
      <c r="AP293" s="154"/>
      <c r="AQ293" s="154"/>
      <c r="AR293" s="154"/>
      <c r="AS293" s="154"/>
      <c r="AT293" s="154"/>
      <c r="AU293" s="154"/>
      <c r="AV293" s="154"/>
      <c r="AW293" s="154"/>
      <c r="AX293" s="154"/>
      <c r="AY293" s="154"/>
      <c r="AZ293" s="154"/>
      <c r="BA293" s="154">
        <v>1</v>
      </c>
      <c r="BB293" s="154"/>
      <c r="BC293" s="154"/>
      <c r="BD293" s="154"/>
      <c r="BE293" s="154"/>
      <c r="BF293" s="154"/>
      <c r="BG293" s="154"/>
      <c r="BH293" s="154"/>
      <c r="BI293" s="154"/>
      <c r="BJ293" s="154"/>
      <c r="BK293" s="154"/>
      <c r="BL293" s="154"/>
      <c r="BM293" s="154"/>
      <c r="BN293" s="154"/>
      <c r="BO293" s="154"/>
      <c r="BP293" s="154"/>
      <c r="BQ293" s="154"/>
      <c r="BR293" s="154"/>
      <c r="BS293" s="154"/>
      <c r="BT293" s="154"/>
      <c r="BU293" s="154">
        <v>1</v>
      </c>
      <c r="BV293" s="154"/>
      <c r="BW293" s="154"/>
      <c r="BX293" s="154"/>
      <c r="BY293" s="154">
        <v>1</v>
      </c>
      <c r="BZ293" s="154">
        <v>1</v>
      </c>
      <c r="CA293" s="154"/>
      <c r="CB293" s="154"/>
      <c r="CC293" s="154"/>
      <c r="CD293" s="154"/>
      <c r="CE293" s="154"/>
      <c r="CF293" s="154"/>
      <c r="CG293" s="154"/>
      <c r="CH293" s="154"/>
      <c r="CI293" s="154"/>
      <c r="CJ293" s="154"/>
      <c r="CK293" s="154"/>
      <c r="CL293" s="154"/>
      <c r="CM293" s="154"/>
      <c r="CN293" s="154"/>
      <c r="CO293" s="154"/>
      <c r="CP293" s="154"/>
      <c r="CQ293" s="154"/>
      <c r="CR293" s="154"/>
      <c r="CS293" s="154"/>
      <c r="CT293" s="154"/>
      <c r="CU293" s="154"/>
      <c r="CV293" s="154"/>
      <c r="CW293" s="154"/>
      <c r="CX293" s="154"/>
      <c r="CY293" s="154"/>
      <c r="CZ293" s="154"/>
      <c r="DA293" s="154"/>
      <c r="DB293" s="154"/>
      <c r="DC293" s="154"/>
      <c r="DD293" s="154"/>
      <c r="DE293" s="154"/>
      <c r="DF293" s="154"/>
      <c r="DG293" s="154"/>
      <c r="DH293" s="154"/>
      <c r="DI293" s="154"/>
      <c r="DJ293" s="154"/>
      <c r="DK293" s="154"/>
      <c r="DL293" s="154"/>
      <c r="DM293" s="154"/>
      <c r="DN293" s="154"/>
      <c r="DO293" s="154"/>
      <c r="DP293" s="154"/>
      <c r="DQ293" s="154"/>
      <c r="DR293" s="154"/>
      <c r="DS293" s="154"/>
      <c r="DT293" s="154"/>
      <c r="DU293" s="154"/>
      <c r="DV293" s="154"/>
      <c r="DW293" s="154"/>
      <c r="DX293" s="154"/>
      <c r="DY293" s="154"/>
      <c r="DZ293" s="154"/>
    </row>
    <row r="294" spans="1:130" hidden="1">
      <c r="A294" s="170">
        <v>856311</v>
      </c>
      <c r="B294" s="119" t="s">
        <v>728</v>
      </c>
      <c r="C294" s="120">
        <v>1</v>
      </c>
      <c r="D294" s="129" t="s">
        <v>582</v>
      </c>
      <c r="E294" s="191" t="s">
        <v>457</v>
      </c>
      <c r="F294" s="130"/>
      <c r="G294" s="130"/>
      <c r="H294" s="130">
        <v>1</v>
      </c>
      <c r="I294" s="130"/>
      <c r="J294" s="130"/>
      <c r="K294" s="130"/>
      <c r="L294" s="130">
        <v>1</v>
      </c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  <c r="AA294" s="130"/>
      <c r="AB294" s="130"/>
      <c r="AC294" s="130"/>
      <c r="AD294" s="130"/>
      <c r="AE294" s="130">
        <v>1</v>
      </c>
      <c r="AF294" s="130"/>
      <c r="AG294" s="130"/>
      <c r="AH294" s="130"/>
      <c r="AI294" s="130"/>
      <c r="AJ294" s="130"/>
      <c r="AK294" s="130"/>
      <c r="AL294" s="130"/>
      <c r="AM294" s="130"/>
      <c r="AN294" s="130"/>
      <c r="AO294" s="130"/>
      <c r="AP294" s="130"/>
      <c r="AQ294" s="130"/>
      <c r="AR294" s="130"/>
      <c r="AS294" s="130"/>
      <c r="AT294" s="130"/>
      <c r="AU294" s="130"/>
      <c r="AV294" s="130"/>
      <c r="AW294" s="130"/>
      <c r="AX294" s="130"/>
      <c r="AY294" s="130"/>
      <c r="AZ294" s="130">
        <v>1</v>
      </c>
      <c r="BA294" s="130"/>
      <c r="BB294" s="130"/>
      <c r="BC294" s="130"/>
      <c r="BD294" s="130"/>
      <c r="BE294" s="130"/>
      <c r="BF294" s="130"/>
      <c r="BG294" s="130"/>
      <c r="BH294" s="130"/>
      <c r="BI294" s="130"/>
      <c r="BJ294" s="130"/>
      <c r="BK294" s="130"/>
      <c r="BL294" s="130"/>
      <c r="BM294" s="130"/>
      <c r="BN294" s="130"/>
      <c r="BO294" s="130"/>
      <c r="BP294" s="130"/>
      <c r="BQ294" s="130"/>
      <c r="BR294" s="130"/>
      <c r="BS294" s="130"/>
      <c r="BT294" s="130"/>
      <c r="BU294" s="130"/>
      <c r="BV294" s="130"/>
      <c r="BW294" s="130"/>
      <c r="BX294" s="130"/>
      <c r="BY294" s="130"/>
      <c r="BZ294" s="130"/>
      <c r="CA294" s="130"/>
      <c r="CB294" s="130"/>
      <c r="CC294" s="130"/>
      <c r="CD294" s="130"/>
      <c r="CE294" s="130"/>
      <c r="CF294" s="130"/>
      <c r="CG294" s="130"/>
      <c r="CH294" s="130"/>
      <c r="CI294" s="130"/>
      <c r="CJ294" s="130"/>
      <c r="CK294" s="130"/>
      <c r="CL294" s="130"/>
      <c r="CM294" s="130"/>
      <c r="CN294" s="130"/>
      <c r="CO294" s="130"/>
      <c r="CP294" s="130"/>
      <c r="CQ294" s="130"/>
      <c r="CR294" s="130"/>
      <c r="CS294" s="130"/>
      <c r="CT294" s="130"/>
      <c r="CU294" s="130"/>
      <c r="CV294" s="130"/>
      <c r="CW294" s="130"/>
      <c r="CX294" s="130"/>
      <c r="CY294" s="130"/>
      <c r="CZ294" s="130"/>
      <c r="DA294" s="130"/>
      <c r="DB294" s="130"/>
      <c r="DC294" s="130"/>
      <c r="DD294" s="130"/>
      <c r="DE294" s="130"/>
      <c r="DF294" s="130"/>
      <c r="DG294" s="130"/>
      <c r="DH294" s="130"/>
      <c r="DI294" s="130"/>
      <c r="DJ294" s="130"/>
      <c r="DK294" s="130"/>
      <c r="DL294" s="130"/>
      <c r="DM294" s="130"/>
      <c r="DN294" s="130"/>
      <c r="DO294" s="130"/>
      <c r="DP294" s="130"/>
      <c r="DQ294" s="130"/>
      <c r="DR294" s="130"/>
      <c r="DS294" s="130"/>
      <c r="DT294" s="130"/>
      <c r="DU294" s="130"/>
      <c r="DV294" s="130"/>
      <c r="DW294" s="130"/>
      <c r="DX294" s="130"/>
      <c r="DY294" s="130"/>
      <c r="DZ294" s="130"/>
    </row>
    <row r="295" spans="1:130" hidden="1">
      <c r="A295" s="170">
        <v>856322</v>
      </c>
      <c r="B295" s="119" t="s">
        <v>704</v>
      </c>
      <c r="C295" s="120">
        <v>5</v>
      </c>
      <c r="D295" s="129" t="s">
        <v>582</v>
      </c>
      <c r="E295" s="191" t="s">
        <v>457</v>
      </c>
      <c r="F295" s="130"/>
      <c r="G295" s="130"/>
      <c r="H295" s="130">
        <v>1</v>
      </c>
      <c r="I295" s="130"/>
      <c r="J295" s="130"/>
      <c r="K295" s="130"/>
      <c r="L295" s="130">
        <v>1</v>
      </c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  <c r="AA295" s="130"/>
      <c r="AB295" s="130"/>
      <c r="AC295" s="130"/>
      <c r="AD295" s="130"/>
      <c r="AE295" s="130">
        <v>1</v>
      </c>
      <c r="AF295" s="130"/>
      <c r="AG295" s="130"/>
      <c r="AH295" s="130"/>
      <c r="AI295" s="130"/>
      <c r="AJ295" s="130"/>
      <c r="AK295" s="130"/>
      <c r="AL295" s="130"/>
      <c r="AM295" s="130"/>
      <c r="AN295" s="130"/>
      <c r="AO295" s="130"/>
      <c r="AP295" s="130"/>
      <c r="AQ295" s="130"/>
      <c r="AR295" s="130"/>
      <c r="AS295" s="130"/>
      <c r="AT295" s="130"/>
      <c r="AU295" s="130"/>
      <c r="AV295" s="130"/>
      <c r="AW295" s="130"/>
      <c r="AX295" s="130"/>
      <c r="AY295" s="130"/>
      <c r="AZ295" s="130">
        <v>1</v>
      </c>
      <c r="BA295" s="130"/>
      <c r="BB295" s="130"/>
      <c r="BC295" s="130"/>
      <c r="BD295" s="130"/>
      <c r="BE295" s="130"/>
      <c r="BF295" s="130"/>
      <c r="BG295" s="130"/>
      <c r="BH295" s="130"/>
      <c r="BI295" s="130"/>
      <c r="BJ295" s="130"/>
      <c r="BK295" s="130"/>
      <c r="BL295" s="130"/>
      <c r="BM295" s="130"/>
      <c r="BN295" s="130"/>
      <c r="BO295" s="130"/>
      <c r="BP295" s="130"/>
      <c r="BQ295" s="130"/>
      <c r="BR295" s="130"/>
      <c r="BS295" s="130"/>
      <c r="BT295" s="130"/>
      <c r="BU295" s="130"/>
      <c r="BV295" s="130"/>
      <c r="BW295" s="130"/>
      <c r="BX295" s="130"/>
      <c r="BY295" s="130"/>
      <c r="BZ295" s="130"/>
      <c r="CA295" s="130"/>
      <c r="CB295" s="130"/>
      <c r="CC295" s="130"/>
      <c r="CD295" s="130"/>
      <c r="CE295" s="130"/>
      <c r="CF295" s="130"/>
      <c r="CG295" s="130"/>
      <c r="CH295" s="130"/>
      <c r="CI295" s="130"/>
      <c r="CJ295" s="130"/>
      <c r="CK295" s="130"/>
      <c r="CL295" s="130"/>
      <c r="CM295" s="130"/>
      <c r="CN295" s="130"/>
      <c r="CO295" s="130"/>
      <c r="CP295" s="130"/>
      <c r="CQ295" s="130"/>
      <c r="CR295" s="130"/>
      <c r="CS295" s="130"/>
      <c r="CT295" s="130"/>
      <c r="CU295" s="130"/>
      <c r="CV295" s="130"/>
      <c r="CW295" s="130"/>
      <c r="CX295" s="130"/>
      <c r="CY295" s="130"/>
      <c r="CZ295" s="130"/>
      <c r="DA295" s="130"/>
      <c r="DB295" s="130"/>
      <c r="DC295" s="130"/>
      <c r="DD295" s="130"/>
      <c r="DE295" s="130"/>
      <c r="DF295" s="130"/>
      <c r="DG295" s="130"/>
      <c r="DH295" s="130"/>
      <c r="DI295" s="130"/>
      <c r="DJ295" s="130"/>
      <c r="DK295" s="130"/>
      <c r="DL295" s="130"/>
      <c r="DM295" s="130"/>
      <c r="DN295" s="130"/>
      <c r="DO295" s="130"/>
      <c r="DP295" s="130"/>
      <c r="DQ295" s="130"/>
      <c r="DR295" s="130"/>
      <c r="DS295" s="130"/>
      <c r="DT295" s="130"/>
      <c r="DU295" s="130"/>
      <c r="DV295" s="130"/>
      <c r="DW295" s="130"/>
      <c r="DX295" s="130"/>
      <c r="DY295" s="130"/>
      <c r="DZ295" s="130"/>
    </row>
    <row r="296" spans="1:130" hidden="1">
      <c r="A296" s="159">
        <v>867311</v>
      </c>
      <c r="B296" s="137" t="s">
        <v>705</v>
      </c>
      <c r="C296" s="138">
        <v>1</v>
      </c>
      <c r="D296" s="139" t="s">
        <v>682</v>
      </c>
      <c r="E296" s="184" t="s">
        <v>289</v>
      </c>
      <c r="F296" s="140"/>
      <c r="G296" s="140"/>
      <c r="H296" s="140"/>
      <c r="I296" s="140"/>
      <c r="J296" s="140"/>
      <c r="K296" s="140"/>
      <c r="L296" s="140"/>
      <c r="M296" s="140"/>
      <c r="N296" s="140"/>
      <c r="O296" s="140"/>
      <c r="P296" s="140"/>
      <c r="Q296" s="140">
        <v>1</v>
      </c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  <c r="AC296" s="140"/>
      <c r="AD296" s="140"/>
      <c r="AE296" s="140">
        <v>1</v>
      </c>
      <c r="AF296" s="140"/>
      <c r="AG296" s="140"/>
      <c r="AH296" s="140"/>
      <c r="AI296" s="140"/>
      <c r="AJ296" s="140"/>
      <c r="AK296" s="140"/>
      <c r="AL296" s="140"/>
      <c r="AM296" s="140"/>
      <c r="AN296" s="140"/>
      <c r="AO296" s="140"/>
      <c r="AP296" s="140"/>
      <c r="AQ296" s="140"/>
      <c r="AR296" s="140"/>
      <c r="AS296" s="140"/>
      <c r="AT296" s="140"/>
      <c r="AU296" s="140"/>
      <c r="AV296" s="140"/>
      <c r="AW296" s="140"/>
      <c r="AX296" s="140"/>
      <c r="AY296" s="140"/>
      <c r="AZ296" s="140"/>
      <c r="BA296" s="140"/>
      <c r="BB296" s="140"/>
      <c r="BC296" s="140"/>
      <c r="BD296" s="140"/>
      <c r="BE296" s="140"/>
      <c r="BF296" s="140"/>
      <c r="BG296" s="140"/>
      <c r="BH296" s="140"/>
      <c r="BI296" s="140"/>
      <c r="BJ296" s="140"/>
      <c r="BK296" s="140"/>
      <c r="BL296" s="140"/>
      <c r="BM296" s="140"/>
      <c r="BN296" s="140">
        <v>1</v>
      </c>
      <c r="BO296" s="140"/>
      <c r="BP296" s="140"/>
      <c r="BQ296" s="140"/>
      <c r="BR296" s="140"/>
      <c r="BS296" s="140"/>
      <c r="BT296" s="140"/>
      <c r="BU296" s="140"/>
      <c r="BV296" s="140"/>
      <c r="BW296" s="140"/>
      <c r="BX296" s="140"/>
      <c r="BY296" s="140"/>
      <c r="BZ296" s="140"/>
      <c r="CA296" s="140"/>
      <c r="CB296" s="140"/>
      <c r="CC296" s="140"/>
      <c r="CD296" s="140"/>
      <c r="CE296" s="140"/>
      <c r="CF296" s="140"/>
      <c r="CG296" s="140"/>
      <c r="CH296" s="140"/>
      <c r="CI296" s="140"/>
      <c r="CJ296" s="140"/>
      <c r="CK296" s="140"/>
      <c r="CL296" s="140"/>
      <c r="CM296" s="140"/>
      <c r="CN296" s="140"/>
      <c r="CO296" s="140"/>
      <c r="CP296" s="140"/>
      <c r="CQ296" s="140"/>
      <c r="CR296" s="140"/>
      <c r="CS296" s="140"/>
      <c r="CT296" s="140"/>
      <c r="CU296" s="140"/>
      <c r="CV296" s="140"/>
      <c r="CW296" s="140"/>
      <c r="CX296" s="140"/>
      <c r="CY296" s="140"/>
      <c r="CZ296" s="140"/>
      <c r="DA296" s="140"/>
      <c r="DB296" s="140"/>
      <c r="DC296" s="140"/>
      <c r="DD296" s="140"/>
      <c r="DE296" s="140"/>
      <c r="DF296" s="140"/>
      <c r="DG296" s="140"/>
      <c r="DH296" s="140"/>
      <c r="DI296" s="140"/>
      <c r="DJ296" s="140"/>
      <c r="DK296" s="140"/>
      <c r="DL296" s="140"/>
      <c r="DM296" s="140"/>
      <c r="DN296" s="140">
        <v>1</v>
      </c>
      <c r="DO296" s="140"/>
      <c r="DP296" s="140"/>
      <c r="DQ296" s="140"/>
      <c r="DR296" s="140"/>
      <c r="DS296" s="140"/>
      <c r="DT296" s="140"/>
      <c r="DU296" s="140"/>
      <c r="DV296" s="140"/>
      <c r="DW296" s="140"/>
      <c r="DX296" s="140"/>
      <c r="DY296" s="140"/>
      <c r="DZ296" s="140"/>
    </row>
    <row r="297" spans="1:130" hidden="1">
      <c r="A297" s="164">
        <v>854011</v>
      </c>
      <c r="B297" s="116" t="s">
        <v>703</v>
      </c>
      <c r="C297" s="117">
        <v>1</v>
      </c>
      <c r="D297" s="131" t="s">
        <v>679</v>
      </c>
      <c r="E297" s="190" t="s">
        <v>287</v>
      </c>
      <c r="F297" s="132"/>
      <c r="G297" s="132"/>
      <c r="H297" s="132"/>
      <c r="I297" s="132"/>
      <c r="J297" s="132"/>
      <c r="K297" s="132"/>
      <c r="L297" s="132"/>
      <c r="M297" s="132"/>
      <c r="N297" s="132"/>
      <c r="O297" s="132">
        <v>1</v>
      </c>
      <c r="P297" s="132"/>
      <c r="Q297" s="132"/>
      <c r="R297" s="132" t="s">
        <v>732</v>
      </c>
      <c r="S297" s="132"/>
      <c r="T297" s="132">
        <v>1</v>
      </c>
      <c r="U297" s="132"/>
      <c r="V297" s="132"/>
      <c r="W297" s="132"/>
      <c r="X297" s="132"/>
      <c r="Y297" s="132"/>
      <c r="Z297" s="132">
        <v>1</v>
      </c>
      <c r="AA297" s="132"/>
      <c r="AB297" s="132"/>
      <c r="AC297" s="132"/>
      <c r="AD297" s="132"/>
      <c r="AE297" s="132">
        <v>1</v>
      </c>
      <c r="AF297" s="132"/>
      <c r="AG297" s="132"/>
      <c r="AH297" s="132"/>
      <c r="AI297" s="132"/>
      <c r="AJ297" s="132"/>
      <c r="AK297" s="132"/>
      <c r="AL297" s="132"/>
      <c r="AM297" s="132"/>
      <c r="AN297" s="132"/>
      <c r="AO297" s="132"/>
      <c r="AP297" s="132"/>
      <c r="AQ297" s="132"/>
      <c r="AR297" s="132"/>
      <c r="AS297" s="132"/>
      <c r="AT297" s="132">
        <v>1</v>
      </c>
      <c r="AU297" s="132"/>
      <c r="AV297" s="132"/>
      <c r="AW297" s="132"/>
      <c r="AX297" s="132"/>
      <c r="AY297" s="132"/>
      <c r="AZ297" s="132"/>
      <c r="BA297" s="132"/>
      <c r="BB297" s="132"/>
      <c r="BC297" s="132"/>
      <c r="BD297" s="132"/>
      <c r="BE297" s="132"/>
      <c r="BF297" s="132"/>
      <c r="BG297" s="132"/>
      <c r="BH297" s="132"/>
      <c r="BI297" s="132"/>
      <c r="BJ297" s="132"/>
      <c r="BK297" s="132"/>
      <c r="BL297" s="132"/>
      <c r="BM297" s="132"/>
      <c r="BN297" s="132"/>
      <c r="BO297" s="132"/>
      <c r="BP297" s="132"/>
      <c r="BQ297" s="132"/>
      <c r="BR297" s="132"/>
      <c r="BS297" s="132"/>
      <c r="BT297" s="132"/>
      <c r="BU297" s="132"/>
      <c r="BV297" s="132"/>
      <c r="BW297" s="132"/>
      <c r="BX297" s="132"/>
      <c r="BY297" s="132"/>
      <c r="BZ297" s="132"/>
      <c r="CA297" s="132"/>
      <c r="CB297" s="132"/>
      <c r="CC297" s="132"/>
      <c r="CD297" s="132"/>
      <c r="CE297" s="132"/>
      <c r="CF297" s="132"/>
      <c r="CG297" s="132"/>
      <c r="CH297" s="132"/>
      <c r="CI297" s="132"/>
      <c r="CJ297" s="132"/>
      <c r="CK297" s="132"/>
      <c r="CL297" s="132"/>
      <c r="CM297" s="132"/>
      <c r="CN297" s="132"/>
      <c r="CO297" s="132"/>
      <c r="CP297" s="132"/>
      <c r="CQ297" s="132"/>
      <c r="CR297" s="132"/>
      <c r="CS297" s="132"/>
      <c r="CT297" s="132"/>
      <c r="CU297" s="132"/>
      <c r="CV297" s="132"/>
      <c r="CW297" s="132"/>
      <c r="CX297" s="132"/>
      <c r="CY297" s="132"/>
      <c r="CZ297" s="132"/>
      <c r="DA297" s="132"/>
      <c r="DB297" s="132"/>
      <c r="DC297" s="132"/>
      <c r="DD297" s="132"/>
      <c r="DE297" s="132"/>
      <c r="DF297" s="132"/>
      <c r="DG297" s="132"/>
      <c r="DH297" s="132"/>
      <c r="DI297" s="132"/>
      <c r="DJ297" s="132"/>
      <c r="DK297" s="132"/>
      <c r="DL297" s="132"/>
      <c r="DM297" s="132"/>
      <c r="DN297" s="132"/>
      <c r="DO297" s="132"/>
      <c r="DP297" s="132"/>
      <c r="DQ297" s="132"/>
      <c r="DR297" s="132"/>
      <c r="DS297" s="132"/>
      <c r="DT297" s="132"/>
      <c r="DU297" s="132"/>
      <c r="DV297" s="132"/>
      <c r="DW297" s="132"/>
      <c r="DX297" s="132"/>
      <c r="DY297" s="132"/>
      <c r="DZ297" s="132"/>
    </row>
    <row r="298" spans="1:130" hidden="1">
      <c r="A298" s="164">
        <v>854051</v>
      </c>
      <c r="B298" s="116" t="s">
        <v>729</v>
      </c>
      <c r="C298" s="117">
        <v>5</v>
      </c>
      <c r="D298" s="131" t="s">
        <v>679</v>
      </c>
      <c r="E298" s="190" t="s">
        <v>287</v>
      </c>
      <c r="F298" s="132"/>
      <c r="G298" s="132"/>
      <c r="H298" s="132"/>
      <c r="I298" s="132"/>
      <c r="J298" s="132"/>
      <c r="K298" s="132"/>
      <c r="L298" s="132"/>
      <c r="M298" s="132"/>
      <c r="N298" s="132"/>
      <c r="O298" s="132">
        <v>1</v>
      </c>
      <c r="P298" s="132"/>
      <c r="Q298" s="132"/>
      <c r="R298" s="132" t="s">
        <v>732</v>
      </c>
      <c r="S298" s="132"/>
      <c r="T298" s="132">
        <v>1</v>
      </c>
      <c r="U298" s="132"/>
      <c r="V298" s="132"/>
      <c r="W298" s="132"/>
      <c r="X298" s="132"/>
      <c r="Y298" s="132"/>
      <c r="Z298" s="132">
        <v>1</v>
      </c>
      <c r="AA298" s="132"/>
      <c r="AB298" s="132"/>
      <c r="AC298" s="132"/>
      <c r="AD298" s="132"/>
      <c r="AE298" s="132">
        <v>1</v>
      </c>
      <c r="AF298" s="132"/>
      <c r="AG298" s="132"/>
      <c r="AH298" s="132"/>
      <c r="AI298" s="132"/>
      <c r="AJ298" s="132"/>
      <c r="AK298" s="132"/>
      <c r="AL298" s="132"/>
      <c r="AM298" s="132"/>
      <c r="AN298" s="132"/>
      <c r="AO298" s="132"/>
      <c r="AP298" s="132"/>
      <c r="AQ298" s="132"/>
      <c r="AR298" s="132"/>
      <c r="AS298" s="132"/>
      <c r="AT298" s="132">
        <v>1</v>
      </c>
      <c r="AU298" s="132"/>
      <c r="AV298" s="132"/>
      <c r="AW298" s="132"/>
      <c r="AX298" s="132"/>
      <c r="AY298" s="132"/>
      <c r="AZ298" s="132"/>
      <c r="BA298" s="132"/>
      <c r="BB298" s="132"/>
      <c r="BC298" s="132"/>
      <c r="BD298" s="132"/>
      <c r="BE298" s="132"/>
      <c r="BF298" s="132"/>
      <c r="BG298" s="132"/>
      <c r="BH298" s="132"/>
      <c r="BI298" s="132"/>
      <c r="BJ298" s="132"/>
      <c r="BK298" s="132"/>
      <c r="BL298" s="132"/>
      <c r="BM298" s="132"/>
      <c r="BN298" s="132"/>
      <c r="BO298" s="132"/>
      <c r="BP298" s="132"/>
      <c r="BQ298" s="132"/>
      <c r="BR298" s="132"/>
      <c r="BS298" s="132"/>
      <c r="BT298" s="132"/>
      <c r="BU298" s="132"/>
      <c r="BV298" s="132"/>
      <c r="BW298" s="132"/>
      <c r="BX298" s="132"/>
      <c r="BY298" s="132"/>
      <c r="BZ298" s="132"/>
      <c r="CA298" s="132"/>
      <c r="CB298" s="132"/>
      <c r="CC298" s="132"/>
      <c r="CD298" s="132"/>
      <c r="CE298" s="132"/>
      <c r="CF298" s="132"/>
      <c r="CG298" s="132"/>
      <c r="CH298" s="132"/>
      <c r="CI298" s="132"/>
      <c r="CJ298" s="132"/>
      <c r="CK298" s="132"/>
      <c r="CL298" s="132"/>
      <c r="CM298" s="132"/>
      <c r="CN298" s="132"/>
      <c r="CO298" s="132"/>
      <c r="CP298" s="132"/>
      <c r="CQ298" s="132"/>
      <c r="CR298" s="132"/>
      <c r="CS298" s="132"/>
      <c r="CT298" s="132"/>
      <c r="CU298" s="132"/>
      <c r="CV298" s="132"/>
      <c r="CW298" s="132"/>
      <c r="CX298" s="132"/>
      <c r="CY298" s="132"/>
      <c r="CZ298" s="132"/>
      <c r="DA298" s="132"/>
      <c r="DB298" s="132"/>
      <c r="DC298" s="132"/>
      <c r="DD298" s="132"/>
      <c r="DE298" s="132"/>
      <c r="DF298" s="132"/>
      <c r="DG298" s="132"/>
      <c r="DH298" s="132"/>
      <c r="DI298" s="132"/>
      <c r="DJ298" s="132"/>
      <c r="DK298" s="132"/>
      <c r="DL298" s="132"/>
      <c r="DM298" s="132"/>
      <c r="DN298" s="132"/>
      <c r="DO298" s="132"/>
      <c r="DP298" s="132"/>
      <c r="DQ298" s="132"/>
      <c r="DR298" s="132"/>
      <c r="DS298" s="132"/>
      <c r="DT298" s="132"/>
      <c r="DU298" s="132"/>
      <c r="DV298" s="132"/>
      <c r="DW298" s="132"/>
      <c r="DX298" s="132"/>
      <c r="DY298" s="132"/>
      <c r="DZ298" s="132"/>
    </row>
    <row r="299" spans="1:130" ht="15" hidden="1">
      <c r="A299" s="202" t="s">
        <v>738</v>
      </c>
      <c r="B299" s="203" t="s">
        <v>820</v>
      </c>
      <c r="C299" s="202">
        <v>1</v>
      </c>
      <c r="D299" s="202" t="s">
        <v>582</v>
      </c>
      <c r="E299" s="203"/>
      <c r="F299" s="203"/>
      <c r="G299" s="203"/>
      <c r="H299" s="203"/>
      <c r="I299" s="203"/>
      <c r="J299" s="203"/>
      <c r="K299" s="203"/>
      <c r="L299" s="203"/>
      <c r="M299" s="203"/>
      <c r="N299" s="203"/>
      <c r="O299" s="203"/>
      <c r="P299" s="203"/>
      <c r="Q299" s="203"/>
      <c r="R299" s="203" t="s">
        <v>291</v>
      </c>
      <c r="S299" s="203"/>
      <c r="T299" s="203"/>
      <c r="U299" s="203">
        <v>1</v>
      </c>
      <c r="V299" s="203"/>
      <c r="W299" s="203"/>
      <c r="X299" s="203"/>
      <c r="Y299" s="203"/>
      <c r="Z299" s="203"/>
      <c r="AA299" s="203"/>
      <c r="AB299" s="203"/>
      <c r="AC299" s="203">
        <v>1</v>
      </c>
      <c r="AD299" s="203"/>
      <c r="AE299" s="203">
        <v>1</v>
      </c>
      <c r="AF299" s="203"/>
      <c r="AG299" s="203"/>
      <c r="AH299" s="203"/>
      <c r="AI299" s="203"/>
      <c r="AJ299" s="203"/>
      <c r="AK299" s="203"/>
      <c r="AL299" s="203"/>
      <c r="AM299" s="203"/>
      <c r="AN299" s="203"/>
      <c r="AO299" s="203"/>
      <c r="AP299" s="203"/>
      <c r="AQ299" s="203"/>
      <c r="AR299" s="203"/>
      <c r="AS299" s="203"/>
      <c r="AT299" s="203"/>
      <c r="AU299" s="203"/>
      <c r="AV299" s="203"/>
      <c r="AW299" s="203"/>
      <c r="AX299" s="203"/>
      <c r="AY299" s="203"/>
      <c r="AZ299" s="203"/>
      <c r="BA299" s="203"/>
      <c r="BB299" s="203"/>
      <c r="BC299" s="203"/>
      <c r="BD299" s="203"/>
      <c r="BE299" s="203"/>
      <c r="BF299" s="203"/>
      <c r="BG299" s="203"/>
      <c r="BH299" s="203"/>
      <c r="BI299" s="203"/>
      <c r="BJ299" s="203"/>
      <c r="BK299" s="203"/>
      <c r="BL299" s="203"/>
      <c r="BM299" s="203"/>
      <c r="BN299" s="203"/>
      <c r="BO299" s="203"/>
      <c r="BP299" s="203"/>
      <c r="BQ299" s="203"/>
      <c r="BR299" s="203"/>
      <c r="BS299" s="203"/>
      <c r="BT299" s="203"/>
      <c r="BU299" s="203"/>
      <c r="BV299" s="203"/>
      <c r="BW299" s="203"/>
      <c r="BX299" s="203"/>
      <c r="BY299" s="203"/>
      <c r="BZ299" s="203"/>
      <c r="CA299" s="203"/>
      <c r="CB299" s="203"/>
      <c r="CC299" s="203"/>
      <c r="CD299" s="203"/>
      <c r="CE299" s="203"/>
      <c r="CF299" s="203"/>
      <c r="CG299" s="203"/>
      <c r="CH299" s="203"/>
      <c r="CI299" s="203"/>
      <c r="CJ299" s="203"/>
      <c r="CK299" s="203"/>
      <c r="CL299" s="203"/>
      <c r="CM299" s="203"/>
      <c r="CN299" s="203"/>
      <c r="CO299" s="203"/>
      <c r="CP299" s="203"/>
      <c r="CQ299" s="203"/>
      <c r="CR299" s="203"/>
      <c r="CS299" s="203"/>
      <c r="CT299" s="203"/>
      <c r="CU299" s="203"/>
      <c r="CV299" s="203"/>
      <c r="CW299" s="203"/>
      <c r="CX299" s="203"/>
      <c r="CY299" s="203"/>
      <c r="CZ299" s="203"/>
      <c r="DA299" s="203"/>
      <c r="DB299" s="203"/>
      <c r="DC299" s="203"/>
      <c r="DD299" s="203"/>
      <c r="DE299" s="203"/>
      <c r="DF299" s="203"/>
      <c r="DG299" s="203"/>
      <c r="DH299" s="203"/>
      <c r="DI299" s="203"/>
      <c r="DJ299" s="203"/>
      <c r="DK299" s="203"/>
      <c r="DL299" s="203"/>
      <c r="DM299" s="203"/>
      <c r="DN299" s="203"/>
      <c r="DO299" s="203"/>
      <c r="DP299" s="203"/>
      <c r="DQ299" s="203"/>
      <c r="DR299" s="203"/>
      <c r="DS299" s="203"/>
      <c r="DT299" s="203"/>
      <c r="DU299" s="203"/>
      <c r="DV299" s="203"/>
      <c r="DW299" s="203"/>
      <c r="DX299" s="203"/>
      <c r="DY299" s="203"/>
      <c r="DZ299" s="203"/>
    </row>
    <row r="300" spans="1:130" ht="15" hidden="1">
      <c r="A300" s="202" t="s">
        <v>739</v>
      </c>
      <c r="B300" s="203" t="s">
        <v>821</v>
      </c>
      <c r="C300" s="202">
        <v>4</v>
      </c>
      <c r="D300" s="202" t="s">
        <v>582</v>
      </c>
      <c r="E300" s="203"/>
      <c r="F300" s="203"/>
      <c r="G300" s="203"/>
      <c r="H300" s="203"/>
      <c r="I300" s="203"/>
      <c r="J300" s="203"/>
      <c r="K300" s="203"/>
      <c r="L300" s="203"/>
      <c r="M300" s="203"/>
      <c r="N300" s="203"/>
      <c r="O300" s="203"/>
      <c r="P300" s="203"/>
      <c r="Q300" s="203"/>
      <c r="R300" s="203" t="s">
        <v>291</v>
      </c>
      <c r="S300" s="203"/>
      <c r="T300" s="203"/>
      <c r="U300" s="203">
        <v>1</v>
      </c>
      <c r="V300" s="203"/>
      <c r="W300" s="203"/>
      <c r="X300" s="203"/>
      <c r="Y300" s="203"/>
      <c r="Z300" s="203"/>
      <c r="AA300" s="203"/>
      <c r="AB300" s="203"/>
      <c r="AC300" s="203">
        <v>1</v>
      </c>
      <c r="AD300" s="203"/>
      <c r="AE300" s="203">
        <v>1</v>
      </c>
      <c r="AF300" s="203"/>
      <c r="AG300" s="203"/>
      <c r="AH300" s="203"/>
      <c r="AI300" s="203"/>
      <c r="AJ300" s="203"/>
      <c r="AK300" s="203"/>
      <c r="AL300" s="203"/>
      <c r="AM300" s="203"/>
      <c r="AN300" s="203"/>
      <c r="AO300" s="203"/>
      <c r="AP300" s="203"/>
      <c r="AQ300" s="203"/>
      <c r="AR300" s="203"/>
      <c r="AS300" s="203"/>
      <c r="AT300" s="203"/>
      <c r="AU300" s="203"/>
      <c r="AV300" s="203"/>
      <c r="AW300" s="203"/>
      <c r="AX300" s="203"/>
      <c r="AY300" s="203"/>
      <c r="AZ300" s="203"/>
      <c r="BA300" s="203"/>
      <c r="BB300" s="203"/>
      <c r="BC300" s="203"/>
      <c r="BD300" s="203"/>
      <c r="BE300" s="203"/>
      <c r="BF300" s="203"/>
      <c r="BG300" s="203"/>
      <c r="BH300" s="203"/>
      <c r="BI300" s="203"/>
      <c r="BJ300" s="203"/>
      <c r="BK300" s="203"/>
      <c r="BL300" s="203"/>
      <c r="BM300" s="203"/>
      <c r="BN300" s="203"/>
      <c r="BO300" s="203"/>
      <c r="BP300" s="203"/>
      <c r="BQ300" s="203"/>
      <c r="BR300" s="203"/>
      <c r="BS300" s="203"/>
      <c r="BT300" s="203"/>
      <c r="BU300" s="203"/>
      <c r="BV300" s="203"/>
      <c r="BW300" s="203"/>
      <c r="BX300" s="203"/>
      <c r="BY300" s="203"/>
      <c r="BZ300" s="203"/>
      <c r="CA300" s="203"/>
      <c r="CB300" s="203"/>
      <c r="CC300" s="203"/>
      <c r="CD300" s="203"/>
      <c r="CE300" s="203"/>
      <c r="CF300" s="203"/>
      <c r="CG300" s="203"/>
      <c r="CH300" s="203"/>
      <c r="CI300" s="203"/>
      <c r="CJ300" s="203"/>
      <c r="CK300" s="203"/>
      <c r="CL300" s="203"/>
      <c r="CM300" s="203"/>
      <c r="CN300" s="203"/>
      <c r="CO300" s="203"/>
      <c r="CP300" s="203"/>
      <c r="CQ300" s="203"/>
      <c r="CR300" s="203"/>
      <c r="CS300" s="203"/>
      <c r="CT300" s="203"/>
      <c r="CU300" s="203"/>
      <c r="CV300" s="203"/>
      <c r="CW300" s="203"/>
      <c r="CX300" s="203"/>
      <c r="CY300" s="203"/>
      <c r="CZ300" s="203"/>
      <c r="DA300" s="203"/>
      <c r="DB300" s="203"/>
      <c r="DC300" s="203"/>
      <c r="DD300" s="203"/>
      <c r="DE300" s="203"/>
      <c r="DF300" s="203"/>
      <c r="DG300" s="203"/>
      <c r="DH300" s="203"/>
      <c r="DI300" s="203"/>
      <c r="DJ300" s="203"/>
      <c r="DK300" s="203"/>
      <c r="DL300" s="203"/>
      <c r="DM300" s="203"/>
      <c r="DN300" s="203"/>
      <c r="DO300" s="203"/>
      <c r="DP300" s="203"/>
      <c r="DQ300" s="203"/>
      <c r="DR300" s="203"/>
      <c r="DS300" s="203"/>
      <c r="DT300" s="203"/>
      <c r="DU300" s="203"/>
      <c r="DV300" s="203"/>
      <c r="DW300" s="203"/>
      <c r="DX300" s="203"/>
      <c r="DY300" s="203"/>
      <c r="DZ300" s="203"/>
    </row>
    <row r="301" spans="1:130" ht="15" hidden="1">
      <c r="A301" s="204" t="s">
        <v>740</v>
      </c>
      <c r="B301" s="205" t="s">
        <v>741</v>
      </c>
      <c r="C301" s="204">
        <v>1</v>
      </c>
      <c r="D301" s="204" t="s">
        <v>679</v>
      </c>
      <c r="E301" s="205" t="s">
        <v>378</v>
      </c>
      <c r="F301" s="205"/>
      <c r="G301" s="205">
        <v>1</v>
      </c>
      <c r="H301" s="205"/>
      <c r="I301" s="205"/>
      <c r="J301" s="205"/>
      <c r="K301" s="205">
        <v>1</v>
      </c>
      <c r="L301" s="205"/>
      <c r="M301" s="205"/>
      <c r="N301" s="205"/>
      <c r="O301" s="205"/>
      <c r="P301" s="205"/>
      <c r="Q301" s="205"/>
      <c r="R301" s="205" t="s">
        <v>291</v>
      </c>
      <c r="S301" s="205"/>
      <c r="T301" s="205"/>
      <c r="U301" s="205">
        <v>1</v>
      </c>
      <c r="V301" s="205"/>
      <c r="W301" s="205"/>
      <c r="X301" s="205"/>
      <c r="Y301" s="205"/>
      <c r="Z301" s="205"/>
      <c r="AA301" s="205"/>
      <c r="AB301" s="205"/>
      <c r="AC301" s="205"/>
      <c r="AD301" s="205"/>
      <c r="AE301" s="205">
        <v>1</v>
      </c>
      <c r="AF301" s="205"/>
      <c r="AG301" s="205"/>
      <c r="AH301" s="205"/>
      <c r="AI301" s="205"/>
      <c r="AJ301" s="205"/>
      <c r="AK301" s="205"/>
      <c r="AL301" s="205">
        <v>1</v>
      </c>
      <c r="AM301" s="205"/>
      <c r="AN301" s="205"/>
      <c r="AO301" s="205"/>
      <c r="AP301" s="205"/>
      <c r="AQ301" s="205"/>
      <c r="AR301" s="205"/>
      <c r="AS301" s="205"/>
      <c r="AT301" s="205"/>
      <c r="AU301" s="205"/>
      <c r="AV301" s="205"/>
      <c r="AW301" s="205"/>
      <c r="AX301" s="205"/>
      <c r="AY301" s="205"/>
      <c r="AZ301" s="205"/>
      <c r="BA301" s="205"/>
      <c r="BB301" s="205"/>
      <c r="BC301" s="205"/>
      <c r="BD301" s="205"/>
      <c r="BE301" s="205"/>
      <c r="BF301" s="205"/>
      <c r="BG301" s="205"/>
      <c r="BH301" s="205"/>
      <c r="BI301" s="205"/>
      <c r="BJ301" s="205"/>
      <c r="BK301" s="205"/>
      <c r="BL301" s="205"/>
      <c r="BM301" s="205"/>
      <c r="BN301" s="205"/>
      <c r="BO301" s="205"/>
      <c r="BP301" s="205">
        <v>1</v>
      </c>
      <c r="BQ301" s="205">
        <v>1</v>
      </c>
      <c r="BR301" s="205"/>
      <c r="BS301" s="205"/>
      <c r="BT301" s="205"/>
      <c r="BU301" s="205">
        <v>1</v>
      </c>
      <c r="BV301" s="205"/>
      <c r="BW301" s="205"/>
      <c r="BX301" s="205"/>
      <c r="BY301" s="205">
        <v>1</v>
      </c>
      <c r="BZ301" s="205"/>
      <c r="CA301" s="205"/>
      <c r="CB301" s="205"/>
      <c r="CC301" s="205"/>
      <c r="CD301" s="205"/>
      <c r="CE301" s="205"/>
      <c r="CF301" s="205"/>
      <c r="CG301" s="205"/>
      <c r="CH301" s="205"/>
      <c r="CI301" s="205"/>
      <c r="CJ301" s="205"/>
      <c r="CK301" s="205"/>
      <c r="CL301" s="205"/>
      <c r="CM301" s="205"/>
      <c r="CN301" s="205"/>
      <c r="CO301" s="205"/>
      <c r="CP301" s="205"/>
      <c r="CQ301" s="205"/>
      <c r="CR301" s="205"/>
      <c r="CS301" s="205"/>
      <c r="CT301" s="205"/>
      <c r="CU301" s="205"/>
      <c r="CV301" s="205"/>
      <c r="CW301" s="205"/>
      <c r="CX301" s="205"/>
      <c r="CY301" s="205"/>
      <c r="CZ301" s="205"/>
      <c r="DA301" s="205"/>
      <c r="DB301" s="205"/>
      <c r="DC301" s="205"/>
      <c r="DD301" s="205"/>
      <c r="DE301" s="205"/>
      <c r="DF301" s="205"/>
      <c r="DG301" s="205"/>
      <c r="DH301" s="205"/>
      <c r="DI301" s="205"/>
      <c r="DJ301" s="205"/>
      <c r="DK301" s="205"/>
      <c r="DL301" s="205"/>
      <c r="DM301" s="205"/>
      <c r="DN301" s="205"/>
      <c r="DO301" s="205"/>
      <c r="DP301" s="205"/>
      <c r="DQ301" s="205"/>
      <c r="DR301" s="205"/>
      <c r="DS301" s="205"/>
      <c r="DT301" s="205"/>
      <c r="DU301" s="205"/>
      <c r="DV301" s="205"/>
      <c r="DW301" s="205"/>
      <c r="DX301" s="205"/>
      <c r="DY301" s="205"/>
      <c r="DZ301" s="205"/>
    </row>
    <row r="302" spans="1:130" ht="15" hidden="1">
      <c r="A302" s="204" t="s">
        <v>808</v>
      </c>
      <c r="B302" s="205" t="s">
        <v>809</v>
      </c>
      <c r="C302" s="204">
        <v>4</v>
      </c>
      <c r="D302" s="204" t="s">
        <v>679</v>
      </c>
      <c r="E302" s="205" t="s">
        <v>378</v>
      </c>
      <c r="F302" s="205"/>
      <c r="G302" s="221">
        <v>1</v>
      </c>
      <c r="H302" s="205"/>
      <c r="I302" s="205"/>
      <c r="J302" s="205"/>
      <c r="K302" s="205">
        <v>1</v>
      </c>
      <c r="L302" s="205"/>
      <c r="M302" s="205"/>
      <c r="N302" s="205"/>
      <c r="O302" s="205"/>
      <c r="P302" s="205"/>
      <c r="Q302" s="205"/>
      <c r="R302" s="205" t="s">
        <v>291</v>
      </c>
      <c r="S302" s="205"/>
      <c r="T302" s="205"/>
      <c r="U302" s="205">
        <v>1</v>
      </c>
      <c r="V302" s="205"/>
      <c r="W302" s="205"/>
      <c r="X302" s="205"/>
      <c r="Y302" s="205"/>
      <c r="Z302" s="205"/>
      <c r="AA302" s="205"/>
      <c r="AB302" s="205"/>
      <c r="AC302" s="205"/>
      <c r="AD302" s="205"/>
      <c r="AE302" s="205">
        <v>1</v>
      </c>
      <c r="AF302" s="205"/>
      <c r="AG302" s="205"/>
      <c r="AH302" s="205"/>
      <c r="AI302" s="205"/>
      <c r="AJ302" s="205"/>
      <c r="AK302" s="205"/>
      <c r="AL302" s="205">
        <v>1</v>
      </c>
      <c r="AM302" s="205"/>
      <c r="AN302" s="205"/>
      <c r="AO302" s="205"/>
      <c r="AP302" s="205"/>
      <c r="AQ302" s="205"/>
      <c r="AR302" s="205"/>
      <c r="AS302" s="205"/>
      <c r="AT302" s="205"/>
      <c r="AU302" s="205"/>
      <c r="AV302" s="205"/>
      <c r="AW302" s="205"/>
      <c r="AX302" s="205"/>
      <c r="AY302" s="205"/>
      <c r="AZ302" s="205"/>
      <c r="BA302" s="205"/>
      <c r="BB302" s="205"/>
      <c r="BC302" s="205"/>
      <c r="BD302" s="205"/>
      <c r="BE302" s="205"/>
      <c r="BF302" s="205"/>
      <c r="BG302" s="205"/>
      <c r="BH302" s="205"/>
      <c r="BI302" s="205"/>
      <c r="BJ302" s="205"/>
      <c r="BK302" s="205"/>
      <c r="BL302" s="205"/>
      <c r="BM302" s="205"/>
      <c r="BN302" s="205"/>
      <c r="BO302" s="205"/>
      <c r="BP302" s="205">
        <v>1</v>
      </c>
      <c r="BQ302" s="205">
        <v>1</v>
      </c>
      <c r="BR302" s="205"/>
      <c r="BS302" s="205"/>
      <c r="BT302" s="205"/>
      <c r="BU302" s="205">
        <v>1</v>
      </c>
      <c r="BV302" s="205"/>
      <c r="BW302" s="205"/>
      <c r="BX302" s="205"/>
      <c r="BY302" s="205">
        <v>1</v>
      </c>
      <c r="BZ302" s="205"/>
      <c r="CA302" s="205"/>
      <c r="CB302" s="205"/>
      <c r="CC302" s="205"/>
      <c r="CD302" s="205"/>
      <c r="CE302" s="205"/>
      <c r="CF302" s="205"/>
      <c r="CG302" s="205"/>
      <c r="CH302" s="205"/>
      <c r="CI302" s="205"/>
      <c r="CJ302" s="205"/>
      <c r="CK302" s="205"/>
      <c r="CL302" s="205"/>
      <c r="CM302" s="205"/>
      <c r="CN302" s="205"/>
      <c r="CO302" s="205"/>
      <c r="CP302" s="205"/>
      <c r="CQ302" s="205"/>
      <c r="CR302" s="205"/>
      <c r="CS302" s="205"/>
      <c r="CT302" s="205"/>
      <c r="CU302" s="205"/>
      <c r="CV302" s="205"/>
      <c r="CW302" s="205"/>
      <c r="CX302" s="205"/>
      <c r="CY302" s="205"/>
      <c r="CZ302" s="205"/>
      <c r="DA302" s="205"/>
      <c r="DB302" s="205"/>
      <c r="DC302" s="205"/>
      <c r="DD302" s="205"/>
      <c r="DE302" s="205"/>
      <c r="DF302" s="205"/>
      <c r="DG302" s="205"/>
      <c r="DH302" s="205"/>
      <c r="DI302" s="205"/>
      <c r="DJ302" s="205"/>
      <c r="DK302" s="205"/>
      <c r="DL302" s="205"/>
      <c r="DM302" s="205"/>
      <c r="DN302" s="205"/>
      <c r="DO302" s="205"/>
      <c r="DP302" s="205"/>
      <c r="DQ302" s="205"/>
      <c r="DR302" s="205"/>
      <c r="DS302" s="205"/>
      <c r="DT302" s="205"/>
      <c r="DU302" s="205"/>
      <c r="DV302" s="205"/>
      <c r="DW302" s="205"/>
      <c r="DX302" s="205"/>
      <c r="DY302" s="205"/>
      <c r="DZ302" s="205"/>
    </row>
    <row r="303" spans="1:130" ht="15" hidden="1">
      <c r="A303" s="206" t="s">
        <v>742</v>
      </c>
      <c r="B303" s="207" t="s">
        <v>743</v>
      </c>
      <c r="C303" s="206">
        <v>1</v>
      </c>
      <c r="D303" s="206" t="s">
        <v>582</v>
      </c>
      <c r="E303" s="207" t="s">
        <v>378</v>
      </c>
      <c r="F303" s="207"/>
      <c r="G303" s="207">
        <v>1</v>
      </c>
      <c r="H303" s="207"/>
      <c r="I303" s="207"/>
      <c r="J303" s="207"/>
      <c r="K303" s="207">
        <v>1</v>
      </c>
      <c r="L303" s="207"/>
      <c r="M303" s="207"/>
      <c r="N303" s="207"/>
      <c r="O303" s="207"/>
      <c r="P303" s="207"/>
      <c r="Q303" s="207"/>
      <c r="R303" s="207" t="s">
        <v>290</v>
      </c>
      <c r="S303" s="207">
        <v>1</v>
      </c>
      <c r="T303" s="207"/>
      <c r="U303" s="207"/>
      <c r="V303" s="207"/>
      <c r="W303" s="207"/>
      <c r="X303" s="207"/>
      <c r="Y303" s="207"/>
      <c r="Z303" s="207"/>
      <c r="AA303" s="207"/>
      <c r="AB303" s="207"/>
      <c r="AC303" s="207"/>
      <c r="AD303" s="207"/>
      <c r="AE303" s="207">
        <v>1</v>
      </c>
      <c r="AF303" s="207"/>
      <c r="AG303" s="207"/>
      <c r="AH303" s="207">
        <v>1</v>
      </c>
      <c r="AI303" s="207"/>
      <c r="AJ303" s="207"/>
      <c r="AK303" s="207"/>
      <c r="AL303" s="207">
        <v>1</v>
      </c>
      <c r="AM303" s="207"/>
      <c r="AN303" s="207">
        <v>1</v>
      </c>
      <c r="AO303" s="207"/>
      <c r="AP303" s="207"/>
      <c r="AQ303" s="207"/>
      <c r="AR303" s="207"/>
      <c r="AS303" s="207"/>
      <c r="AT303" s="207"/>
      <c r="AU303" s="207"/>
      <c r="AV303" s="207"/>
      <c r="AW303" s="207"/>
      <c r="AX303" s="207"/>
      <c r="AY303" s="207"/>
      <c r="AZ303" s="207"/>
      <c r="BA303" s="207"/>
      <c r="BB303" s="207"/>
      <c r="BC303" s="207"/>
      <c r="BD303" s="207"/>
      <c r="BE303" s="207"/>
      <c r="BF303" s="207"/>
      <c r="BG303" s="207"/>
      <c r="BH303" s="207"/>
      <c r="BI303" s="207"/>
      <c r="BJ303" s="207"/>
      <c r="BK303" s="207"/>
      <c r="BL303" s="207"/>
      <c r="BM303" s="207"/>
      <c r="BN303" s="207"/>
      <c r="BO303" s="207"/>
      <c r="BP303" s="207">
        <v>1</v>
      </c>
      <c r="BQ303" s="207">
        <v>1</v>
      </c>
      <c r="BR303" s="207"/>
      <c r="BS303" s="207"/>
      <c r="BT303" s="207"/>
      <c r="BU303" s="207">
        <v>1</v>
      </c>
      <c r="BV303" s="207"/>
      <c r="BW303" s="207"/>
      <c r="BX303" s="207"/>
      <c r="BY303" s="207">
        <v>1</v>
      </c>
      <c r="BZ303" s="207"/>
      <c r="CA303" s="207"/>
      <c r="CB303" s="207"/>
      <c r="CC303" s="207"/>
      <c r="CD303" s="207"/>
      <c r="CE303" s="207"/>
      <c r="CF303" s="207"/>
      <c r="CG303" s="207"/>
      <c r="CH303" s="207"/>
      <c r="CI303" s="207"/>
      <c r="CJ303" s="207"/>
      <c r="CK303" s="207"/>
      <c r="CL303" s="207"/>
      <c r="CM303" s="207"/>
      <c r="CN303" s="207"/>
      <c r="CO303" s="207"/>
      <c r="CP303" s="207"/>
      <c r="CQ303" s="207"/>
      <c r="CR303" s="207"/>
      <c r="CS303" s="207"/>
      <c r="CT303" s="207"/>
      <c r="CU303" s="207"/>
      <c r="CV303" s="207"/>
      <c r="CW303" s="207"/>
      <c r="CX303" s="207"/>
      <c r="CY303" s="207"/>
      <c r="CZ303" s="207"/>
      <c r="DA303" s="207"/>
      <c r="DB303" s="207"/>
      <c r="DC303" s="207"/>
      <c r="DD303" s="207"/>
      <c r="DE303" s="207"/>
      <c r="DF303" s="207"/>
      <c r="DG303" s="207"/>
      <c r="DH303" s="207"/>
      <c r="DI303" s="207"/>
      <c r="DJ303" s="207"/>
      <c r="DK303" s="207"/>
      <c r="DL303" s="207"/>
      <c r="DM303" s="207"/>
      <c r="DN303" s="207"/>
      <c r="DO303" s="207"/>
      <c r="DP303" s="207"/>
      <c r="DQ303" s="207"/>
      <c r="DR303" s="207"/>
      <c r="DS303" s="207"/>
      <c r="DT303" s="207"/>
      <c r="DU303" s="207"/>
      <c r="DV303" s="207"/>
      <c r="DW303" s="207"/>
      <c r="DX303" s="207"/>
      <c r="DY303" s="207"/>
      <c r="DZ303" s="207"/>
    </row>
    <row r="304" spans="1:130" ht="15" hidden="1">
      <c r="A304" s="206" t="s">
        <v>744</v>
      </c>
      <c r="B304" s="207" t="s">
        <v>745</v>
      </c>
      <c r="C304" s="206">
        <v>4</v>
      </c>
      <c r="D304" s="206" t="s">
        <v>582</v>
      </c>
      <c r="E304" s="207" t="s">
        <v>378</v>
      </c>
      <c r="F304" s="207"/>
      <c r="G304" s="207">
        <v>1</v>
      </c>
      <c r="H304" s="207"/>
      <c r="I304" s="207"/>
      <c r="J304" s="207"/>
      <c r="K304" s="207">
        <v>1</v>
      </c>
      <c r="L304" s="207"/>
      <c r="M304" s="207"/>
      <c r="N304" s="207"/>
      <c r="O304" s="207"/>
      <c r="P304" s="207"/>
      <c r="Q304" s="207"/>
      <c r="R304" s="207" t="s">
        <v>290</v>
      </c>
      <c r="S304" s="207">
        <v>1</v>
      </c>
      <c r="T304" s="207"/>
      <c r="U304" s="207"/>
      <c r="V304" s="207"/>
      <c r="W304" s="207"/>
      <c r="X304" s="207"/>
      <c r="Y304" s="207"/>
      <c r="Z304" s="207"/>
      <c r="AA304" s="207"/>
      <c r="AB304" s="207"/>
      <c r="AC304" s="207"/>
      <c r="AD304" s="207"/>
      <c r="AE304" s="207">
        <v>1</v>
      </c>
      <c r="AF304" s="207"/>
      <c r="AG304" s="207"/>
      <c r="AH304" s="207">
        <v>1</v>
      </c>
      <c r="AI304" s="207"/>
      <c r="AJ304" s="207"/>
      <c r="AK304" s="207"/>
      <c r="AL304" s="207">
        <v>1</v>
      </c>
      <c r="AM304" s="207"/>
      <c r="AN304" s="207">
        <v>1</v>
      </c>
      <c r="AO304" s="207"/>
      <c r="AP304" s="207"/>
      <c r="AQ304" s="207"/>
      <c r="AR304" s="207"/>
      <c r="AS304" s="207"/>
      <c r="AT304" s="207"/>
      <c r="AU304" s="207"/>
      <c r="AV304" s="207"/>
      <c r="AW304" s="207"/>
      <c r="AX304" s="207"/>
      <c r="AY304" s="207"/>
      <c r="AZ304" s="207"/>
      <c r="BA304" s="207"/>
      <c r="BB304" s="207"/>
      <c r="BC304" s="207"/>
      <c r="BD304" s="207"/>
      <c r="BE304" s="207"/>
      <c r="BF304" s="207"/>
      <c r="BG304" s="207"/>
      <c r="BH304" s="207"/>
      <c r="BI304" s="207"/>
      <c r="BJ304" s="207"/>
      <c r="BK304" s="207"/>
      <c r="BL304" s="207"/>
      <c r="BM304" s="207"/>
      <c r="BN304" s="207"/>
      <c r="BO304" s="207"/>
      <c r="BP304" s="207">
        <v>1</v>
      </c>
      <c r="BQ304" s="207">
        <v>1</v>
      </c>
      <c r="BR304" s="207"/>
      <c r="BS304" s="207"/>
      <c r="BT304" s="207"/>
      <c r="BU304" s="207">
        <v>1</v>
      </c>
      <c r="BV304" s="207"/>
      <c r="BW304" s="207"/>
      <c r="BX304" s="207"/>
      <c r="BY304" s="207">
        <v>1</v>
      </c>
      <c r="BZ304" s="207"/>
      <c r="CA304" s="207"/>
      <c r="CB304" s="207"/>
      <c r="CC304" s="207"/>
      <c r="CD304" s="207"/>
      <c r="CE304" s="207"/>
      <c r="CF304" s="207"/>
      <c r="CG304" s="207"/>
      <c r="CH304" s="207"/>
      <c r="CI304" s="207"/>
      <c r="CJ304" s="207"/>
      <c r="CK304" s="207"/>
      <c r="CL304" s="207"/>
      <c r="CM304" s="207"/>
      <c r="CN304" s="207"/>
      <c r="CO304" s="207"/>
      <c r="CP304" s="207"/>
      <c r="CQ304" s="207"/>
      <c r="CR304" s="207"/>
      <c r="CS304" s="207"/>
      <c r="CT304" s="207"/>
      <c r="CU304" s="207"/>
      <c r="CV304" s="207"/>
      <c r="CW304" s="207"/>
      <c r="CX304" s="207"/>
      <c r="CY304" s="207"/>
      <c r="CZ304" s="207"/>
      <c r="DA304" s="207"/>
      <c r="DB304" s="207"/>
      <c r="DC304" s="207"/>
      <c r="DD304" s="207"/>
      <c r="DE304" s="207"/>
      <c r="DF304" s="207"/>
      <c r="DG304" s="207"/>
      <c r="DH304" s="207"/>
      <c r="DI304" s="207"/>
      <c r="DJ304" s="207"/>
      <c r="DK304" s="207"/>
      <c r="DL304" s="207"/>
      <c r="DM304" s="207"/>
      <c r="DN304" s="207"/>
      <c r="DO304" s="207"/>
      <c r="DP304" s="207"/>
      <c r="DQ304" s="207"/>
      <c r="DR304" s="207"/>
      <c r="DS304" s="207"/>
      <c r="DT304" s="207"/>
      <c r="DU304" s="207"/>
      <c r="DV304" s="207"/>
      <c r="DW304" s="207"/>
      <c r="DX304" s="207"/>
      <c r="DY304" s="207"/>
      <c r="DZ304" s="207"/>
    </row>
    <row r="305" spans="1:130" ht="15" hidden="1">
      <c r="A305" s="208" t="s">
        <v>746</v>
      </c>
      <c r="B305" s="209" t="s">
        <v>747</v>
      </c>
      <c r="C305" s="208">
        <v>1</v>
      </c>
      <c r="D305" s="208" t="s">
        <v>582</v>
      </c>
      <c r="E305" s="209" t="s">
        <v>406</v>
      </c>
      <c r="F305" s="209">
        <v>1</v>
      </c>
      <c r="G305" s="209"/>
      <c r="H305" s="209">
        <v>1</v>
      </c>
      <c r="I305" s="209">
        <v>1</v>
      </c>
      <c r="J305" s="209"/>
      <c r="K305" s="209"/>
      <c r="L305" s="209">
        <v>1</v>
      </c>
      <c r="M305" s="209"/>
      <c r="N305" s="209"/>
      <c r="O305" s="209"/>
      <c r="P305" s="209"/>
      <c r="Q305" s="209"/>
      <c r="R305" s="209"/>
      <c r="S305" s="209"/>
      <c r="T305" s="209"/>
      <c r="U305" s="209"/>
      <c r="V305" s="209"/>
      <c r="W305" s="209"/>
      <c r="X305" s="209"/>
      <c r="Y305" s="209"/>
      <c r="Z305" s="209"/>
      <c r="AA305" s="209"/>
      <c r="AB305" s="209"/>
      <c r="AC305" s="209">
        <v>1</v>
      </c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>
        <v>1</v>
      </c>
      <c r="AX305" s="209">
        <v>1</v>
      </c>
      <c r="AY305" s="209">
        <v>1</v>
      </c>
      <c r="AZ305" s="209">
        <v>1</v>
      </c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</row>
    <row r="306" spans="1:130" ht="15" hidden="1">
      <c r="A306" s="208" t="s">
        <v>800</v>
      </c>
      <c r="B306" s="209" t="s">
        <v>801</v>
      </c>
      <c r="C306" s="208">
        <v>4</v>
      </c>
      <c r="D306" s="208" t="s">
        <v>582</v>
      </c>
      <c r="E306" s="209" t="s">
        <v>406</v>
      </c>
      <c r="F306" s="209">
        <v>1</v>
      </c>
      <c r="G306" s="222"/>
      <c r="H306" s="209">
        <v>1</v>
      </c>
      <c r="I306" s="209">
        <v>1</v>
      </c>
      <c r="J306" s="209"/>
      <c r="K306" s="209"/>
      <c r="L306" s="209">
        <v>1</v>
      </c>
      <c r="M306" s="209"/>
      <c r="N306" s="209"/>
      <c r="O306" s="209"/>
      <c r="P306" s="209"/>
      <c r="Q306" s="209"/>
      <c r="R306" s="209"/>
      <c r="S306" s="209"/>
      <c r="T306" s="209"/>
      <c r="U306" s="209"/>
      <c r="V306" s="209"/>
      <c r="W306" s="209"/>
      <c r="X306" s="209"/>
      <c r="Y306" s="209"/>
      <c r="Z306" s="209"/>
      <c r="AA306" s="209"/>
      <c r="AB306" s="209"/>
      <c r="AC306" s="209">
        <v>1</v>
      </c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>
        <v>1</v>
      </c>
      <c r="AX306" s="209">
        <v>1</v>
      </c>
      <c r="AY306" s="209">
        <v>1</v>
      </c>
      <c r="AZ306" s="209">
        <v>1</v>
      </c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</row>
    <row r="307" spans="1:130" ht="15" hidden="1">
      <c r="A307" s="210" t="s">
        <v>748</v>
      </c>
      <c r="B307" s="211" t="s">
        <v>749</v>
      </c>
      <c r="C307" s="210">
        <v>1</v>
      </c>
      <c r="D307" s="210" t="s">
        <v>683</v>
      </c>
      <c r="E307" s="211" t="s">
        <v>378</v>
      </c>
      <c r="F307" s="211"/>
      <c r="G307" s="211">
        <v>1</v>
      </c>
      <c r="H307" s="211"/>
      <c r="I307" s="211"/>
      <c r="J307" s="211"/>
      <c r="K307" s="211">
        <v>1</v>
      </c>
      <c r="L307" s="211"/>
      <c r="M307" s="211"/>
      <c r="N307" s="211"/>
      <c r="O307" s="211"/>
      <c r="P307" s="211"/>
      <c r="Q307" s="211"/>
      <c r="R307" s="211" t="s">
        <v>397</v>
      </c>
      <c r="S307" s="211"/>
      <c r="T307" s="211"/>
      <c r="U307" s="211">
        <v>1</v>
      </c>
      <c r="V307" s="211"/>
      <c r="W307" s="211"/>
      <c r="X307" s="211"/>
      <c r="Y307" s="211"/>
      <c r="Z307" s="211">
        <v>1</v>
      </c>
      <c r="AA307" s="211"/>
      <c r="AB307" s="211"/>
      <c r="AC307" s="211"/>
      <c r="AD307" s="211"/>
      <c r="AE307" s="211">
        <v>1</v>
      </c>
      <c r="AF307" s="211"/>
      <c r="AG307" s="211"/>
      <c r="AH307" s="211"/>
      <c r="AI307" s="211"/>
      <c r="AJ307" s="211"/>
      <c r="AK307" s="211"/>
      <c r="AL307" s="211">
        <v>1</v>
      </c>
      <c r="AM307" s="211"/>
      <c r="AN307" s="211">
        <v>1</v>
      </c>
      <c r="AO307" s="211"/>
      <c r="AP307" s="211"/>
      <c r="AQ307" s="211"/>
      <c r="AR307" s="211"/>
      <c r="AS307" s="211"/>
      <c r="AT307" s="211"/>
      <c r="AU307" s="211"/>
      <c r="AV307" s="211"/>
      <c r="AW307" s="211"/>
      <c r="AX307" s="211"/>
      <c r="AY307" s="211"/>
      <c r="AZ307" s="211"/>
      <c r="BA307" s="211"/>
      <c r="BB307" s="211"/>
      <c r="BC307" s="211"/>
      <c r="BD307" s="211"/>
      <c r="BE307" s="211"/>
      <c r="BF307" s="211"/>
      <c r="BG307" s="211"/>
      <c r="BH307" s="211">
        <v>1</v>
      </c>
      <c r="BI307" s="211"/>
      <c r="BJ307" s="211"/>
      <c r="BK307" s="211"/>
      <c r="BL307" s="211"/>
      <c r="BM307" s="211"/>
      <c r="BN307" s="211"/>
      <c r="BO307" s="211"/>
      <c r="BP307" s="211"/>
      <c r="BQ307" s="211"/>
      <c r="BR307" s="211"/>
      <c r="BS307" s="211"/>
      <c r="BT307" s="211"/>
      <c r="BU307" s="211">
        <v>1</v>
      </c>
      <c r="BV307" s="211"/>
      <c r="BW307" s="211"/>
      <c r="BX307" s="211"/>
      <c r="BY307" s="211">
        <v>1</v>
      </c>
      <c r="BZ307" s="211"/>
      <c r="CA307" s="211"/>
      <c r="CB307" s="211"/>
      <c r="CC307" s="211"/>
      <c r="CD307" s="211"/>
      <c r="CE307" s="211"/>
      <c r="CF307" s="211"/>
      <c r="CG307" s="211"/>
      <c r="CH307" s="211"/>
      <c r="CI307" s="211"/>
      <c r="CJ307" s="211"/>
      <c r="CK307" s="211"/>
      <c r="CL307" s="211"/>
      <c r="CM307" s="211"/>
      <c r="CN307" s="211"/>
      <c r="CO307" s="211"/>
      <c r="CP307" s="211"/>
      <c r="CQ307" s="211"/>
      <c r="CR307" s="211">
        <v>1</v>
      </c>
      <c r="CS307" s="211"/>
      <c r="CT307" s="211"/>
      <c r="CU307" s="211"/>
      <c r="CV307" s="211"/>
      <c r="CW307" s="211"/>
      <c r="CX307" s="211"/>
      <c r="CY307" s="211"/>
      <c r="CZ307" s="211"/>
      <c r="DA307" s="211"/>
      <c r="DB307" s="211"/>
      <c r="DC307" s="211"/>
      <c r="DD307" s="211"/>
      <c r="DE307" s="211"/>
      <c r="DF307" s="211"/>
      <c r="DG307" s="211"/>
      <c r="DH307" s="211"/>
      <c r="DI307" s="211"/>
      <c r="DJ307" s="211"/>
      <c r="DK307" s="211"/>
      <c r="DL307" s="211"/>
      <c r="DM307" s="211"/>
      <c r="DN307" s="211"/>
      <c r="DO307" s="211"/>
      <c r="DP307" s="211"/>
      <c r="DQ307" s="211"/>
      <c r="DR307" s="211"/>
      <c r="DS307" s="211"/>
      <c r="DT307" s="211"/>
      <c r="DU307" s="211"/>
      <c r="DV307" s="211"/>
      <c r="DW307" s="211"/>
      <c r="DX307" s="211"/>
      <c r="DY307" s="211"/>
      <c r="DZ307" s="211"/>
    </row>
    <row r="308" spans="1:130" ht="15" hidden="1">
      <c r="A308" s="210" t="s">
        <v>750</v>
      </c>
      <c r="B308" s="211" t="s">
        <v>751</v>
      </c>
      <c r="C308" s="210">
        <v>4</v>
      </c>
      <c r="D308" s="210" t="s">
        <v>683</v>
      </c>
      <c r="E308" s="211" t="s">
        <v>378</v>
      </c>
      <c r="F308" s="211"/>
      <c r="G308" s="211">
        <v>1</v>
      </c>
      <c r="H308" s="211"/>
      <c r="I308" s="211"/>
      <c r="J308" s="211"/>
      <c r="K308" s="211">
        <v>1</v>
      </c>
      <c r="L308" s="211"/>
      <c r="M308" s="211"/>
      <c r="N308" s="211"/>
      <c r="O308" s="211"/>
      <c r="P308" s="211"/>
      <c r="Q308" s="211"/>
      <c r="R308" s="211" t="s">
        <v>397</v>
      </c>
      <c r="S308" s="211"/>
      <c r="T308" s="211"/>
      <c r="U308" s="211">
        <v>1</v>
      </c>
      <c r="V308" s="211"/>
      <c r="W308" s="211"/>
      <c r="X308" s="211"/>
      <c r="Y308" s="211"/>
      <c r="Z308" s="211">
        <v>1</v>
      </c>
      <c r="AA308" s="211"/>
      <c r="AB308" s="211"/>
      <c r="AC308" s="211"/>
      <c r="AD308" s="211"/>
      <c r="AE308" s="211">
        <v>1</v>
      </c>
      <c r="AF308" s="211"/>
      <c r="AG308" s="211"/>
      <c r="AH308" s="211"/>
      <c r="AI308" s="211"/>
      <c r="AJ308" s="211"/>
      <c r="AK308" s="211"/>
      <c r="AL308" s="211">
        <v>1</v>
      </c>
      <c r="AM308" s="211"/>
      <c r="AN308" s="211">
        <v>1</v>
      </c>
      <c r="AO308" s="211"/>
      <c r="AP308" s="211"/>
      <c r="AQ308" s="211"/>
      <c r="AR308" s="211"/>
      <c r="AS308" s="211"/>
      <c r="AT308" s="211"/>
      <c r="AU308" s="211"/>
      <c r="AV308" s="211"/>
      <c r="AW308" s="211"/>
      <c r="AX308" s="211"/>
      <c r="AY308" s="211"/>
      <c r="AZ308" s="211"/>
      <c r="BA308" s="211"/>
      <c r="BB308" s="211"/>
      <c r="BC308" s="211"/>
      <c r="BD308" s="211"/>
      <c r="BE308" s="211"/>
      <c r="BF308" s="211"/>
      <c r="BG308" s="211"/>
      <c r="BH308" s="211">
        <v>1</v>
      </c>
      <c r="BI308" s="211"/>
      <c r="BJ308" s="211"/>
      <c r="BK308" s="211"/>
      <c r="BL308" s="211"/>
      <c r="BM308" s="211"/>
      <c r="BN308" s="211"/>
      <c r="BO308" s="211"/>
      <c r="BP308" s="211"/>
      <c r="BQ308" s="211"/>
      <c r="BR308" s="211"/>
      <c r="BS308" s="211"/>
      <c r="BT308" s="211"/>
      <c r="BU308" s="211">
        <v>1</v>
      </c>
      <c r="BV308" s="211"/>
      <c r="BW308" s="211"/>
      <c r="BX308" s="211"/>
      <c r="BY308" s="211">
        <v>1</v>
      </c>
      <c r="BZ308" s="211"/>
      <c r="CA308" s="211"/>
      <c r="CB308" s="211"/>
      <c r="CC308" s="211"/>
      <c r="CD308" s="211"/>
      <c r="CE308" s="211"/>
      <c r="CF308" s="211"/>
      <c r="CG308" s="211"/>
      <c r="CH308" s="211"/>
      <c r="CI308" s="211"/>
      <c r="CJ308" s="211"/>
      <c r="CK308" s="211"/>
      <c r="CL308" s="211"/>
      <c r="CM308" s="211"/>
      <c r="CN308" s="211"/>
      <c r="CO308" s="211"/>
      <c r="CP308" s="211"/>
      <c r="CQ308" s="211"/>
      <c r="CR308" s="211">
        <v>1</v>
      </c>
      <c r="CS308" s="211"/>
      <c r="CT308" s="211"/>
      <c r="CU308" s="211"/>
      <c r="CV308" s="211"/>
      <c r="CW308" s="211"/>
      <c r="CX308" s="211"/>
      <c r="CY308" s="211"/>
      <c r="CZ308" s="211"/>
      <c r="DA308" s="211"/>
      <c r="DB308" s="211"/>
      <c r="DC308" s="211"/>
      <c r="DD308" s="211"/>
      <c r="DE308" s="211"/>
      <c r="DF308" s="211"/>
      <c r="DG308" s="211"/>
      <c r="DH308" s="211"/>
      <c r="DI308" s="211"/>
      <c r="DJ308" s="211"/>
      <c r="DK308" s="211"/>
      <c r="DL308" s="211"/>
      <c r="DM308" s="211"/>
      <c r="DN308" s="211"/>
      <c r="DO308" s="211"/>
      <c r="DP308" s="211"/>
      <c r="DQ308" s="211"/>
      <c r="DR308" s="211"/>
      <c r="DS308" s="211"/>
      <c r="DT308" s="211"/>
      <c r="DU308" s="211"/>
      <c r="DV308" s="211"/>
      <c r="DW308" s="211"/>
      <c r="DX308" s="211"/>
      <c r="DY308" s="211"/>
      <c r="DZ308" s="211"/>
    </row>
    <row r="309" spans="1:130" ht="15" hidden="1">
      <c r="A309" s="208" t="s">
        <v>752</v>
      </c>
      <c r="B309" s="209" t="s">
        <v>753</v>
      </c>
      <c r="C309" s="208">
        <v>1</v>
      </c>
      <c r="D309" s="208" t="s">
        <v>680</v>
      </c>
      <c r="E309" s="209" t="s">
        <v>378</v>
      </c>
      <c r="F309" s="209"/>
      <c r="G309" s="209">
        <v>1</v>
      </c>
      <c r="H309" s="209"/>
      <c r="I309" s="209"/>
      <c r="J309" s="209"/>
      <c r="K309" s="209">
        <v>1</v>
      </c>
      <c r="L309" s="209"/>
      <c r="M309" s="209"/>
      <c r="N309" s="209"/>
      <c r="O309" s="209"/>
      <c r="P309" s="209"/>
      <c r="Q309" s="209"/>
      <c r="R309" s="209" t="s">
        <v>392</v>
      </c>
      <c r="S309" s="209">
        <v>1</v>
      </c>
      <c r="T309" s="209"/>
      <c r="U309" s="209"/>
      <c r="V309" s="209"/>
      <c r="W309" s="209"/>
      <c r="X309" s="209"/>
      <c r="Y309" s="209"/>
      <c r="Z309" s="209">
        <v>1</v>
      </c>
      <c r="AA309" s="209"/>
      <c r="AB309" s="209"/>
      <c r="AC309" s="209"/>
      <c r="AD309" s="209"/>
      <c r="AE309" s="209">
        <v>1</v>
      </c>
      <c r="AF309" s="209"/>
      <c r="AG309" s="209"/>
      <c r="AH309" s="209"/>
      <c r="AI309" s="209"/>
      <c r="AJ309" s="209"/>
      <c r="AK309" s="209"/>
      <c r="AL309" s="209">
        <v>1</v>
      </c>
      <c r="AM309" s="209"/>
      <c r="AN309" s="209">
        <v>1</v>
      </c>
      <c r="AO309" s="209"/>
      <c r="AP309" s="209"/>
      <c r="AQ309" s="209"/>
      <c r="AR309" s="209"/>
      <c r="AS309" s="209"/>
      <c r="AT309" s="209"/>
      <c r="AU309" s="209"/>
      <c r="AV309" s="209"/>
      <c r="AW309" s="209"/>
      <c r="AX309" s="209"/>
      <c r="AY309" s="209"/>
      <c r="AZ309" s="209"/>
      <c r="BA309" s="209"/>
      <c r="BB309" s="209"/>
      <c r="BC309" s="209"/>
      <c r="BD309" s="209"/>
      <c r="BE309" s="209"/>
      <c r="BF309" s="209"/>
      <c r="BG309" s="209"/>
      <c r="BH309" s="209"/>
      <c r="BI309" s="209"/>
      <c r="BJ309" s="209"/>
      <c r="BK309" s="209"/>
      <c r="BL309" s="209"/>
      <c r="BM309" s="209"/>
      <c r="BN309" s="209"/>
      <c r="BO309" s="209"/>
      <c r="BP309" s="209"/>
      <c r="BQ309" s="209"/>
      <c r="BR309" s="209"/>
      <c r="BS309" s="209"/>
      <c r="BT309" s="209"/>
      <c r="BU309" s="209">
        <v>1</v>
      </c>
      <c r="BV309" s="209"/>
      <c r="BW309" s="209"/>
      <c r="BX309" s="209"/>
      <c r="BY309" s="209">
        <v>1</v>
      </c>
      <c r="BZ309" s="209"/>
      <c r="CA309" s="209"/>
      <c r="CB309" s="209"/>
      <c r="CC309" s="209"/>
      <c r="CD309" s="209"/>
      <c r="CE309" s="209"/>
      <c r="CF309" s="209"/>
      <c r="CG309" s="209"/>
      <c r="CH309" s="209"/>
      <c r="CI309" s="209"/>
      <c r="CJ309" s="209"/>
      <c r="CK309" s="209"/>
      <c r="CL309" s="209"/>
      <c r="CM309" s="209"/>
      <c r="CN309" s="209"/>
      <c r="CO309" s="209"/>
      <c r="CP309" s="209"/>
      <c r="CQ309" s="209"/>
      <c r="CR309" s="209"/>
      <c r="CS309" s="209"/>
      <c r="CT309" s="209"/>
      <c r="CU309" s="209"/>
      <c r="CV309" s="209"/>
      <c r="CW309" s="209"/>
      <c r="CX309" s="209"/>
      <c r="CY309" s="209"/>
      <c r="CZ309" s="209"/>
      <c r="DA309" s="209"/>
      <c r="DB309" s="209"/>
      <c r="DC309" s="209"/>
      <c r="DD309" s="209"/>
      <c r="DE309" s="209"/>
      <c r="DF309" s="209"/>
      <c r="DG309" s="209"/>
      <c r="DH309" s="209"/>
      <c r="DI309" s="209"/>
      <c r="DJ309" s="209"/>
      <c r="DK309" s="209"/>
      <c r="DL309" s="209"/>
      <c r="DM309" s="209"/>
      <c r="DN309" s="209"/>
      <c r="DO309" s="209"/>
      <c r="DP309" s="209"/>
      <c r="DQ309" s="209"/>
      <c r="DR309" s="209"/>
      <c r="DS309" s="209"/>
      <c r="DT309" s="209"/>
      <c r="DU309" s="209"/>
      <c r="DV309" s="209"/>
      <c r="DW309" s="209"/>
      <c r="DX309" s="209"/>
      <c r="DY309" s="209"/>
      <c r="DZ309" s="209"/>
    </row>
    <row r="310" spans="1:130" ht="15.75" hidden="1">
      <c r="A310" s="208" t="s">
        <v>754</v>
      </c>
      <c r="B310" s="209" t="s">
        <v>755</v>
      </c>
      <c r="C310" s="212">
        <v>4</v>
      </c>
      <c r="D310" s="208" t="s">
        <v>680</v>
      </c>
      <c r="E310" s="223" t="s">
        <v>378</v>
      </c>
      <c r="F310" s="209"/>
      <c r="G310" s="223">
        <v>1</v>
      </c>
      <c r="H310" s="209"/>
      <c r="I310" s="209"/>
      <c r="J310" s="223"/>
      <c r="K310" s="209">
        <v>1</v>
      </c>
      <c r="L310" s="209"/>
      <c r="M310" s="209"/>
      <c r="N310" s="209"/>
      <c r="O310" s="209"/>
      <c r="P310" s="209"/>
      <c r="Q310" s="209"/>
      <c r="R310" s="209" t="s">
        <v>392</v>
      </c>
      <c r="S310" s="209">
        <v>1</v>
      </c>
      <c r="T310" s="209"/>
      <c r="U310" s="209"/>
      <c r="V310" s="209"/>
      <c r="W310" s="209"/>
      <c r="X310" s="209"/>
      <c r="Y310" s="209"/>
      <c r="Z310" s="209">
        <v>1</v>
      </c>
      <c r="AA310" s="209"/>
      <c r="AB310" s="209"/>
      <c r="AC310" s="209"/>
      <c r="AD310" s="209"/>
      <c r="AE310" s="209">
        <v>1</v>
      </c>
      <c r="AF310" s="209"/>
      <c r="AG310" s="209"/>
      <c r="AH310" s="209"/>
      <c r="AI310" s="209"/>
      <c r="AJ310" s="209"/>
      <c r="AK310" s="209"/>
      <c r="AL310" s="209">
        <v>1</v>
      </c>
      <c r="AM310" s="209"/>
      <c r="AN310" s="209">
        <v>1</v>
      </c>
      <c r="AO310" s="209"/>
      <c r="AP310" s="209"/>
      <c r="AQ310" s="209"/>
      <c r="AR310" s="209"/>
      <c r="AS310" s="209"/>
      <c r="AT310" s="209"/>
      <c r="AU310" s="209"/>
      <c r="AV310" s="209"/>
      <c r="AW310" s="209"/>
      <c r="AX310" s="209"/>
      <c r="AY310" s="209"/>
      <c r="AZ310" s="209"/>
      <c r="BA310" s="209"/>
      <c r="BB310" s="209"/>
      <c r="BC310" s="209"/>
      <c r="BD310" s="209"/>
      <c r="BE310" s="209"/>
      <c r="BF310" s="209"/>
      <c r="BG310" s="209"/>
      <c r="BH310" s="209"/>
      <c r="BI310" s="209"/>
      <c r="BJ310" s="209"/>
      <c r="BK310" s="209"/>
      <c r="BL310" s="209"/>
      <c r="BM310" s="209"/>
      <c r="BN310" s="209"/>
      <c r="BO310" s="209"/>
      <c r="BP310" s="209"/>
      <c r="BQ310" s="209"/>
      <c r="BR310" s="209"/>
      <c r="BS310" s="209"/>
      <c r="BT310" s="209"/>
      <c r="BU310" s="209">
        <v>1</v>
      </c>
      <c r="BV310" s="209"/>
      <c r="BW310" s="209"/>
      <c r="BX310" s="209"/>
      <c r="BY310" s="209">
        <v>1</v>
      </c>
      <c r="BZ310" s="209"/>
      <c r="CA310" s="209"/>
      <c r="CB310" s="209"/>
      <c r="CC310" s="209"/>
      <c r="CD310" s="209"/>
      <c r="CE310" s="209"/>
      <c r="CF310" s="209"/>
      <c r="CG310" s="209"/>
      <c r="CH310" s="209"/>
      <c r="CI310" s="209"/>
      <c r="CJ310" s="209"/>
      <c r="CK310" s="209"/>
      <c r="CL310" s="209"/>
      <c r="CM310" s="209"/>
      <c r="CN310" s="209"/>
      <c r="CO310" s="209"/>
      <c r="CP310" s="209"/>
      <c r="CQ310" s="209"/>
      <c r="CR310" s="209"/>
      <c r="CS310" s="209"/>
      <c r="CT310" s="209"/>
      <c r="CU310" s="209"/>
      <c r="CV310" s="209"/>
      <c r="CW310" s="209"/>
      <c r="CX310" s="209"/>
      <c r="CY310" s="209"/>
      <c r="CZ310" s="209"/>
      <c r="DA310" s="209"/>
      <c r="DB310" s="209"/>
      <c r="DC310" s="209"/>
      <c r="DD310" s="209"/>
      <c r="DE310" s="209"/>
      <c r="DF310" s="209"/>
      <c r="DG310" s="209"/>
      <c r="DH310" s="209"/>
      <c r="DI310" s="209"/>
      <c r="DJ310" s="209"/>
      <c r="DK310" s="209"/>
      <c r="DL310" s="209"/>
      <c r="DM310" s="209"/>
      <c r="DN310" s="209"/>
      <c r="DO310" s="209"/>
      <c r="DP310" s="209"/>
      <c r="DQ310" s="209"/>
      <c r="DR310" s="209"/>
      <c r="DS310" s="209"/>
      <c r="DT310" s="209"/>
      <c r="DU310" s="209"/>
      <c r="DV310" s="209"/>
      <c r="DW310" s="209"/>
      <c r="DX310" s="209"/>
      <c r="DY310" s="209"/>
      <c r="DZ310" s="209"/>
    </row>
    <row r="311" spans="1:130" ht="15" hidden="1">
      <c r="A311" s="206" t="s">
        <v>756</v>
      </c>
      <c r="B311" s="207" t="s">
        <v>757</v>
      </c>
      <c r="C311" s="206">
        <v>1</v>
      </c>
      <c r="D311" s="206" t="s">
        <v>680</v>
      </c>
      <c r="E311" s="207" t="s">
        <v>406</v>
      </c>
      <c r="F311" s="207">
        <v>1</v>
      </c>
      <c r="G311" s="224"/>
      <c r="H311" s="207">
        <v>1</v>
      </c>
      <c r="I311" s="207">
        <v>1</v>
      </c>
      <c r="J311" s="207"/>
      <c r="K311" s="207"/>
      <c r="L311" s="207">
        <v>1</v>
      </c>
      <c r="M311" s="207"/>
      <c r="N311" s="207"/>
      <c r="O311" s="207"/>
      <c r="P311" s="207"/>
      <c r="Q311" s="207"/>
      <c r="R311" s="207" t="s">
        <v>392</v>
      </c>
      <c r="S311" s="207">
        <v>1</v>
      </c>
      <c r="T311" s="207"/>
      <c r="U311" s="207"/>
      <c r="V311" s="207"/>
      <c r="W311" s="207"/>
      <c r="X311" s="207"/>
      <c r="Y311" s="207"/>
      <c r="Z311" s="207">
        <v>1</v>
      </c>
      <c r="AA311" s="207"/>
      <c r="AB311" s="207"/>
      <c r="AC311" s="207"/>
      <c r="AD311" s="207"/>
      <c r="AE311" s="207">
        <v>1</v>
      </c>
      <c r="AF311" s="207"/>
      <c r="AG311" s="207"/>
      <c r="AH311" s="207"/>
      <c r="AI311" s="207"/>
      <c r="AJ311" s="207"/>
      <c r="AK311" s="207"/>
      <c r="AL311" s="207"/>
      <c r="AM311" s="207"/>
      <c r="AN311" s="207"/>
      <c r="AO311" s="207"/>
      <c r="AP311" s="207"/>
      <c r="AQ311" s="207"/>
      <c r="AR311" s="207"/>
      <c r="AS311" s="207"/>
      <c r="AT311" s="207"/>
      <c r="AU311" s="207"/>
      <c r="AV311" s="207"/>
      <c r="AW311" s="207"/>
      <c r="AX311" s="207"/>
      <c r="AY311" s="207"/>
      <c r="AZ311" s="207"/>
      <c r="BA311" s="207"/>
      <c r="BB311" s="207"/>
      <c r="BC311" s="207"/>
      <c r="BD311" s="207"/>
      <c r="BE311" s="207"/>
      <c r="BF311" s="207"/>
      <c r="BG311" s="207"/>
      <c r="BH311" s="207"/>
      <c r="BI311" s="207"/>
      <c r="BJ311" s="207"/>
      <c r="BK311" s="207"/>
      <c r="BL311" s="207"/>
      <c r="BM311" s="207"/>
      <c r="BN311" s="207"/>
      <c r="BO311" s="207"/>
      <c r="BP311" s="207"/>
      <c r="BQ311" s="207"/>
      <c r="BR311" s="207"/>
      <c r="BS311" s="207"/>
      <c r="BT311" s="207"/>
      <c r="BU311" s="207"/>
      <c r="BV311" s="207"/>
      <c r="BW311" s="207"/>
      <c r="BX311" s="207"/>
      <c r="BY311" s="207"/>
      <c r="BZ311" s="207"/>
      <c r="CA311" s="207"/>
      <c r="CB311" s="207"/>
      <c r="CC311" s="207"/>
      <c r="CD311" s="207"/>
      <c r="CE311" s="207"/>
      <c r="CF311" s="207"/>
      <c r="CG311" s="207"/>
      <c r="CH311" s="207"/>
      <c r="CI311" s="207"/>
      <c r="CJ311" s="207"/>
      <c r="CK311" s="207"/>
      <c r="CL311" s="207"/>
      <c r="CM311" s="207"/>
      <c r="CN311" s="207"/>
      <c r="CO311" s="207"/>
      <c r="CP311" s="207"/>
      <c r="CQ311" s="207"/>
      <c r="CR311" s="207"/>
      <c r="CS311" s="207"/>
      <c r="CT311" s="207"/>
      <c r="CU311" s="207"/>
      <c r="CV311" s="207"/>
      <c r="CW311" s="207"/>
      <c r="CX311" s="207"/>
      <c r="CY311" s="207"/>
      <c r="CZ311" s="207"/>
      <c r="DA311" s="207"/>
      <c r="DB311" s="207"/>
      <c r="DC311" s="207"/>
      <c r="DD311" s="207"/>
      <c r="DE311" s="207"/>
      <c r="DF311" s="207"/>
      <c r="DG311" s="207"/>
      <c r="DH311" s="207"/>
      <c r="DI311" s="207"/>
      <c r="DJ311" s="207"/>
      <c r="DK311" s="207"/>
      <c r="DL311" s="207">
        <v>1</v>
      </c>
      <c r="DM311" s="207"/>
      <c r="DN311" s="207"/>
      <c r="DO311" s="207"/>
      <c r="DP311" s="207"/>
      <c r="DQ311" s="207"/>
      <c r="DR311" s="207"/>
      <c r="DS311" s="207"/>
      <c r="DT311" s="207"/>
      <c r="DU311" s="207"/>
      <c r="DV311" s="207"/>
      <c r="DW311" s="207"/>
      <c r="DX311" s="207"/>
      <c r="DY311" s="207"/>
      <c r="DZ311" s="207"/>
    </row>
    <row r="312" spans="1:130" ht="15" hidden="1">
      <c r="A312" s="206" t="s">
        <v>758</v>
      </c>
      <c r="B312" s="207" t="s">
        <v>759</v>
      </c>
      <c r="C312" s="206">
        <v>4</v>
      </c>
      <c r="D312" s="206" t="s">
        <v>680</v>
      </c>
      <c r="E312" s="207" t="s">
        <v>406</v>
      </c>
      <c r="F312" s="207">
        <v>1</v>
      </c>
      <c r="G312" s="224"/>
      <c r="H312" s="207">
        <v>1</v>
      </c>
      <c r="I312" s="207">
        <v>1</v>
      </c>
      <c r="J312" s="207"/>
      <c r="K312" s="207"/>
      <c r="L312" s="207">
        <v>1</v>
      </c>
      <c r="M312" s="207"/>
      <c r="N312" s="207"/>
      <c r="O312" s="207"/>
      <c r="P312" s="207"/>
      <c r="Q312" s="207"/>
      <c r="R312" s="207" t="s">
        <v>392</v>
      </c>
      <c r="S312" s="207">
        <v>1</v>
      </c>
      <c r="T312" s="207"/>
      <c r="U312" s="207"/>
      <c r="V312" s="207"/>
      <c r="W312" s="207"/>
      <c r="X312" s="207"/>
      <c r="Y312" s="207"/>
      <c r="Z312" s="207">
        <v>1</v>
      </c>
      <c r="AA312" s="207"/>
      <c r="AB312" s="207"/>
      <c r="AC312" s="207"/>
      <c r="AD312" s="207"/>
      <c r="AE312" s="207">
        <v>1</v>
      </c>
      <c r="AF312" s="207"/>
      <c r="AG312" s="207"/>
      <c r="AH312" s="207"/>
      <c r="AI312" s="207"/>
      <c r="AJ312" s="207"/>
      <c r="AK312" s="207"/>
      <c r="AL312" s="207"/>
      <c r="AM312" s="207"/>
      <c r="AN312" s="207"/>
      <c r="AO312" s="207"/>
      <c r="AP312" s="207"/>
      <c r="AQ312" s="207"/>
      <c r="AR312" s="207"/>
      <c r="AS312" s="207"/>
      <c r="AT312" s="207"/>
      <c r="AU312" s="207"/>
      <c r="AV312" s="207"/>
      <c r="AW312" s="207"/>
      <c r="AX312" s="207"/>
      <c r="AY312" s="207"/>
      <c r="AZ312" s="207"/>
      <c r="BA312" s="207"/>
      <c r="BB312" s="207"/>
      <c r="BC312" s="207"/>
      <c r="BD312" s="207"/>
      <c r="BE312" s="207"/>
      <c r="BF312" s="207"/>
      <c r="BG312" s="207"/>
      <c r="BH312" s="207"/>
      <c r="BI312" s="207"/>
      <c r="BJ312" s="207"/>
      <c r="BK312" s="207"/>
      <c r="BL312" s="207"/>
      <c r="BM312" s="207"/>
      <c r="BN312" s="207"/>
      <c r="BO312" s="207"/>
      <c r="BP312" s="207"/>
      <c r="BQ312" s="207"/>
      <c r="BR312" s="207"/>
      <c r="BS312" s="207"/>
      <c r="BT312" s="207"/>
      <c r="BU312" s="207"/>
      <c r="BV312" s="207"/>
      <c r="BW312" s="207"/>
      <c r="BX312" s="207"/>
      <c r="BY312" s="207"/>
      <c r="BZ312" s="207"/>
      <c r="CA312" s="207"/>
      <c r="CB312" s="207"/>
      <c r="CC312" s="207"/>
      <c r="CD312" s="207"/>
      <c r="CE312" s="207"/>
      <c r="CF312" s="207"/>
      <c r="CG312" s="207"/>
      <c r="CH312" s="207"/>
      <c r="CI312" s="207"/>
      <c r="CJ312" s="207"/>
      <c r="CK312" s="207"/>
      <c r="CL312" s="207"/>
      <c r="CM312" s="207"/>
      <c r="CN312" s="207"/>
      <c r="CO312" s="207"/>
      <c r="CP312" s="207"/>
      <c r="CQ312" s="207"/>
      <c r="CR312" s="207"/>
      <c r="CS312" s="207"/>
      <c r="CT312" s="207"/>
      <c r="CU312" s="207"/>
      <c r="CV312" s="207"/>
      <c r="CW312" s="207"/>
      <c r="CX312" s="207"/>
      <c r="CY312" s="207"/>
      <c r="CZ312" s="207"/>
      <c r="DA312" s="207"/>
      <c r="DB312" s="207"/>
      <c r="DC312" s="207"/>
      <c r="DD312" s="207"/>
      <c r="DE312" s="207"/>
      <c r="DF312" s="207"/>
      <c r="DG312" s="207"/>
      <c r="DH312" s="207"/>
      <c r="DI312" s="207"/>
      <c r="DJ312" s="207"/>
      <c r="DK312" s="207"/>
      <c r="DL312" s="207">
        <v>1</v>
      </c>
      <c r="DM312" s="207"/>
      <c r="DN312" s="207"/>
      <c r="DO312" s="207"/>
      <c r="DP312" s="207"/>
      <c r="DQ312" s="207"/>
      <c r="DR312" s="207"/>
      <c r="DS312" s="207"/>
      <c r="DT312" s="207"/>
      <c r="DU312" s="207"/>
      <c r="DV312" s="207"/>
      <c r="DW312" s="207"/>
      <c r="DX312" s="207"/>
      <c r="DY312" s="207"/>
      <c r="DZ312" s="207"/>
    </row>
    <row r="313" spans="1:130" ht="15" hidden="1">
      <c r="A313" s="213" t="s">
        <v>760</v>
      </c>
      <c r="B313" s="214" t="s">
        <v>761</v>
      </c>
      <c r="C313" s="213">
        <v>1</v>
      </c>
      <c r="D313" s="213" t="s">
        <v>680</v>
      </c>
      <c r="E313" s="214" t="s">
        <v>287</v>
      </c>
      <c r="F313" s="214"/>
      <c r="G313" s="225"/>
      <c r="H313" s="214"/>
      <c r="I313" s="214"/>
      <c r="J313" s="214"/>
      <c r="K313" s="214"/>
      <c r="L313" s="214"/>
      <c r="M313" s="214"/>
      <c r="N313" s="214"/>
      <c r="O313" s="214">
        <v>1</v>
      </c>
      <c r="P313" s="214"/>
      <c r="Q313" s="214"/>
      <c r="R313" s="214" t="s">
        <v>291</v>
      </c>
      <c r="S313" s="214"/>
      <c r="T313" s="214"/>
      <c r="U313" s="214">
        <v>1</v>
      </c>
      <c r="V313" s="214"/>
      <c r="W313" s="214"/>
      <c r="X313" s="214"/>
      <c r="Y313" s="214"/>
      <c r="Z313" s="214"/>
      <c r="AA313" s="214"/>
      <c r="AB313" s="214"/>
      <c r="AC313" s="214"/>
      <c r="AD313" s="214"/>
      <c r="AE313" s="214">
        <v>1</v>
      </c>
      <c r="AF313" s="214"/>
      <c r="AG313" s="214"/>
      <c r="AH313" s="214"/>
      <c r="AI313" s="214"/>
      <c r="AJ313" s="214"/>
      <c r="AK313" s="214"/>
      <c r="AL313" s="214"/>
      <c r="AM313" s="214">
        <v>1</v>
      </c>
      <c r="AN313" s="214"/>
      <c r="AO313" s="214">
        <v>1</v>
      </c>
      <c r="AP313" s="214"/>
      <c r="AQ313" s="214"/>
      <c r="AR313" s="214"/>
      <c r="AS313" s="214"/>
      <c r="AT313" s="214"/>
      <c r="AU313" s="214"/>
      <c r="AV313" s="214"/>
      <c r="AW313" s="214"/>
      <c r="AX313" s="214"/>
      <c r="AY313" s="214"/>
      <c r="AZ313" s="214"/>
      <c r="BA313" s="214"/>
      <c r="BB313" s="214"/>
      <c r="BC313" s="214"/>
      <c r="BD313" s="214"/>
      <c r="BE313" s="214"/>
      <c r="BF313" s="214"/>
      <c r="BG313" s="214"/>
      <c r="BH313" s="214"/>
      <c r="BI313" s="214"/>
      <c r="BJ313" s="214"/>
      <c r="BK313" s="214"/>
      <c r="BL313" s="214"/>
      <c r="BM313" s="214"/>
      <c r="BN313" s="214"/>
      <c r="BO313" s="214"/>
      <c r="BP313" s="214">
        <v>1</v>
      </c>
      <c r="BQ313" s="214">
        <v>1</v>
      </c>
      <c r="BR313" s="214"/>
      <c r="BS313" s="214"/>
      <c r="BT313" s="214"/>
      <c r="BU313" s="214"/>
      <c r="BV313" s="214"/>
      <c r="BW313" s="214"/>
      <c r="BX313" s="214"/>
      <c r="BY313" s="214"/>
      <c r="BZ313" s="214"/>
      <c r="CA313" s="214"/>
      <c r="CB313" s="214"/>
      <c r="CC313" s="214"/>
      <c r="CD313" s="214"/>
      <c r="CE313" s="214"/>
      <c r="CF313" s="214"/>
      <c r="CG313" s="214"/>
      <c r="CH313" s="214"/>
      <c r="CI313" s="214"/>
      <c r="CJ313" s="214"/>
      <c r="CK313" s="214"/>
      <c r="CL313" s="214"/>
      <c r="CM313" s="214"/>
      <c r="CN313" s="214"/>
      <c r="CO313" s="214"/>
      <c r="CP313" s="214"/>
      <c r="CQ313" s="214"/>
      <c r="CR313" s="214"/>
      <c r="CS313" s="214"/>
      <c r="CT313" s="214"/>
      <c r="CU313" s="214"/>
      <c r="CV313" s="214"/>
      <c r="CW313" s="214"/>
      <c r="CX313" s="214"/>
      <c r="CY313" s="214"/>
      <c r="CZ313" s="214"/>
      <c r="DA313" s="214"/>
      <c r="DB313" s="214">
        <v>1</v>
      </c>
      <c r="DC313" s="214"/>
      <c r="DD313" s="214"/>
      <c r="DE313" s="214"/>
      <c r="DF313" s="214"/>
      <c r="DG313" s="214"/>
      <c r="DH313" s="214"/>
      <c r="DI313" s="214"/>
      <c r="DJ313" s="214"/>
      <c r="DK313" s="214"/>
      <c r="DL313" s="214"/>
      <c r="DM313" s="214"/>
      <c r="DN313" s="214"/>
      <c r="DO313" s="214"/>
      <c r="DP313" s="214"/>
      <c r="DQ313" s="214"/>
      <c r="DR313" s="214"/>
      <c r="DS313" s="214"/>
      <c r="DT313" s="214"/>
      <c r="DU313" s="214"/>
      <c r="DV313" s="214"/>
      <c r="DW313" s="214"/>
      <c r="DX313" s="214"/>
      <c r="DY313" s="214"/>
      <c r="DZ313" s="214"/>
    </row>
    <row r="314" spans="1:130" ht="15" hidden="1">
      <c r="A314" s="213" t="s">
        <v>762</v>
      </c>
      <c r="B314" s="214" t="s">
        <v>763</v>
      </c>
      <c r="C314" s="213">
        <v>4</v>
      </c>
      <c r="D314" s="213" t="s">
        <v>680</v>
      </c>
      <c r="E314" s="214" t="s">
        <v>287</v>
      </c>
      <c r="F314" s="214"/>
      <c r="G314" s="225"/>
      <c r="H314" s="214"/>
      <c r="I314" s="214"/>
      <c r="J314" s="214"/>
      <c r="K314" s="214"/>
      <c r="L314" s="214"/>
      <c r="M314" s="214"/>
      <c r="N314" s="214"/>
      <c r="O314" s="214">
        <v>1</v>
      </c>
      <c r="P314" s="214"/>
      <c r="Q314" s="214"/>
      <c r="R314" s="214" t="s">
        <v>291</v>
      </c>
      <c r="S314" s="214"/>
      <c r="T314" s="214"/>
      <c r="U314" s="214">
        <v>1</v>
      </c>
      <c r="V314" s="214"/>
      <c r="W314" s="214"/>
      <c r="X314" s="214"/>
      <c r="Y314" s="214"/>
      <c r="Z314" s="214"/>
      <c r="AA314" s="214"/>
      <c r="AB314" s="214"/>
      <c r="AC314" s="214"/>
      <c r="AD314" s="214"/>
      <c r="AE314" s="214">
        <v>1</v>
      </c>
      <c r="AF314" s="214"/>
      <c r="AG314" s="214"/>
      <c r="AH314" s="214"/>
      <c r="AI314" s="214"/>
      <c r="AJ314" s="214"/>
      <c r="AK314" s="214"/>
      <c r="AL314" s="214"/>
      <c r="AM314" s="214">
        <v>1</v>
      </c>
      <c r="AN314" s="214"/>
      <c r="AO314" s="214">
        <v>1</v>
      </c>
      <c r="AP314" s="214"/>
      <c r="AQ314" s="214"/>
      <c r="AR314" s="214"/>
      <c r="AS314" s="214"/>
      <c r="AT314" s="214"/>
      <c r="AU314" s="214"/>
      <c r="AV314" s="214"/>
      <c r="AW314" s="214"/>
      <c r="AX314" s="214"/>
      <c r="AY314" s="214"/>
      <c r="AZ314" s="214"/>
      <c r="BA314" s="214"/>
      <c r="BB314" s="214"/>
      <c r="BC314" s="214"/>
      <c r="BD314" s="214"/>
      <c r="BE314" s="214"/>
      <c r="BF314" s="214"/>
      <c r="BG314" s="214"/>
      <c r="BH314" s="214"/>
      <c r="BI314" s="214"/>
      <c r="BJ314" s="214"/>
      <c r="BK314" s="214"/>
      <c r="BL314" s="214"/>
      <c r="BM314" s="214"/>
      <c r="BN314" s="214"/>
      <c r="BO314" s="214"/>
      <c r="BP314" s="214">
        <v>1</v>
      </c>
      <c r="BQ314" s="214">
        <v>1</v>
      </c>
      <c r="BR314" s="214"/>
      <c r="BS314" s="214"/>
      <c r="BT314" s="214"/>
      <c r="BU314" s="214"/>
      <c r="BV314" s="214"/>
      <c r="BW314" s="214"/>
      <c r="BX314" s="214"/>
      <c r="BY314" s="214"/>
      <c r="BZ314" s="214"/>
      <c r="CA314" s="214"/>
      <c r="CB314" s="214"/>
      <c r="CC314" s="214"/>
      <c r="CD314" s="214"/>
      <c r="CE314" s="214"/>
      <c r="CF314" s="214"/>
      <c r="CG314" s="214"/>
      <c r="CH314" s="214"/>
      <c r="CI314" s="214"/>
      <c r="CJ314" s="214"/>
      <c r="CK314" s="214"/>
      <c r="CL314" s="214"/>
      <c r="CM314" s="214"/>
      <c r="CN314" s="214"/>
      <c r="CO314" s="214"/>
      <c r="CP314" s="214"/>
      <c r="CQ314" s="214"/>
      <c r="CR314" s="214"/>
      <c r="CS314" s="214"/>
      <c r="CT314" s="214"/>
      <c r="CU314" s="214"/>
      <c r="CV314" s="214"/>
      <c r="CW314" s="214"/>
      <c r="CX314" s="214"/>
      <c r="CY314" s="214"/>
      <c r="CZ314" s="214"/>
      <c r="DA314" s="214"/>
      <c r="DB314" s="214">
        <v>1</v>
      </c>
      <c r="DC314" s="214"/>
      <c r="DD314" s="214"/>
      <c r="DE314" s="214"/>
      <c r="DF314" s="214"/>
      <c r="DG314" s="214"/>
      <c r="DH314" s="214"/>
      <c r="DI314" s="214"/>
      <c r="DJ314" s="214"/>
      <c r="DK314" s="214"/>
      <c r="DL314" s="214"/>
      <c r="DM314" s="214"/>
      <c r="DN314" s="214"/>
      <c r="DO314" s="214"/>
      <c r="DP314" s="214"/>
      <c r="DQ314" s="214"/>
      <c r="DR314" s="214"/>
      <c r="DS314" s="214"/>
      <c r="DT314" s="214"/>
      <c r="DU314" s="214"/>
      <c r="DV314" s="214"/>
      <c r="DW314" s="214"/>
      <c r="DX314" s="214"/>
      <c r="DY314" s="214"/>
      <c r="DZ314" s="214"/>
    </row>
    <row r="315" spans="1:130" ht="15">
      <c r="A315" s="215" t="s">
        <v>764</v>
      </c>
      <c r="B315" s="216" t="s">
        <v>765</v>
      </c>
      <c r="C315" s="215">
        <v>1</v>
      </c>
      <c r="D315" s="215" t="s">
        <v>582</v>
      </c>
      <c r="E315" s="216" t="s">
        <v>287</v>
      </c>
      <c r="F315" s="216"/>
      <c r="G315" s="226"/>
      <c r="H315" s="216"/>
      <c r="I315" s="216"/>
      <c r="J315" s="216"/>
      <c r="K315" s="216"/>
      <c r="L315" s="216"/>
      <c r="M315" s="216"/>
      <c r="N315" s="216"/>
      <c r="O315" s="216">
        <v>1</v>
      </c>
      <c r="P315" s="216"/>
      <c r="Q315" s="216"/>
      <c r="R315" s="216" t="s">
        <v>397</v>
      </c>
      <c r="S315" s="216"/>
      <c r="T315" s="216"/>
      <c r="U315" s="216">
        <v>1</v>
      </c>
      <c r="V315" s="216"/>
      <c r="W315" s="216"/>
      <c r="X315" s="216"/>
      <c r="Y315" s="216"/>
      <c r="Z315" s="216">
        <v>1</v>
      </c>
      <c r="AA315" s="216"/>
      <c r="AB315" s="216"/>
      <c r="AC315" s="216"/>
      <c r="AD315" s="216"/>
      <c r="AE315" s="216">
        <v>1</v>
      </c>
      <c r="AF315" s="216"/>
      <c r="AG315" s="216"/>
      <c r="AH315" s="216"/>
      <c r="AI315" s="216"/>
      <c r="AJ315" s="216"/>
      <c r="AK315" s="216"/>
      <c r="AL315" s="216"/>
      <c r="AM315" s="216">
        <v>1</v>
      </c>
      <c r="AN315" s="216"/>
      <c r="AO315" s="216">
        <v>1</v>
      </c>
      <c r="AP315" s="216"/>
      <c r="AQ315" s="216"/>
      <c r="AR315" s="216"/>
      <c r="AS315" s="216"/>
      <c r="AT315" s="216"/>
      <c r="AU315" s="216"/>
      <c r="AV315" s="216"/>
      <c r="AW315" s="216"/>
      <c r="AX315" s="216"/>
      <c r="AY315" s="216"/>
      <c r="AZ315" s="216"/>
      <c r="BA315" s="216"/>
      <c r="BB315" s="216"/>
      <c r="BC315" s="21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16"/>
      <c r="BP315" s="216">
        <v>1</v>
      </c>
      <c r="BQ315" s="216">
        <v>1</v>
      </c>
      <c r="BR315" s="216"/>
      <c r="BS315" s="216"/>
      <c r="BT315" s="216"/>
      <c r="BU315" s="216"/>
      <c r="BV315" s="216"/>
      <c r="BW315" s="216"/>
      <c r="BX315" s="216"/>
      <c r="BY315" s="216">
        <v>1</v>
      </c>
      <c r="BZ315" s="216">
        <v>1</v>
      </c>
      <c r="CA315" s="216"/>
      <c r="CB315" s="216"/>
      <c r="CC315" s="216"/>
      <c r="CD315" s="216"/>
      <c r="CE315" s="216"/>
      <c r="CF315" s="216"/>
      <c r="CG315" s="216"/>
      <c r="CH315" s="216"/>
      <c r="CI315" s="216"/>
      <c r="CJ315" s="216"/>
      <c r="CK315" s="216"/>
      <c r="CL315" s="216"/>
      <c r="CM315" s="216"/>
      <c r="CN315" s="216"/>
      <c r="CO315" s="216"/>
      <c r="CP315" s="216"/>
      <c r="CQ315" s="216"/>
      <c r="CR315" s="216"/>
      <c r="CS315" s="216"/>
      <c r="CT315" s="216"/>
      <c r="CU315" s="216"/>
      <c r="CV315" s="216"/>
      <c r="CW315" s="216"/>
      <c r="CX315" s="216"/>
      <c r="CY315" s="216"/>
      <c r="CZ315" s="216"/>
      <c r="DA315" s="216"/>
      <c r="DB315" s="216">
        <v>1</v>
      </c>
      <c r="DC315" s="216"/>
      <c r="DD315" s="216"/>
      <c r="DE315" s="216"/>
      <c r="DF315" s="216"/>
      <c r="DG315" s="216"/>
      <c r="DH315" s="216"/>
      <c r="DI315" s="216"/>
      <c r="DJ315" s="216"/>
      <c r="DK315" s="216"/>
      <c r="DL315" s="216"/>
      <c r="DM315" s="216"/>
      <c r="DN315" s="216"/>
      <c r="DO315" s="216"/>
      <c r="DP315" s="216"/>
      <c r="DQ315" s="216"/>
      <c r="DR315" s="216"/>
      <c r="DS315" s="216"/>
      <c r="DT315" s="216"/>
      <c r="DU315" s="216"/>
      <c r="DV315" s="216"/>
      <c r="DW315" s="216"/>
      <c r="DX315" s="216"/>
      <c r="DY315" s="216"/>
      <c r="DZ315" s="216"/>
    </row>
    <row r="316" spans="1:130" ht="15">
      <c r="A316" s="215" t="s">
        <v>766</v>
      </c>
      <c r="B316" s="216" t="s">
        <v>767</v>
      </c>
      <c r="C316" s="215">
        <v>4</v>
      </c>
      <c r="D316" s="215" t="s">
        <v>582</v>
      </c>
      <c r="E316" s="216" t="s">
        <v>287</v>
      </c>
      <c r="F316" s="216"/>
      <c r="G316" s="226"/>
      <c r="H316" s="216"/>
      <c r="I316" s="216"/>
      <c r="J316" s="216"/>
      <c r="K316" s="216"/>
      <c r="L316" s="216"/>
      <c r="M316" s="216"/>
      <c r="N316" s="216"/>
      <c r="O316" s="216">
        <v>1</v>
      </c>
      <c r="P316" s="216"/>
      <c r="Q316" s="216"/>
      <c r="R316" s="216" t="s">
        <v>397</v>
      </c>
      <c r="S316" s="216"/>
      <c r="T316" s="216"/>
      <c r="U316" s="216">
        <v>1</v>
      </c>
      <c r="V316" s="216"/>
      <c r="W316" s="216"/>
      <c r="X316" s="216"/>
      <c r="Y316" s="216"/>
      <c r="Z316" s="216">
        <v>1</v>
      </c>
      <c r="AA316" s="216"/>
      <c r="AB316" s="216"/>
      <c r="AC316" s="216"/>
      <c r="AD316" s="216"/>
      <c r="AE316" s="216">
        <v>1</v>
      </c>
      <c r="AF316" s="216"/>
      <c r="AG316" s="216"/>
      <c r="AH316" s="216"/>
      <c r="AI316" s="216"/>
      <c r="AJ316" s="216"/>
      <c r="AK316" s="216"/>
      <c r="AL316" s="216"/>
      <c r="AM316" s="216">
        <v>1</v>
      </c>
      <c r="AN316" s="216"/>
      <c r="AO316" s="216">
        <v>1</v>
      </c>
      <c r="AP316" s="216"/>
      <c r="AQ316" s="216"/>
      <c r="AR316" s="216"/>
      <c r="AS316" s="216"/>
      <c r="AT316" s="216"/>
      <c r="AU316" s="216"/>
      <c r="AV316" s="216"/>
      <c r="AW316" s="216"/>
      <c r="AX316" s="216"/>
      <c r="AY316" s="216"/>
      <c r="AZ316" s="216"/>
      <c r="BA316" s="216"/>
      <c r="BB316" s="216"/>
      <c r="BC316" s="216"/>
      <c r="BD316" s="216"/>
      <c r="BE316" s="216"/>
      <c r="BF316" s="216"/>
      <c r="BG316" s="216"/>
      <c r="BH316" s="216"/>
      <c r="BI316" s="216"/>
      <c r="BJ316" s="216"/>
      <c r="BK316" s="216"/>
      <c r="BL316" s="216"/>
      <c r="BM316" s="216"/>
      <c r="BN316" s="216"/>
      <c r="BO316" s="216"/>
      <c r="BP316" s="216">
        <v>1</v>
      </c>
      <c r="BQ316" s="216">
        <v>1</v>
      </c>
      <c r="BR316" s="216"/>
      <c r="BS316" s="216"/>
      <c r="BT316" s="216"/>
      <c r="BU316" s="216"/>
      <c r="BV316" s="216"/>
      <c r="BW316" s="216"/>
      <c r="BX316" s="216"/>
      <c r="BY316" s="216">
        <v>1</v>
      </c>
      <c r="BZ316" s="216">
        <v>1</v>
      </c>
      <c r="CA316" s="216"/>
      <c r="CB316" s="216"/>
      <c r="CC316" s="216"/>
      <c r="CD316" s="216"/>
      <c r="CE316" s="216"/>
      <c r="CF316" s="216"/>
      <c r="CG316" s="216"/>
      <c r="CH316" s="216"/>
      <c r="CI316" s="216"/>
      <c r="CJ316" s="216"/>
      <c r="CK316" s="216"/>
      <c r="CL316" s="216"/>
      <c r="CM316" s="216"/>
      <c r="CN316" s="216"/>
      <c r="CO316" s="216"/>
      <c r="CP316" s="216"/>
      <c r="CQ316" s="216"/>
      <c r="CR316" s="216"/>
      <c r="CS316" s="216"/>
      <c r="CT316" s="216"/>
      <c r="CU316" s="216"/>
      <c r="CV316" s="216"/>
      <c r="CW316" s="216"/>
      <c r="CX316" s="216"/>
      <c r="CY316" s="216"/>
      <c r="CZ316" s="216"/>
      <c r="DA316" s="216"/>
      <c r="DB316" s="216">
        <v>1</v>
      </c>
      <c r="DC316" s="216"/>
      <c r="DD316" s="216"/>
      <c r="DE316" s="216"/>
      <c r="DF316" s="216"/>
      <c r="DG316" s="216"/>
      <c r="DH316" s="216"/>
      <c r="DI316" s="216"/>
      <c r="DJ316" s="216"/>
      <c r="DK316" s="216"/>
      <c r="DL316" s="216"/>
      <c r="DM316" s="216"/>
      <c r="DN316" s="216"/>
      <c r="DO316" s="216"/>
      <c r="DP316" s="216"/>
      <c r="DQ316" s="216"/>
      <c r="DR316" s="216"/>
      <c r="DS316" s="216"/>
      <c r="DT316" s="216"/>
      <c r="DU316" s="216"/>
      <c r="DV316" s="216"/>
      <c r="DW316" s="216"/>
      <c r="DX316" s="216"/>
      <c r="DY316" s="216"/>
      <c r="DZ316" s="216"/>
    </row>
    <row r="317" spans="1:130" ht="15" hidden="1">
      <c r="A317" s="208" t="s">
        <v>768</v>
      </c>
      <c r="B317" s="209" t="s">
        <v>769</v>
      </c>
      <c r="C317" s="208">
        <v>208</v>
      </c>
      <c r="D317" s="208" t="s">
        <v>582</v>
      </c>
      <c r="E317" s="209" t="s">
        <v>287</v>
      </c>
      <c r="F317" s="209"/>
      <c r="G317" s="222"/>
      <c r="H317" s="209"/>
      <c r="I317" s="209"/>
      <c r="J317" s="209"/>
      <c r="K317" s="209"/>
      <c r="L317" s="209"/>
      <c r="M317" s="209"/>
      <c r="N317" s="209"/>
      <c r="O317" s="209">
        <v>1</v>
      </c>
      <c r="P317" s="209"/>
      <c r="Q317" s="209"/>
      <c r="R317" s="209"/>
      <c r="S317" s="209"/>
      <c r="T317" s="209"/>
      <c r="U317" s="209"/>
      <c r="V317" s="209"/>
      <c r="W317" s="209"/>
      <c r="X317" s="209"/>
      <c r="Y317" s="209"/>
      <c r="Z317" s="209"/>
      <c r="AA317" s="209"/>
      <c r="AB317" s="209"/>
      <c r="AC317" s="209"/>
      <c r="AD317" s="209"/>
      <c r="AE317" s="209">
        <v>1</v>
      </c>
      <c r="AF317" s="209"/>
      <c r="AG317" s="209"/>
      <c r="AH317" s="209"/>
      <c r="AI317" s="209"/>
      <c r="AJ317" s="209"/>
      <c r="AK317" s="209"/>
      <c r="AL317" s="209"/>
      <c r="AM317" s="209">
        <v>1</v>
      </c>
      <c r="AN317" s="209"/>
      <c r="AO317" s="209">
        <v>1</v>
      </c>
      <c r="AP317" s="209"/>
      <c r="AQ317" s="209"/>
      <c r="AR317" s="209"/>
      <c r="AS317" s="209"/>
      <c r="AT317" s="209"/>
      <c r="AU317" s="209"/>
      <c r="AV317" s="209"/>
      <c r="AW317" s="209"/>
      <c r="AX317" s="209"/>
      <c r="AY317" s="209"/>
      <c r="AZ317" s="209"/>
      <c r="BA317" s="209"/>
      <c r="BB317" s="209"/>
      <c r="BC317" s="209"/>
      <c r="BD317" s="209"/>
      <c r="BE317" s="209"/>
      <c r="BF317" s="209"/>
      <c r="BG317" s="209"/>
      <c r="BH317" s="209"/>
      <c r="BI317" s="209"/>
      <c r="BJ317" s="209"/>
      <c r="BK317" s="209"/>
      <c r="BL317" s="209"/>
      <c r="BM317" s="209"/>
      <c r="BN317" s="209"/>
      <c r="BO317" s="209"/>
      <c r="BP317" s="209"/>
      <c r="BQ317" s="209"/>
      <c r="BR317" s="209"/>
      <c r="BS317" s="209"/>
      <c r="BT317" s="209"/>
      <c r="BU317" s="209"/>
      <c r="BV317" s="209"/>
      <c r="BW317" s="209"/>
      <c r="BX317" s="209">
        <v>1</v>
      </c>
      <c r="BY317" s="209"/>
      <c r="BZ317" s="209"/>
      <c r="CA317" s="209"/>
      <c r="CB317" s="209"/>
      <c r="CC317" s="209">
        <v>1</v>
      </c>
      <c r="CD317" s="209"/>
      <c r="CE317" s="209"/>
      <c r="CF317" s="209"/>
      <c r="CG317" s="209"/>
      <c r="CH317" s="209"/>
      <c r="CI317" s="209"/>
      <c r="CJ317" s="209"/>
      <c r="CK317" s="209"/>
      <c r="CL317" s="209"/>
      <c r="CM317" s="209"/>
      <c r="CN317" s="209"/>
      <c r="CO317" s="209"/>
      <c r="CP317" s="209"/>
      <c r="CQ317" s="209"/>
      <c r="CR317" s="209"/>
      <c r="CS317" s="209"/>
      <c r="CT317" s="209">
        <v>1</v>
      </c>
      <c r="CU317" s="209"/>
      <c r="CV317" s="209"/>
      <c r="CW317" s="209"/>
      <c r="CX317" s="209"/>
      <c r="CY317" s="209"/>
      <c r="CZ317" s="209"/>
      <c r="DA317" s="209"/>
      <c r="DB317" s="209"/>
      <c r="DC317" s="209"/>
      <c r="DD317" s="209"/>
      <c r="DE317" s="209"/>
      <c r="DF317" s="209"/>
      <c r="DG317" s="209"/>
      <c r="DH317" s="209"/>
      <c r="DI317" s="209"/>
      <c r="DJ317" s="209"/>
      <c r="DK317" s="209"/>
      <c r="DL317" s="209"/>
      <c r="DM317" s="209"/>
      <c r="DN317" s="209"/>
      <c r="DO317" s="209"/>
      <c r="DP317" s="209"/>
      <c r="DQ317" s="209"/>
      <c r="DR317" s="209"/>
      <c r="DS317" s="209"/>
      <c r="DT317" s="209"/>
      <c r="DU317" s="209"/>
      <c r="DV317" s="209"/>
      <c r="DW317" s="209"/>
      <c r="DX317" s="209"/>
      <c r="DY317" s="209"/>
      <c r="DZ317" s="209"/>
    </row>
    <row r="318" spans="1:130" ht="15" hidden="1">
      <c r="A318" s="208" t="s">
        <v>770</v>
      </c>
      <c r="B318" s="209" t="s">
        <v>771</v>
      </c>
      <c r="C318" s="208">
        <v>1</v>
      </c>
      <c r="D318" s="208" t="s">
        <v>582</v>
      </c>
      <c r="E318" s="209" t="s">
        <v>287</v>
      </c>
      <c r="F318" s="209"/>
      <c r="G318" s="222"/>
      <c r="H318" s="209"/>
      <c r="I318" s="209"/>
      <c r="J318" s="209"/>
      <c r="K318" s="209"/>
      <c r="L318" s="209"/>
      <c r="M318" s="209"/>
      <c r="N318" s="209"/>
      <c r="O318" s="209">
        <v>1</v>
      </c>
      <c r="P318" s="209"/>
      <c r="Q318" s="209"/>
      <c r="R318" s="209"/>
      <c r="S318" s="209"/>
      <c r="T318" s="209"/>
      <c r="U318" s="209"/>
      <c r="V318" s="209"/>
      <c r="W318" s="209"/>
      <c r="X318" s="209"/>
      <c r="Y318" s="209"/>
      <c r="Z318" s="209"/>
      <c r="AA318" s="209"/>
      <c r="AB318" s="209"/>
      <c r="AC318" s="209"/>
      <c r="AD318" s="209"/>
      <c r="AE318" s="209">
        <v>1</v>
      </c>
      <c r="AF318" s="209"/>
      <c r="AG318" s="209"/>
      <c r="AH318" s="209"/>
      <c r="AI318" s="209"/>
      <c r="AJ318" s="209"/>
      <c r="AK318" s="209"/>
      <c r="AL318" s="209"/>
      <c r="AM318" s="209">
        <v>1</v>
      </c>
      <c r="AN318" s="209"/>
      <c r="AO318" s="209">
        <v>1</v>
      </c>
      <c r="AP318" s="209"/>
      <c r="AQ318" s="209"/>
      <c r="AR318" s="209"/>
      <c r="AS318" s="209"/>
      <c r="AT318" s="209"/>
      <c r="AU318" s="209"/>
      <c r="AV318" s="209"/>
      <c r="AW318" s="209"/>
      <c r="AX318" s="209"/>
      <c r="AY318" s="209"/>
      <c r="AZ318" s="209"/>
      <c r="BA318" s="209"/>
      <c r="BB318" s="209"/>
      <c r="BC318" s="209"/>
      <c r="BD318" s="209"/>
      <c r="BE318" s="209"/>
      <c r="BF318" s="209"/>
      <c r="BG318" s="209"/>
      <c r="BH318" s="209"/>
      <c r="BI318" s="209"/>
      <c r="BJ318" s="209"/>
      <c r="BK318" s="209"/>
      <c r="BL318" s="209"/>
      <c r="BM318" s="209"/>
      <c r="BN318" s="209"/>
      <c r="BO318" s="209"/>
      <c r="BP318" s="209"/>
      <c r="BQ318" s="209"/>
      <c r="BR318" s="209"/>
      <c r="BS318" s="209"/>
      <c r="BT318" s="209"/>
      <c r="BU318" s="209"/>
      <c r="BV318" s="209"/>
      <c r="BW318" s="209"/>
      <c r="BX318" s="209">
        <v>1</v>
      </c>
      <c r="BY318" s="209"/>
      <c r="BZ318" s="209"/>
      <c r="CA318" s="209"/>
      <c r="CB318" s="209"/>
      <c r="CC318" s="209">
        <v>1</v>
      </c>
      <c r="CD318" s="209"/>
      <c r="CE318" s="209"/>
      <c r="CF318" s="209"/>
      <c r="CG318" s="209"/>
      <c r="CH318" s="209"/>
      <c r="CI318" s="209"/>
      <c r="CJ318" s="209"/>
      <c r="CK318" s="209"/>
      <c r="CL318" s="209"/>
      <c r="CM318" s="209"/>
      <c r="CN318" s="209"/>
      <c r="CO318" s="209"/>
      <c r="CP318" s="209"/>
      <c r="CQ318" s="209"/>
      <c r="CR318" s="209"/>
      <c r="CS318" s="209"/>
      <c r="CT318" s="209">
        <v>1</v>
      </c>
      <c r="CU318" s="209"/>
      <c r="CV318" s="209"/>
      <c r="CW318" s="209"/>
      <c r="CX318" s="209"/>
      <c r="CY318" s="209"/>
      <c r="CZ318" s="209"/>
      <c r="DA318" s="209"/>
      <c r="DB318" s="209"/>
      <c r="DC318" s="209"/>
      <c r="DD318" s="209"/>
      <c r="DE318" s="209"/>
      <c r="DF318" s="209"/>
      <c r="DG318" s="209"/>
      <c r="DH318" s="209"/>
      <c r="DI318" s="209"/>
      <c r="DJ318" s="209"/>
      <c r="DK318" s="209"/>
      <c r="DL318" s="209"/>
      <c r="DM318" s="209"/>
      <c r="DN318" s="209"/>
      <c r="DO318" s="209"/>
      <c r="DP318" s="209"/>
      <c r="DQ318" s="209"/>
      <c r="DR318" s="209"/>
      <c r="DS318" s="209"/>
      <c r="DT318" s="209"/>
      <c r="DU318" s="209"/>
      <c r="DV318" s="209"/>
      <c r="DW318" s="209"/>
      <c r="DX318" s="209"/>
      <c r="DY318" s="209"/>
      <c r="DZ318" s="209"/>
    </row>
    <row r="319" spans="1:130" ht="15" hidden="1">
      <c r="A319" s="208" t="s">
        <v>772</v>
      </c>
      <c r="B319" s="209" t="s">
        <v>773</v>
      </c>
      <c r="C319" s="208">
        <v>4</v>
      </c>
      <c r="D319" s="208" t="s">
        <v>582</v>
      </c>
      <c r="E319" s="209" t="s">
        <v>287</v>
      </c>
      <c r="F319" s="209"/>
      <c r="G319" s="222"/>
      <c r="H319" s="209"/>
      <c r="I319" s="209"/>
      <c r="J319" s="209"/>
      <c r="K319" s="209"/>
      <c r="L319" s="209"/>
      <c r="M319" s="209"/>
      <c r="N319" s="209"/>
      <c r="O319" s="209">
        <v>1</v>
      </c>
      <c r="P319" s="209"/>
      <c r="Q319" s="209"/>
      <c r="R319" s="209"/>
      <c r="S319" s="209"/>
      <c r="T319" s="209"/>
      <c r="U319" s="209"/>
      <c r="V319" s="209"/>
      <c r="W319" s="209"/>
      <c r="X319" s="209"/>
      <c r="Y319" s="209"/>
      <c r="Z319" s="209"/>
      <c r="AA319" s="209"/>
      <c r="AB319" s="209"/>
      <c r="AC319" s="209"/>
      <c r="AD319" s="209"/>
      <c r="AE319" s="209">
        <v>1</v>
      </c>
      <c r="AF319" s="209"/>
      <c r="AG319" s="209"/>
      <c r="AH319" s="209"/>
      <c r="AI319" s="209"/>
      <c r="AJ319" s="209"/>
      <c r="AK319" s="209"/>
      <c r="AL319" s="209"/>
      <c r="AM319" s="209">
        <v>1</v>
      </c>
      <c r="AN319" s="209"/>
      <c r="AO319" s="209">
        <v>1</v>
      </c>
      <c r="AP319" s="209"/>
      <c r="AQ319" s="209"/>
      <c r="AR319" s="209"/>
      <c r="AS319" s="209"/>
      <c r="AT319" s="209"/>
      <c r="AU319" s="209"/>
      <c r="AV319" s="209"/>
      <c r="AW319" s="209"/>
      <c r="AX319" s="209"/>
      <c r="AY319" s="209"/>
      <c r="AZ319" s="209"/>
      <c r="BA319" s="209"/>
      <c r="BB319" s="209"/>
      <c r="BC319" s="209"/>
      <c r="BD319" s="209"/>
      <c r="BE319" s="209"/>
      <c r="BF319" s="209"/>
      <c r="BG319" s="209"/>
      <c r="BH319" s="209"/>
      <c r="BI319" s="209"/>
      <c r="BJ319" s="209"/>
      <c r="BK319" s="209"/>
      <c r="BL319" s="209"/>
      <c r="BM319" s="209"/>
      <c r="BN319" s="209"/>
      <c r="BO319" s="209"/>
      <c r="BP319" s="209"/>
      <c r="BQ319" s="209"/>
      <c r="BR319" s="209"/>
      <c r="BS319" s="209"/>
      <c r="BT319" s="209"/>
      <c r="BU319" s="209"/>
      <c r="BV319" s="209"/>
      <c r="BW319" s="209"/>
      <c r="BX319" s="209">
        <v>1</v>
      </c>
      <c r="BY319" s="209"/>
      <c r="BZ319" s="209"/>
      <c r="CA319" s="209"/>
      <c r="CB319" s="209"/>
      <c r="CC319" s="209">
        <v>1</v>
      </c>
      <c r="CD319" s="209"/>
      <c r="CE319" s="209"/>
      <c r="CF319" s="209"/>
      <c r="CG319" s="209"/>
      <c r="CH319" s="209"/>
      <c r="CI319" s="209"/>
      <c r="CJ319" s="209"/>
      <c r="CK319" s="209"/>
      <c r="CL319" s="209"/>
      <c r="CM319" s="209"/>
      <c r="CN319" s="209"/>
      <c r="CO319" s="209"/>
      <c r="CP319" s="209"/>
      <c r="CQ319" s="209"/>
      <c r="CR319" s="209"/>
      <c r="CS319" s="209"/>
      <c r="CT319" s="209">
        <v>1</v>
      </c>
      <c r="CU319" s="209"/>
      <c r="CV319" s="209"/>
      <c r="CW319" s="209"/>
      <c r="CX319" s="209"/>
      <c r="CY319" s="209"/>
      <c r="CZ319" s="209"/>
      <c r="DA319" s="209"/>
      <c r="DB319" s="209"/>
      <c r="DC319" s="209"/>
      <c r="DD319" s="209"/>
      <c r="DE319" s="209"/>
      <c r="DF319" s="209"/>
      <c r="DG319" s="209"/>
      <c r="DH319" s="209"/>
      <c r="DI319" s="209"/>
      <c r="DJ319" s="209"/>
      <c r="DK319" s="209"/>
      <c r="DL319" s="209"/>
      <c r="DM319" s="209"/>
      <c r="DN319" s="209"/>
      <c r="DO319" s="209"/>
      <c r="DP319" s="209"/>
      <c r="DQ319" s="209"/>
      <c r="DR319" s="209"/>
      <c r="DS319" s="209"/>
      <c r="DT319" s="209"/>
      <c r="DU319" s="209"/>
      <c r="DV319" s="209"/>
      <c r="DW319" s="209"/>
      <c r="DX319" s="209"/>
      <c r="DY319" s="209"/>
      <c r="DZ319" s="209"/>
    </row>
    <row r="320" spans="1:130" ht="15" hidden="1">
      <c r="A320" s="208" t="s">
        <v>774</v>
      </c>
      <c r="B320" s="209" t="s">
        <v>775</v>
      </c>
      <c r="C320" s="208">
        <v>5</v>
      </c>
      <c r="D320" s="208" t="s">
        <v>582</v>
      </c>
      <c r="E320" s="209" t="s">
        <v>287</v>
      </c>
      <c r="F320" s="209"/>
      <c r="G320" s="222"/>
      <c r="H320" s="209"/>
      <c r="I320" s="209"/>
      <c r="J320" s="209"/>
      <c r="K320" s="209"/>
      <c r="L320" s="209"/>
      <c r="M320" s="209"/>
      <c r="N320" s="209"/>
      <c r="O320" s="209">
        <v>1</v>
      </c>
      <c r="P320" s="209"/>
      <c r="Q320" s="209"/>
      <c r="R320" s="209"/>
      <c r="S320" s="209"/>
      <c r="T320" s="209"/>
      <c r="U320" s="209"/>
      <c r="V320" s="209"/>
      <c r="W320" s="209"/>
      <c r="X320" s="209"/>
      <c r="Y320" s="209"/>
      <c r="Z320" s="209"/>
      <c r="AA320" s="209"/>
      <c r="AB320" s="209"/>
      <c r="AC320" s="209"/>
      <c r="AD320" s="209"/>
      <c r="AE320" s="209">
        <v>1</v>
      </c>
      <c r="AF320" s="209"/>
      <c r="AG320" s="209"/>
      <c r="AH320" s="209"/>
      <c r="AI320" s="209"/>
      <c r="AJ320" s="209"/>
      <c r="AK320" s="209"/>
      <c r="AL320" s="209"/>
      <c r="AM320" s="209">
        <v>1</v>
      </c>
      <c r="AN320" s="209"/>
      <c r="AO320" s="209">
        <v>1</v>
      </c>
      <c r="AP320" s="209"/>
      <c r="AQ320" s="209"/>
      <c r="AR320" s="209"/>
      <c r="AS320" s="209"/>
      <c r="AT320" s="209"/>
      <c r="AU320" s="209"/>
      <c r="AV320" s="209"/>
      <c r="AW320" s="209"/>
      <c r="AX320" s="209"/>
      <c r="AY320" s="209"/>
      <c r="AZ320" s="209"/>
      <c r="BA320" s="209"/>
      <c r="BB320" s="209"/>
      <c r="BC320" s="209"/>
      <c r="BD320" s="209"/>
      <c r="BE320" s="209"/>
      <c r="BF320" s="209"/>
      <c r="BG320" s="209"/>
      <c r="BH320" s="209"/>
      <c r="BI320" s="209"/>
      <c r="BJ320" s="209"/>
      <c r="BK320" s="209"/>
      <c r="BL320" s="209"/>
      <c r="BM320" s="209"/>
      <c r="BN320" s="209"/>
      <c r="BO320" s="209"/>
      <c r="BP320" s="209"/>
      <c r="BQ320" s="209"/>
      <c r="BR320" s="209"/>
      <c r="BS320" s="209"/>
      <c r="BT320" s="209"/>
      <c r="BU320" s="209"/>
      <c r="BV320" s="209"/>
      <c r="BW320" s="209"/>
      <c r="BX320" s="209">
        <v>1</v>
      </c>
      <c r="BY320" s="209"/>
      <c r="BZ320" s="209"/>
      <c r="CA320" s="209"/>
      <c r="CB320" s="209"/>
      <c r="CC320" s="209">
        <v>1</v>
      </c>
      <c r="CD320" s="209"/>
      <c r="CE320" s="209"/>
      <c r="CF320" s="209"/>
      <c r="CG320" s="209"/>
      <c r="CH320" s="209"/>
      <c r="CI320" s="209"/>
      <c r="CJ320" s="209"/>
      <c r="CK320" s="209"/>
      <c r="CL320" s="209"/>
      <c r="CM320" s="209"/>
      <c r="CN320" s="209"/>
      <c r="CO320" s="209"/>
      <c r="CP320" s="209"/>
      <c r="CQ320" s="209"/>
      <c r="CR320" s="209"/>
      <c r="CS320" s="209"/>
      <c r="CT320" s="209">
        <v>1</v>
      </c>
      <c r="CU320" s="209"/>
      <c r="CV320" s="209"/>
      <c r="CW320" s="209"/>
      <c r="CX320" s="209"/>
      <c r="CY320" s="209"/>
      <c r="CZ320" s="209"/>
      <c r="DA320" s="209"/>
      <c r="DB320" s="209"/>
      <c r="DC320" s="209"/>
      <c r="DD320" s="209"/>
      <c r="DE320" s="209"/>
      <c r="DF320" s="209"/>
      <c r="DG320" s="209"/>
      <c r="DH320" s="209"/>
      <c r="DI320" s="209"/>
      <c r="DJ320" s="209"/>
      <c r="DK320" s="209"/>
      <c r="DL320" s="209"/>
      <c r="DM320" s="209"/>
      <c r="DN320" s="209"/>
      <c r="DO320" s="209"/>
      <c r="DP320" s="209"/>
      <c r="DQ320" s="209"/>
      <c r="DR320" s="209"/>
      <c r="DS320" s="209"/>
      <c r="DT320" s="209"/>
      <c r="DU320" s="209"/>
      <c r="DV320" s="209"/>
      <c r="DW320" s="209"/>
      <c r="DX320" s="209"/>
      <c r="DY320" s="209"/>
      <c r="DZ320" s="209"/>
    </row>
    <row r="321" spans="1:130" ht="15" hidden="1">
      <c r="A321" s="206" t="s">
        <v>776</v>
      </c>
      <c r="B321" s="207" t="s">
        <v>814</v>
      </c>
      <c r="C321" s="206">
        <v>1</v>
      </c>
      <c r="D321" s="206" t="s">
        <v>679</v>
      </c>
      <c r="E321" s="207" t="s">
        <v>287</v>
      </c>
      <c r="F321" s="207"/>
      <c r="G321" s="224"/>
      <c r="H321" s="207"/>
      <c r="I321" s="207"/>
      <c r="J321" s="207"/>
      <c r="K321" s="207"/>
      <c r="L321" s="207"/>
      <c r="M321" s="207"/>
      <c r="N321" s="207"/>
      <c r="O321" s="207">
        <v>1</v>
      </c>
      <c r="P321" s="207"/>
      <c r="Q321" s="207"/>
      <c r="R321" s="207" t="s">
        <v>712</v>
      </c>
      <c r="S321" s="207"/>
      <c r="T321" s="207"/>
      <c r="U321" s="207"/>
      <c r="V321" s="207"/>
      <c r="W321" s="207">
        <v>1</v>
      </c>
      <c r="X321" s="207"/>
      <c r="Y321" s="207"/>
      <c r="Z321" s="207"/>
      <c r="AA321" s="207"/>
      <c r="AB321" s="207"/>
      <c r="AC321" s="207"/>
      <c r="AD321" s="207"/>
      <c r="AE321" s="207">
        <v>1</v>
      </c>
      <c r="AF321" s="207"/>
      <c r="AG321" s="207"/>
      <c r="AH321" s="207"/>
      <c r="AI321" s="207"/>
      <c r="AJ321" s="207"/>
      <c r="AK321" s="207"/>
      <c r="AL321" s="207"/>
      <c r="AM321" s="207"/>
      <c r="AN321" s="207"/>
      <c r="AO321" s="207"/>
      <c r="AP321" s="207"/>
      <c r="AQ321" s="207"/>
      <c r="AR321" s="207"/>
      <c r="AS321" s="207"/>
      <c r="AT321" s="207"/>
      <c r="AU321" s="207"/>
      <c r="AV321" s="207"/>
      <c r="AW321" s="207"/>
      <c r="AX321" s="207"/>
      <c r="AY321" s="207"/>
      <c r="AZ321" s="207"/>
      <c r="BA321" s="207"/>
      <c r="BB321" s="207"/>
      <c r="BC321" s="207"/>
      <c r="BD321" s="207"/>
      <c r="BE321" s="207"/>
      <c r="BF321" s="207"/>
      <c r="BG321" s="207"/>
      <c r="BH321" s="207"/>
      <c r="BI321" s="207"/>
      <c r="BJ321" s="207"/>
      <c r="BK321" s="207"/>
      <c r="BL321" s="207"/>
      <c r="BM321" s="207"/>
      <c r="BN321" s="207"/>
      <c r="BO321" s="207"/>
      <c r="BP321" s="207"/>
      <c r="BQ321" s="207"/>
      <c r="BR321" s="207"/>
      <c r="BS321" s="207"/>
      <c r="BT321" s="207"/>
      <c r="BU321" s="207"/>
      <c r="BV321" s="207"/>
      <c r="BW321" s="207"/>
      <c r="BX321" s="207"/>
      <c r="BY321" s="207"/>
      <c r="BZ321" s="207"/>
      <c r="CA321" s="207"/>
      <c r="CB321" s="207"/>
      <c r="CC321" s="207"/>
      <c r="CD321" s="207"/>
      <c r="CE321" s="207"/>
      <c r="CF321" s="207"/>
      <c r="CG321" s="207"/>
      <c r="CH321" s="207"/>
      <c r="CI321" s="207"/>
      <c r="CJ321" s="207"/>
      <c r="CK321" s="207"/>
      <c r="CL321" s="207"/>
      <c r="CM321" s="207"/>
      <c r="CN321" s="207"/>
      <c r="CO321" s="207"/>
      <c r="CP321" s="207"/>
      <c r="CQ321" s="207"/>
      <c r="CR321" s="207"/>
      <c r="CS321" s="207"/>
      <c r="CT321" s="207"/>
      <c r="CU321" s="207"/>
      <c r="CV321" s="207"/>
      <c r="CW321" s="207"/>
      <c r="CX321" s="207"/>
      <c r="CY321" s="207"/>
      <c r="CZ321" s="207"/>
      <c r="DA321" s="207"/>
      <c r="DB321" s="207"/>
      <c r="DC321" s="207"/>
      <c r="DD321" s="207"/>
      <c r="DE321" s="207"/>
      <c r="DF321" s="207"/>
      <c r="DG321" s="207"/>
      <c r="DH321" s="207"/>
      <c r="DI321" s="207"/>
      <c r="DJ321" s="207"/>
      <c r="DK321" s="207"/>
      <c r="DL321" s="207"/>
      <c r="DM321" s="207"/>
      <c r="DN321" s="207"/>
      <c r="DO321" s="207"/>
      <c r="DP321" s="207"/>
      <c r="DQ321" s="207"/>
      <c r="DR321" s="207"/>
      <c r="DS321" s="207"/>
      <c r="DT321" s="207"/>
      <c r="DU321" s="207"/>
      <c r="DV321" s="207"/>
      <c r="DW321" s="207"/>
      <c r="DX321" s="207"/>
      <c r="DY321" s="207"/>
      <c r="DZ321" s="207"/>
    </row>
    <row r="322" spans="1:130" ht="15" hidden="1">
      <c r="A322" s="206" t="s">
        <v>777</v>
      </c>
      <c r="B322" s="207" t="s">
        <v>815</v>
      </c>
      <c r="C322" s="206">
        <v>4</v>
      </c>
      <c r="D322" s="206" t="s">
        <v>679</v>
      </c>
      <c r="E322" s="207" t="s">
        <v>287</v>
      </c>
      <c r="F322" s="207"/>
      <c r="G322" s="224"/>
      <c r="H322" s="207"/>
      <c r="I322" s="207"/>
      <c r="J322" s="207"/>
      <c r="K322" s="207"/>
      <c r="L322" s="207"/>
      <c r="M322" s="207"/>
      <c r="N322" s="207"/>
      <c r="O322" s="207">
        <v>1</v>
      </c>
      <c r="P322" s="207"/>
      <c r="Q322" s="207"/>
      <c r="R322" s="207" t="s">
        <v>712</v>
      </c>
      <c r="S322" s="207"/>
      <c r="T322" s="207"/>
      <c r="U322" s="207"/>
      <c r="V322" s="207"/>
      <c r="W322" s="207">
        <v>1</v>
      </c>
      <c r="X322" s="207"/>
      <c r="Y322" s="207"/>
      <c r="Z322" s="207"/>
      <c r="AA322" s="207"/>
      <c r="AB322" s="207"/>
      <c r="AC322" s="207"/>
      <c r="AD322" s="207"/>
      <c r="AE322" s="207">
        <v>1</v>
      </c>
      <c r="AF322" s="207"/>
      <c r="AG322" s="207"/>
      <c r="AH322" s="207"/>
      <c r="AI322" s="207"/>
      <c r="AJ322" s="207"/>
      <c r="AK322" s="207"/>
      <c r="AL322" s="207"/>
      <c r="AM322" s="207"/>
      <c r="AN322" s="207"/>
      <c r="AO322" s="207"/>
      <c r="AP322" s="207"/>
      <c r="AQ322" s="207"/>
      <c r="AR322" s="207"/>
      <c r="AS322" s="207"/>
      <c r="AT322" s="207"/>
      <c r="AU322" s="207"/>
      <c r="AV322" s="207"/>
      <c r="AW322" s="207"/>
      <c r="AX322" s="207"/>
      <c r="AY322" s="207"/>
      <c r="AZ322" s="207"/>
      <c r="BA322" s="207"/>
      <c r="BB322" s="207"/>
      <c r="BC322" s="207"/>
      <c r="BD322" s="207"/>
      <c r="BE322" s="207"/>
      <c r="BF322" s="207"/>
      <c r="BG322" s="207"/>
      <c r="BH322" s="207"/>
      <c r="BI322" s="207"/>
      <c r="BJ322" s="207"/>
      <c r="BK322" s="207"/>
      <c r="BL322" s="207"/>
      <c r="BM322" s="207"/>
      <c r="BN322" s="207"/>
      <c r="BO322" s="207"/>
      <c r="BP322" s="207"/>
      <c r="BQ322" s="207"/>
      <c r="BR322" s="207"/>
      <c r="BS322" s="207"/>
      <c r="BT322" s="207"/>
      <c r="BU322" s="207"/>
      <c r="BV322" s="207"/>
      <c r="BW322" s="207"/>
      <c r="BX322" s="207"/>
      <c r="BY322" s="207"/>
      <c r="BZ322" s="207"/>
      <c r="CA322" s="207"/>
      <c r="CB322" s="207"/>
      <c r="CC322" s="207"/>
      <c r="CD322" s="207"/>
      <c r="CE322" s="207"/>
      <c r="CF322" s="207"/>
      <c r="CG322" s="207"/>
      <c r="CH322" s="207"/>
      <c r="CI322" s="207"/>
      <c r="CJ322" s="207"/>
      <c r="CK322" s="207"/>
      <c r="CL322" s="207"/>
      <c r="CM322" s="207"/>
      <c r="CN322" s="207"/>
      <c r="CO322" s="207"/>
      <c r="CP322" s="207"/>
      <c r="CQ322" s="207"/>
      <c r="CR322" s="207"/>
      <c r="CS322" s="207"/>
      <c r="CT322" s="207"/>
      <c r="CU322" s="207"/>
      <c r="CV322" s="207"/>
      <c r="CW322" s="207"/>
      <c r="CX322" s="207"/>
      <c r="CY322" s="207"/>
      <c r="CZ322" s="207"/>
      <c r="DA322" s="207"/>
      <c r="DB322" s="207"/>
      <c r="DC322" s="207"/>
      <c r="DD322" s="207"/>
      <c r="DE322" s="207"/>
      <c r="DF322" s="207"/>
      <c r="DG322" s="207"/>
      <c r="DH322" s="207"/>
      <c r="DI322" s="207"/>
      <c r="DJ322" s="207"/>
      <c r="DK322" s="207"/>
      <c r="DL322" s="207"/>
      <c r="DM322" s="207"/>
      <c r="DN322" s="207"/>
      <c r="DO322" s="207"/>
      <c r="DP322" s="207"/>
      <c r="DQ322" s="207"/>
      <c r="DR322" s="207"/>
      <c r="DS322" s="207"/>
      <c r="DT322" s="207"/>
      <c r="DU322" s="207"/>
      <c r="DV322" s="207"/>
      <c r="DW322" s="207"/>
      <c r="DX322" s="207"/>
      <c r="DY322" s="207"/>
      <c r="DZ322" s="207"/>
    </row>
    <row r="323" spans="1:130" ht="15" hidden="1">
      <c r="A323" s="208" t="s">
        <v>778</v>
      </c>
      <c r="B323" s="209" t="s">
        <v>779</v>
      </c>
      <c r="C323" s="208">
        <v>1</v>
      </c>
      <c r="D323" s="208" t="s">
        <v>822</v>
      </c>
      <c r="E323" s="209" t="s">
        <v>378</v>
      </c>
      <c r="F323" s="209"/>
      <c r="G323" s="222">
        <v>1</v>
      </c>
      <c r="H323" s="209"/>
      <c r="I323" s="209"/>
      <c r="J323" s="209"/>
      <c r="K323" s="209">
        <v>1</v>
      </c>
      <c r="L323" s="209"/>
      <c r="M323" s="209"/>
      <c r="N323" s="209"/>
      <c r="O323" s="209"/>
      <c r="P323" s="209"/>
      <c r="Q323" s="209"/>
      <c r="R323" s="209" t="s">
        <v>397</v>
      </c>
      <c r="S323" s="209"/>
      <c r="T323" s="209"/>
      <c r="U323" s="209">
        <v>1</v>
      </c>
      <c r="V323" s="209"/>
      <c r="W323" s="209"/>
      <c r="X323" s="209"/>
      <c r="Y323" s="209"/>
      <c r="Z323" s="209">
        <v>1</v>
      </c>
      <c r="AA323" s="209"/>
      <c r="AB323" s="209"/>
      <c r="AC323" s="209"/>
      <c r="AD323" s="209"/>
      <c r="AE323" s="209">
        <v>1</v>
      </c>
      <c r="AF323" s="209"/>
      <c r="AG323" s="209"/>
      <c r="AH323" s="209"/>
      <c r="AI323" s="209"/>
      <c r="AJ323" s="209"/>
      <c r="AK323" s="209"/>
      <c r="AL323" s="209"/>
      <c r="AM323" s="209"/>
      <c r="AN323" s="209"/>
      <c r="AO323" s="209"/>
      <c r="AP323" s="209"/>
      <c r="AQ323" s="209"/>
      <c r="AR323" s="209"/>
      <c r="AS323" s="209"/>
      <c r="AT323" s="209"/>
      <c r="AU323" s="209"/>
      <c r="AV323" s="209"/>
      <c r="AW323" s="209"/>
      <c r="AX323" s="209"/>
      <c r="AY323" s="209"/>
      <c r="AZ323" s="209"/>
      <c r="BA323" s="209"/>
      <c r="BB323" s="209"/>
      <c r="BC323" s="209"/>
      <c r="BD323" s="209"/>
      <c r="BE323" s="209"/>
      <c r="BF323" s="209"/>
      <c r="BG323" s="209"/>
      <c r="BH323" s="209"/>
      <c r="BI323" s="209"/>
      <c r="BJ323" s="209"/>
      <c r="BK323" s="209"/>
      <c r="BL323" s="209"/>
      <c r="BM323" s="209"/>
      <c r="BN323" s="209"/>
      <c r="BO323" s="209"/>
      <c r="BP323" s="209"/>
      <c r="BQ323" s="209"/>
      <c r="BR323" s="209"/>
      <c r="BS323" s="209"/>
      <c r="BT323" s="209">
        <v>1</v>
      </c>
      <c r="BU323" s="209"/>
      <c r="BV323" s="209"/>
      <c r="BW323" s="209"/>
      <c r="BX323" s="209"/>
      <c r="BY323" s="209">
        <v>1</v>
      </c>
      <c r="BZ323" s="209"/>
      <c r="CA323" s="209"/>
      <c r="CB323" s="209"/>
      <c r="CC323" s="209"/>
      <c r="CD323" s="209"/>
      <c r="CE323" s="209"/>
      <c r="CF323" s="209"/>
      <c r="CG323" s="209"/>
      <c r="CH323" s="209"/>
      <c r="CI323" s="209"/>
      <c r="CJ323" s="209"/>
      <c r="CK323" s="209"/>
      <c r="CL323" s="209"/>
      <c r="CM323" s="209"/>
      <c r="CN323" s="209"/>
      <c r="CO323" s="209"/>
      <c r="CP323" s="209"/>
      <c r="CQ323" s="209"/>
      <c r="CR323" s="209"/>
      <c r="CS323" s="209"/>
      <c r="CT323" s="209"/>
      <c r="CU323" s="209"/>
      <c r="CV323" s="209"/>
      <c r="CW323" s="209"/>
      <c r="CX323" s="209"/>
      <c r="CY323" s="209"/>
      <c r="CZ323" s="209"/>
      <c r="DA323" s="209"/>
      <c r="DB323" s="209"/>
      <c r="DC323" s="209"/>
      <c r="DD323" s="209"/>
      <c r="DE323" s="209"/>
      <c r="DF323" s="209"/>
      <c r="DG323" s="209"/>
      <c r="DH323" s="209"/>
      <c r="DI323" s="209"/>
      <c r="DJ323" s="209"/>
      <c r="DK323" s="209"/>
      <c r="DL323" s="209"/>
      <c r="DM323" s="209"/>
      <c r="DN323" s="209"/>
      <c r="DO323" s="209"/>
      <c r="DP323" s="209"/>
      <c r="DQ323" s="209"/>
      <c r="DR323" s="209"/>
      <c r="DS323" s="209"/>
      <c r="DT323" s="209"/>
      <c r="DU323" s="209"/>
      <c r="DV323" s="209"/>
      <c r="DW323" s="209"/>
      <c r="DX323" s="209"/>
      <c r="DY323" s="209"/>
      <c r="DZ323" s="209"/>
    </row>
    <row r="324" spans="1:130" ht="15" hidden="1">
      <c r="A324" s="208" t="s">
        <v>780</v>
      </c>
      <c r="B324" s="209" t="s">
        <v>781</v>
      </c>
      <c r="C324" s="208">
        <v>4</v>
      </c>
      <c r="D324" s="208" t="s">
        <v>822</v>
      </c>
      <c r="E324" s="209" t="s">
        <v>378</v>
      </c>
      <c r="F324" s="209"/>
      <c r="G324" s="222">
        <v>1</v>
      </c>
      <c r="H324" s="209"/>
      <c r="I324" s="209"/>
      <c r="J324" s="209"/>
      <c r="K324" s="209">
        <v>1</v>
      </c>
      <c r="L324" s="209"/>
      <c r="M324" s="209"/>
      <c r="N324" s="209"/>
      <c r="O324" s="209"/>
      <c r="P324" s="209"/>
      <c r="Q324" s="209"/>
      <c r="R324" s="209" t="s">
        <v>397</v>
      </c>
      <c r="S324" s="209"/>
      <c r="T324" s="209"/>
      <c r="U324" s="209">
        <v>1</v>
      </c>
      <c r="V324" s="209"/>
      <c r="W324" s="209"/>
      <c r="X324" s="209"/>
      <c r="Y324" s="209"/>
      <c r="Z324" s="209">
        <v>1</v>
      </c>
      <c r="AA324" s="209"/>
      <c r="AB324" s="209"/>
      <c r="AC324" s="209"/>
      <c r="AD324" s="209"/>
      <c r="AE324" s="209">
        <v>1</v>
      </c>
      <c r="AF324" s="209"/>
      <c r="AG324" s="209"/>
      <c r="AH324" s="209"/>
      <c r="AI324" s="209"/>
      <c r="AJ324" s="209"/>
      <c r="AK324" s="209"/>
      <c r="AL324" s="209"/>
      <c r="AM324" s="209"/>
      <c r="AN324" s="209"/>
      <c r="AO324" s="209"/>
      <c r="AP324" s="209"/>
      <c r="AQ324" s="209"/>
      <c r="AR324" s="209"/>
      <c r="AS324" s="209"/>
      <c r="AT324" s="209"/>
      <c r="AU324" s="209"/>
      <c r="AV324" s="209"/>
      <c r="AW324" s="209"/>
      <c r="AX324" s="209"/>
      <c r="AY324" s="209"/>
      <c r="AZ324" s="209"/>
      <c r="BA324" s="209"/>
      <c r="BB324" s="209"/>
      <c r="BC324" s="209"/>
      <c r="BD324" s="209"/>
      <c r="BE324" s="209"/>
      <c r="BF324" s="209"/>
      <c r="BG324" s="209"/>
      <c r="BH324" s="209"/>
      <c r="BI324" s="209"/>
      <c r="BJ324" s="209"/>
      <c r="BK324" s="209"/>
      <c r="BL324" s="209"/>
      <c r="BM324" s="209"/>
      <c r="BN324" s="209"/>
      <c r="BO324" s="209"/>
      <c r="BP324" s="209"/>
      <c r="BQ324" s="209"/>
      <c r="BR324" s="209"/>
      <c r="BS324" s="209"/>
      <c r="BT324" s="209">
        <v>1</v>
      </c>
      <c r="BU324" s="209"/>
      <c r="BV324" s="209"/>
      <c r="BW324" s="209"/>
      <c r="BX324" s="209"/>
      <c r="BY324" s="209">
        <v>1</v>
      </c>
      <c r="BZ324" s="209"/>
      <c r="CA324" s="209"/>
      <c r="CB324" s="209"/>
      <c r="CC324" s="209"/>
      <c r="CD324" s="209"/>
      <c r="CE324" s="209"/>
      <c r="CF324" s="209"/>
      <c r="CG324" s="209"/>
      <c r="CH324" s="209"/>
      <c r="CI324" s="209"/>
      <c r="CJ324" s="209"/>
      <c r="CK324" s="209"/>
      <c r="CL324" s="209"/>
      <c r="CM324" s="209"/>
      <c r="CN324" s="209"/>
      <c r="CO324" s="209"/>
      <c r="CP324" s="209"/>
      <c r="CQ324" s="209"/>
      <c r="CR324" s="209"/>
      <c r="CS324" s="209"/>
      <c r="CT324" s="209"/>
      <c r="CU324" s="209"/>
      <c r="CV324" s="209"/>
      <c r="CW324" s="209"/>
      <c r="CX324" s="209"/>
      <c r="CY324" s="209"/>
      <c r="CZ324" s="209"/>
      <c r="DA324" s="209"/>
      <c r="DB324" s="209"/>
      <c r="DC324" s="209"/>
      <c r="DD324" s="209"/>
      <c r="DE324" s="209"/>
      <c r="DF324" s="209"/>
      <c r="DG324" s="209"/>
      <c r="DH324" s="209"/>
      <c r="DI324" s="209"/>
      <c r="DJ324" s="209"/>
      <c r="DK324" s="209"/>
      <c r="DL324" s="209"/>
      <c r="DM324" s="209"/>
      <c r="DN324" s="209"/>
      <c r="DO324" s="209"/>
      <c r="DP324" s="209"/>
      <c r="DQ324" s="209"/>
      <c r="DR324" s="209"/>
      <c r="DS324" s="209"/>
      <c r="DT324" s="209"/>
      <c r="DU324" s="209"/>
      <c r="DV324" s="209"/>
      <c r="DW324" s="209"/>
      <c r="DX324" s="209"/>
      <c r="DY324" s="209"/>
      <c r="DZ324" s="209"/>
    </row>
    <row r="325" spans="1:130" ht="15" hidden="1">
      <c r="A325" s="213" t="s">
        <v>782</v>
      </c>
      <c r="B325" s="214" t="s">
        <v>783</v>
      </c>
      <c r="C325" s="213">
        <v>1</v>
      </c>
      <c r="D325" s="213" t="s">
        <v>543</v>
      </c>
      <c r="E325" s="214" t="s">
        <v>378</v>
      </c>
      <c r="F325" s="214"/>
      <c r="G325" s="225">
        <v>1</v>
      </c>
      <c r="H325" s="214"/>
      <c r="I325" s="214"/>
      <c r="J325" s="214">
        <v>1</v>
      </c>
      <c r="K325" s="214">
        <v>1</v>
      </c>
      <c r="L325" s="214"/>
      <c r="M325" s="214"/>
      <c r="N325" s="214"/>
      <c r="O325" s="214"/>
      <c r="P325" s="214"/>
      <c r="Q325" s="214"/>
      <c r="R325" s="214" t="s">
        <v>291</v>
      </c>
      <c r="S325" s="214"/>
      <c r="T325" s="214"/>
      <c r="U325" s="214">
        <v>1</v>
      </c>
      <c r="V325" s="214"/>
      <c r="W325" s="214"/>
      <c r="X325" s="214"/>
      <c r="Y325" s="214"/>
      <c r="Z325" s="214"/>
      <c r="AA325" s="214"/>
      <c r="AB325" s="214"/>
      <c r="AC325" s="214"/>
      <c r="AD325" s="214"/>
      <c r="AE325" s="214"/>
      <c r="AF325" s="214">
        <v>1</v>
      </c>
      <c r="AG325" s="214"/>
      <c r="AH325" s="214">
        <v>1</v>
      </c>
      <c r="AI325" s="214"/>
      <c r="AJ325" s="214"/>
      <c r="AK325" s="214"/>
      <c r="AL325" s="214"/>
      <c r="AM325" s="214"/>
      <c r="AN325" s="214"/>
      <c r="AO325" s="214"/>
      <c r="AP325" s="214"/>
      <c r="AQ325" s="214"/>
      <c r="AR325" s="214"/>
      <c r="AS325" s="214"/>
      <c r="AT325" s="214"/>
      <c r="AU325" s="214"/>
      <c r="AV325" s="214"/>
      <c r="AW325" s="214"/>
      <c r="AX325" s="214"/>
      <c r="AY325" s="214"/>
      <c r="AZ325" s="214"/>
      <c r="BA325" s="214"/>
      <c r="BB325" s="214"/>
      <c r="BC325" s="214"/>
      <c r="BD325" s="214"/>
      <c r="BE325" s="214"/>
      <c r="BF325" s="214"/>
      <c r="BG325" s="214"/>
      <c r="BH325" s="214"/>
      <c r="BI325" s="214"/>
      <c r="BJ325" s="214"/>
      <c r="BK325" s="214"/>
      <c r="BL325" s="214"/>
      <c r="BM325" s="214"/>
      <c r="BN325" s="214"/>
      <c r="BO325" s="214"/>
      <c r="BP325" s="214">
        <v>1</v>
      </c>
      <c r="BQ325" s="214">
        <v>1</v>
      </c>
      <c r="BR325" s="214"/>
      <c r="BS325" s="214"/>
      <c r="BT325" s="214">
        <v>1</v>
      </c>
      <c r="BU325" s="214"/>
      <c r="BV325" s="214"/>
      <c r="BW325" s="214"/>
      <c r="BX325" s="214"/>
      <c r="BY325" s="214">
        <v>1</v>
      </c>
      <c r="BZ325" s="214"/>
      <c r="CA325" s="214"/>
      <c r="CB325" s="214"/>
      <c r="CC325" s="214"/>
      <c r="CD325" s="214"/>
      <c r="CE325" s="214"/>
      <c r="CF325" s="214"/>
      <c r="CG325" s="214">
        <v>1</v>
      </c>
      <c r="CH325" s="214"/>
      <c r="CI325" s="214"/>
      <c r="CJ325" s="214"/>
      <c r="CK325" s="214"/>
      <c r="CL325" s="214"/>
      <c r="CM325" s="214"/>
      <c r="CN325" s="214"/>
      <c r="CO325" s="214"/>
      <c r="CP325" s="214"/>
      <c r="CQ325" s="214"/>
      <c r="CR325" s="214"/>
      <c r="CS325" s="214"/>
      <c r="CT325" s="214"/>
      <c r="CU325" s="214"/>
      <c r="CV325" s="214"/>
      <c r="CW325" s="214"/>
      <c r="CX325" s="214"/>
      <c r="CY325" s="214"/>
      <c r="CZ325" s="214"/>
      <c r="DA325" s="214"/>
      <c r="DB325" s="214"/>
      <c r="DC325" s="214"/>
      <c r="DD325" s="214"/>
      <c r="DE325" s="214"/>
      <c r="DF325" s="214"/>
      <c r="DG325" s="214"/>
      <c r="DH325" s="214"/>
      <c r="DI325" s="214"/>
      <c r="DJ325" s="214"/>
      <c r="DK325" s="214"/>
      <c r="DL325" s="214"/>
      <c r="DM325" s="214"/>
      <c r="DN325" s="214"/>
      <c r="DO325" s="214"/>
      <c r="DP325" s="214"/>
      <c r="DQ325" s="214"/>
      <c r="DR325" s="214"/>
      <c r="DS325" s="214"/>
      <c r="DT325" s="214"/>
      <c r="DU325" s="214"/>
      <c r="DV325" s="214"/>
      <c r="DW325" s="214"/>
      <c r="DX325" s="214"/>
      <c r="DY325" s="214"/>
      <c r="DZ325" s="214"/>
    </row>
    <row r="326" spans="1:130" ht="15" hidden="1">
      <c r="A326" s="213" t="s">
        <v>784</v>
      </c>
      <c r="B326" s="214" t="s">
        <v>785</v>
      </c>
      <c r="C326" s="213">
        <v>4</v>
      </c>
      <c r="D326" s="213" t="s">
        <v>543</v>
      </c>
      <c r="E326" s="214" t="s">
        <v>378</v>
      </c>
      <c r="F326" s="214"/>
      <c r="G326" s="225">
        <v>1</v>
      </c>
      <c r="H326" s="214"/>
      <c r="I326" s="214"/>
      <c r="J326" s="214">
        <v>1</v>
      </c>
      <c r="K326" s="214">
        <v>1</v>
      </c>
      <c r="L326" s="214"/>
      <c r="M326" s="214"/>
      <c r="N326" s="214"/>
      <c r="O326" s="214"/>
      <c r="P326" s="214"/>
      <c r="Q326" s="214"/>
      <c r="R326" s="214" t="s">
        <v>291</v>
      </c>
      <c r="S326" s="214"/>
      <c r="T326" s="214"/>
      <c r="U326" s="214">
        <v>1</v>
      </c>
      <c r="V326" s="214"/>
      <c r="W326" s="214"/>
      <c r="X326" s="214"/>
      <c r="Y326" s="214"/>
      <c r="Z326" s="214"/>
      <c r="AA326" s="214"/>
      <c r="AB326" s="214"/>
      <c r="AC326" s="214"/>
      <c r="AD326" s="214"/>
      <c r="AE326" s="214"/>
      <c r="AF326" s="214">
        <v>1</v>
      </c>
      <c r="AG326" s="214"/>
      <c r="AH326" s="214">
        <v>1</v>
      </c>
      <c r="AI326" s="214"/>
      <c r="AJ326" s="214"/>
      <c r="AK326" s="214"/>
      <c r="AL326" s="214"/>
      <c r="AM326" s="214"/>
      <c r="AN326" s="214"/>
      <c r="AO326" s="214"/>
      <c r="AP326" s="214"/>
      <c r="AQ326" s="214"/>
      <c r="AR326" s="214"/>
      <c r="AS326" s="214"/>
      <c r="AT326" s="214"/>
      <c r="AU326" s="214"/>
      <c r="AV326" s="214"/>
      <c r="AW326" s="214"/>
      <c r="AX326" s="214"/>
      <c r="AY326" s="214"/>
      <c r="AZ326" s="214"/>
      <c r="BA326" s="214"/>
      <c r="BB326" s="214"/>
      <c r="BC326" s="214"/>
      <c r="BD326" s="214"/>
      <c r="BE326" s="214"/>
      <c r="BF326" s="214"/>
      <c r="BG326" s="214"/>
      <c r="BH326" s="214"/>
      <c r="BI326" s="214"/>
      <c r="BJ326" s="214"/>
      <c r="BK326" s="214"/>
      <c r="BL326" s="214"/>
      <c r="BM326" s="214"/>
      <c r="BN326" s="214"/>
      <c r="BO326" s="214"/>
      <c r="BP326" s="214">
        <v>1</v>
      </c>
      <c r="BQ326" s="214">
        <v>1</v>
      </c>
      <c r="BR326" s="214"/>
      <c r="BS326" s="214"/>
      <c r="BT326" s="214">
        <v>1</v>
      </c>
      <c r="BU326" s="214"/>
      <c r="BV326" s="214"/>
      <c r="BW326" s="214"/>
      <c r="BX326" s="214"/>
      <c r="BY326" s="214">
        <v>1</v>
      </c>
      <c r="BZ326" s="214"/>
      <c r="CA326" s="214"/>
      <c r="CB326" s="214"/>
      <c r="CC326" s="214"/>
      <c r="CD326" s="214"/>
      <c r="CE326" s="214"/>
      <c r="CF326" s="214"/>
      <c r="CG326" s="214">
        <v>1</v>
      </c>
      <c r="CH326" s="214"/>
      <c r="CI326" s="214"/>
      <c r="CJ326" s="214"/>
      <c r="CK326" s="214"/>
      <c r="CL326" s="214"/>
      <c r="CM326" s="214"/>
      <c r="CN326" s="214"/>
      <c r="CO326" s="214"/>
      <c r="CP326" s="214"/>
      <c r="CQ326" s="214"/>
      <c r="CR326" s="214"/>
      <c r="CS326" s="214"/>
      <c r="CT326" s="214"/>
      <c r="CU326" s="214"/>
      <c r="CV326" s="214"/>
      <c r="CW326" s="214"/>
      <c r="CX326" s="214"/>
      <c r="CY326" s="214"/>
      <c r="CZ326" s="214"/>
      <c r="DA326" s="214"/>
      <c r="DB326" s="214"/>
      <c r="DC326" s="214"/>
      <c r="DD326" s="214"/>
      <c r="DE326" s="214"/>
      <c r="DF326" s="214"/>
      <c r="DG326" s="214"/>
      <c r="DH326" s="214"/>
      <c r="DI326" s="214"/>
      <c r="DJ326" s="214"/>
      <c r="DK326" s="214"/>
      <c r="DL326" s="214"/>
      <c r="DM326" s="214"/>
      <c r="DN326" s="214"/>
      <c r="DO326" s="214"/>
      <c r="DP326" s="214"/>
      <c r="DQ326" s="214"/>
      <c r="DR326" s="214"/>
      <c r="DS326" s="214"/>
      <c r="DT326" s="214"/>
      <c r="DU326" s="214"/>
      <c r="DV326" s="214"/>
      <c r="DW326" s="214"/>
      <c r="DX326" s="214"/>
      <c r="DY326" s="214"/>
      <c r="DZ326" s="214"/>
    </row>
    <row r="327" spans="1:130" ht="15" hidden="1">
      <c r="A327" s="206" t="s">
        <v>786</v>
      </c>
      <c r="B327" s="207" t="s">
        <v>787</v>
      </c>
      <c r="C327" s="206">
        <v>60</v>
      </c>
      <c r="D327" s="206" t="s">
        <v>543</v>
      </c>
      <c r="E327" s="207" t="s">
        <v>378</v>
      </c>
      <c r="F327" s="207"/>
      <c r="G327" s="224">
        <v>1</v>
      </c>
      <c r="H327" s="207"/>
      <c r="I327" s="207"/>
      <c r="J327" s="207">
        <v>1</v>
      </c>
      <c r="K327" s="207">
        <v>1</v>
      </c>
      <c r="L327" s="207"/>
      <c r="M327" s="207"/>
      <c r="N327" s="207"/>
      <c r="O327" s="207"/>
      <c r="P327" s="207"/>
      <c r="Q327" s="207"/>
      <c r="R327" s="207" t="s">
        <v>291</v>
      </c>
      <c r="S327" s="207"/>
      <c r="T327" s="207"/>
      <c r="U327" s="207">
        <v>1</v>
      </c>
      <c r="V327" s="207"/>
      <c r="W327" s="207"/>
      <c r="X327" s="207"/>
      <c r="Y327" s="207"/>
      <c r="Z327" s="207"/>
      <c r="AA327" s="207"/>
      <c r="AB327" s="207"/>
      <c r="AC327" s="207"/>
      <c r="AD327" s="207"/>
      <c r="AE327" s="207"/>
      <c r="AF327" s="207">
        <v>1</v>
      </c>
      <c r="AG327" s="207"/>
      <c r="AH327" s="207">
        <v>1</v>
      </c>
      <c r="AI327" s="207"/>
      <c r="AJ327" s="207"/>
      <c r="AK327" s="207"/>
      <c r="AL327" s="207"/>
      <c r="AM327" s="207"/>
      <c r="AN327" s="207"/>
      <c r="AO327" s="207"/>
      <c r="AP327" s="207"/>
      <c r="AQ327" s="207"/>
      <c r="AR327" s="207"/>
      <c r="AS327" s="207"/>
      <c r="AT327" s="207"/>
      <c r="AU327" s="207"/>
      <c r="AV327" s="207"/>
      <c r="AW327" s="207"/>
      <c r="AX327" s="207"/>
      <c r="AY327" s="207"/>
      <c r="AZ327" s="207"/>
      <c r="BA327" s="207"/>
      <c r="BB327" s="207"/>
      <c r="BC327" s="207"/>
      <c r="BD327" s="207"/>
      <c r="BE327" s="207"/>
      <c r="BF327" s="207"/>
      <c r="BG327" s="207"/>
      <c r="BH327" s="207"/>
      <c r="BI327" s="207"/>
      <c r="BJ327" s="207"/>
      <c r="BK327" s="207"/>
      <c r="BL327" s="207"/>
      <c r="BM327" s="207"/>
      <c r="BN327" s="207"/>
      <c r="BO327" s="207"/>
      <c r="BP327" s="207">
        <v>1</v>
      </c>
      <c r="BQ327" s="207">
        <v>1</v>
      </c>
      <c r="BR327" s="207"/>
      <c r="BS327" s="207"/>
      <c r="BT327" s="207">
        <v>1</v>
      </c>
      <c r="BU327" s="207"/>
      <c r="BV327" s="207"/>
      <c r="BW327" s="207"/>
      <c r="BX327" s="207"/>
      <c r="BY327" s="207">
        <v>1</v>
      </c>
      <c r="BZ327" s="207"/>
      <c r="CA327" s="207"/>
      <c r="CB327" s="207"/>
      <c r="CC327" s="207"/>
      <c r="CD327" s="207"/>
      <c r="CE327" s="207"/>
      <c r="CF327" s="207"/>
      <c r="CG327" s="207"/>
      <c r="CH327" s="207"/>
      <c r="CI327" s="207"/>
      <c r="CJ327" s="207"/>
      <c r="CK327" s="207"/>
      <c r="CL327" s="207"/>
      <c r="CM327" s="207"/>
      <c r="CN327" s="207"/>
      <c r="CO327" s="207"/>
      <c r="CP327" s="207"/>
      <c r="CQ327" s="207"/>
      <c r="CR327" s="207"/>
      <c r="CS327" s="207"/>
      <c r="CT327" s="207"/>
      <c r="CU327" s="207"/>
      <c r="CV327" s="207"/>
      <c r="CW327" s="207"/>
      <c r="CX327" s="207"/>
      <c r="CY327" s="207"/>
      <c r="CZ327" s="207"/>
      <c r="DA327" s="207"/>
      <c r="DB327" s="207"/>
      <c r="DC327" s="207"/>
      <c r="DD327" s="207"/>
      <c r="DE327" s="207"/>
      <c r="DF327" s="207"/>
      <c r="DG327" s="207"/>
      <c r="DH327" s="207"/>
      <c r="DI327" s="207"/>
      <c r="DJ327" s="207"/>
      <c r="DK327" s="207"/>
      <c r="DL327" s="207"/>
      <c r="DM327" s="207"/>
      <c r="DN327" s="207"/>
      <c r="DO327" s="207"/>
      <c r="DP327" s="207"/>
      <c r="DQ327" s="207"/>
      <c r="DR327" s="207"/>
      <c r="DS327" s="207"/>
      <c r="DT327" s="207"/>
      <c r="DU327" s="207"/>
      <c r="DV327" s="207"/>
      <c r="DW327" s="207"/>
      <c r="DX327" s="207"/>
      <c r="DY327" s="207"/>
      <c r="DZ327" s="207"/>
    </row>
    <row r="328" spans="1:130" ht="15" hidden="1">
      <c r="A328" s="206" t="s">
        <v>788</v>
      </c>
      <c r="B328" s="207" t="s">
        <v>789</v>
      </c>
      <c r="C328" s="206">
        <v>1</v>
      </c>
      <c r="D328" s="206" t="s">
        <v>543</v>
      </c>
      <c r="E328" s="207" t="s">
        <v>378</v>
      </c>
      <c r="F328" s="207"/>
      <c r="G328" s="224">
        <v>1</v>
      </c>
      <c r="H328" s="207"/>
      <c r="I328" s="207"/>
      <c r="J328" s="207">
        <v>1</v>
      </c>
      <c r="K328" s="207">
        <v>1</v>
      </c>
      <c r="L328" s="207"/>
      <c r="M328" s="207"/>
      <c r="N328" s="207"/>
      <c r="O328" s="207"/>
      <c r="P328" s="207"/>
      <c r="Q328" s="207"/>
      <c r="R328" s="207" t="s">
        <v>291</v>
      </c>
      <c r="S328" s="207"/>
      <c r="T328" s="207"/>
      <c r="U328" s="207">
        <v>1</v>
      </c>
      <c r="V328" s="207"/>
      <c r="W328" s="207"/>
      <c r="X328" s="207"/>
      <c r="Y328" s="207"/>
      <c r="Z328" s="207"/>
      <c r="AA328" s="207"/>
      <c r="AB328" s="207"/>
      <c r="AC328" s="207"/>
      <c r="AD328" s="207"/>
      <c r="AE328" s="207"/>
      <c r="AF328" s="207">
        <v>1</v>
      </c>
      <c r="AG328" s="207"/>
      <c r="AH328" s="207">
        <v>1</v>
      </c>
      <c r="AI328" s="207"/>
      <c r="AJ328" s="207"/>
      <c r="AK328" s="207"/>
      <c r="AL328" s="207"/>
      <c r="AM328" s="207"/>
      <c r="AN328" s="207"/>
      <c r="AO328" s="207"/>
      <c r="AP328" s="207"/>
      <c r="AQ328" s="207"/>
      <c r="AR328" s="207"/>
      <c r="AS328" s="207"/>
      <c r="AT328" s="207"/>
      <c r="AU328" s="207"/>
      <c r="AV328" s="207"/>
      <c r="AW328" s="207"/>
      <c r="AX328" s="207"/>
      <c r="AY328" s="207"/>
      <c r="AZ328" s="207"/>
      <c r="BA328" s="207"/>
      <c r="BB328" s="207"/>
      <c r="BC328" s="207"/>
      <c r="BD328" s="207"/>
      <c r="BE328" s="207"/>
      <c r="BF328" s="207"/>
      <c r="BG328" s="207"/>
      <c r="BH328" s="207"/>
      <c r="BI328" s="207"/>
      <c r="BJ328" s="207"/>
      <c r="BK328" s="207"/>
      <c r="BL328" s="207"/>
      <c r="BM328" s="207"/>
      <c r="BN328" s="207"/>
      <c r="BO328" s="207"/>
      <c r="BP328" s="207">
        <v>1</v>
      </c>
      <c r="BQ328" s="207">
        <v>1</v>
      </c>
      <c r="BR328" s="207"/>
      <c r="BS328" s="207"/>
      <c r="BT328" s="207">
        <v>1</v>
      </c>
      <c r="BU328" s="207"/>
      <c r="BV328" s="207"/>
      <c r="BW328" s="207"/>
      <c r="BX328" s="207"/>
      <c r="BY328" s="207">
        <v>1</v>
      </c>
      <c r="BZ328" s="207"/>
      <c r="CA328" s="207"/>
      <c r="CB328" s="207"/>
      <c r="CC328" s="207"/>
      <c r="CD328" s="207"/>
      <c r="CE328" s="207"/>
      <c r="CF328" s="207"/>
      <c r="CG328" s="207"/>
      <c r="CH328" s="207"/>
      <c r="CI328" s="207"/>
      <c r="CJ328" s="207"/>
      <c r="CK328" s="207"/>
      <c r="CL328" s="207"/>
      <c r="CM328" s="207"/>
      <c r="CN328" s="207"/>
      <c r="CO328" s="207"/>
      <c r="CP328" s="207"/>
      <c r="CQ328" s="207"/>
      <c r="CR328" s="207"/>
      <c r="CS328" s="207"/>
      <c r="CT328" s="207"/>
      <c r="CU328" s="207"/>
      <c r="CV328" s="207"/>
      <c r="CW328" s="207"/>
      <c r="CX328" s="207"/>
      <c r="CY328" s="207"/>
      <c r="CZ328" s="207"/>
      <c r="DA328" s="207"/>
      <c r="DB328" s="207"/>
      <c r="DC328" s="207"/>
      <c r="DD328" s="207"/>
      <c r="DE328" s="207"/>
      <c r="DF328" s="207"/>
      <c r="DG328" s="207"/>
      <c r="DH328" s="207"/>
      <c r="DI328" s="207"/>
      <c r="DJ328" s="207"/>
      <c r="DK328" s="207"/>
      <c r="DL328" s="207"/>
      <c r="DM328" s="207"/>
      <c r="DN328" s="207"/>
      <c r="DO328" s="207"/>
      <c r="DP328" s="207"/>
      <c r="DQ328" s="207"/>
      <c r="DR328" s="207"/>
      <c r="DS328" s="207"/>
      <c r="DT328" s="207"/>
      <c r="DU328" s="207"/>
      <c r="DV328" s="207"/>
      <c r="DW328" s="207"/>
      <c r="DX328" s="207"/>
      <c r="DY328" s="207"/>
      <c r="DZ328" s="207"/>
    </row>
    <row r="329" spans="1:130" ht="15" hidden="1">
      <c r="A329" s="206" t="s">
        <v>790</v>
      </c>
      <c r="B329" s="207" t="s">
        <v>791</v>
      </c>
      <c r="C329" s="206">
        <v>4</v>
      </c>
      <c r="D329" s="206" t="s">
        <v>543</v>
      </c>
      <c r="E329" s="207" t="s">
        <v>378</v>
      </c>
      <c r="F329" s="207"/>
      <c r="G329" s="224">
        <v>1</v>
      </c>
      <c r="H329" s="207"/>
      <c r="I329" s="207"/>
      <c r="J329" s="207">
        <v>1</v>
      </c>
      <c r="K329" s="207">
        <v>1</v>
      </c>
      <c r="L329" s="207"/>
      <c r="M329" s="207"/>
      <c r="N329" s="207"/>
      <c r="O329" s="207"/>
      <c r="P329" s="207"/>
      <c r="Q329" s="207"/>
      <c r="R329" s="207" t="s">
        <v>291</v>
      </c>
      <c r="S329" s="207"/>
      <c r="T329" s="207"/>
      <c r="U329" s="207">
        <v>1</v>
      </c>
      <c r="V329" s="207"/>
      <c r="W329" s="207"/>
      <c r="X329" s="207"/>
      <c r="Y329" s="207"/>
      <c r="Z329" s="207"/>
      <c r="AA329" s="207"/>
      <c r="AB329" s="207"/>
      <c r="AC329" s="207"/>
      <c r="AD329" s="207"/>
      <c r="AE329" s="207"/>
      <c r="AF329" s="207">
        <v>1</v>
      </c>
      <c r="AG329" s="207"/>
      <c r="AH329" s="207">
        <v>1</v>
      </c>
      <c r="AI329" s="207"/>
      <c r="AJ329" s="207"/>
      <c r="AK329" s="207"/>
      <c r="AL329" s="207"/>
      <c r="AM329" s="207"/>
      <c r="AN329" s="207"/>
      <c r="AO329" s="207"/>
      <c r="AP329" s="207"/>
      <c r="AQ329" s="207"/>
      <c r="AR329" s="207"/>
      <c r="AS329" s="207"/>
      <c r="AT329" s="207"/>
      <c r="AU329" s="207"/>
      <c r="AV329" s="207"/>
      <c r="AW329" s="207"/>
      <c r="AX329" s="207"/>
      <c r="AY329" s="207"/>
      <c r="AZ329" s="207"/>
      <c r="BA329" s="207"/>
      <c r="BB329" s="207"/>
      <c r="BC329" s="207"/>
      <c r="BD329" s="207"/>
      <c r="BE329" s="207"/>
      <c r="BF329" s="207"/>
      <c r="BG329" s="207"/>
      <c r="BH329" s="207"/>
      <c r="BI329" s="207"/>
      <c r="BJ329" s="207"/>
      <c r="BK329" s="207"/>
      <c r="BL329" s="207"/>
      <c r="BM329" s="207"/>
      <c r="BN329" s="207"/>
      <c r="BO329" s="207"/>
      <c r="BP329" s="207">
        <v>1</v>
      </c>
      <c r="BQ329" s="207">
        <v>1</v>
      </c>
      <c r="BR329" s="207"/>
      <c r="BS329" s="207"/>
      <c r="BT329" s="207">
        <v>1</v>
      </c>
      <c r="BU329" s="207"/>
      <c r="BV329" s="207"/>
      <c r="BW329" s="207"/>
      <c r="BX329" s="207"/>
      <c r="BY329" s="207">
        <v>1</v>
      </c>
      <c r="BZ329" s="207"/>
      <c r="CA329" s="207"/>
      <c r="CB329" s="207"/>
      <c r="CC329" s="207"/>
      <c r="CD329" s="207"/>
      <c r="CE329" s="207"/>
      <c r="CF329" s="207"/>
      <c r="CG329" s="207"/>
      <c r="CH329" s="207"/>
      <c r="CI329" s="207"/>
      <c r="CJ329" s="207"/>
      <c r="CK329" s="207"/>
      <c r="CL329" s="207"/>
      <c r="CM329" s="207"/>
      <c r="CN329" s="207"/>
      <c r="CO329" s="207"/>
      <c r="CP329" s="207"/>
      <c r="CQ329" s="207"/>
      <c r="CR329" s="207"/>
      <c r="CS329" s="207"/>
      <c r="CT329" s="207"/>
      <c r="CU329" s="207"/>
      <c r="CV329" s="207"/>
      <c r="CW329" s="207"/>
      <c r="CX329" s="207"/>
      <c r="CY329" s="207"/>
      <c r="CZ329" s="207"/>
      <c r="DA329" s="207"/>
      <c r="DB329" s="207"/>
      <c r="DC329" s="207"/>
      <c r="DD329" s="207"/>
      <c r="DE329" s="207"/>
      <c r="DF329" s="207"/>
      <c r="DG329" s="207"/>
      <c r="DH329" s="207"/>
      <c r="DI329" s="207"/>
      <c r="DJ329" s="207"/>
      <c r="DK329" s="207"/>
      <c r="DL329" s="207"/>
      <c r="DM329" s="207"/>
      <c r="DN329" s="207"/>
      <c r="DO329" s="207"/>
      <c r="DP329" s="207"/>
      <c r="DQ329" s="207"/>
      <c r="DR329" s="207"/>
      <c r="DS329" s="207"/>
      <c r="DT329" s="207"/>
      <c r="DU329" s="207"/>
      <c r="DV329" s="207"/>
      <c r="DW329" s="207"/>
      <c r="DX329" s="207"/>
      <c r="DY329" s="207"/>
      <c r="DZ329" s="207"/>
    </row>
    <row r="330" spans="1:130" ht="15" hidden="1">
      <c r="A330" s="206" t="s">
        <v>792</v>
      </c>
      <c r="B330" s="207" t="s">
        <v>793</v>
      </c>
      <c r="C330" s="206">
        <v>5</v>
      </c>
      <c r="D330" s="206" t="s">
        <v>543</v>
      </c>
      <c r="E330" s="207" t="s">
        <v>378</v>
      </c>
      <c r="F330" s="207"/>
      <c r="G330" s="224">
        <v>1</v>
      </c>
      <c r="H330" s="207"/>
      <c r="I330" s="207"/>
      <c r="J330" s="207">
        <v>1</v>
      </c>
      <c r="K330" s="207">
        <v>1</v>
      </c>
      <c r="L330" s="207"/>
      <c r="M330" s="207"/>
      <c r="N330" s="207"/>
      <c r="O330" s="207"/>
      <c r="P330" s="207"/>
      <c r="Q330" s="207"/>
      <c r="R330" s="207" t="s">
        <v>291</v>
      </c>
      <c r="S330" s="207"/>
      <c r="T330" s="207"/>
      <c r="U330" s="207">
        <v>1</v>
      </c>
      <c r="V330" s="207"/>
      <c r="W330" s="207"/>
      <c r="X330" s="207"/>
      <c r="Y330" s="207"/>
      <c r="Z330" s="207"/>
      <c r="AA330" s="207"/>
      <c r="AB330" s="207"/>
      <c r="AC330" s="207"/>
      <c r="AD330" s="207"/>
      <c r="AE330" s="207"/>
      <c r="AF330" s="207">
        <v>1</v>
      </c>
      <c r="AG330" s="207"/>
      <c r="AH330" s="207">
        <v>1</v>
      </c>
      <c r="AI330" s="207"/>
      <c r="AJ330" s="207"/>
      <c r="AK330" s="207"/>
      <c r="AL330" s="207"/>
      <c r="AM330" s="207"/>
      <c r="AN330" s="207"/>
      <c r="AO330" s="207"/>
      <c r="AP330" s="207"/>
      <c r="AQ330" s="207"/>
      <c r="AR330" s="207"/>
      <c r="AS330" s="207"/>
      <c r="AT330" s="207"/>
      <c r="AU330" s="207"/>
      <c r="AV330" s="207"/>
      <c r="AW330" s="207"/>
      <c r="AX330" s="207"/>
      <c r="AY330" s="207"/>
      <c r="AZ330" s="207"/>
      <c r="BA330" s="207"/>
      <c r="BB330" s="207"/>
      <c r="BC330" s="207"/>
      <c r="BD330" s="207"/>
      <c r="BE330" s="207"/>
      <c r="BF330" s="207"/>
      <c r="BG330" s="207"/>
      <c r="BH330" s="207"/>
      <c r="BI330" s="207"/>
      <c r="BJ330" s="207"/>
      <c r="BK330" s="207"/>
      <c r="BL330" s="207"/>
      <c r="BM330" s="207"/>
      <c r="BN330" s="207"/>
      <c r="BO330" s="207"/>
      <c r="BP330" s="207">
        <v>1</v>
      </c>
      <c r="BQ330" s="207">
        <v>1</v>
      </c>
      <c r="BR330" s="207"/>
      <c r="BS330" s="207"/>
      <c r="BT330" s="207">
        <v>1</v>
      </c>
      <c r="BU330" s="207"/>
      <c r="BV330" s="207"/>
      <c r="BW330" s="207"/>
      <c r="BX330" s="207"/>
      <c r="BY330" s="207">
        <v>1</v>
      </c>
      <c r="BZ330" s="207"/>
      <c r="CA330" s="207"/>
      <c r="CB330" s="207"/>
      <c r="CC330" s="207"/>
      <c r="CD330" s="207"/>
      <c r="CE330" s="207"/>
      <c r="CF330" s="207"/>
      <c r="CG330" s="207"/>
      <c r="CH330" s="207"/>
      <c r="CI330" s="207"/>
      <c r="CJ330" s="207"/>
      <c r="CK330" s="207"/>
      <c r="CL330" s="207"/>
      <c r="CM330" s="207"/>
      <c r="CN330" s="207"/>
      <c r="CO330" s="207"/>
      <c r="CP330" s="207"/>
      <c r="CQ330" s="207"/>
      <c r="CR330" s="207"/>
      <c r="CS330" s="207"/>
      <c r="CT330" s="207"/>
      <c r="CU330" s="207"/>
      <c r="CV330" s="207"/>
      <c r="CW330" s="207"/>
      <c r="CX330" s="207"/>
      <c r="CY330" s="207"/>
      <c r="CZ330" s="207"/>
      <c r="DA330" s="207"/>
      <c r="DB330" s="207"/>
      <c r="DC330" s="207"/>
      <c r="DD330" s="207"/>
      <c r="DE330" s="207"/>
      <c r="DF330" s="207"/>
      <c r="DG330" s="207"/>
      <c r="DH330" s="207"/>
      <c r="DI330" s="207"/>
      <c r="DJ330" s="207"/>
      <c r="DK330" s="207"/>
      <c r="DL330" s="207"/>
      <c r="DM330" s="207"/>
      <c r="DN330" s="207"/>
      <c r="DO330" s="207"/>
      <c r="DP330" s="207"/>
      <c r="DQ330" s="207"/>
      <c r="DR330" s="207"/>
      <c r="DS330" s="207"/>
      <c r="DT330" s="207"/>
      <c r="DU330" s="207"/>
      <c r="DV330" s="207"/>
      <c r="DW330" s="207"/>
      <c r="DX330" s="207"/>
      <c r="DY330" s="207"/>
      <c r="DZ330" s="207"/>
    </row>
    <row r="331" spans="1:130" ht="15">
      <c r="A331" s="217" t="s">
        <v>794</v>
      </c>
      <c r="B331" s="218" t="s">
        <v>795</v>
      </c>
      <c r="C331" s="217">
        <v>1</v>
      </c>
      <c r="D331" s="217" t="s">
        <v>679</v>
      </c>
      <c r="E331" s="218" t="s">
        <v>287</v>
      </c>
      <c r="F331" s="218"/>
      <c r="G331" s="227"/>
      <c r="H331" s="218"/>
      <c r="I331" s="218"/>
      <c r="J331" s="218"/>
      <c r="K331" s="218"/>
      <c r="L331" s="218"/>
      <c r="M331" s="218"/>
      <c r="N331" s="218"/>
      <c r="O331" s="218">
        <v>1</v>
      </c>
      <c r="P331" s="218"/>
      <c r="Q331" s="218"/>
      <c r="R331" s="218" t="s">
        <v>397</v>
      </c>
      <c r="S331" s="218"/>
      <c r="T331" s="218"/>
      <c r="U331" s="218">
        <v>1</v>
      </c>
      <c r="V331" s="218"/>
      <c r="W331" s="218"/>
      <c r="X331" s="218"/>
      <c r="Y331" s="218"/>
      <c r="Z331" s="218">
        <v>1</v>
      </c>
      <c r="AA331" s="218"/>
      <c r="AB331" s="218"/>
      <c r="AC331" s="218"/>
      <c r="AD331" s="218"/>
      <c r="AE331" s="218">
        <v>1</v>
      </c>
      <c r="AF331" s="218"/>
      <c r="AG331" s="218"/>
      <c r="AH331" s="218"/>
      <c r="AI331" s="218"/>
      <c r="AJ331" s="218"/>
      <c r="AK331" s="218"/>
      <c r="AL331" s="218"/>
      <c r="AM331" s="218">
        <v>1</v>
      </c>
      <c r="AN331" s="218"/>
      <c r="AO331" s="218"/>
      <c r="AP331" s="218"/>
      <c r="AQ331" s="218"/>
      <c r="AR331" s="218"/>
      <c r="AS331" s="218"/>
      <c r="AT331" s="218"/>
      <c r="AU331" s="218"/>
      <c r="AV331" s="218"/>
      <c r="AW331" s="218"/>
      <c r="AX331" s="218"/>
      <c r="AY331" s="218"/>
      <c r="AZ331" s="218"/>
      <c r="BA331" s="218">
        <v>1</v>
      </c>
      <c r="BB331" s="218"/>
      <c r="BC331" s="218"/>
      <c r="BD331" s="218"/>
      <c r="BE331" s="218"/>
      <c r="BF331" s="218"/>
      <c r="BG331" s="218"/>
      <c r="BH331" s="218"/>
      <c r="BI331" s="218"/>
      <c r="BJ331" s="218"/>
      <c r="BK331" s="218"/>
      <c r="BL331" s="218"/>
      <c r="BM331" s="218"/>
      <c r="BN331" s="218"/>
      <c r="BO331" s="218"/>
      <c r="BP331" s="218"/>
      <c r="BQ331" s="218"/>
      <c r="BR331" s="218"/>
      <c r="BS331" s="218"/>
      <c r="BT331" s="218"/>
      <c r="BU331" s="218"/>
      <c r="BV331" s="218"/>
      <c r="BW331" s="218"/>
      <c r="BX331" s="218"/>
      <c r="BY331" s="218">
        <v>1</v>
      </c>
      <c r="BZ331" s="218">
        <v>1</v>
      </c>
      <c r="CA331" s="218"/>
      <c r="CB331" s="218"/>
      <c r="CC331" s="218"/>
      <c r="CD331" s="218"/>
      <c r="CE331" s="218"/>
      <c r="CF331" s="218"/>
      <c r="CG331" s="218"/>
      <c r="CH331" s="218"/>
      <c r="CI331" s="218"/>
      <c r="CJ331" s="218"/>
      <c r="CK331" s="218"/>
      <c r="CL331" s="218"/>
      <c r="CM331" s="218"/>
      <c r="CN331" s="218"/>
      <c r="CO331" s="218"/>
      <c r="CP331" s="218">
        <v>1</v>
      </c>
      <c r="CQ331" s="218"/>
      <c r="CR331" s="218"/>
      <c r="CS331" s="218"/>
      <c r="CT331" s="218"/>
      <c r="CU331" s="218"/>
      <c r="CV331" s="218"/>
      <c r="CW331" s="218"/>
      <c r="CX331" s="218"/>
      <c r="CY331" s="218"/>
      <c r="CZ331" s="218"/>
      <c r="DA331" s="218"/>
      <c r="DB331" s="218">
        <v>1</v>
      </c>
      <c r="DC331" s="218"/>
      <c r="DD331" s="218"/>
      <c r="DE331" s="218"/>
      <c r="DF331" s="218"/>
      <c r="DG331" s="218"/>
      <c r="DH331" s="218"/>
      <c r="DI331" s="218"/>
      <c r="DJ331" s="218"/>
      <c r="DK331" s="218"/>
      <c r="DL331" s="218"/>
      <c r="DM331" s="218"/>
      <c r="DN331" s="218"/>
      <c r="DO331" s="218"/>
      <c r="DP331" s="218"/>
      <c r="DQ331" s="218"/>
      <c r="DR331" s="218"/>
      <c r="DS331" s="218"/>
      <c r="DT331" s="218"/>
      <c r="DU331" s="218"/>
      <c r="DV331" s="218"/>
      <c r="DW331" s="218"/>
      <c r="DX331" s="218"/>
      <c r="DY331" s="218"/>
      <c r="DZ331" s="218"/>
    </row>
    <row r="332" spans="1:130" ht="15">
      <c r="A332" s="217" t="s">
        <v>796</v>
      </c>
      <c r="B332" s="218" t="s">
        <v>797</v>
      </c>
      <c r="C332" s="217">
        <v>4</v>
      </c>
      <c r="D332" s="217" t="s">
        <v>679</v>
      </c>
      <c r="E332" s="218" t="s">
        <v>287</v>
      </c>
      <c r="F332" s="218"/>
      <c r="G332" s="227"/>
      <c r="H332" s="218"/>
      <c r="I332" s="218"/>
      <c r="J332" s="218"/>
      <c r="K332" s="218"/>
      <c r="L332" s="218"/>
      <c r="M332" s="218"/>
      <c r="N332" s="218"/>
      <c r="O332" s="218">
        <v>1</v>
      </c>
      <c r="P332" s="218"/>
      <c r="Q332" s="218"/>
      <c r="R332" s="218" t="s">
        <v>397</v>
      </c>
      <c r="S332" s="218"/>
      <c r="T332" s="218"/>
      <c r="U332" s="218">
        <v>1</v>
      </c>
      <c r="V332" s="218"/>
      <c r="W332" s="218"/>
      <c r="X332" s="218"/>
      <c r="Y332" s="218"/>
      <c r="Z332" s="218">
        <v>1</v>
      </c>
      <c r="AA332" s="218"/>
      <c r="AB332" s="218"/>
      <c r="AC332" s="218"/>
      <c r="AD332" s="218"/>
      <c r="AE332" s="218">
        <v>1</v>
      </c>
      <c r="AF332" s="218"/>
      <c r="AG332" s="218"/>
      <c r="AH332" s="218"/>
      <c r="AI332" s="218"/>
      <c r="AJ332" s="218"/>
      <c r="AK332" s="218"/>
      <c r="AL332" s="218"/>
      <c r="AM332" s="218">
        <v>1</v>
      </c>
      <c r="AN332" s="218"/>
      <c r="AO332" s="218"/>
      <c r="AP332" s="218"/>
      <c r="AQ332" s="218"/>
      <c r="AR332" s="218"/>
      <c r="AS332" s="218"/>
      <c r="AT332" s="218"/>
      <c r="AU332" s="218"/>
      <c r="AV332" s="218"/>
      <c r="AW332" s="218"/>
      <c r="AX332" s="218"/>
      <c r="AY332" s="218"/>
      <c r="AZ332" s="218"/>
      <c r="BA332" s="218">
        <v>1</v>
      </c>
      <c r="BB332" s="218"/>
      <c r="BC332" s="218"/>
      <c r="BD332" s="218"/>
      <c r="BE332" s="218"/>
      <c r="BF332" s="218"/>
      <c r="BG332" s="218"/>
      <c r="BH332" s="218"/>
      <c r="BI332" s="218"/>
      <c r="BJ332" s="218"/>
      <c r="BK332" s="218"/>
      <c r="BL332" s="218"/>
      <c r="BM332" s="218"/>
      <c r="BN332" s="218"/>
      <c r="BO332" s="218"/>
      <c r="BP332" s="218"/>
      <c r="BQ332" s="218"/>
      <c r="BR332" s="218"/>
      <c r="BS332" s="218"/>
      <c r="BT332" s="218"/>
      <c r="BU332" s="218"/>
      <c r="BV332" s="218"/>
      <c r="BW332" s="218"/>
      <c r="BX332" s="218"/>
      <c r="BY332" s="218">
        <v>1</v>
      </c>
      <c r="BZ332" s="218">
        <v>1</v>
      </c>
      <c r="CA332" s="218"/>
      <c r="CB332" s="218"/>
      <c r="CC332" s="218"/>
      <c r="CD332" s="218"/>
      <c r="CE332" s="218"/>
      <c r="CF332" s="218"/>
      <c r="CG332" s="218"/>
      <c r="CH332" s="218"/>
      <c r="CI332" s="218"/>
      <c r="CJ332" s="218"/>
      <c r="CK332" s="218"/>
      <c r="CL332" s="218"/>
      <c r="CM332" s="218"/>
      <c r="CN332" s="218"/>
      <c r="CO332" s="218"/>
      <c r="CP332" s="218">
        <v>1</v>
      </c>
      <c r="CQ332" s="218"/>
      <c r="CR332" s="218"/>
      <c r="CS332" s="218"/>
      <c r="CT332" s="218"/>
      <c r="CU332" s="218"/>
      <c r="CV332" s="218"/>
      <c r="CW332" s="218"/>
      <c r="CX332" s="218"/>
      <c r="CY332" s="218"/>
      <c r="CZ332" s="218"/>
      <c r="DA332" s="218"/>
      <c r="DB332" s="218">
        <v>1</v>
      </c>
      <c r="DC332" s="218"/>
      <c r="DD332" s="218"/>
      <c r="DE332" s="218"/>
      <c r="DF332" s="218"/>
      <c r="DG332" s="218"/>
      <c r="DH332" s="218"/>
      <c r="DI332" s="218"/>
      <c r="DJ332" s="218"/>
      <c r="DK332" s="218"/>
      <c r="DL332" s="218"/>
      <c r="DM332" s="218"/>
      <c r="DN332" s="218"/>
      <c r="DO332" s="218"/>
      <c r="DP332" s="218"/>
      <c r="DQ332" s="218"/>
      <c r="DR332" s="218"/>
      <c r="DS332" s="218"/>
      <c r="DT332" s="218"/>
      <c r="DU332" s="218"/>
      <c r="DV332" s="218"/>
      <c r="DW332" s="218"/>
      <c r="DX332" s="218"/>
      <c r="DY332" s="218"/>
      <c r="DZ332" s="218"/>
    </row>
    <row r="333" spans="1:130" ht="15">
      <c r="A333" s="217" t="s">
        <v>798</v>
      </c>
      <c r="B333" s="218" t="s">
        <v>799</v>
      </c>
      <c r="C333" s="217">
        <v>5</v>
      </c>
      <c r="D333" s="217" t="s">
        <v>679</v>
      </c>
      <c r="E333" s="218" t="s">
        <v>287</v>
      </c>
      <c r="F333" s="218"/>
      <c r="G333" s="227"/>
      <c r="H333" s="218"/>
      <c r="I333" s="218"/>
      <c r="J333" s="218"/>
      <c r="K333" s="218"/>
      <c r="L333" s="218"/>
      <c r="M333" s="218"/>
      <c r="N333" s="218"/>
      <c r="O333" s="218">
        <v>1</v>
      </c>
      <c r="P333" s="218"/>
      <c r="Q333" s="218"/>
      <c r="R333" s="218" t="s">
        <v>397</v>
      </c>
      <c r="S333" s="218"/>
      <c r="T333" s="218"/>
      <c r="U333" s="218">
        <v>1</v>
      </c>
      <c r="V333" s="218"/>
      <c r="W333" s="218"/>
      <c r="X333" s="218"/>
      <c r="Y333" s="218"/>
      <c r="Z333" s="218">
        <v>1</v>
      </c>
      <c r="AA333" s="218"/>
      <c r="AB333" s="218"/>
      <c r="AC333" s="218"/>
      <c r="AD333" s="218"/>
      <c r="AE333" s="218">
        <v>1</v>
      </c>
      <c r="AF333" s="218"/>
      <c r="AG333" s="218"/>
      <c r="AH333" s="218"/>
      <c r="AI333" s="218"/>
      <c r="AJ333" s="218"/>
      <c r="AK333" s="218"/>
      <c r="AL333" s="218"/>
      <c r="AM333" s="218">
        <v>1</v>
      </c>
      <c r="AN333" s="218"/>
      <c r="AO333" s="218"/>
      <c r="AP333" s="218"/>
      <c r="AQ333" s="218"/>
      <c r="AR333" s="218"/>
      <c r="AS333" s="218"/>
      <c r="AT333" s="218"/>
      <c r="AU333" s="218"/>
      <c r="AV333" s="218"/>
      <c r="AW333" s="218"/>
      <c r="AX333" s="218"/>
      <c r="AY333" s="218"/>
      <c r="AZ333" s="218"/>
      <c r="BA333" s="218">
        <v>1</v>
      </c>
      <c r="BB333" s="218"/>
      <c r="BC333" s="218"/>
      <c r="BD333" s="218"/>
      <c r="BE333" s="218"/>
      <c r="BF333" s="218"/>
      <c r="BG333" s="218"/>
      <c r="BH333" s="218"/>
      <c r="BI333" s="218"/>
      <c r="BJ333" s="218"/>
      <c r="BK333" s="218"/>
      <c r="BL333" s="218"/>
      <c r="BM333" s="218"/>
      <c r="BN333" s="218"/>
      <c r="BO333" s="218"/>
      <c r="BP333" s="218"/>
      <c r="BQ333" s="218"/>
      <c r="BR333" s="218"/>
      <c r="BS333" s="218"/>
      <c r="BT333" s="218"/>
      <c r="BU333" s="218"/>
      <c r="BV333" s="218"/>
      <c r="BW333" s="218"/>
      <c r="BX333" s="218"/>
      <c r="BY333" s="218">
        <v>1</v>
      </c>
      <c r="BZ333" s="218">
        <v>1</v>
      </c>
      <c r="CA333" s="218"/>
      <c r="CB333" s="218"/>
      <c r="CC333" s="218"/>
      <c r="CD333" s="218"/>
      <c r="CE333" s="218"/>
      <c r="CF333" s="218"/>
      <c r="CG333" s="218"/>
      <c r="CH333" s="218"/>
      <c r="CI333" s="218"/>
      <c r="CJ333" s="218"/>
      <c r="CK333" s="218"/>
      <c r="CL333" s="218"/>
      <c r="CM333" s="218"/>
      <c r="CN333" s="218"/>
      <c r="CO333" s="218"/>
      <c r="CP333" s="218">
        <v>1</v>
      </c>
      <c r="CQ333" s="218"/>
      <c r="CR333" s="218"/>
      <c r="CS333" s="218"/>
      <c r="CT333" s="218"/>
      <c r="CU333" s="218"/>
      <c r="CV333" s="218"/>
      <c r="CW333" s="218"/>
      <c r="CX333" s="218"/>
      <c r="CY333" s="218"/>
      <c r="CZ333" s="218"/>
      <c r="DA333" s="218"/>
      <c r="DB333" s="218">
        <v>1</v>
      </c>
      <c r="DC333" s="218"/>
      <c r="DD333" s="218"/>
      <c r="DE333" s="218"/>
      <c r="DF333" s="218"/>
      <c r="DG333" s="218"/>
      <c r="DH333" s="218"/>
      <c r="DI333" s="218"/>
      <c r="DJ333" s="218"/>
      <c r="DK333" s="218"/>
      <c r="DL333" s="218"/>
      <c r="DM333" s="218"/>
      <c r="DN333" s="218"/>
      <c r="DO333" s="218"/>
      <c r="DP333" s="218"/>
      <c r="DQ333" s="218"/>
      <c r="DR333" s="218"/>
      <c r="DS333" s="218"/>
      <c r="DT333" s="218"/>
      <c r="DU333" s="218"/>
      <c r="DV333" s="218"/>
      <c r="DW333" s="218"/>
      <c r="DX333" s="218"/>
      <c r="DY333" s="218"/>
      <c r="DZ333" s="218"/>
    </row>
    <row r="334" spans="1:130" ht="15" hidden="1">
      <c r="A334" s="231" t="s">
        <v>802</v>
      </c>
      <c r="B334" s="228" t="s">
        <v>803</v>
      </c>
      <c r="C334" s="231">
        <v>208</v>
      </c>
      <c r="D334" s="231" t="s">
        <v>543</v>
      </c>
      <c r="E334" s="228" t="s">
        <v>378</v>
      </c>
      <c r="F334" s="228"/>
      <c r="G334" s="229">
        <v>1</v>
      </c>
      <c r="H334" s="228"/>
      <c r="I334" s="228"/>
      <c r="J334" s="228"/>
      <c r="K334" s="228">
        <v>1</v>
      </c>
      <c r="L334" s="228"/>
      <c r="M334" s="228"/>
      <c r="N334" s="228"/>
      <c r="O334" s="228"/>
      <c r="P334" s="228"/>
      <c r="Q334" s="228"/>
      <c r="R334" s="228" t="s">
        <v>291</v>
      </c>
      <c r="S334" s="228"/>
      <c r="T334" s="228"/>
      <c r="U334" s="228">
        <v>1</v>
      </c>
      <c r="V334" s="228"/>
      <c r="W334" s="228"/>
      <c r="X334" s="228"/>
      <c r="Y334" s="228"/>
      <c r="Z334" s="228"/>
      <c r="AA334" s="228"/>
      <c r="AB334" s="228"/>
      <c r="AC334" s="228"/>
      <c r="AD334" s="228"/>
      <c r="AE334" s="228"/>
      <c r="AF334" s="228">
        <v>1</v>
      </c>
      <c r="AG334" s="228"/>
      <c r="AH334" s="228"/>
      <c r="AI334" s="228"/>
      <c r="AJ334" s="228"/>
      <c r="AK334" s="228">
        <v>1</v>
      </c>
      <c r="AL334" s="228"/>
      <c r="AM334" s="228"/>
      <c r="AN334" s="228"/>
      <c r="AO334" s="228"/>
      <c r="AP334" s="228"/>
      <c r="AQ334" s="228"/>
      <c r="AR334" s="228"/>
      <c r="AS334" s="228"/>
      <c r="AT334" s="228"/>
      <c r="AU334" s="228"/>
      <c r="AV334" s="228"/>
      <c r="AW334" s="228"/>
      <c r="AX334" s="228"/>
      <c r="AY334" s="228"/>
      <c r="AZ334" s="228"/>
      <c r="BA334" s="228"/>
      <c r="BB334" s="228"/>
      <c r="BC334" s="228"/>
      <c r="BD334" s="228"/>
      <c r="BE334" s="228"/>
      <c r="BF334" s="228"/>
      <c r="BG334" s="228"/>
      <c r="BH334" s="228"/>
      <c r="BI334" s="228"/>
      <c r="BJ334" s="228"/>
      <c r="BK334" s="228"/>
      <c r="BL334" s="228"/>
      <c r="BM334" s="228"/>
      <c r="BN334" s="228"/>
      <c r="BO334" s="228"/>
      <c r="BP334" s="228">
        <v>1</v>
      </c>
      <c r="BQ334" s="228">
        <v>1</v>
      </c>
      <c r="BR334" s="228"/>
      <c r="BS334" s="228"/>
      <c r="BT334" s="228">
        <v>1</v>
      </c>
      <c r="BU334" s="228"/>
      <c r="BV334" s="228"/>
      <c r="BW334" s="228"/>
      <c r="BX334" s="228"/>
      <c r="BY334" s="228">
        <v>1</v>
      </c>
      <c r="BZ334" s="228"/>
      <c r="CA334" s="228"/>
      <c r="CB334" s="228"/>
      <c r="CC334" s="228"/>
      <c r="CD334" s="228"/>
      <c r="CE334" s="228"/>
      <c r="CF334" s="228"/>
      <c r="CG334" s="228">
        <v>1</v>
      </c>
      <c r="CH334" s="228"/>
      <c r="CI334" s="228">
        <v>1</v>
      </c>
      <c r="CJ334" s="228"/>
      <c r="CK334" s="228"/>
      <c r="CL334" s="228"/>
      <c r="CM334" s="228"/>
      <c r="CN334" s="228"/>
      <c r="CO334" s="228"/>
      <c r="CP334" s="228"/>
      <c r="CQ334" s="228"/>
      <c r="CR334" s="228"/>
      <c r="CS334" s="228"/>
      <c r="CT334" s="228"/>
      <c r="CU334" s="228"/>
      <c r="CV334" s="228"/>
      <c r="CW334" s="228"/>
      <c r="CX334" s="228"/>
      <c r="CY334" s="228"/>
      <c r="CZ334" s="228"/>
      <c r="DA334" s="228"/>
      <c r="DB334" s="228"/>
      <c r="DC334" s="228"/>
      <c r="DD334" s="228"/>
      <c r="DE334" s="228"/>
      <c r="DF334" s="228"/>
      <c r="DG334" s="228"/>
      <c r="DH334" s="228"/>
      <c r="DI334" s="228"/>
      <c r="DJ334" s="228"/>
      <c r="DK334" s="228"/>
      <c r="DL334" s="228"/>
      <c r="DM334" s="228"/>
      <c r="DN334" s="228"/>
      <c r="DO334" s="228"/>
      <c r="DP334" s="228"/>
      <c r="DQ334" s="228"/>
      <c r="DR334" s="228"/>
      <c r="DS334" s="228"/>
      <c r="DT334" s="228"/>
      <c r="DU334" s="228"/>
      <c r="DV334" s="228"/>
      <c r="DW334" s="228"/>
      <c r="DX334" s="228"/>
      <c r="DY334" s="228"/>
      <c r="DZ334" s="228"/>
    </row>
    <row r="335" spans="1:130" ht="15" hidden="1">
      <c r="A335" s="231" t="s">
        <v>804</v>
      </c>
      <c r="B335" s="228" t="s">
        <v>805</v>
      </c>
      <c r="C335" s="231">
        <v>1</v>
      </c>
      <c r="D335" s="231" t="s">
        <v>543</v>
      </c>
      <c r="E335" s="228" t="s">
        <v>378</v>
      </c>
      <c r="F335" s="228"/>
      <c r="G335" s="229">
        <v>1</v>
      </c>
      <c r="H335" s="228"/>
      <c r="I335" s="228"/>
      <c r="J335" s="228"/>
      <c r="K335" s="228">
        <v>1</v>
      </c>
      <c r="L335" s="228"/>
      <c r="M335" s="228"/>
      <c r="N335" s="228"/>
      <c r="O335" s="228"/>
      <c r="P335" s="228"/>
      <c r="Q335" s="228"/>
      <c r="R335" s="228" t="s">
        <v>291</v>
      </c>
      <c r="S335" s="228"/>
      <c r="T335" s="228"/>
      <c r="U335" s="228">
        <v>1</v>
      </c>
      <c r="V335" s="228"/>
      <c r="W335" s="228"/>
      <c r="X335" s="228"/>
      <c r="Y335" s="228"/>
      <c r="Z335" s="228"/>
      <c r="AA335" s="228"/>
      <c r="AB335" s="228"/>
      <c r="AC335" s="228"/>
      <c r="AD335" s="228"/>
      <c r="AE335" s="228"/>
      <c r="AF335" s="228">
        <v>1</v>
      </c>
      <c r="AG335" s="228"/>
      <c r="AH335" s="228"/>
      <c r="AI335" s="228"/>
      <c r="AJ335" s="228"/>
      <c r="AK335" s="228">
        <v>1</v>
      </c>
      <c r="AL335" s="228"/>
      <c r="AM335" s="228"/>
      <c r="AN335" s="228"/>
      <c r="AO335" s="228"/>
      <c r="AP335" s="228"/>
      <c r="AQ335" s="228"/>
      <c r="AR335" s="228"/>
      <c r="AS335" s="228"/>
      <c r="AT335" s="228"/>
      <c r="AU335" s="228"/>
      <c r="AV335" s="228"/>
      <c r="AW335" s="228"/>
      <c r="AX335" s="228"/>
      <c r="AY335" s="228"/>
      <c r="AZ335" s="228"/>
      <c r="BA335" s="228"/>
      <c r="BB335" s="228"/>
      <c r="BC335" s="228"/>
      <c r="BD335" s="228"/>
      <c r="BE335" s="228"/>
      <c r="BF335" s="228"/>
      <c r="BG335" s="228"/>
      <c r="BH335" s="228"/>
      <c r="BI335" s="228"/>
      <c r="BJ335" s="228"/>
      <c r="BK335" s="228"/>
      <c r="BL335" s="228"/>
      <c r="BM335" s="228"/>
      <c r="BN335" s="228"/>
      <c r="BO335" s="228"/>
      <c r="BP335" s="228">
        <v>1</v>
      </c>
      <c r="BQ335" s="228">
        <v>1</v>
      </c>
      <c r="BR335" s="228"/>
      <c r="BS335" s="228"/>
      <c r="BT335" s="228">
        <v>1</v>
      </c>
      <c r="BU335" s="228"/>
      <c r="BV335" s="228"/>
      <c r="BW335" s="228"/>
      <c r="BX335" s="228"/>
      <c r="BY335" s="228">
        <v>1</v>
      </c>
      <c r="BZ335" s="228"/>
      <c r="CA335" s="228"/>
      <c r="CB335" s="228"/>
      <c r="CC335" s="228"/>
      <c r="CD335" s="228"/>
      <c r="CE335" s="228"/>
      <c r="CF335" s="228"/>
      <c r="CG335" s="228">
        <v>1</v>
      </c>
      <c r="CH335" s="228"/>
      <c r="CI335" s="228">
        <v>1</v>
      </c>
      <c r="CJ335" s="228"/>
      <c r="CK335" s="228"/>
      <c r="CL335" s="228"/>
      <c r="CM335" s="228"/>
      <c r="CN335" s="228"/>
      <c r="CO335" s="228"/>
      <c r="CP335" s="228"/>
      <c r="CQ335" s="228"/>
      <c r="CR335" s="228"/>
      <c r="CS335" s="228"/>
      <c r="CT335" s="228"/>
      <c r="CU335" s="228"/>
      <c r="CV335" s="228"/>
      <c r="CW335" s="228"/>
      <c r="CX335" s="228"/>
      <c r="CY335" s="228"/>
      <c r="CZ335" s="228"/>
      <c r="DA335" s="228"/>
      <c r="DB335" s="228"/>
      <c r="DC335" s="228"/>
      <c r="DD335" s="228"/>
      <c r="DE335" s="228"/>
      <c r="DF335" s="228"/>
      <c r="DG335" s="228"/>
      <c r="DH335" s="228"/>
      <c r="DI335" s="228"/>
      <c r="DJ335" s="228"/>
      <c r="DK335" s="228"/>
      <c r="DL335" s="228"/>
      <c r="DM335" s="228"/>
      <c r="DN335" s="228"/>
      <c r="DO335" s="228"/>
      <c r="DP335" s="228"/>
      <c r="DQ335" s="228"/>
      <c r="DR335" s="228"/>
      <c r="DS335" s="228"/>
      <c r="DT335" s="228"/>
      <c r="DU335" s="228"/>
      <c r="DV335" s="228"/>
      <c r="DW335" s="228"/>
      <c r="DX335" s="228"/>
      <c r="DY335" s="228"/>
      <c r="DZ335" s="228"/>
    </row>
    <row r="336" spans="1:130" ht="15" hidden="1">
      <c r="A336" s="231" t="s">
        <v>806</v>
      </c>
      <c r="B336" s="228" t="s">
        <v>807</v>
      </c>
      <c r="C336" s="231">
        <v>4</v>
      </c>
      <c r="D336" s="231" t="s">
        <v>543</v>
      </c>
      <c r="E336" s="228" t="s">
        <v>378</v>
      </c>
      <c r="F336" s="228"/>
      <c r="G336" s="229">
        <v>1</v>
      </c>
      <c r="H336" s="228"/>
      <c r="I336" s="228"/>
      <c r="J336" s="228"/>
      <c r="K336" s="228">
        <v>1</v>
      </c>
      <c r="L336" s="228"/>
      <c r="M336" s="228"/>
      <c r="N336" s="228"/>
      <c r="O336" s="228"/>
      <c r="P336" s="228"/>
      <c r="Q336" s="228"/>
      <c r="R336" s="228" t="s">
        <v>291</v>
      </c>
      <c r="S336" s="228"/>
      <c r="T336" s="228"/>
      <c r="U336" s="228">
        <v>1</v>
      </c>
      <c r="V336" s="228"/>
      <c r="W336" s="228"/>
      <c r="X336" s="228"/>
      <c r="Y336" s="228"/>
      <c r="Z336" s="228"/>
      <c r="AA336" s="228"/>
      <c r="AB336" s="228"/>
      <c r="AC336" s="228"/>
      <c r="AD336" s="228"/>
      <c r="AE336" s="228"/>
      <c r="AF336" s="228">
        <v>1</v>
      </c>
      <c r="AG336" s="228"/>
      <c r="AH336" s="228"/>
      <c r="AI336" s="228"/>
      <c r="AJ336" s="228"/>
      <c r="AK336" s="228">
        <v>1</v>
      </c>
      <c r="AL336" s="228"/>
      <c r="AM336" s="228"/>
      <c r="AN336" s="228"/>
      <c r="AO336" s="228"/>
      <c r="AP336" s="228"/>
      <c r="AQ336" s="228"/>
      <c r="AR336" s="228"/>
      <c r="AS336" s="228"/>
      <c r="AT336" s="228"/>
      <c r="AU336" s="228"/>
      <c r="AV336" s="228"/>
      <c r="AW336" s="228"/>
      <c r="AX336" s="228"/>
      <c r="AY336" s="228"/>
      <c r="AZ336" s="228"/>
      <c r="BA336" s="228"/>
      <c r="BB336" s="228"/>
      <c r="BC336" s="228"/>
      <c r="BD336" s="228"/>
      <c r="BE336" s="228"/>
      <c r="BF336" s="228"/>
      <c r="BG336" s="228"/>
      <c r="BH336" s="228"/>
      <c r="BI336" s="228"/>
      <c r="BJ336" s="228"/>
      <c r="BK336" s="228"/>
      <c r="BL336" s="228"/>
      <c r="BM336" s="228"/>
      <c r="BN336" s="228"/>
      <c r="BO336" s="228"/>
      <c r="BP336" s="228">
        <v>1</v>
      </c>
      <c r="BQ336" s="228">
        <v>1</v>
      </c>
      <c r="BR336" s="228"/>
      <c r="BS336" s="228"/>
      <c r="BT336" s="228">
        <v>1</v>
      </c>
      <c r="BU336" s="228"/>
      <c r="BV336" s="228"/>
      <c r="BW336" s="228"/>
      <c r="BX336" s="228"/>
      <c r="BY336" s="228">
        <v>1</v>
      </c>
      <c r="BZ336" s="228"/>
      <c r="CA336" s="228"/>
      <c r="CB336" s="228"/>
      <c r="CC336" s="228"/>
      <c r="CD336" s="228"/>
      <c r="CE336" s="228"/>
      <c r="CF336" s="228"/>
      <c r="CG336" s="228">
        <v>1</v>
      </c>
      <c r="CH336" s="228"/>
      <c r="CI336" s="228">
        <v>1</v>
      </c>
      <c r="CJ336" s="228"/>
      <c r="CK336" s="228"/>
      <c r="CL336" s="228"/>
      <c r="CM336" s="228"/>
      <c r="CN336" s="228"/>
      <c r="CO336" s="228"/>
      <c r="CP336" s="228"/>
      <c r="CQ336" s="228"/>
      <c r="CR336" s="228"/>
      <c r="CS336" s="228"/>
      <c r="CT336" s="228"/>
      <c r="CU336" s="228"/>
      <c r="CV336" s="228"/>
      <c r="CW336" s="228"/>
      <c r="CX336" s="228"/>
      <c r="CY336" s="228"/>
      <c r="CZ336" s="228"/>
      <c r="DA336" s="228"/>
      <c r="DB336" s="228"/>
      <c r="DC336" s="228"/>
      <c r="DD336" s="228"/>
      <c r="DE336" s="228"/>
      <c r="DF336" s="228"/>
      <c r="DG336" s="228"/>
      <c r="DH336" s="228"/>
      <c r="DI336" s="228"/>
      <c r="DJ336" s="228"/>
      <c r="DK336" s="228"/>
      <c r="DL336" s="228"/>
      <c r="DM336" s="228"/>
      <c r="DN336" s="228"/>
      <c r="DO336" s="228"/>
      <c r="DP336" s="228"/>
      <c r="DQ336" s="228"/>
      <c r="DR336" s="228"/>
      <c r="DS336" s="228"/>
      <c r="DT336" s="228"/>
      <c r="DU336" s="228"/>
      <c r="DV336" s="228"/>
      <c r="DW336" s="228"/>
      <c r="DX336" s="228"/>
      <c r="DY336" s="228"/>
      <c r="DZ336" s="228"/>
    </row>
    <row r="337" spans="1:130" ht="15" hidden="1">
      <c r="A337" s="219" t="s">
        <v>810</v>
      </c>
      <c r="B337" s="220" t="s">
        <v>811</v>
      </c>
      <c r="C337" s="219">
        <v>1</v>
      </c>
      <c r="D337" s="219" t="s">
        <v>682</v>
      </c>
      <c r="E337" s="220"/>
      <c r="F337" s="220"/>
      <c r="G337" s="230"/>
      <c r="H337" s="220"/>
      <c r="I337" s="220"/>
      <c r="J337" s="220"/>
      <c r="K337" s="220"/>
      <c r="L337" s="220"/>
      <c r="M337" s="220"/>
      <c r="N337" s="220"/>
      <c r="O337" s="220"/>
      <c r="P337" s="220"/>
      <c r="Q337" s="220"/>
      <c r="R337" s="220" t="s">
        <v>291</v>
      </c>
      <c r="S337" s="220"/>
      <c r="T337" s="220"/>
      <c r="U337" s="220">
        <v>1</v>
      </c>
      <c r="V337" s="220"/>
      <c r="W337" s="220"/>
      <c r="X337" s="220"/>
      <c r="Y337" s="220"/>
      <c r="Z337" s="220"/>
      <c r="AA337" s="220"/>
      <c r="AB337" s="220"/>
      <c r="AC337" s="220">
        <v>1</v>
      </c>
      <c r="AD337" s="220"/>
      <c r="AE337" s="220">
        <v>1</v>
      </c>
      <c r="AF337" s="220"/>
      <c r="AG337" s="220"/>
      <c r="AH337" s="220"/>
      <c r="AI337" s="220"/>
      <c r="AJ337" s="220"/>
      <c r="AK337" s="220"/>
      <c r="AL337" s="220"/>
      <c r="AM337" s="220"/>
      <c r="AN337" s="220"/>
      <c r="AO337" s="220"/>
      <c r="AP337" s="220"/>
      <c r="AQ337" s="220"/>
      <c r="AR337" s="220"/>
      <c r="AS337" s="220"/>
      <c r="AT337" s="220"/>
      <c r="AU337" s="220"/>
      <c r="AV337" s="220"/>
      <c r="AW337" s="220"/>
      <c r="AX337" s="220"/>
      <c r="AY337" s="220"/>
      <c r="AZ337" s="220"/>
      <c r="BA337" s="220"/>
      <c r="BB337" s="220"/>
      <c r="BC337" s="220"/>
      <c r="BD337" s="220"/>
      <c r="BE337" s="220"/>
      <c r="BF337" s="220"/>
      <c r="BG337" s="220"/>
      <c r="BH337" s="220"/>
      <c r="BI337" s="220"/>
      <c r="BJ337" s="220"/>
      <c r="BK337" s="220"/>
      <c r="BL337" s="220"/>
      <c r="BM337" s="220"/>
      <c r="BN337" s="220">
        <v>1</v>
      </c>
      <c r="BO337" s="220"/>
      <c r="BP337" s="220"/>
      <c r="BQ337" s="220"/>
      <c r="BR337" s="220"/>
      <c r="BS337" s="220"/>
      <c r="BT337" s="220"/>
      <c r="BU337" s="220"/>
      <c r="BV337" s="220"/>
      <c r="BW337" s="220"/>
      <c r="BX337" s="220"/>
      <c r="BY337" s="220"/>
      <c r="BZ337" s="220"/>
      <c r="CA337" s="220"/>
      <c r="CB337" s="220"/>
      <c r="CC337" s="220"/>
      <c r="CD337" s="220"/>
      <c r="CE337" s="220"/>
      <c r="CF337" s="220"/>
      <c r="CG337" s="220"/>
      <c r="CH337" s="220"/>
      <c r="CI337" s="220"/>
      <c r="CJ337" s="220"/>
      <c r="CK337" s="220"/>
      <c r="CL337" s="220"/>
      <c r="CM337" s="220"/>
      <c r="CN337" s="220"/>
      <c r="CO337" s="220"/>
      <c r="CP337" s="220"/>
      <c r="CQ337" s="220"/>
      <c r="CR337" s="220"/>
      <c r="CS337" s="220"/>
      <c r="CT337" s="220"/>
      <c r="CU337" s="220"/>
      <c r="CV337" s="220"/>
      <c r="CW337" s="220"/>
      <c r="CX337" s="220"/>
      <c r="CY337" s="220"/>
      <c r="CZ337" s="220"/>
      <c r="DA337" s="220"/>
      <c r="DB337" s="220"/>
      <c r="DC337" s="220"/>
      <c r="DD337" s="220"/>
      <c r="DE337" s="220"/>
      <c r="DF337" s="220"/>
      <c r="DG337" s="220"/>
      <c r="DH337" s="220"/>
      <c r="DI337" s="220"/>
      <c r="DJ337" s="220"/>
      <c r="DK337" s="220"/>
      <c r="DL337" s="220"/>
      <c r="DM337" s="220"/>
      <c r="DN337" s="220"/>
      <c r="DO337" s="220"/>
      <c r="DP337" s="220"/>
      <c r="DQ337" s="220"/>
      <c r="DR337" s="220"/>
      <c r="DS337" s="220"/>
      <c r="DT337" s="220"/>
      <c r="DU337" s="220"/>
      <c r="DV337" s="220"/>
      <c r="DW337" s="220"/>
      <c r="DX337" s="220"/>
      <c r="DY337" s="220"/>
      <c r="DZ337" s="220"/>
    </row>
    <row r="338" spans="1:130" ht="15" hidden="1">
      <c r="A338" s="219" t="s">
        <v>812</v>
      </c>
      <c r="B338" s="220" t="s">
        <v>813</v>
      </c>
      <c r="C338" s="219">
        <v>4</v>
      </c>
      <c r="D338" s="219" t="s">
        <v>682</v>
      </c>
      <c r="E338" s="220"/>
      <c r="F338" s="220"/>
      <c r="G338" s="230"/>
      <c r="H338" s="220"/>
      <c r="I338" s="220"/>
      <c r="J338" s="220"/>
      <c r="K338" s="220"/>
      <c r="L338" s="220"/>
      <c r="M338" s="220"/>
      <c r="N338" s="220"/>
      <c r="O338" s="220"/>
      <c r="P338" s="220"/>
      <c r="Q338" s="220"/>
      <c r="R338" s="220" t="s">
        <v>291</v>
      </c>
      <c r="S338" s="220"/>
      <c r="T338" s="220"/>
      <c r="U338" s="220">
        <v>1</v>
      </c>
      <c r="V338" s="220"/>
      <c r="W338" s="220"/>
      <c r="X338" s="220"/>
      <c r="Y338" s="220"/>
      <c r="Z338" s="220"/>
      <c r="AA338" s="220"/>
      <c r="AB338" s="220"/>
      <c r="AC338" s="220">
        <v>1</v>
      </c>
      <c r="AD338" s="220"/>
      <c r="AE338" s="220">
        <v>1</v>
      </c>
      <c r="AF338" s="220"/>
      <c r="AG338" s="220"/>
      <c r="AH338" s="220"/>
      <c r="AI338" s="220"/>
      <c r="AJ338" s="220"/>
      <c r="AK338" s="220"/>
      <c r="AL338" s="220"/>
      <c r="AM338" s="220"/>
      <c r="AN338" s="220"/>
      <c r="AO338" s="220"/>
      <c r="AP338" s="220"/>
      <c r="AQ338" s="220"/>
      <c r="AR338" s="220"/>
      <c r="AS338" s="220"/>
      <c r="AT338" s="220"/>
      <c r="AU338" s="220"/>
      <c r="AV338" s="220"/>
      <c r="AW338" s="220"/>
      <c r="AX338" s="220"/>
      <c r="AY338" s="220"/>
      <c r="AZ338" s="220"/>
      <c r="BA338" s="220"/>
      <c r="BB338" s="220"/>
      <c r="BC338" s="220"/>
      <c r="BD338" s="220"/>
      <c r="BE338" s="220"/>
      <c r="BF338" s="220"/>
      <c r="BG338" s="220"/>
      <c r="BH338" s="220"/>
      <c r="BI338" s="220"/>
      <c r="BJ338" s="220"/>
      <c r="BK338" s="220"/>
      <c r="BL338" s="220"/>
      <c r="BM338" s="220"/>
      <c r="BN338" s="220">
        <v>1</v>
      </c>
      <c r="BO338" s="220"/>
      <c r="BP338" s="220"/>
      <c r="BQ338" s="220"/>
      <c r="BR338" s="220"/>
      <c r="BS338" s="220"/>
      <c r="BT338" s="220"/>
      <c r="BU338" s="220"/>
      <c r="BV338" s="220"/>
      <c r="BW338" s="220"/>
      <c r="BX338" s="220"/>
      <c r="BY338" s="220"/>
      <c r="BZ338" s="220"/>
      <c r="CA338" s="220"/>
      <c r="CB338" s="220"/>
      <c r="CC338" s="220"/>
      <c r="CD338" s="220"/>
      <c r="CE338" s="220"/>
      <c r="CF338" s="220"/>
      <c r="CG338" s="220"/>
      <c r="CH338" s="220"/>
      <c r="CI338" s="220"/>
      <c r="CJ338" s="220"/>
      <c r="CK338" s="220"/>
      <c r="CL338" s="220"/>
      <c r="CM338" s="220"/>
      <c r="CN338" s="220"/>
      <c r="CO338" s="220"/>
      <c r="CP338" s="220"/>
      <c r="CQ338" s="220"/>
      <c r="CR338" s="220"/>
      <c r="CS338" s="220"/>
      <c r="CT338" s="220"/>
      <c r="CU338" s="220"/>
      <c r="CV338" s="220"/>
      <c r="CW338" s="220"/>
      <c r="CX338" s="220"/>
      <c r="CY338" s="220"/>
      <c r="CZ338" s="220"/>
      <c r="DA338" s="220"/>
      <c r="DB338" s="220"/>
      <c r="DC338" s="220"/>
      <c r="DD338" s="220"/>
      <c r="DE338" s="220"/>
      <c r="DF338" s="220"/>
      <c r="DG338" s="220"/>
      <c r="DH338" s="220"/>
      <c r="DI338" s="220"/>
      <c r="DJ338" s="220"/>
      <c r="DK338" s="220"/>
      <c r="DL338" s="220"/>
      <c r="DM338" s="220"/>
      <c r="DN338" s="220"/>
      <c r="DO338" s="220"/>
      <c r="DP338" s="220"/>
      <c r="DQ338" s="220"/>
      <c r="DR338" s="220"/>
      <c r="DS338" s="220"/>
      <c r="DT338" s="220"/>
      <c r="DU338" s="220"/>
      <c r="DV338" s="220"/>
      <c r="DW338" s="220"/>
      <c r="DX338" s="220"/>
      <c r="DY338" s="220"/>
      <c r="DZ338" s="220"/>
    </row>
    <row r="339" spans="1:130" ht="15" hidden="1">
      <c r="A339" s="245" t="s">
        <v>849</v>
      </c>
      <c r="B339" s="241" t="s">
        <v>870</v>
      </c>
      <c r="C339" s="245">
        <v>1</v>
      </c>
      <c r="D339" s="245" t="s">
        <v>543</v>
      </c>
      <c r="E339" s="241" t="s">
        <v>469</v>
      </c>
      <c r="F339" s="241"/>
      <c r="G339" s="241">
        <v>1</v>
      </c>
      <c r="H339" s="241"/>
      <c r="I339" s="241"/>
      <c r="J339" s="241">
        <v>1</v>
      </c>
      <c r="K339" s="241">
        <v>1</v>
      </c>
      <c r="L339" s="241"/>
      <c r="M339" s="241"/>
      <c r="N339" s="241"/>
      <c r="O339" s="241"/>
      <c r="P339" s="241"/>
      <c r="Q339" s="241"/>
      <c r="R339" s="241" t="s">
        <v>293</v>
      </c>
      <c r="S339" s="241"/>
      <c r="T339" s="241"/>
      <c r="U339" s="241"/>
      <c r="V339" s="241"/>
      <c r="W339" s="241"/>
      <c r="X339" s="241"/>
      <c r="Y339" s="241"/>
      <c r="Z339" s="241">
        <v>1</v>
      </c>
      <c r="AA339" s="241"/>
      <c r="AB339" s="241"/>
      <c r="AC339" s="241"/>
      <c r="AD339" s="241"/>
      <c r="AE339" s="241"/>
      <c r="AF339" s="241">
        <v>1</v>
      </c>
      <c r="AG339" s="241"/>
      <c r="AH339" s="241"/>
      <c r="AI339" s="241"/>
      <c r="AJ339" s="241"/>
      <c r="AK339" s="241"/>
      <c r="AL339" s="241">
        <v>1</v>
      </c>
      <c r="AM339" s="241"/>
      <c r="AN339" s="241"/>
      <c r="AO339" s="241"/>
      <c r="AP339" s="241"/>
      <c r="AQ339" s="241"/>
      <c r="AR339" s="241"/>
      <c r="AS339" s="241"/>
      <c r="AT339" s="241"/>
      <c r="AU339" s="241"/>
      <c r="AV339" s="241"/>
      <c r="AW339" s="241"/>
      <c r="AX339" s="241"/>
      <c r="AY339" s="241"/>
      <c r="AZ339" s="241"/>
      <c r="BA339" s="241"/>
      <c r="BB339" s="241"/>
      <c r="BC339" s="241"/>
      <c r="BD339" s="241"/>
      <c r="BE339" s="241"/>
      <c r="BF339" s="241"/>
      <c r="BG339" s="241"/>
      <c r="BH339" s="241"/>
      <c r="BI339" s="241"/>
      <c r="BJ339" s="241"/>
      <c r="BK339" s="241"/>
      <c r="BL339" s="241"/>
      <c r="BM339" s="241"/>
      <c r="BN339" s="241"/>
      <c r="BO339" s="241"/>
      <c r="BP339" s="241"/>
      <c r="BQ339" s="241"/>
      <c r="BR339" s="241"/>
      <c r="BS339" s="241"/>
      <c r="BT339" s="241"/>
      <c r="BU339" s="241"/>
      <c r="BV339" s="241"/>
      <c r="BW339" s="241"/>
      <c r="BX339" s="241"/>
      <c r="BY339" s="241">
        <v>1</v>
      </c>
      <c r="BZ339" s="241"/>
      <c r="CA339" s="241"/>
      <c r="CB339" s="241"/>
      <c r="CC339" s="241"/>
      <c r="CD339" s="241"/>
      <c r="CE339" s="241"/>
      <c r="CF339" s="241"/>
      <c r="CG339" s="241"/>
      <c r="CH339" s="241"/>
      <c r="CI339" s="241"/>
      <c r="CJ339" s="241"/>
      <c r="CK339" s="241"/>
      <c r="CL339" s="241"/>
      <c r="CM339" s="241"/>
      <c r="CN339" s="241"/>
      <c r="CO339" s="241"/>
      <c r="CP339" s="241"/>
      <c r="CQ339" s="241"/>
      <c r="CR339" s="241"/>
      <c r="CS339" s="241"/>
      <c r="CT339" s="241"/>
      <c r="CU339" s="241"/>
      <c r="CV339" s="241"/>
      <c r="CW339" s="241"/>
      <c r="CX339" s="241"/>
      <c r="CY339" s="241"/>
      <c r="CZ339" s="241"/>
      <c r="DA339" s="241"/>
      <c r="DB339" s="241"/>
      <c r="DC339" s="241"/>
      <c r="DD339" s="241"/>
      <c r="DE339" s="241"/>
      <c r="DF339" s="241"/>
      <c r="DG339" s="241"/>
      <c r="DH339" s="241"/>
      <c r="DI339" s="241"/>
      <c r="DJ339" s="241"/>
      <c r="DK339" s="241"/>
      <c r="DL339" s="241"/>
      <c r="DM339" s="241"/>
      <c r="DN339" s="241"/>
      <c r="DO339" s="241"/>
      <c r="DP339" s="241"/>
      <c r="DQ339" s="241"/>
      <c r="DR339" s="241"/>
      <c r="DS339" s="241"/>
      <c r="DT339" s="241">
        <v>1</v>
      </c>
      <c r="DU339" s="241"/>
      <c r="DV339" s="241"/>
      <c r="DW339" s="241"/>
      <c r="DX339" s="241"/>
      <c r="DY339" s="241"/>
      <c r="DZ339" s="241"/>
    </row>
    <row r="340" spans="1:130" ht="15" hidden="1">
      <c r="A340" s="245" t="s">
        <v>851</v>
      </c>
      <c r="B340" s="241" t="s">
        <v>871</v>
      </c>
      <c r="C340" s="245">
        <v>4</v>
      </c>
      <c r="D340" s="245" t="s">
        <v>543</v>
      </c>
      <c r="E340" s="241" t="s">
        <v>469</v>
      </c>
      <c r="F340" s="241"/>
      <c r="G340" s="241">
        <v>1</v>
      </c>
      <c r="H340" s="241"/>
      <c r="I340" s="241"/>
      <c r="J340" s="241">
        <v>1</v>
      </c>
      <c r="K340" s="241">
        <v>1</v>
      </c>
      <c r="L340" s="241"/>
      <c r="M340" s="241"/>
      <c r="N340" s="241"/>
      <c r="O340" s="241"/>
      <c r="P340" s="241"/>
      <c r="Q340" s="241"/>
      <c r="R340" s="241" t="s">
        <v>293</v>
      </c>
      <c r="S340" s="241"/>
      <c r="T340" s="241"/>
      <c r="U340" s="241"/>
      <c r="V340" s="241"/>
      <c r="W340" s="241"/>
      <c r="X340" s="241"/>
      <c r="Y340" s="241"/>
      <c r="Z340" s="241">
        <v>1</v>
      </c>
      <c r="AA340" s="241"/>
      <c r="AB340" s="241"/>
      <c r="AC340" s="241"/>
      <c r="AD340" s="241"/>
      <c r="AE340" s="241"/>
      <c r="AF340" s="241">
        <v>1</v>
      </c>
      <c r="AG340" s="241"/>
      <c r="AH340" s="241"/>
      <c r="AI340" s="241"/>
      <c r="AJ340" s="241"/>
      <c r="AK340" s="241"/>
      <c r="AL340" s="241">
        <v>1</v>
      </c>
      <c r="AM340" s="241"/>
      <c r="AN340" s="241"/>
      <c r="AO340" s="241"/>
      <c r="AP340" s="241"/>
      <c r="AQ340" s="241"/>
      <c r="AR340" s="241"/>
      <c r="AS340" s="241"/>
      <c r="AT340" s="241"/>
      <c r="AU340" s="241"/>
      <c r="AV340" s="241"/>
      <c r="AW340" s="241"/>
      <c r="AX340" s="241"/>
      <c r="AY340" s="241"/>
      <c r="AZ340" s="241"/>
      <c r="BA340" s="241"/>
      <c r="BB340" s="241"/>
      <c r="BC340" s="241"/>
      <c r="BD340" s="241"/>
      <c r="BE340" s="241"/>
      <c r="BF340" s="241"/>
      <c r="BG340" s="241"/>
      <c r="BH340" s="241"/>
      <c r="BI340" s="241"/>
      <c r="BJ340" s="241"/>
      <c r="BK340" s="241"/>
      <c r="BL340" s="241"/>
      <c r="BM340" s="241"/>
      <c r="BN340" s="241"/>
      <c r="BO340" s="241"/>
      <c r="BP340" s="241"/>
      <c r="BQ340" s="241"/>
      <c r="BR340" s="241"/>
      <c r="BS340" s="241"/>
      <c r="BT340" s="241"/>
      <c r="BU340" s="241"/>
      <c r="BV340" s="241"/>
      <c r="BW340" s="241"/>
      <c r="BX340" s="241"/>
      <c r="BY340" s="241">
        <v>1</v>
      </c>
      <c r="BZ340" s="241"/>
      <c r="CA340" s="241"/>
      <c r="CB340" s="241"/>
      <c r="CC340" s="241"/>
      <c r="CD340" s="241"/>
      <c r="CE340" s="241"/>
      <c r="CF340" s="241"/>
      <c r="CG340" s="241"/>
      <c r="CH340" s="241"/>
      <c r="CI340" s="241"/>
      <c r="CJ340" s="241"/>
      <c r="CK340" s="241"/>
      <c r="CL340" s="241"/>
      <c r="CM340" s="241"/>
      <c r="CN340" s="241"/>
      <c r="CO340" s="241"/>
      <c r="CP340" s="241"/>
      <c r="CQ340" s="241"/>
      <c r="CR340" s="241"/>
      <c r="CS340" s="241"/>
      <c r="CT340" s="241"/>
      <c r="CU340" s="241"/>
      <c r="CV340" s="241"/>
      <c r="CW340" s="241"/>
      <c r="CX340" s="241"/>
      <c r="CY340" s="241"/>
      <c r="CZ340" s="241"/>
      <c r="DA340" s="241"/>
      <c r="DB340" s="241"/>
      <c r="DC340" s="241"/>
      <c r="DD340" s="241"/>
      <c r="DE340" s="241"/>
      <c r="DF340" s="241"/>
      <c r="DG340" s="241"/>
      <c r="DH340" s="241"/>
      <c r="DI340" s="241"/>
      <c r="DJ340" s="241"/>
      <c r="DK340" s="241"/>
      <c r="DL340" s="241"/>
      <c r="DM340" s="241"/>
      <c r="DN340" s="241"/>
      <c r="DO340" s="241"/>
      <c r="DP340" s="241"/>
      <c r="DQ340" s="241"/>
      <c r="DR340" s="241"/>
      <c r="DS340" s="241"/>
      <c r="DT340" s="241">
        <v>1</v>
      </c>
      <c r="DU340" s="241"/>
      <c r="DV340" s="241"/>
      <c r="DW340" s="241"/>
      <c r="DX340" s="241"/>
      <c r="DY340" s="241"/>
      <c r="DZ340" s="241"/>
    </row>
    <row r="341" spans="1:130" ht="15" hidden="1">
      <c r="A341" s="206" t="s">
        <v>854</v>
      </c>
      <c r="B341" s="207" t="s">
        <v>874</v>
      </c>
      <c r="C341" s="206">
        <v>4</v>
      </c>
      <c r="D341" s="206" t="s">
        <v>543</v>
      </c>
      <c r="E341" s="207" t="s">
        <v>469</v>
      </c>
      <c r="F341" s="207"/>
      <c r="G341" s="207">
        <v>1</v>
      </c>
      <c r="H341" s="207"/>
      <c r="I341" s="207"/>
      <c r="J341" s="207">
        <v>1</v>
      </c>
      <c r="K341" s="207">
        <v>1</v>
      </c>
      <c r="L341" s="207"/>
      <c r="M341" s="207"/>
      <c r="N341" s="207"/>
      <c r="O341" s="207"/>
      <c r="P341" s="207"/>
      <c r="Q341" s="207"/>
      <c r="R341" s="207" t="s">
        <v>397</v>
      </c>
      <c r="S341" s="207"/>
      <c r="T341" s="207"/>
      <c r="U341" s="207">
        <v>1</v>
      </c>
      <c r="V341" s="207"/>
      <c r="W341" s="207"/>
      <c r="X341" s="207"/>
      <c r="Y341" s="207"/>
      <c r="Z341" s="207">
        <v>1</v>
      </c>
      <c r="AA341" s="207"/>
      <c r="AB341" s="207"/>
      <c r="AC341" s="207"/>
      <c r="AD341" s="207"/>
      <c r="AE341" s="207"/>
      <c r="AF341" s="207">
        <v>1</v>
      </c>
      <c r="AG341" s="207"/>
      <c r="AH341" s="207"/>
      <c r="AI341" s="207"/>
      <c r="AJ341" s="207"/>
      <c r="AK341" s="207"/>
      <c r="AL341" s="207">
        <v>1</v>
      </c>
      <c r="AM341" s="207"/>
      <c r="AN341" s="207"/>
      <c r="AO341" s="207"/>
      <c r="AP341" s="207"/>
      <c r="AQ341" s="207"/>
      <c r="AR341" s="207"/>
      <c r="AS341" s="207"/>
      <c r="AT341" s="207"/>
      <c r="AU341" s="207"/>
      <c r="AV341" s="207"/>
      <c r="AW341" s="207"/>
      <c r="AX341" s="207"/>
      <c r="AY341" s="207"/>
      <c r="AZ341" s="207"/>
      <c r="BA341" s="207"/>
      <c r="BB341" s="207"/>
      <c r="BC341" s="207"/>
      <c r="BD341" s="207"/>
      <c r="BE341" s="207"/>
      <c r="BF341" s="207"/>
      <c r="BG341" s="207"/>
      <c r="BH341" s="207"/>
      <c r="BI341" s="207"/>
      <c r="BJ341" s="207"/>
      <c r="BK341" s="207"/>
      <c r="BL341" s="207"/>
      <c r="BM341" s="207"/>
      <c r="BN341" s="207"/>
      <c r="BO341" s="207"/>
      <c r="BP341" s="207">
        <v>1</v>
      </c>
      <c r="BQ341" s="207">
        <v>1</v>
      </c>
      <c r="BR341" s="207"/>
      <c r="BS341" s="207"/>
      <c r="BT341" s="207"/>
      <c r="BU341" s="207">
        <v>1</v>
      </c>
      <c r="BV341" s="207"/>
      <c r="BW341" s="207"/>
      <c r="BX341" s="207"/>
      <c r="BY341" s="207">
        <v>1</v>
      </c>
      <c r="BZ341" s="207"/>
      <c r="CA341" s="207"/>
      <c r="CB341" s="207"/>
      <c r="CC341" s="207"/>
      <c r="CD341" s="207"/>
      <c r="CE341" s="207"/>
      <c r="CF341" s="207"/>
      <c r="CG341" s="207"/>
      <c r="CH341" s="207"/>
      <c r="CI341" s="207">
        <v>1</v>
      </c>
      <c r="CJ341" s="207"/>
      <c r="CK341" s="207"/>
      <c r="CL341" s="207"/>
      <c r="CM341" s="207"/>
      <c r="CN341" s="207"/>
      <c r="CO341" s="207"/>
      <c r="CP341" s="207"/>
      <c r="CQ341" s="207"/>
      <c r="CR341" s="207"/>
      <c r="CS341" s="207"/>
      <c r="CT341" s="207"/>
      <c r="CU341" s="207"/>
      <c r="CV341" s="207"/>
      <c r="CW341" s="207"/>
      <c r="CX341" s="207"/>
      <c r="CY341" s="207"/>
      <c r="CZ341" s="207"/>
      <c r="DA341" s="207"/>
      <c r="DB341" s="207"/>
      <c r="DC341" s="207"/>
      <c r="DD341" s="207"/>
      <c r="DE341" s="207"/>
      <c r="DF341" s="207"/>
      <c r="DG341" s="207"/>
      <c r="DH341" s="207"/>
      <c r="DI341" s="207"/>
      <c r="DJ341" s="207"/>
      <c r="DK341" s="207"/>
      <c r="DL341" s="207"/>
      <c r="DM341" s="207"/>
      <c r="DN341" s="207"/>
      <c r="DO341" s="207"/>
      <c r="DP341" s="207"/>
      <c r="DQ341" s="207"/>
      <c r="DR341" s="207"/>
      <c r="DS341" s="207"/>
      <c r="DT341" s="207">
        <v>1</v>
      </c>
      <c r="DU341" s="207"/>
      <c r="DV341" s="207"/>
      <c r="DW341" s="207"/>
      <c r="DX341" s="207"/>
      <c r="DY341" s="207"/>
      <c r="DZ341" s="207"/>
    </row>
    <row r="342" spans="1:130" ht="15" hidden="1">
      <c r="A342" s="206" t="s">
        <v>855</v>
      </c>
      <c r="B342" s="207" t="s">
        <v>875</v>
      </c>
      <c r="C342" s="206">
        <v>1</v>
      </c>
      <c r="D342" s="206" t="s">
        <v>543</v>
      </c>
      <c r="E342" s="207" t="s">
        <v>469</v>
      </c>
      <c r="F342" s="207"/>
      <c r="G342" s="207">
        <v>1</v>
      </c>
      <c r="H342" s="207"/>
      <c r="I342" s="207"/>
      <c r="J342" s="207">
        <v>1</v>
      </c>
      <c r="K342" s="207">
        <v>1</v>
      </c>
      <c r="L342" s="207"/>
      <c r="M342" s="207"/>
      <c r="N342" s="207"/>
      <c r="O342" s="207"/>
      <c r="P342" s="207"/>
      <c r="Q342" s="207"/>
      <c r="R342" s="207" t="s">
        <v>397</v>
      </c>
      <c r="S342" s="207"/>
      <c r="T342" s="207"/>
      <c r="U342" s="207">
        <v>1</v>
      </c>
      <c r="V342" s="207"/>
      <c r="W342" s="207"/>
      <c r="X342" s="207"/>
      <c r="Y342" s="207"/>
      <c r="Z342" s="207">
        <v>1</v>
      </c>
      <c r="AA342" s="207"/>
      <c r="AB342" s="207"/>
      <c r="AC342" s="207"/>
      <c r="AD342" s="207"/>
      <c r="AE342" s="207"/>
      <c r="AF342" s="207">
        <v>1</v>
      </c>
      <c r="AG342" s="207"/>
      <c r="AH342" s="207"/>
      <c r="AI342" s="207"/>
      <c r="AJ342" s="207"/>
      <c r="AK342" s="207"/>
      <c r="AL342" s="207">
        <v>1</v>
      </c>
      <c r="AM342" s="207"/>
      <c r="AN342" s="207"/>
      <c r="AO342" s="207"/>
      <c r="AP342" s="207"/>
      <c r="AQ342" s="207"/>
      <c r="AR342" s="207"/>
      <c r="AS342" s="207"/>
      <c r="AT342" s="207"/>
      <c r="AU342" s="207"/>
      <c r="AV342" s="207"/>
      <c r="AW342" s="207"/>
      <c r="AX342" s="207"/>
      <c r="AY342" s="207"/>
      <c r="AZ342" s="207"/>
      <c r="BA342" s="207"/>
      <c r="BB342" s="207"/>
      <c r="BC342" s="207"/>
      <c r="BD342" s="207"/>
      <c r="BE342" s="207"/>
      <c r="BF342" s="207"/>
      <c r="BG342" s="207"/>
      <c r="BH342" s="207"/>
      <c r="BI342" s="207"/>
      <c r="BJ342" s="207"/>
      <c r="BK342" s="207"/>
      <c r="BL342" s="207"/>
      <c r="BM342" s="207"/>
      <c r="BN342" s="207"/>
      <c r="BO342" s="207"/>
      <c r="BP342" s="207">
        <v>1</v>
      </c>
      <c r="BQ342" s="207">
        <v>1</v>
      </c>
      <c r="BR342" s="207"/>
      <c r="BS342" s="207"/>
      <c r="BT342" s="207"/>
      <c r="BU342" s="207">
        <v>1</v>
      </c>
      <c r="BV342" s="207"/>
      <c r="BW342" s="207"/>
      <c r="BX342" s="207"/>
      <c r="BY342" s="207">
        <v>1</v>
      </c>
      <c r="BZ342" s="207"/>
      <c r="CA342" s="207"/>
      <c r="CB342" s="207"/>
      <c r="CC342" s="207"/>
      <c r="CD342" s="207"/>
      <c r="CE342" s="207"/>
      <c r="CF342" s="207"/>
      <c r="CG342" s="207"/>
      <c r="CH342" s="207"/>
      <c r="CI342" s="207">
        <v>1</v>
      </c>
      <c r="CJ342" s="207"/>
      <c r="CK342" s="207"/>
      <c r="CL342" s="207"/>
      <c r="CM342" s="207"/>
      <c r="CN342" s="207"/>
      <c r="CO342" s="207"/>
      <c r="CP342" s="207"/>
      <c r="CQ342" s="207"/>
      <c r="CR342" s="207"/>
      <c r="CS342" s="207"/>
      <c r="CT342" s="207"/>
      <c r="CU342" s="207"/>
      <c r="CV342" s="207"/>
      <c r="CW342" s="207"/>
      <c r="CX342" s="207"/>
      <c r="CY342" s="207"/>
      <c r="CZ342" s="207"/>
      <c r="DA342" s="207"/>
      <c r="DB342" s="207"/>
      <c r="DC342" s="207"/>
      <c r="DD342" s="207"/>
      <c r="DE342" s="207"/>
      <c r="DF342" s="207"/>
      <c r="DG342" s="207"/>
      <c r="DH342" s="207"/>
      <c r="DI342" s="207"/>
      <c r="DJ342" s="207"/>
      <c r="DK342" s="207"/>
      <c r="DL342" s="207"/>
      <c r="DM342" s="207"/>
      <c r="DN342" s="207"/>
      <c r="DO342" s="207"/>
      <c r="DP342" s="207"/>
      <c r="DQ342" s="207"/>
      <c r="DR342" s="207"/>
      <c r="DS342" s="207"/>
      <c r="DT342" s="207">
        <v>1</v>
      </c>
      <c r="DU342" s="207"/>
      <c r="DV342" s="207"/>
      <c r="DW342" s="207"/>
      <c r="DX342" s="207"/>
      <c r="DY342" s="207"/>
      <c r="DZ342" s="207"/>
    </row>
    <row r="343" spans="1:130" ht="15" hidden="1">
      <c r="A343" s="246" t="s">
        <v>856</v>
      </c>
      <c r="B343" s="242" t="s">
        <v>887</v>
      </c>
      <c r="C343" s="246">
        <v>1</v>
      </c>
      <c r="D343" s="246" t="s">
        <v>582</v>
      </c>
      <c r="E343" s="242" t="s">
        <v>287</v>
      </c>
      <c r="F343" s="242"/>
      <c r="G343" s="242" t="s">
        <v>850</v>
      </c>
      <c r="H343" s="242"/>
      <c r="I343" s="242"/>
      <c r="J343" s="242"/>
      <c r="K343" s="242"/>
      <c r="L343" s="242"/>
      <c r="M343" s="242"/>
      <c r="N343" s="242"/>
      <c r="O343" s="242">
        <v>1</v>
      </c>
      <c r="P343" s="242"/>
      <c r="Q343" s="242"/>
      <c r="R343" s="242" t="s">
        <v>291</v>
      </c>
      <c r="S343" s="242"/>
      <c r="T343" s="242"/>
      <c r="U343" s="242">
        <v>1</v>
      </c>
      <c r="V343" s="242"/>
      <c r="W343" s="242"/>
      <c r="X343" s="242"/>
      <c r="Y343" s="242"/>
      <c r="Z343" s="242"/>
      <c r="AA343" s="242"/>
      <c r="AB343" s="242"/>
      <c r="AC343" s="242"/>
      <c r="AD343" s="242"/>
      <c r="AE343" s="242">
        <v>1</v>
      </c>
      <c r="AF343" s="242"/>
      <c r="AG343" s="242"/>
      <c r="AH343" s="242"/>
      <c r="AI343" s="242"/>
      <c r="AJ343" s="242"/>
      <c r="AK343" s="242"/>
      <c r="AL343" s="242"/>
      <c r="AM343" s="242">
        <v>1</v>
      </c>
      <c r="AN343" s="242"/>
      <c r="AO343" s="242">
        <v>1</v>
      </c>
      <c r="AP343" s="242"/>
      <c r="AQ343" s="242"/>
      <c r="AR343" s="242"/>
      <c r="AS343" s="242"/>
      <c r="AT343" s="242"/>
      <c r="AU343" s="242"/>
      <c r="AV343" s="242"/>
      <c r="AW343" s="242"/>
      <c r="AX343" s="242"/>
      <c r="AY343" s="242"/>
      <c r="AZ343" s="242"/>
      <c r="BA343" s="242"/>
      <c r="BB343" s="242"/>
      <c r="BC343" s="242"/>
      <c r="BD343" s="242"/>
      <c r="BE343" s="242"/>
      <c r="BF343" s="242"/>
      <c r="BG343" s="242"/>
      <c r="BH343" s="242"/>
      <c r="BI343" s="242"/>
      <c r="BJ343" s="242"/>
      <c r="BK343" s="242"/>
      <c r="BL343" s="242"/>
      <c r="BM343" s="242"/>
      <c r="BN343" s="242"/>
      <c r="BO343" s="242"/>
      <c r="BP343" s="242"/>
      <c r="BQ343" s="242"/>
      <c r="BR343" s="242"/>
      <c r="BS343" s="242"/>
      <c r="BT343" s="242"/>
      <c r="BU343" s="242"/>
      <c r="BV343" s="242"/>
      <c r="BW343" s="242"/>
      <c r="BX343" s="242">
        <v>1</v>
      </c>
      <c r="BY343" s="242"/>
      <c r="BZ343" s="242"/>
      <c r="CA343" s="242"/>
      <c r="CB343" s="242"/>
      <c r="CC343" s="242">
        <v>1</v>
      </c>
      <c r="CD343" s="242"/>
      <c r="CE343" s="242"/>
      <c r="CF343" s="242"/>
      <c r="CG343" s="242"/>
      <c r="CH343" s="242"/>
      <c r="CI343" s="242"/>
      <c r="CJ343" s="242"/>
      <c r="CK343" s="242"/>
      <c r="CL343" s="242"/>
      <c r="CM343" s="242"/>
      <c r="CN343" s="242"/>
      <c r="CO343" s="242"/>
      <c r="CP343" s="242"/>
      <c r="CQ343" s="242"/>
      <c r="CR343" s="242"/>
      <c r="CS343" s="242"/>
      <c r="CT343" s="242"/>
      <c r="CU343" s="242"/>
      <c r="CV343" s="242"/>
      <c r="CW343" s="242"/>
      <c r="CX343" s="242"/>
      <c r="CY343" s="242"/>
      <c r="CZ343" s="242"/>
      <c r="DA343" s="242"/>
      <c r="DB343" s="242"/>
      <c r="DC343" s="242"/>
      <c r="DD343" s="242"/>
      <c r="DE343" s="242"/>
      <c r="DF343" s="242"/>
      <c r="DG343" s="242"/>
      <c r="DH343" s="242"/>
      <c r="DI343" s="242"/>
      <c r="DJ343" s="242"/>
      <c r="DK343" s="242"/>
      <c r="DL343" s="242"/>
      <c r="DM343" s="242"/>
      <c r="DN343" s="242"/>
      <c r="DO343" s="242"/>
      <c r="DP343" s="242"/>
      <c r="DQ343" s="242"/>
      <c r="DR343" s="242"/>
      <c r="DS343" s="242"/>
      <c r="DT343" s="242"/>
      <c r="DU343" s="242"/>
      <c r="DV343" s="242"/>
      <c r="DW343" s="242"/>
      <c r="DX343" s="242"/>
      <c r="DY343" s="242"/>
      <c r="DZ343" s="242"/>
    </row>
    <row r="344" spans="1:130" ht="15" hidden="1">
      <c r="A344" s="246" t="s">
        <v>857</v>
      </c>
      <c r="B344" s="242" t="s">
        <v>888</v>
      </c>
      <c r="C344" s="246">
        <v>5</v>
      </c>
      <c r="D344" s="246" t="s">
        <v>582</v>
      </c>
      <c r="E344" s="242" t="s">
        <v>287</v>
      </c>
      <c r="F344" s="242"/>
      <c r="G344" s="242" t="s">
        <v>850</v>
      </c>
      <c r="H344" s="242"/>
      <c r="I344" s="242"/>
      <c r="J344" s="242"/>
      <c r="K344" s="242"/>
      <c r="L344" s="242"/>
      <c r="M344" s="242"/>
      <c r="N344" s="242"/>
      <c r="O344" s="242">
        <v>1</v>
      </c>
      <c r="P344" s="242"/>
      <c r="Q344" s="242"/>
      <c r="R344" s="242" t="s">
        <v>291</v>
      </c>
      <c r="S344" s="242"/>
      <c r="T344" s="242"/>
      <c r="U344" s="242">
        <v>1</v>
      </c>
      <c r="V344" s="242"/>
      <c r="W344" s="242"/>
      <c r="X344" s="242"/>
      <c r="Y344" s="242"/>
      <c r="Z344" s="242"/>
      <c r="AA344" s="242"/>
      <c r="AB344" s="242"/>
      <c r="AC344" s="242"/>
      <c r="AD344" s="242"/>
      <c r="AE344" s="242">
        <v>1</v>
      </c>
      <c r="AF344" s="242"/>
      <c r="AG344" s="242"/>
      <c r="AH344" s="242"/>
      <c r="AI344" s="242"/>
      <c r="AJ344" s="242"/>
      <c r="AK344" s="242"/>
      <c r="AL344" s="242"/>
      <c r="AM344" s="242">
        <v>1</v>
      </c>
      <c r="AN344" s="242"/>
      <c r="AO344" s="242">
        <v>1</v>
      </c>
      <c r="AP344" s="242"/>
      <c r="AQ344" s="242"/>
      <c r="AR344" s="242"/>
      <c r="AS344" s="242"/>
      <c r="AT344" s="242"/>
      <c r="AU344" s="242"/>
      <c r="AV344" s="242"/>
      <c r="AW344" s="242"/>
      <c r="AX344" s="242"/>
      <c r="AY344" s="242"/>
      <c r="AZ344" s="242"/>
      <c r="BA344" s="242"/>
      <c r="BB344" s="242"/>
      <c r="BC344" s="242"/>
      <c r="BD344" s="242"/>
      <c r="BE344" s="242"/>
      <c r="BF344" s="242"/>
      <c r="BG344" s="242"/>
      <c r="BH344" s="242"/>
      <c r="BI344" s="242"/>
      <c r="BJ344" s="242"/>
      <c r="BK344" s="242"/>
      <c r="BL344" s="242"/>
      <c r="BM344" s="242"/>
      <c r="BN344" s="242"/>
      <c r="BO344" s="242"/>
      <c r="BP344" s="242"/>
      <c r="BQ344" s="242"/>
      <c r="BR344" s="242"/>
      <c r="BS344" s="242"/>
      <c r="BT344" s="242"/>
      <c r="BU344" s="242"/>
      <c r="BV344" s="242"/>
      <c r="BW344" s="242"/>
      <c r="BX344" s="242">
        <v>1</v>
      </c>
      <c r="BY344" s="242"/>
      <c r="BZ344" s="242"/>
      <c r="CA344" s="242"/>
      <c r="CB344" s="242"/>
      <c r="CC344" s="242">
        <v>1</v>
      </c>
      <c r="CD344" s="242"/>
      <c r="CE344" s="242"/>
      <c r="CF344" s="242"/>
      <c r="CG344" s="242"/>
      <c r="CH344" s="242"/>
      <c r="CI344" s="242"/>
      <c r="CJ344" s="242"/>
      <c r="CK344" s="242"/>
      <c r="CL344" s="242"/>
      <c r="CM344" s="242"/>
      <c r="CN344" s="242"/>
      <c r="CO344" s="242"/>
      <c r="CP344" s="242"/>
      <c r="CQ344" s="242"/>
      <c r="CR344" s="242"/>
      <c r="CS344" s="242"/>
      <c r="CT344" s="242"/>
      <c r="CU344" s="242"/>
      <c r="CV344" s="242"/>
      <c r="CW344" s="242"/>
      <c r="CX344" s="242"/>
      <c r="CY344" s="242"/>
      <c r="CZ344" s="242"/>
      <c r="DA344" s="242"/>
      <c r="DB344" s="242"/>
      <c r="DC344" s="242"/>
      <c r="DD344" s="242"/>
      <c r="DE344" s="242"/>
      <c r="DF344" s="242"/>
      <c r="DG344" s="242"/>
      <c r="DH344" s="242"/>
      <c r="DI344" s="242"/>
      <c r="DJ344" s="242"/>
      <c r="DK344" s="242"/>
      <c r="DL344" s="242"/>
      <c r="DM344" s="242"/>
      <c r="DN344" s="242"/>
      <c r="DO344" s="242"/>
      <c r="DP344" s="242"/>
      <c r="DQ344" s="242"/>
      <c r="DR344" s="242"/>
      <c r="DS344" s="242"/>
      <c r="DT344" s="242"/>
      <c r="DU344" s="242"/>
      <c r="DV344" s="242"/>
      <c r="DW344" s="242"/>
      <c r="DX344" s="242"/>
      <c r="DY344" s="242"/>
      <c r="DZ344" s="242"/>
    </row>
    <row r="345" spans="1:130" ht="15" hidden="1">
      <c r="A345" s="215" t="s">
        <v>858</v>
      </c>
      <c r="B345" s="216" t="s">
        <v>889</v>
      </c>
      <c r="C345" s="215">
        <v>1</v>
      </c>
      <c r="D345" s="215" t="s">
        <v>582</v>
      </c>
      <c r="E345" s="216" t="s">
        <v>378</v>
      </c>
      <c r="F345" s="216"/>
      <c r="G345" s="216">
        <v>1</v>
      </c>
      <c r="H345" s="216"/>
      <c r="I345" s="216"/>
      <c r="J345" s="216"/>
      <c r="K345" s="216">
        <v>1</v>
      </c>
      <c r="L345" s="216"/>
      <c r="M345" s="216"/>
      <c r="N345" s="216"/>
      <c r="O345" s="216"/>
      <c r="P345" s="216"/>
      <c r="Q345" s="216"/>
      <c r="R345" s="216" t="s">
        <v>397</v>
      </c>
      <c r="S345" s="216"/>
      <c r="T345" s="216"/>
      <c r="U345" s="216">
        <v>1</v>
      </c>
      <c r="V345" s="216"/>
      <c r="W345" s="216"/>
      <c r="X345" s="216"/>
      <c r="Y345" s="216"/>
      <c r="Z345" s="216">
        <v>1</v>
      </c>
      <c r="AA345" s="216"/>
      <c r="AB345" s="216"/>
      <c r="AC345" s="216"/>
      <c r="AD345" s="216"/>
      <c r="AE345" s="216">
        <v>1</v>
      </c>
      <c r="AF345" s="216"/>
      <c r="AG345" s="216"/>
      <c r="AH345" s="216"/>
      <c r="AI345" s="216"/>
      <c r="AJ345" s="216"/>
      <c r="AK345" s="216"/>
      <c r="AL345" s="216">
        <v>1</v>
      </c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216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>
        <v>1</v>
      </c>
      <c r="BQ345" s="216">
        <v>1</v>
      </c>
      <c r="BR345" s="216"/>
      <c r="BS345" s="216"/>
      <c r="BT345" s="216"/>
      <c r="BU345" s="216">
        <v>1</v>
      </c>
      <c r="BV345" s="216"/>
      <c r="BW345" s="216"/>
      <c r="BX345" s="216"/>
      <c r="BY345" s="216">
        <v>1</v>
      </c>
      <c r="BZ345" s="216"/>
      <c r="CA345" s="216"/>
      <c r="CB345" s="216"/>
      <c r="CC345" s="216"/>
      <c r="CD345" s="216"/>
      <c r="CE345" s="216"/>
      <c r="CF345" s="216"/>
      <c r="CG345" s="216"/>
      <c r="CH345" s="216"/>
      <c r="CI345" s="216"/>
      <c r="CJ345" s="216"/>
      <c r="CK345" s="216"/>
      <c r="CL345" s="216"/>
      <c r="CM345" s="216"/>
      <c r="CN345" s="216"/>
      <c r="CO345" s="216"/>
      <c r="CP345" s="216"/>
      <c r="CQ345" s="216"/>
      <c r="CR345" s="216"/>
      <c r="CS345" s="216"/>
      <c r="CT345" s="216"/>
      <c r="CU345" s="216"/>
      <c r="CV345" s="216"/>
      <c r="CW345" s="216"/>
      <c r="CX345" s="216"/>
      <c r="CY345" s="216"/>
      <c r="CZ345" s="216"/>
      <c r="DA345" s="216"/>
      <c r="DB345" s="216"/>
      <c r="DC345" s="216"/>
      <c r="DD345" s="216"/>
      <c r="DE345" s="216"/>
      <c r="DF345" s="216"/>
      <c r="DG345" s="216"/>
      <c r="DH345" s="216"/>
      <c r="DI345" s="216"/>
      <c r="DJ345" s="216"/>
      <c r="DK345" s="216"/>
      <c r="DL345" s="216"/>
      <c r="DM345" s="216"/>
      <c r="DN345" s="216"/>
      <c r="DO345" s="216"/>
      <c r="DP345" s="216"/>
      <c r="DQ345" s="216"/>
      <c r="DR345" s="216"/>
      <c r="DS345" s="216"/>
      <c r="DT345" s="216"/>
      <c r="DU345" s="216"/>
      <c r="DV345" s="216"/>
      <c r="DW345" s="216"/>
      <c r="DX345" s="216"/>
      <c r="DY345" s="216"/>
      <c r="DZ345" s="216"/>
    </row>
    <row r="346" spans="1:130" ht="15" hidden="1">
      <c r="A346" s="215" t="s">
        <v>859</v>
      </c>
      <c r="B346" s="216" t="s">
        <v>890</v>
      </c>
      <c r="C346" s="215">
        <v>4</v>
      </c>
      <c r="D346" s="215" t="s">
        <v>582</v>
      </c>
      <c r="E346" s="216" t="s">
        <v>378</v>
      </c>
      <c r="F346" s="216"/>
      <c r="G346" s="216">
        <v>1</v>
      </c>
      <c r="H346" s="216"/>
      <c r="I346" s="216"/>
      <c r="J346" s="216"/>
      <c r="K346" s="216">
        <v>1</v>
      </c>
      <c r="L346" s="216"/>
      <c r="M346" s="216"/>
      <c r="N346" s="216"/>
      <c r="O346" s="216"/>
      <c r="P346" s="216"/>
      <c r="Q346" s="216"/>
      <c r="R346" s="216" t="s">
        <v>397</v>
      </c>
      <c r="S346" s="216"/>
      <c r="T346" s="216"/>
      <c r="U346" s="216">
        <v>1</v>
      </c>
      <c r="V346" s="216"/>
      <c r="W346" s="216"/>
      <c r="X346" s="216"/>
      <c r="Y346" s="216"/>
      <c r="Z346" s="216">
        <v>1</v>
      </c>
      <c r="AA346" s="216"/>
      <c r="AB346" s="216"/>
      <c r="AC346" s="216"/>
      <c r="AD346" s="216"/>
      <c r="AE346" s="216">
        <v>1</v>
      </c>
      <c r="AF346" s="216"/>
      <c r="AG346" s="216"/>
      <c r="AH346" s="216"/>
      <c r="AI346" s="216"/>
      <c r="AJ346" s="216"/>
      <c r="AK346" s="216"/>
      <c r="AL346" s="216">
        <v>1</v>
      </c>
      <c r="AM346" s="216"/>
      <c r="AN346" s="216"/>
      <c r="AO346" s="216"/>
      <c r="AP346" s="216"/>
      <c r="AQ346" s="216"/>
      <c r="AR346" s="216"/>
      <c r="AS346" s="216"/>
      <c r="AT346" s="216"/>
      <c r="AU346" s="216"/>
      <c r="AV346" s="216"/>
      <c r="AW346" s="216"/>
      <c r="AX346" s="216"/>
      <c r="AY346" s="216"/>
      <c r="AZ346" s="216"/>
      <c r="BA346" s="216"/>
      <c r="BB346" s="216"/>
      <c r="BC346" s="216"/>
      <c r="BD346" s="216"/>
      <c r="BE346" s="216"/>
      <c r="BF346" s="216"/>
      <c r="BG346" s="216"/>
      <c r="BH346" s="216"/>
      <c r="BI346" s="216"/>
      <c r="BJ346" s="216"/>
      <c r="BK346" s="216"/>
      <c r="BL346" s="216"/>
      <c r="BM346" s="216"/>
      <c r="BN346" s="216"/>
      <c r="BO346" s="216"/>
      <c r="BP346" s="216">
        <v>1</v>
      </c>
      <c r="BQ346" s="216">
        <v>1</v>
      </c>
      <c r="BR346" s="216"/>
      <c r="BS346" s="216"/>
      <c r="BT346" s="216"/>
      <c r="BU346" s="216">
        <v>1</v>
      </c>
      <c r="BV346" s="216"/>
      <c r="BW346" s="216"/>
      <c r="BX346" s="216"/>
      <c r="BY346" s="216">
        <v>1</v>
      </c>
      <c r="BZ346" s="216"/>
      <c r="CA346" s="216"/>
      <c r="CB346" s="216"/>
      <c r="CC346" s="216"/>
      <c r="CD346" s="216"/>
      <c r="CE346" s="216"/>
      <c r="CF346" s="216"/>
      <c r="CG346" s="216"/>
      <c r="CH346" s="216"/>
      <c r="CI346" s="216"/>
      <c r="CJ346" s="216"/>
      <c r="CK346" s="216"/>
      <c r="CL346" s="216"/>
      <c r="CM346" s="216"/>
      <c r="CN346" s="216"/>
      <c r="CO346" s="216"/>
      <c r="CP346" s="216"/>
      <c r="CQ346" s="216"/>
      <c r="CR346" s="216"/>
      <c r="CS346" s="216"/>
      <c r="CT346" s="216"/>
      <c r="CU346" s="216"/>
      <c r="CV346" s="216"/>
      <c r="CW346" s="216"/>
      <c r="CX346" s="216"/>
      <c r="CY346" s="216"/>
      <c r="CZ346" s="216"/>
      <c r="DA346" s="216"/>
      <c r="DB346" s="216"/>
      <c r="DC346" s="216"/>
      <c r="DD346" s="216"/>
      <c r="DE346" s="216"/>
      <c r="DF346" s="216"/>
      <c r="DG346" s="216"/>
      <c r="DH346" s="216"/>
      <c r="DI346" s="216"/>
      <c r="DJ346" s="216"/>
      <c r="DK346" s="216"/>
      <c r="DL346" s="216"/>
      <c r="DM346" s="216"/>
      <c r="DN346" s="216"/>
      <c r="DO346" s="216"/>
      <c r="DP346" s="216"/>
      <c r="DQ346" s="216"/>
      <c r="DR346" s="216"/>
      <c r="DS346" s="216"/>
      <c r="DT346" s="216"/>
      <c r="DU346" s="216"/>
      <c r="DV346" s="216"/>
      <c r="DW346" s="216"/>
      <c r="DX346" s="216"/>
      <c r="DY346" s="216"/>
      <c r="DZ346" s="216"/>
    </row>
    <row r="347" spans="1:130" ht="15" hidden="1">
      <c r="A347" s="213" t="s">
        <v>860</v>
      </c>
      <c r="B347" s="214" t="s">
        <v>876</v>
      </c>
      <c r="C347" s="213">
        <v>1</v>
      </c>
      <c r="D347" s="213" t="s">
        <v>679</v>
      </c>
      <c r="E347" s="214" t="s">
        <v>469</v>
      </c>
      <c r="F347" s="214"/>
      <c r="G347" s="214">
        <v>1</v>
      </c>
      <c r="H347" s="214"/>
      <c r="I347" s="214"/>
      <c r="J347" s="214">
        <v>1</v>
      </c>
      <c r="K347" s="214">
        <v>1</v>
      </c>
      <c r="L347" s="214"/>
      <c r="M347" s="214"/>
      <c r="N347" s="214"/>
      <c r="O347" s="214"/>
      <c r="P347" s="214"/>
      <c r="Q347" s="214"/>
      <c r="R347" s="214" t="s">
        <v>397</v>
      </c>
      <c r="S347" s="214"/>
      <c r="T347" s="214"/>
      <c r="U347" s="214">
        <v>1</v>
      </c>
      <c r="V347" s="214"/>
      <c r="W347" s="214"/>
      <c r="X347" s="214"/>
      <c r="Y347" s="214"/>
      <c r="Z347" s="214">
        <v>1</v>
      </c>
      <c r="AA347" s="214"/>
      <c r="AB347" s="214"/>
      <c r="AC347" s="214"/>
      <c r="AD347" s="214"/>
      <c r="AE347" s="214">
        <v>1</v>
      </c>
      <c r="AF347" s="214"/>
      <c r="AG347" s="214"/>
      <c r="AH347" s="214"/>
      <c r="AI347" s="214"/>
      <c r="AJ347" s="214"/>
      <c r="AK347" s="214"/>
      <c r="AL347" s="214">
        <v>1</v>
      </c>
      <c r="AM347" s="214"/>
      <c r="AN347" s="214"/>
      <c r="AO347" s="214"/>
      <c r="AP347" s="214"/>
      <c r="AQ347" s="214"/>
      <c r="AR347" s="214"/>
      <c r="AS347" s="214"/>
      <c r="AT347" s="214"/>
      <c r="AU347" s="214"/>
      <c r="AV347" s="214"/>
      <c r="AW347" s="214"/>
      <c r="AX347" s="214"/>
      <c r="AY347" s="214"/>
      <c r="AZ347" s="214"/>
      <c r="BA347" s="214"/>
      <c r="BB347" s="214"/>
      <c r="BC347" s="214"/>
      <c r="BD347" s="214"/>
      <c r="BE347" s="214"/>
      <c r="BF347" s="214"/>
      <c r="BG347" s="214"/>
      <c r="BH347" s="214"/>
      <c r="BI347" s="214"/>
      <c r="BJ347" s="214"/>
      <c r="BK347" s="214"/>
      <c r="BL347" s="214"/>
      <c r="BM347" s="214"/>
      <c r="BN347" s="214"/>
      <c r="BO347" s="214"/>
      <c r="BP347" s="214">
        <v>1</v>
      </c>
      <c r="BQ347" s="214">
        <v>1</v>
      </c>
      <c r="BR347" s="214"/>
      <c r="BS347" s="214"/>
      <c r="BT347" s="214"/>
      <c r="BU347" s="214">
        <v>1</v>
      </c>
      <c r="BV347" s="214"/>
      <c r="BW347" s="214"/>
      <c r="BX347" s="214"/>
      <c r="BY347" s="214">
        <v>1</v>
      </c>
      <c r="BZ347" s="214"/>
      <c r="CA347" s="214"/>
      <c r="CB347" s="214"/>
      <c r="CC347" s="214"/>
      <c r="CD347" s="214"/>
      <c r="CE347" s="214"/>
      <c r="CF347" s="214"/>
      <c r="CG347" s="214"/>
      <c r="CH347" s="214"/>
      <c r="CI347" s="214"/>
      <c r="CJ347" s="214"/>
      <c r="CK347" s="214"/>
      <c r="CL347" s="214"/>
      <c r="CM347" s="214">
        <v>1</v>
      </c>
      <c r="CN347" s="214">
        <v>1</v>
      </c>
      <c r="CO347" s="214"/>
      <c r="CP347" s="214"/>
      <c r="CQ347" s="214"/>
      <c r="CR347" s="214"/>
      <c r="CS347" s="214"/>
      <c r="CT347" s="214"/>
      <c r="CU347" s="214"/>
      <c r="CV347" s="214"/>
      <c r="CW347" s="214"/>
      <c r="CX347" s="214"/>
      <c r="CY347" s="214"/>
      <c r="CZ347" s="214"/>
      <c r="DA347" s="214"/>
      <c r="DB347" s="214"/>
      <c r="DC347" s="214"/>
      <c r="DD347" s="214"/>
      <c r="DE347" s="214"/>
      <c r="DF347" s="214"/>
      <c r="DG347" s="214"/>
      <c r="DH347" s="214"/>
      <c r="DI347" s="214"/>
      <c r="DJ347" s="214"/>
      <c r="DK347" s="214"/>
      <c r="DL347" s="214"/>
      <c r="DM347" s="214"/>
      <c r="DN347" s="214"/>
      <c r="DO347" s="214"/>
      <c r="DP347" s="214"/>
      <c r="DQ347" s="214"/>
      <c r="DR347" s="214"/>
      <c r="DS347" s="214"/>
      <c r="DT347" s="214"/>
      <c r="DU347" s="214"/>
      <c r="DV347" s="214"/>
      <c r="DW347" s="214"/>
      <c r="DX347" s="214"/>
      <c r="DY347" s="214"/>
      <c r="DZ347" s="214"/>
    </row>
    <row r="348" spans="1:130" ht="15" hidden="1">
      <c r="A348" s="213" t="s">
        <v>861</v>
      </c>
      <c r="B348" s="214" t="s">
        <v>877</v>
      </c>
      <c r="C348" s="213">
        <v>4</v>
      </c>
      <c r="D348" s="213" t="s">
        <v>679</v>
      </c>
      <c r="E348" s="214" t="s">
        <v>469</v>
      </c>
      <c r="F348" s="214"/>
      <c r="G348" s="214">
        <v>1</v>
      </c>
      <c r="H348" s="214"/>
      <c r="I348" s="214"/>
      <c r="J348" s="214">
        <v>1</v>
      </c>
      <c r="K348" s="214">
        <v>1</v>
      </c>
      <c r="L348" s="214"/>
      <c r="M348" s="214"/>
      <c r="N348" s="214"/>
      <c r="O348" s="214"/>
      <c r="P348" s="214"/>
      <c r="Q348" s="214"/>
      <c r="R348" s="214" t="s">
        <v>397</v>
      </c>
      <c r="S348" s="214"/>
      <c r="T348" s="214"/>
      <c r="U348" s="214">
        <v>1</v>
      </c>
      <c r="V348" s="214"/>
      <c r="W348" s="214"/>
      <c r="X348" s="214"/>
      <c r="Y348" s="214"/>
      <c r="Z348" s="214">
        <v>1</v>
      </c>
      <c r="AA348" s="214"/>
      <c r="AB348" s="214"/>
      <c r="AC348" s="214"/>
      <c r="AD348" s="214"/>
      <c r="AE348" s="214">
        <v>1</v>
      </c>
      <c r="AF348" s="214"/>
      <c r="AG348" s="214"/>
      <c r="AH348" s="214"/>
      <c r="AI348" s="214"/>
      <c r="AJ348" s="214"/>
      <c r="AK348" s="214"/>
      <c r="AL348" s="214">
        <v>1</v>
      </c>
      <c r="AM348" s="214"/>
      <c r="AN348" s="214"/>
      <c r="AO348" s="214"/>
      <c r="AP348" s="214"/>
      <c r="AQ348" s="214"/>
      <c r="AR348" s="214"/>
      <c r="AS348" s="214"/>
      <c r="AT348" s="214"/>
      <c r="AU348" s="214"/>
      <c r="AV348" s="214"/>
      <c r="AW348" s="214"/>
      <c r="AX348" s="214"/>
      <c r="AY348" s="214"/>
      <c r="AZ348" s="214"/>
      <c r="BA348" s="214"/>
      <c r="BB348" s="214"/>
      <c r="BC348" s="214"/>
      <c r="BD348" s="214"/>
      <c r="BE348" s="214"/>
      <c r="BF348" s="214"/>
      <c r="BG348" s="214"/>
      <c r="BH348" s="214"/>
      <c r="BI348" s="214"/>
      <c r="BJ348" s="214"/>
      <c r="BK348" s="214"/>
      <c r="BL348" s="214"/>
      <c r="BM348" s="214"/>
      <c r="BN348" s="214"/>
      <c r="BO348" s="214"/>
      <c r="BP348" s="214">
        <v>1</v>
      </c>
      <c r="BQ348" s="214">
        <v>1</v>
      </c>
      <c r="BR348" s="214"/>
      <c r="BS348" s="214"/>
      <c r="BT348" s="214"/>
      <c r="BU348" s="214">
        <v>1</v>
      </c>
      <c r="BV348" s="214"/>
      <c r="BW348" s="214"/>
      <c r="BX348" s="214"/>
      <c r="BY348" s="214">
        <v>1</v>
      </c>
      <c r="BZ348" s="214"/>
      <c r="CA348" s="214"/>
      <c r="CB348" s="214"/>
      <c r="CC348" s="214"/>
      <c r="CD348" s="214"/>
      <c r="CE348" s="214"/>
      <c r="CF348" s="214"/>
      <c r="CG348" s="214"/>
      <c r="CH348" s="214"/>
      <c r="CI348" s="214"/>
      <c r="CJ348" s="214"/>
      <c r="CK348" s="214"/>
      <c r="CL348" s="214"/>
      <c r="CM348" s="214">
        <v>1</v>
      </c>
      <c r="CN348" s="214">
        <v>1</v>
      </c>
      <c r="CO348" s="214"/>
      <c r="CP348" s="214"/>
      <c r="CQ348" s="214"/>
      <c r="CR348" s="214"/>
      <c r="CS348" s="214"/>
      <c r="CT348" s="214"/>
      <c r="CU348" s="214"/>
      <c r="CV348" s="214"/>
      <c r="CW348" s="214"/>
      <c r="CX348" s="214"/>
      <c r="CY348" s="214"/>
      <c r="CZ348" s="214"/>
      <c r="DA348" s="214"/>
      <c r="DB348" s="214"/>
      <c r="DC348" s="214"/>
      <c r="DD348" s="214"/>
      <c r="DE348" s="214"/>
      <c r="DF348" s="214"/>
      <c r="DG348" s="214"/>
      <c r="DH348" s="214"/>
      <c r="DI348" s="214"/>
      <c r="DJ348" s="214"/>
      <c r="DK348" s="214"/>
      <c r="DL348" s="214"/>
      <c r="DM348" s="214"/>
      <c r="DN348" s="214"/>
      <c r="DO348" s="214"/>
      <c r="DP348" s="214"/>
      <c r="DQ348" s="214"/>
      <c r="DR348" s="214"/>
      <c r="DS348" s="214"/>
      <c r="DT348" s="214"/>
      <c r="DU348" s="214"/>
      <c r="DV348" s="214"/>
      <c r="DW348" s="214"/>
      <c r="DX348" s="214"/>
      <c r="DY348" s="214"/>
      <c r="DZ348" s="214"/>
    </row>
    <row r="349" spans="1:130" ht="15" hidden="1">
      <c r="A349" s="247" t="s">
        <v>862</v>
      </c>
      <c r="B349" s="243" t="s">
        <v>878</v>
      </c>
      <c r="C349" s="247">
        <v>1</v>
      </c>
      <c r="D349" s="247" t="s">
        <v>680</v>
      </c>
      <c r="E349" s="243" t="s">
        <v>422</v>
      </c>
      <c r="F349" s="243"/>
      <c r="G349" s="243" t="s">
        <v>850</v>
      </c>
      <c r="H349" s="243"/>
      <c r="I349" s="243"/>
      <c r="J349" s="243"/>
      <c r="K349" s="243"/>
      <c r="L349" s="243"/>
      <c r="M349" s="243"/>
      <c r="N349" s="243">
        <v>1</v>
      </c>
      <c r="O349" s="243">
        <v>1</v>
      </c>
      <c r="P349" s="243"/>
      <c r="Q349" s="243"/>
      <c r="R349" s="243" t="s">
        <v>291</v>
      </c>
      <c r="S349" s="243"/>
      <c r="T349" s="243"/>
      <c r="U349" s="243">
        <v>1</v>
      </c>
      <c r="V349" s="243"/>
      <c r="W349" s="243"/>
      <c r="X349" s="243"/>
      <c r="Y349" s="243"/>
      <c r="Z349" s="243"/>
      <c r="AA349" s="243"/>
      <c r="AB349" s="243"/>
      <c r="AC349" s="243"/>
      <c r="AD349" s="243"/>
      <c r="AE349" s="243">
        <v>1</v>
      </c>
      <c r="AF349" s="243"/>
      <c r="AG349" s="243"/>
      <c r="AH349" s="243"/>
      <c r="AI349" s="243"/>
      <c r="AJ349" s="243"/>
      <c r="AK349" s="243"/>
      <c r="AL349" s="243"/>
      <c r="AM349" s="243">
        <v>1</v>
      </c>
      <c r="AN349" s="243"/>
      <c r="AO349" s="243">
        <v>1</v>
      </c>
      <c r="AP349" s="243">
        <v>1</v>
      </c>
      <c r="AQ349" s="243"/>
      <c r="AR349" s="243"/>
      <c r="AS349" s="243"/>
      <c r="AT349" s="243"/>
      <c r="AU349" s="243"/>
      <c r="AV349" s="243"/>
      <c r="AW349" s="243"/>
      <c r="AX349" s="243"/>
      <c r="AY349" s="243"/>
      <c r="AZ349" s="243"/>
      <c r="BA349" s="243"/>
      <c r="BB349" s="243"/>
      <c r="BC349" s="243"/>
      <c r="BD349" s="243"/>
      <c r="BE349" s="243"/>
      <c r="BF349" s="243"/>
      <c r="BG349" s="243"/>
      <c r="BH349" s="243"/>
      <c r="BI349" s="243"/>
      <c r="BJ349" s="243"/>
      <c r="BK349" s="243"/>
      <c r="BL349" s="243"/>
      <c r="BM349" s="243"/>
      <c r="BN349" s="243"/>
      <c r="BO349" s="243"/>
      <c r="BP349" s="243"/>
      <c r="BQ349" s="243"/>
      <c r="BR349" s="243"/>
      <c r="BS349" s="243"/>
      <c r="BT349" s="243"/>
      <c r="BU349" s="243"/>
      <c r="BV349" s="243"/>
      <c r="BW349" s="243"/>
      <c r="BX349" s="243">
        <v>1</v>
      </c>
      <c r="BY349" s="243"/>
      <c r="BZ349" s="243"/>
      <c r="CA349" s="243"/>
      <c r="CB349" s="243"/>
      <c r="CC349" s="243">
        <v>1</v>
      </c>
      <c r="CD349" s="243"/>
      <c r="CE349" s="243"/>
      <c r="CF349" s="243"/>
      <c r="CG349" s="243"/>
      <c r="CH349" s="243"/>
      <c r="CI349" s="243"/>
      <c r="CJ349" s="243">
        <v>1</v>
      </c>
      <c r="CK349" s="243"/>
      <c r="CL349" s="243"/>
      <c r="CM349" s="243"/>
      <c r="CN349" s="243"/>
      <c r="CO349" s="243"/>
      <c r="CP349" s="243"/>
      <c r="CQ349" s="243"/>
      <c r="CR349" s="243"/>
      <c r="CS349" s="243"/>
      <c r="CT349" s="243">
        <v>1</v>
      </c>
      <c r="CU349" s="243"/>
      <c r="CV349" s="243"/>
      <c r="CW349" s="243"/>
      <c r="CX349" s="243"/>
      <c r="CY349" s="243"/>
      <c r="CZ349" s="243"/>
      <c r="DA349" s="243"/>
      <c r="DB349" s="243"/>
      <c r="DC349" s="243"/>
      <c r="DD349" s="243"/>
      <c r="DE349" s="243"/>
      <c r="DF349" s="243"/>
      <c r="DG349" s="243"/>
      <c r="DH349" s="243"/>
      <c r="DI349" s="243"/>
      <c r="DJ349" s="243"/>
      <c r="DK349" s="243"/>
      <c r="DL349" s="243"/>
      <c r="DM349" s="243"/>
      <c r="DN349" s="243"/>
      <c r="DO349" s="243"/>
      <c r="DP349" s="243"/>
      <c r="DQ349" s="243"/>
      <c r="DR349" s="243"/>
      <c r="DS349" s="243"/>
      <c r="DT349" s="243"/>
      <c r="DU349" s="243"/>
      <c r="DV349" s="243"/>
      <c r="DW349" s="243"/>
      <c r="DX349" s="243"/>
      <c r="DY349" s="243"/>
      <c r="DZ349" s="243"/>
    </row>
    <row r="350" spans="1:130" ht="15" hidden="1">
      <c r="A350" s="247" t="s">
        <v>863</v>
      </c>
      <c r="B350" s="243" t="s">
        <v>879</v>
      </c>
      <c r="C350" s="247">
        <v>4</v>
      </c>
      <c r="D350" s="247" t="s">
        <v>680</v>
      </c>
      <c r="E350" s="243" t="s">
        <v>422</v>
      </c>
      <c r="F350" s="243"/>
      <c r="G350" s="243" t="s">
        <v>850</v>
      </c>
      <c r="H350" s="243"/>
      <c r="I350" s="243"/>
      <c r="J350" s="243"/>
      <c r="K350" s="243"/>
      <c r="L350" s="243"/>
      <c r="M350" s="243"/>
      <c r="N350" s="243">
        <v>1</v>
      </c>
      <c r="O350" s="243">
        <v>1</v>
      </c>
      <c r="P350" s="243"/>
      <c r="Q350" s="243"/>
      <c r="R350" s="243" t="s">
        <v>291</v>
      </c>
      <c r="S350" s="243"/>
      <c r="T350" s="243"/>
      <c r="U350" s="243">
        <v>1</v>
      </c>
      <c r="V350" s="243"/>
      <c r="W350" s="243"/>
      <c r="X350" s="243"/>
      <c r="Y350" s="243"/>
      <c r="Z350" s="243"/>
      <c r="AA350" s="243"/>
      <c r="AB350" s="243"/>
      <c r="AC350" s="243"/>
      <c r="AD350" s="243"/>
      <c r="AE350" s="243">
        <v>1</v>
      </c>
      <c r="AF350" s="243"/>
      <c r="AG350" s="243"/>
      <c r="AH350" s="243"/>
      <c r="AI350" s="243"/>
      <c r="AJ350" s="243"/>
      <c r="AK350" s="243"/>
      <c r="AL350" s="243"/>
      <c r="AM350" s="243">
        <v>1</v>
      </c>
      <c r="AN350" s="243"/>
      <c r="AO350" s="243">
        <v>1</v>
      </c>
      <c r="AP350" s="243">
        <v>1</v>
      </c>
      <c r="AQ350" s="243"/>
      <c r="AR350" s="243"/>
      <c r="AS350" s="243"/>
      <c r="AT350" s="243"/>
      <c r="AU350" s="243"/>
      <c r="AV350" s="243"/>
      <c r="AW350" s="243"/>
      <c r="AX350" s="243"/>
      <c r="AY350" s="243"/>
      <c r="AZ350" s="243"/>
      <c r="BA350" s="243"/>
      <c r="BB350" s="243"/>
      <c r="BC350" s="243"/>
      <c r="BD350" s="243"/>
      <c r="BE350" s="243"/>
      <c r="BF350" s="243"/>
      <c r="BG350" s="243"/>
      <c r="BH350" s="243"/>
      <c r="BI350" s="243"/>
      <c r="BJ350" s="243"/>
      <c r="BK350" s="243"/>
      <c r="BL350" s="243"/>
      <c r="BM350" s="243"/>
      <c r="BN350" s="243"/>
      <c r="BO350" s="243"/>
      <c r="BP350" s="243"/>
      <c r="BQ350" s="243"/>
      <c r="BR350" s="243"/>
      <c r="BS350" s="243"/>
      <c r="BT350" s="243"/>
      <c r="BU350" s="243"/>
      <c r="BV350" s="243"/>
      <c r="BW350" s="243"/>
      <c r="BX350" s="243">
        <v>1</v>
      </c>
      <c r="BY350" s="243"/>
      <c r="BZ350" s="243"/>
      <c r="CA350" s="243"/>
      <c r="CB350" s="243"/>
      <c r="CC350" s="243">
        <v>1</v>
      </c>
      <c r="CD350" s="243"/>
      <c r="CE350" s="243"/>
      <c r="CF350" s="243"/>
      <c r="CG350" s="243"/>
      <c r="CH350" s="243"/>
      <c r="CI350" s="243"/>
      <c r="CJ350" s="243">
        <v>1</v>
      </c>
      <c r="CK350" s="243"/>
      <c r="CL350" s="243"/>
      <c r="CM350" s="243"/>
      <c r="CN350" s="243"/>
      <c r="CO350" s="243"/>
      <c r="CP350" s="243"/>
      <c r="CQ350" s="243"/>
      <c r="CR350" s="243"/>
      <c r="CS350" s="243"/>
      <c r="CT350" s="243">
        <v>1</v>
      </c>
      <c r="CU350" s="243"/>
      <c r="CV350" s="243"/>
      <c r="CW350" s="243"/>
      <c r="CX350" s="243"/>
      <c r="CY350" s="243"/>
      <c r="CZ350" s="243"/>
      <c r="DA350" s="243"/>
      <c r="DB350" s="243"/>
      <c r="DC350" s="243"/>
      <c r="DD350" s="243"/>
      <c r="DE350" s="243"/>
      <c r="DF350" s="243"/>
      <c r="DG350" s="243"/>
      <c r="DH350" s="243"/>
      <c r="DI350" s="243"/>
      <c r="DJ350" s="243"/>
      <c r="DK350" s="243"/>
      <c r="DL350" s="243"/>
      <c r="DM350" s="243"/>
      <c r="DN350" s="243"/>
      <c r="DO350" s="243"/>
      <c r="DP350" s="243"/>
      <c r="DQ350" s="243"/>
      <c r="DR350" s="243"/>
      <c r="DS350" s="243"/>
      <c r="DT350" s="243"/>
      <c r="DU350" s="243"/>
      <c r="DV350" s="243"/>
      <c r="DW350" s="243"/>
      <c r="DX350" s="243"/>
      <c r="DY350" s="243"/>
      <c r="DZ350" s="243"/>
    </row>
    <row r="351" spans="1:130" ht="15" hidden="1">
      <c r="A351" s="248" t="s">
        <v>864</v>
      </c>
      <c r="B351" s="244" t="s">
        <v>880</v>
      </c>
      <c r="C351" s="248">
        <v>1</v>
      </c>
      <c r="D351" s="248" t="s">
        <v>582</v>
      </c>
      <c r="E351" s="244" t="s">
        <v>287</v>
      </c>
      <c r="F351" s="244"/>
      <c r="G351" s="244" t="s">
        <v>850</v>
      </c>
      <c r="H351" s="244"/>
      <c r="I351" s="244"/>
      <c r="J351" s="244"/>
      <c r="K351" s="244"/>
      <c r="L351" s="244"/>
      <c r="M351" s="244"/>
      <c r="N351" s="244"/>
      <c r="O351" s="244">
        <v>1</v>
      </c>
      <c r="P351" s="244"/>
      <c r="Q351" s="244"/>
      <c r="R351" s="244"/>
      <c r="S351" s="244"/>
      <c r="T351" s="244"/>
      <c r="U351" s="244"/>
      <c r="V351" s="244"/>
      <c r="W351" s="244"/>
      <c r="X351" s="244"/>
      <c r="Y351" s="244"/>
      <c r="Z351" s="244"/>
      <c r="AA351" s="244"/>
      <c r="AB351" s="244"/>
      <c r="AC351" s="244"/>
      <c r="AD351" s="244"/>
      <c r="AE351" s="244">
        <v>1</v>
      </c>
      <c r="AF351" s="244"/>
      <c r="AG351" s="244"/>
      <c r="AH351" s="244"/>
      <c r="AI351" s="244"/>
      <c r="AJ351" s="244"/>
      <c r="AK351" s="244"/>
      <c r="AL351" s="244"/>
      <c r="AM351" s="244"/>
      <c r="AN351" s="244"/>
      <c r="AO351" s="244">
        <v>1</v>
      </c>
      <c r="AP351" s="244"/>
      <c r="AQ351" s="244"/>
      <c r="AR351" s="244"/>
      <c r="AS351" s="244"/>
      <c r="AT351" s="244">
        <v>1</v>
      </c>
      <c r="AU351" s="244"/>
      <c r="AV351" s="244"/>
      <c r="AW351" s="244"/>
      <c r="AX351" s="244"/>
      <c r="AY351" s="244"/>
      <c r="AZ351" s="244"/>
      <c r="BA351" s="244"/>
      <c r="BB351" s="244"/>
      <c r="BC351" s="244"/>
      <c r="BD351" s="244"/>
      <c r="BE351" s="244"/>
      <c r="BF351" s="244"/>
      <c r="BG351" s="244"/>
      <c r="BH351" s="244"/>
      <c r="BI351" s="244"/>
      <c r="BJ351" s="244"/>
      <c r="BK351" s="244"/>
      <c r="BL351" s="244"/>
      <c r="BM351" s="244"/>
      <c r="BN351" s="244"/>
      <c r="BO351" s="244"/>
      <c r="BP351" s="244"/>
      <c r="BQ351" s="244"/>
      <c r="BR351" s="244"/>
      <c r="BS351" s="244"/>
      <c r="BT351" s="244"/>
      <c r="BU351" s="244"/>
      <c r="BV351" s="244"/>
      <c r="BW351" s="244"/>
      <c r="BX351" s="244">
        <v>1</v>
      </c>
      <c r="BY351" s="244"/>
      <c r="BZ351" s="244"/>
      <c r="CA351" s="244"/>
      <c r="CB351" s="244"/>
      <c r="CC351" s="244">
        <v>1</v>
      </c>
      <c r="CD351" s="244"/>
      <c r="CE351" s="244"/>
      <c r="CF351" s="244"/>
      <c r="CG351" s="244"/>
      <c r="CH351" s="244"/>
      <c r="CI351" s="244"/>
      <c r="CJ351" s="244"/>
      <c r="CK351" s="244"/>
      <c r="CL351" s="244"/>
      <c r="CM351" s="244"/>
      <c r="CN351" s="244"/>
      <c r="CO351" s="244"/>
      <c r="CP351" s="244"/>
      <c r="CQ351" s="244"/>
      <c r="CR351" s="244"/>
      <c r="CS351" s="244"/>
      <c r="CT351" s="244">
        <v>1</v>
      </c>
      <c r="CU351" s="244"/>
      <c r="CV351" s="244"/>
      <c r="CW351" s="244"/>
      <c r="CX351" s="244"/>
      <c r="CY351" s="244"/>
      <c r="CZ351" s="244"/>
      <c r="DA351" s="244"/>
      <c r="DB351" s="244"/>
      <c r="DC351" s="244"/>
      <c r="DD351" s="244"/>
      <c r="DE351" s="244"/>
      <c r="DF351" s="244"/>
      <c r="DG351" s="244"/>
      <c r="DH351" s="244"/>
      <c r="DI351" s="244"/>
      <c r="DJ351" s="244"/>
      <c r="DK351" s="244"/>
      <c r="DL351" s="244"/>
      <c r="DM351" s="244"/>
      <c r="DN351" s="244"/>
      <c r="DO351" s="244"/>
      <c r="DP351" s="244"/>
      <c r="DQ351" s="244"/>
      <c r="DR351" s="244"/>
      <c r="DS351" s="244"/>
      <c r="DT351" s="244"/>
      <c r="DU351" s="244"/>
      <c r="DV351" s="244"/>
      <c r="DW351" s="244"/>
      <c r="DX351" s="244"/>
      <c r="DY351" s="244"/>
      <c r="DZ351" s="244"/>
    </row>
    <row r="352" spans="1:130" ht="15" hidden="1">
      <c r="A352" s="248" t="s">
        <v>865</v>
      </c>
      <c r="B352" s="244" t="s">
        <v>881</v>
      </c>
      <c r="C352" s="248">
        <v>4</v>
      </c>
      <c r="D352" s="248" t="s">
        <v>582</v>
      </c>
      <c r="E352" s="244" t="s">
        <v>287</v>
      </c>
      <c r="F352" s="244"/>
      <c r="G352" s="244" t="s">
        <v>850</v>
      </c>
      <c r="H352" s="244"/>
      <c r="I352" s="244"/>
      <c r="J352" s="244"/>
      <c r="K352" s="244"/>
      <c r="L352" s="244"/>
      <c r="M352" s="244"/>
      <c r="N352" s="244"/>
      <c r="O352" s="244">
        <v>1</v>
      </c>
      <c r="P352" s="244"/>
      <c r="Q352" s="244"/>
      <c r="R352" s="244"/>
      <c r="S352" s="244"/>
      <c r="T352" s="244"/>
      <c r="U352" s="244"/>
      <c r="V352" s="244"/>
      <c r="W352" s="244"/>
      <c r="X352" s="244"/>
      <c r="Y352" s="244"/>
      <c r="Z352" s="244"/>
      <c r="AA352" s="244"/>
      <c r="AB352" s="244"/>
      <c r="AC352" s="244"/>
      <c r="AD352" s="244"/>
      <c r="AE352" s="244">
        <v>1</v>
      </c>
      <c r="AF352" s="244"/>
      <c r="AG352" s="244"/>
      <c r="AH352" s="244"/>
      <c r="AI352" s="244"/>
      <c r="AJ352" s="244"/>
      <c r="AK352" s="244"/>
      <c r="AL352" s="244"/>
      <c r="AM352" s="244"/>
      <c r="AN352" s="244"/>
      <c r="AO352" s="244">
        <v>1</v>
      </c>
      <c r="AP352" s="244"/>
      <c r="AQ352" s="244"/>
      <c r="AR352" s="244"/>
      <c r="AS352" s="244"/>
      <c r="AT352" s="244">
        <v>1</v>
      </c>
      <c r="AU352" s="244"/>
      <c r="AV352" s="244"/>
      <c r="AW352" s="244"/>
      <c r="AX352" s="244"/>
      <c r="AY352" s="244"/>
      <c r="AZ352" s="244"/>
      <c r="BA352" s="244"/>
      <c r="BB352" s="244"/>
      <c r="BC352" s="244"/>
      <c r="BD352" s="244"/>
      <c r="BE352" s="244"/>
      <c r="BF352" s="244"/>
      <c r="BG352" s="244"/>
      <c r="BH352" s="244"/>
      <c r="BI352" s="244"/>
      <c r="BJ352" s="244"/>
      <c r="BK352" s="244"/>
      <c r="BL352" s="244"/>
      <c r="BM352" s="244"/>
      <c r="BN352" s="244"/>
      <c r="BO352" s="244"/>
      <c r="BP352" s="244"/>
      <c r="BQ352" s="244"/>
      <c r="BR352" s="244"/>
      <c r="BS352" s="244"/>
      <c r="BT352" s="244"/>
      <c r="BU352" s="244"/>
      <c r="BV352" s="244"/>
      <c r="BW352" s="244"/>
      <c r="BX352" s="244">
        <v>1</v>
      </c>
      <c r="BY352" s="244"/>
      <c r="BZ352" s="244"/>
      <c r="CA352" s="244"/>
      <c r="CB352" s="244"/>
      <c r="CC352" s="244">
        <v>1</v>
      </c>
      <c r="CD352" s="244"/>
      <c r="CE352" s="244"/>
      <c r="CF352" s="244"/>
      <c r="CG352" s="244"/>
      <c r="CH352" s="244"/>
      <c r="CI352" s="244"/>
      <c r="CJ352" s="244"/>
      <c r="CK352" s="244"/>
      <c r="CL352" s="244"/>
      <c r="CM352" s="244"/>
      <c r="CN352" s="244"/>
      <c r="CO352" s="244"/>
      <c r="CP352" s="244"/>
      <c r="CQ352" s="244"/>
      <c r="CR352" s="244"/>
      <c r="CS352" s="244"/>
      <c r="CT352" s="244">
        <v>1</v>
      </c>
      <c r="CU352" s="244"/>
      <c r="CV352" s="244"/>
      <c r="CW352" s="244"/>
      <c r="CX352" s="244"/>
      <c r="CY352" s="244"/>
      <c r="CZ352" s="244"/>
      <c r="DA352" s="244"/>
      <c r="DB352" s="244"/>
      <c r="DC352" s="244"/>
      <c r="DD352" s="244"/>
      <c r="DE352" s="244"/>
      <c r="DF352" s="244"/>
      <c r="DG352" s="244"/>
      <c r="DH352" s="244"/>
      <c r="DI352" s="244"/>
      <c r="DJ352" s="244"/>
      <c r="DK352" s="244"/>
      <c r="DL352" s="244"/>
      <c r="DM352" s="244"/>
      <c r="DN352" s="244"/>
      <c r="DO352" s="244"/>
      <c r="DP352" s="244"/>
      <c r="DQ352" s="244"/>
      <c r="DR352" s="244"/>
      <c r="DS352" s="244"/>
      <c r="DT352" s="244"/>
      <c r="DU352" s="244"/>
      <c r="DV352" s="244"/>
      <c r="DW352" s="244"/>
      <c r="DX352" s="244"/>
      <c r="DY352" s="244"/>
      <c r="DZ352" s="244"/>
    </row>
    <row r="353" spans="1:133" ht="15" hidden="1">
      <c r="A353" s="206" t="s">
        <v>866</v>
      </c>
      <c r="B353" s="207" t="s">
        <v>882</v>
      </c>
      <c r="C353" s="206">
        <v>1</v>
      </c>
      <c r="D353" s="206" t="s">
        <v>582</v>
      </c>
      <c r="E353" s="207" t="s">
        <v>469</v>
      </c>
      <c r="F353" s="207"/>
      <c r="G353" s="207">
        <v>1</v>
      </c>
      <c r="H353" s="207"/>
      <c r="I353" s="207"/>
      <c r="J353" s="207">
        <v>1</v>
      </c>
      <c r="K353" s="207">
        <v>1</v>
      </c>
      <c r="L353" s="207"/>
      <c r="M353" s="207"/>
      <c r="N353" s="207"/>
      <c r="O353" s="207"/>
      <c r="P353" s="207"/>
      <c r="Q353" s="207"/>
      <c r="R353" s="207" t="s">
        <v>392</v>
      </c>
      <c r="S353" s="207">
        <v>1</v>
      </c>
      <c r="T353" s="207"/>
      <c r="U353" s="207"/>
      <c r="V353" s="207"/>
      <c r="W353" s="207"/>
      <c r="X353" s="207"/>
      <c r="Y353" s="207"/>
      <c r="Z353" s="207">
        <v>1</v>
      </c>
      <c r="AA353" s="207"/>
      <c r="AB353" s="207"/>
      <c r="AC353" s="207"/>
      <c r="AD353" s="207"/>
      <c r="AE353" s="207">
        <v>1</v>
      </c>
      <c r="AF353" s="207"/>
      <c r="AG353" s="207"/>
      <c r="AH353" s="207">
        <v>1</v>
      </c>
      <c r="AI353" s="207"/>
      <c r="AJ353" s="207"/>
      <c r="AK353" s="207"/>
      <c r="AL353" s="207"/>
      <c r="AM353" s="207"/>
      <c r="AN353" s="207">
        <v>1</v>
      </c>
      <c r="AO353" s="207"/>
      <c r="AP353" s="207"/>
      <c r="AQ353" s="207"/>
      <c r="AR353" s="207">
        <v>1</v>
      </c>
      <c r="AS353" s="207"/>
      <c r="AT353" s="207"/>
      <c r="AU353" s="207"/>
      <c r="AV353" s="207"/>
      <c r="AW353" s="207"/>
      <c r="AX353" s="207"/>
      <c r="AY353" s="207"/>
      <c r="AZ353" s="207"/>
      <c r="BA353" s="207"/>
      <c r="BB353" s="207"/>
      <c r="BC353" s="207"/>
      <c r="BD353" s="207"/>
      <c r="BE353" s="207"/>
      <c r="BF353" s="207"/>
      <c r="BG353" s="207"/>
      <c r="BH353" s="207"/>
      <c r="BI353" s="207"/>
      <c r="BJ353" s="207"/>
      <c r="BK353" s="207"/>
      <c r="BL353" s="207"/>
      <c r="BM353" s="207"/>
      <c r="BN353" s="207"/>
      <c r="BO353" s="207"/>
      <c r="BP353" s="207">
        <v>1</v>
      </c>
      <c r="BQ353" s="207">
        <v>1</v>
      </c>
      <c r="BR353" s="207"/>
      <c r="BS353" s="207"/>
      <c r="BT353" s="207"/>
      <c r="BU353" s="207">
        <v>1</v>
      </c>
      <c r="BV353" s="207"/>
      <c r="BW353" s="207"/>
      <c r="BX353" s="207"/>
      <c r="BY353" s="207">
        <v>1</v>
      </c>
      <c r="BZ353" s="207"/>
      <c r="CA353" s="207"/>
      <c r="CB353" s="207"/>
      <c r="CC353" s="207"/>
      <c r="CD353" s="207"/>
      <c r="CE353" s="207"/>
      <c r="CF353" s="207"/>
      <c r="CG353" s="207"/>
      <c r="CH353" s="207"/>
      <c r="CI353" s="207"/>
      <c r="CJ353" s="207"/>
      <c r="CK353" s="207"/>
      <c r="CL353" s="207"/>
      <c r="CM353" s="207"/>
      <c r="CN353" s="207"/>
      <c r="CO353" s="207"/>
      <c r="CP353" s="207"/>
      <c r="CQ353" s="207"/>
      <c r="CR353" s="207"/>
      <c r="CS353" s="207"/>
      <c r="CT353" s="207"/>
      <c r="CU353" s="207"/>
      <c r="CV353" s="207"/>
      <c r="CW353" s="207"/>
      <c r="CX353" s="207"/>
      <c r="CY353" s="207"/>
      <c r="CZ353" s="207"/>
      <c r="DA353" s="207"/>
      <c r="DB353" s="207"/>
      <c r="DC353" s="207"/>
      <c r="DD353" s="207"/>
      <c r="DE353" s="207"/>
      <c r="DF353" s="207"/>
      <c r="DG353" s="207"/>
      <c r="DH353" s="207"/>
      <c r="DI353" s="207"/>
      <c r="DJ353" s="207"/>
      <c r="DK353" s="207"/>
      <c r="DL353" s="207"/>
      <c r="DM353" s="207"/>
      <c r="DN353" s="207"/>
      <c r="DO353" s="207"/>
      <c r="DP353" s="207"/>
      <c r="DQ353" s="207"/>
      <c r="DR353" s="207"/>
      <c r="DS353" s="207"/>
      <c r="DT353" s="207"/>
      <c r="DU353" s="207"/>
      <c r="DV353" s="207"/>
      <c r="DW353" s="207"/>
      <c r="DX353" s="207"/>
      <c r="DY353" s="207"/>
      <c r="DZ353" s="207"/>
    </row>
    <row r="354" spans="1:133" ht="15" hidden="1">
      <c r="A354" s="206" t="s">
        <v>867</v>
      </c>
      <c r="B354" s="207" t="s">
        <v>883</v>
      </c>
      <c r="C354" s="206">
        <v>4</v>
      </c>
      <c r="D354" s="206" t="s">
        <v>582</v>
      </c>
      <c r="E354" s="207" t="s">
        <v>469</v>
      </c>
      <c r="F354" s="207"/>
      <c r="G354" s="207">
        <v>1</v>
      </c>
      <c r="H354" s="207"/>
      <c r="I354" s="207"/>
      <c r="J354" s="207">
        <v>1</v>
      </c>
      <c r="K354" s="207">
        <v>1</v>
      </c>
      <c r="L354" s="207"/>
      <c r="M354" s="207"/>
      <c r="N354" s="207"/>
      <c r="O354" s="207"/>
      <c r="P354" s="207"/>
      <c r="Q354" s="207"/>
      <c r="R354" s="207" t="s">
        <v>392</v>
      </c>
      <c r="S354" s="207">
        <v>1</v>
      </c>
      <c r="T354" s="207"/>
      <c r="U354" s="207"/>
      <c r="V354" s="207"/>
      <c r="W354" s="207"/>
      <c r="X354" s="207"/>
      <c r="Y354" s="207"/>
      <c r="Z354" s="207">
        <v>1</v>
      </c>
      <c r="AA354" s="207"/>
      <c r="AB354" s="207"/>
      <c r="AC354" s="207"/>
      <c r="AD354" s="207"/>
      <c r="AE354" s="207">
        <v>1</v>
      </c>
      <c r="AF354" s="207"/>
      <c r="AG354" s="207"/>
      <c r="AH354" s="207">
        <v>1</v>
      </c>
      <c r="AI354" s="207"/>
      <c r="AJ354" s="207"/>
      <c r="AK354" s="207"/>
      <c r="AL354" s="207"/>
      <c r="AM354" s="207"/>
      <c r="AN354" s="207">
        <v>1</v>
      </c>
      <c r="AO354" s="207"/>
      <c r="AP354" s="207"/>
      <c r="AQ354" s="207"/>
      <c r="AR354" s="207">
        <v>1</v>
      </c>
      <c r="AS354" s="207"/>
      <c r="AT354" s="207"/>
      <c r="AU354" s="207"/>
      <c r="AV354" s="207"/>
      <c r="AW354" s="207"/>
      <c r="AX354" s="207"/>
      <c r="AY354" s="207"/>
      <c r="AZ354" s="207"/>
      <c r="BA354" s="207"/>
      <c r="BB354" s="207"/>
      <c r="BC354" s="207"/>
      <c r="BD354" s="207"/>
      <c r="BE354" s="207"/>
      <c r="BF354" s="207"/>
      <c r="BG354" s="207"/>
      <c r="BH354" s="207"/>
      <c r="BI354" s="207"/>
      <c r="BJ354" s="207"/>
      <c r="BK354" s="207"/>
      <c r="BL354" s="207"/>
      <c r="BM354" s="207"/>
      <c r="BN354" s="207"/>
      <c r="BO354" s="207"/>
      <c r="BP354" s="207">
        <v>1</v>
      </c>
      <c r="BQ354" s="207">
        <v>1</v>
      </c>
      <c r="BR354" s="207"/>
      <c r="BS354" s="207"/>
      <c r="BT354" s="207"/>
      <c r="BU354" s="207">
        <v>1</v>
      </c>
      <c r="BV354" s="207"/>
      <c r="BW354" s="207"/>
      <c r="BX354" s="207"/>
      <c r="BY354" s="207">
        <v>1</v>
      </c>
      <c r="BZ354" s="207"/>
      <c r="CA354" s="207"/>
      <c r="CB354" s="207"/>
      <c r="CC354" s="207"/>
      <c r="CD354" s="207"/>
      <c r="CE354" s="207"/>
      <c r="CF354" s="207"/>
      <c r="CG354" s="207"/>
      <c r="CH354" s="207"/>
      <c r="CI354" s="207"/>
      <c r="CJ354" s="207"/>
      <c r="CK354" s="207"/>
      <c r="CL354" s="207"/>
      <c r="CM354" s="207"/>
      <c r="CN354" s="207"/>
      <c r="CO354" s="207"/>
      <c r="CP354" s="207"/>
      <c r="CQ354" s="207"/>
      <c r="CR354" s="207"/>
      <c r="CS354" s="207"/>
      <c r="CT354" s="207"/>
      <c r="CU354" s="207"/>
      <c r="CV354" s="207"/>
      <c r="CW354" s="207"/>
      <c r="CX354" s="207"/>
      <c r="CY354" s="207"/>
      <c r="CZ354" s="207"/>
      <c r="DA354" s="207"/>
      <c r="DB354" s="207"/>
      <c r="DC354" s="207"/>
      <c r="DD354" s="207"/>
      <c r="DE354" s="207"/>
      <c r="DF354" s="207"/>
      <c r="DG354" s="207"/>
      <c r="DH354" s="207"/>
      <c r="DI354" s="207"/>
      <c r="DJ354" s="207"/>
      <c r="DK354" s="207"/>
      <c r="DL354" s="207"/>
      <c r="DM354" s="207"/>
      <c r="DN354" s="207"/>
      <c r="DO354" s="207"/>
      <c r="DP354" s="207"/>
      <c r="DQ354" s="207"/>
      <c r="DR354" s="207"/>
      <c r="DS354" s="207"/>
      <c r="DT354" s="207"/>
      <c r="DU354" s="207"/>
      <c r="DV354" s="207"/>
      <c r="DW354" s="207"/>
      <c r="DX354" s="207"/>
      <c r="DY354" s="207"/>
      <c r="DZ354" s="207"/>
    </row>
    <row r="355" spans="1:133" ht="15" hidden="1">
      <c r="A355" s="215" t="s">
        <v>868</v>
      </c>
      <c r="B355" s="216" t="s">
        <v>884</v>
      </c>
      <c r="C355" s="215">
        <v>1</v>
      </c>
      <c r="D355" s="215" t="s">
        <v>679</v>
      </c>
      <c r="E355" s="216" t="s">
        <v>469</v>
      </c>
      <c r="F355" s="216"/>
      <c r="G355" s="216">
        <v>1</v>
      </c>
      <c r="H355" s="216"/>
      <c r="I355" s="216"/>
      <c r="J355" s="216">
        <v>1</v>
      </c>
      <c r="K355" s="216">
        <v>1</v>
      </c>
      <c r="L355" s="216"/>
      <c r="M355" s="216"/>
      <c r="N355" s="216"/>
      <c r="O355" s="216"/>
      <c r="P355" s="216"/>
      <c r="Q355" s="216"/>
      <c r="R355" s="216" t="s">
        <v>397</v>
      </c>
      <c r="S355" s="216"/>
      <c r="T355" s="216"/>
      <c r="U355" s="216">
        <v>1</v>
      </c>
      <c r="V355" s="216"/>
      <c r="W355" s="216"/>
      <c r="X355" s="216"/>
      <c r="Y355" s="216"/>
      <c r="Z355" s="216">
        <v>1</v>
      </c>
      <c r="AA355" s="216"/>
      <c r="AB355" s="216"/>
      <c r="AC355" s="216"/>
      <c r="AD355" s="216"/>
      <c r="AE355" s="216">
        <v>1</v>
      </c>
      <c r="AF355" s="216"/>
      <c r="AG355" s="216"/>
      <c r="AH355" s="216">
        <v>1</v>
      </c>
      <c r="AI355" s="216"/>
      <c r="AJ355" s="216"/>
      <c r="AK355" s="216"/>
      <c r="AL355" s="216"/>
      <c r="AM355" s="216"/>
      <c r="AN355" s="216">
        <v>1</v>
      </c>
      <c r="AO355" s="216"/>
      <c r="AP355" s="216"/>
      <c r="AQ355" s="216"/>
      <c r="AR355" s="216">
        <v>1</v>
      </c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216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>
        <v>1</v>
      </c>
      <c r="BQ355" s="216">
        <v>1</v>
      </c>
      <c r="BR355" s="216"/>
      <c r="BS355" s="216"/>
      <c r="BT355" s="216"/>
      <c r="BU355" s="216">
        <v>1</v>
      </c>
      <c r="BV355" s="216"/>
      <c r="BW355" s="216"/>
      <c r="BX355" s="216"/>
      <c r="BY355" s="216">
        <v>1</v>
      </c>
      <c r="BZ355" s="216"/>
      <c r="CA355" s="216"/>
      <c r="CB355" s="216"/>
      <c r="CC355" s="216"/>
      <c r="CD355" s="216"/>
      <c r="CE355" s="216"/>
      <c r="CF355" s="216"/>
      <c r="CG355" s="216"/>
      <c r="CH355" s="216"/>
      <c r="CI355" s="216"/>
      <c r="CJ355" s="216"/>
      <c r="CK355" s="216"/>
      <c r="CL355" s="216"/>
      <c r="CM355" s="216"/>
      <c r="CN355" s="216"/>
      <c r="CO355" s="216"/>
      <c r="CP355" s="216"/>
      <c r="CQ355" s="216"/>
      <c r="CR355" s="216">
        <v>1</v>
      </c>
      <c r="CS355" s="216"/>
      <c r="CT355" s="216"/>
      <c r="CU355" s="216"/>
      <c r="CV355" s="216"/>
      <c r="CW355" s="216"/>
      <c r="CX355" s="216"/>
      <c r="CY355" s="216"/>
      <c r="CZ355" s="216"/>
      <c r="DA355" s="216"/>
      <c r="DB355" s="216"/>
      <c r="DC355" s="216"/>
      <c r="DD355" s="216"/>
      <c r="DE355" s="216">
        <v>1</v>
      </c>
      <c r="DF355" s="216"/>
      <c r="DG355" s="216"/>
      <c r="DH355" s="216">
        <v>1</v>
      </c>
      <c r="DI355" s="216"/>
      <c r="DJ355" s="216"/>
      <c r="DK355" s="216"/>
      <c r="DL355" s="216"/>
      <c r="DM355" s="216"/>
      <c r="DN355" s="216"/>
      <c r="DO355" s="216"/>
      <c r="DP355" s="216"/>
      <c r="DQ355" s="216"/>
      <c r="DR355" s="216"/>
      <c r="DS355" s="216"/>
      <c r="DT355" s="216"/>
      <c r="DU355" s="216"/>
      <c r="DV355" s="216"/>
      <c r="DW355" s="216"/>
      <c r="DX355" s="216"/>
      <c r="DY355" s="216"/>
      <c r="DZ355" s="216"/>
    </row>
    <row r="356" spans="1:133" ht="15" hidden="1">
      <c r="A356" s="215" t="s">
        <v>869</v>
      </c>
      <c r="B356" s="216" t="s">
        <v>885</v>
      </c>
      <c r="C356" s="215">
        <v>4</v>
      </c>
      <c r="D356" s="215" t="s">
        <v>679</v>
      </c>
      <c r="E356" s="216" t="s">
        <v>469</v>
      </c>
      <c r="F356" s="216"/>
      <c r="G356" s="216">
        <v>1</v>
      </c>
      <c r="H356" s="216"/>
      <c r="I356" s="216"/>
      <c r="J356" s="216">
        <v>1</v>
      </c>
      <c r="K356" s="216">
        <v>1</v>
      </c>
      <c r="L356" s="216"/>
      <c r="M356" s="216"/>
      <c r="N356" s="216"/>
      <c r="O356" s="216"/>
      <c r="P356" s="216"/>
      <c r="Q356" s="216"/>
      <c r="R356" s="216" t="s">
        <v>397</v>
      </c>
      <c r="S356" s="216"/>
      <c r="T356" s="216"/>
      <c r="U356" s="216">
        <v>1</v>
      </c>
      <c r="V356" s="216"/>
      <c r="W356" s="216"/>
      <c r="X356" s="216"/>
      <c r="Y356" s="216"/>
      <c r="Z356" s="216">
        <v>1</v>
      </c>
      <c r="AA356" s="216"/>
      <c r="AB356" s="216"/>
      <c r="AC356" s="216"/>
      <c r="AD356" s="216"/>
      <c r="AE356" s="216">
        <v>1</v>
      </c>
      <c r="AF356" s="216"/>
      <c r="AG356" s="216"/>
      <c r="AH356" s="216">
        <v>1</v>
      </c>
      <c r="AI356" s="216"/>
      <c r="AJ356" s="216"/>
      <c r="AK356" s="216"/>
      <c r="AL356" s="216"/>
      <c r="AM356" s="216"/>
      <c r="AN356" s="216">
        <v>1</v>
      </c>
      <c r="AO356" s="216"/>
      <c r="AP356" s="216"/>
      <c r="AQ356" s="216"/>
      <c r="AR356" s="216">
        <v>1</v>
      </c>
      <c r="AS356" s="216"/>
      <c r="AT356" s="216"/>
      <c r="AU356" s="216"/>
      <c r="AV356" s="216"/>
      <c r="AW356" s="216"/>
      <c r="AX356" s="216"/>
      <c r="AY356" s="216"/>
      <c r="AZ356" s="216"/>
      <c r="BA356" s="216"/>
      <c r="BB356" s="216"/>
      <c r="BC356" s="216"/>
      <c r="BD356" s="216"/>
      <c r="BE356" s="216"/>
      <c r="BF356" s="216"/>
      <c r="BG356" s="216"/>
      <c r="BH356" s="216"/>
      <c r="BI356" s="216"/>
      <c r="BJ356" s="216"/>
      <c r="BK356" s="216"/>
      <c r="BL356" s="216"/>
      <c r="BM356" s="216"/>
      <c r="BN356" s="216"/>
      <c r="BO356" s="216"/>
      <c r="BP356" s="216">
        <v>1</v>
      </c>
      <c r="BQ356" s="216">
        <v>1</v>
      </c>
      <c r="BR356" s="216"/>
      <c r="BS356" s="216"/>
      <c r="BT356" s="216"/>
      <c r="BU356" s="216">
        <v>1</v>
      </c>
      <c r="BV356" s="216"/>
      <c r="BW356" s="216"/>
      <c r="BX356" s="216"/>
      <c r="BY356" s="216">
        <v>1</v>
      </c>
      <c r="BZ356" s="216"/>
      <c r="CA356" s="216"/>
      <c r="CB356" s="216"/>
      <c r="CC356" s="216"/>
      <c r="CD356" s="216"/>
      <c r="CE356" s="216"/>
      <c r="CF356" s="216"/>
      <c r="CG356" s="216"/>
      <c r="CH356" s="216"/>
      <c r="CI356" s="216"/>
      <c r="CJ356" s="216"/>
      <c r="CK356" s="216"/>
      <c r="CL356" s="216"/>
      <c r="CM356" s="216"/>
      <c r="CN356" s="216"/>
      <c r="CO356" s="216"/>
      <c r="CP356" s="216"/>
      <c r="CQ356" s="216"/>
      <c r="CR356" s="216">
        <v>1</v>
      </c>
      <c r="CS356" s="216"/>
      <c r="CT356" s="216"/>
      <c r="CU356" s="216"/>
      <c r="CV356" s="216"/>
      <c r="CW356" s="216"/>
      <c r="CX356" s="216"/>
      <c r="CY356" s="216"/>
      <c r="CZ356" s="216"/>
      <c r="DA356" s="216"/>
      <c r="DB356" s="216"/>
      <c r="DC356" s="216"/>
      <c r="DD356" s="216"/>
      <c r="DE356" s="216">
        <v>1</v>
      </c>
      <c r="DF356" s="216"/>
      <c r="DG356" s="216"/>
      <c r="DH356" s="216">
        <v>1</v>
      </c>
      <c r="DI356" s="216"/>
      <c r="DJ356" s="216"/>
      <c r="DK356" s="216"/>
      <c r="DL356" s="216"/>
      <c r="DM356" s="216"/>
      <c r="DN356" s="216"/>
      <c r="DO356" s="216"/>
      <c r="DP356" s="216"/>
      <c r="DQ356" s="216"/>
      <c r="DR356" s="216"/>
      <c r="DS356" s="216"/>
      <c r="DT356" s="216"/>
      <c r="DU356" s="216"/>
      <c r="DV356" s="216"/>
      <c r="DW356" s="216"/>
      <c r="DX356" s="216"/>
      <c r="DY356" s="216"/>
      <c r="DZ356" s="216"/>
    </row>
    <row r="357" spans="1:133" ht="15" hidden="1">
      <c r="A357" s="248" t="s">
        <v>852</v>
      </c>
      <c r="B357" s="244" t="s">
        <v>872</v>
      </c>
      <c r="C357" s="248">
        <v>1</v>
      </c>
      <c r="D357" s="248" t="s">
        <v>679</v>
      </c>
      <c r="E357" s="244" t="s">
        <v>469</v>
      </c>
      <c r="F357" s="244"/>
      <c r="G357" s="244">
        <v>1</v>
      </c>
      <c r="H357" s="244"/>
      <c r="I357" s="244"/>
      <c r="J357" s="244">
        <v>1</v>
      </c>
      <c r="K357" s="244">
        <v>1</v>
      </c>
      <c r="L357" s="244"/>
      <c r="M357" s="244"/>
      <c r="N357" s="244"/>
      <c r="O357" s="244"/>
      <c r="P357" s="244"/>
      <c r="Q357" s="244"/>
      <c r="R357" s="244" t="s">
        <v>293</v>
      </c>
      <c r="S357" s="244"/>
      <c r="T357" s="244"/>
      <c r="U357" s="244"/>
      <c r="V357" s="244"/>
      <c r="W357" s="244"/>
      <c r="X357" s="244"/>
      <c r="Y357" s="244"/>
      <c r="Z357" s="244"/>
      <c r="AA357" s="244"/>
      <c r="AB357" s="244"/>
      <c r="AC357" s="244"/>
      <c r="AD357" s="244"/>
      <c r="AE357" s="244">
        <v>1</v>
      </c>
      <c r="AF357" s="244"/>
      <c r="AG357" s="244"/>
      <c r="AH357" s="244">
        <v>1</v>
      </c>
      <c r="AI357" s="244"/>
      <c r="AJ357" s="244"/>
      <c r="AK357" s="244"/>
      <c r="AL357" s="244"/>
      <c r="AM357" s="244"/>
      <c r="AN357" s="244">
        <v>1</v>
      </c>
      <c r="AO357" s="244"/>
      <c r="AP357" s="244"/>
      <c r="AQ357" s="244"/>
      <c r="AR357" s="244">
        <v>1</v>
      </c>
      <c r="AS357" s="244"/>
      <c r="AT357" s="244"/>
      <c r="AU357" s="244"/>
      <c r="AV357" s="244"/>
      <c r="AW357" s="244"/>
      <c r="AX357" s="244"/>
      <c r="AY357" s="244"/>
      <c r="AZ357" s="244"/>
      <c r="BA357" s="244"/>
      <c r="BB357" s="244"/>
      <c r="BC357" s="244"/>
      <c r="BD357" s="244"/>
      <c r="BE357" s="244"/>
      <c r="BF357" s="244"/>
      <c r="BG357" s="244"/>
      <c r="BH357" s="244"/>
      <c r="BI357" s="244"/>
      <c r="BJ357" s="244"/>
      <c r="BK357" s="244"/>
      <c r="BL357" s="244"/>
      <c r="BM357" s="244"/>
      <c r="BN357" s="244"/>
      <c r="BO357" s="244"/>
      <c r="BP357" s="244">
        <v>1</v>
      </c>
      <c r="BQ357" s="244"/>
      <c r="BR357" s="244"/>
      <c r="BS357" s="244"/>
      <c r="BT357" s="244"/>
      <c r="BU357" s="244"/>
      <c r="BV357" s="244"/>
      <c r="BW357" s="244"/>
      <c r="BX357" s="244"/>
      <c r="BY357" s="244">
        <v>1</v>
      </c>
      <c r="BZ357" s="244"/>
      <c r="CA357" s="244"/>
      <c r="CB357" s="244"/>
      <c r="CC357" s="244"/>
      <c r="CD357" s="244"/>
      <c r="CE357" s="244"/>
      <c r="CF357" s="244"/>
      <c r="CG357" s="244"/>
      <c r="CH357" s="244"/>
      <c r="CI357" s="244"/>
      <c r="CJ357" s="244"/>
      <c r="CK357" s="244"/>
      <c r="CL357" s="244"/>
      <c r="CM357" s="244"/>
      <c r="CN357" s="244"/>
      <c r="CO357" s="244"/>
      <c r="CP357" s="244"/>
      <c r="CQ357" s="244"/>
      <c r="CR357" s="244"/>
      <c r="CS357" s="244"/>
      <c r="CT357" s="244"/>
      <c r="CU357" s="244"/>
      <c r="CV357" s="244"/>
      <c r="CW357" s="244"/>
      <c r="CX357" s="244"/>
      <c r="CY357" s="244"/>
      <c r="CZ357" s="244"/>
      <c r="DA357" s="244"/>
      <c r="DB357" s="244"/>
      <c r="DC357" s="244"/>
      <c r="DD357" s="244"/>
      <c r="DE357" s="244"/>
      <c r="DF357" s="244"/>
      <c r="DG357" s="244"/>
      <c r="DH357" s="244"/>
      <c r="DI357" s="244"/>
      <c r="DJ357" s="244"/>
      <c r="DK357" s="244"/>
      <c r="DL357" s="244"/>
      <c r="DM357" s="244"/>
      <c r="DN357" s="244"/>
      <c r="DO357" s="244"/>
      <c r="DP357" s="244"/>
      <c r="DQ357" s="244"/>
      <c r="DR357" s="244"/>
      <c r="DS357" s="244"/>
      <c r="DT357" s="244"/>
      <c r="DU357" s="244"/>
      <c r="DV357" s="244"/>
      <c r="DW357" s="244"/>
      <c r="DX357" s="244"/>
      <c r="DY357" s="244"/>
      <c r="DZ357" s="244"/>
    </row>
    <row r="358" spans="1:133" ht="15" hidden="1">
      <c r="A358" s="248" t="s">
        <v>853</v>
      </c>
      <c r="B358" s="244" t="s">
        <v>873</v>
      </c>
      <c r="C358" s="248">
        <v>4</v>
      </c>
      <c r="D358" s="248" t="s">
        <v>679</v>
      </c>
      <c r="E358" s="244" t="s">
        <v>469</v>
      </c>
      <c r="F358" s="244"/>
      <c r="G358" s="244">
        <v>1</v>
      </c>
      <c r="H358" s="244"/>
      <c r="I358" s="244"/>
      <c r="J358" s="244">
        <v>1</v>
      </c>
      <c r="K358" s="244">
        <v>1</v>
      </c>
      <c r="L358" s="244"/>
      <c r="M358" s="244"/>
      <c r="N358" s="244"/>
      <c r="O358" s="244"/>
      <c r="P358" s="244"/>
      <c r="Q358" s="244"/>
      <c r="R358" s="244" t="s">
        <v>293</v>
      </c>
      <c r="S358" s="244"/>
      <c r="T358" s="244"/>
      <c r="U358" s="244"/>
      <c r="V358" s="244"/>
      <c r="W358" s="244"/>
      <c r="X358" s="244"/>
      <c r="Y358" s="244"/>
      <c r="Z358" s="244"/>
      <c r="AA358" s="244"/>
      <c r="AB358" s="244"/>
      <c r="AC358" s="244"/>
      <c r="AD358" s="244"/>
      <c r="AE358" s="244">
        <v>1</v>
      </c>
      <c r="AF358" s="244"/>
      <c r="AG358" s="244"/>
      <c r="AH358" s="244">
        <v>1</v>
      </c>
      <c r="AI358" s="244"/>
      <c r="AJ358" s="244"/>
      <c r="AK358" s="244"/>
      <c r="AL358" s="244"/>
      <c r="AM358" s="244"/>
      <c r="AN358" s="244">
        <v>1</v>
      </c>
      <c r="AO358" s="244"/>
      <c r="AP358" s="244"/>
      <c r="AQ358" s="244"/>
      <c r="AR358" s="244">
        <v>1</v>
      </c>
      <c r="AS358" s="244"/>
      <c r="AT358" s="244"/>
      <c r="AU358" s="244"/>
      <c r="AV358" s="244"/>
      <c r="AW358" s="244"/>
      <c r="AX358" s="244"/>
      <c r="AY358" s="244"/>
      <c r="AZ358" s="244"/>
      <c r="BA358" s="244"/>
      <c r="BB358" s="244"/>
      <c r="BC358" s="244"/>
      <c r="BD358" s="244"/>
      <c r="BE358" s="244"/>
      <c r="BF358" s="244"/>
      <c r="BG358" s="244"/>
      <c r="BH358" s="244"/>
      <c r="BI358" s="244"/>
      <c r="BJ358" s="244"/>
      <c r="BK358" s="244"/>
      <c r="BL358" s="244"/>
      <c r="BM358" s="244"/>
      <c r="BN358" s="244"/>
      <c r="BO358" s="244"/>
      <c r="BP358" s="244">
        <v>1</v>
      </c>
      <c r="BQ358" s="244"/>
      <c r="BR358" s="244"/>
      <c r="BS358" s="244"/>
      <c r="BT358" s="244"/>
      <c r="BU358" s="244"/>
      <c r="BV358" s="244"/>
      <c r="BW358" s="244"/>
      <c r="BX358" s="244"/>
      <c r="BY358" s="244">
        <v>1</v>
      </c>
      <c r="BZ358" s="244"/>
      <c r="CA358" s="244"/>
      <c r="CB358" s="244"/>
      <c r="CC358" s="244"/>
      <c r="CD358" s="244"/>
      <c r="CE358" s="244"/>
      <c r="CF358" s="244"/>
      <c r="CG358" s="244"/>
      <c r="CH358" s="244"/>
      <c r="CI358" s="244"/>
      <c r="CJ358" s="244"/>
      <c r="CK358" s="244"/>
      <c r="CL358" s="244"/>
      <c r="CM358" s="244"/>
      <c r="CN358" s="244"/>
      <c r="CO358" s="244"/>
      <c r="CP358" s="244"/>
      <c r="CQ358" s="244"/>
      <c r="CR358" s="244"/>
      <c r="CS358" s="244"/>
      <c r="CT358" s="244"/>
      <c r="CU358" s="244"/>
      <c r="CV358" s="244"/>
      <c r="CW358" s="244"/>
      <c r="CX358" s="244"/>
      <c r="CY358" s="244"/>
      <c r="CZ358" s="244"/>
      <c r="DA358" s="244"/>
      <c r="DB358" s="244"/>
      <c r="DC358" s="244"/>
      <c r="DD358" s="244"/>
      <c r="DE358" s="244"/>
      <c r="DF358" s="244"/>
      <c r="DG358" s="244"/>
      <c r="DH358" s="244"/>
      <c r="DI358" s="244"/>
      <c r="DJ358" s="244"/>
      <c r="DK358" s="244"/>
      <c r="DL358" s="244"/>
      <c r="DM358" s="244"/>
      <c r="DN358" s="244"/>
      <c r="DO358" s="244"/>
      <c r="DP358" s="244"/>
      <c r="DQ358" s="244"/>
      <c r="DR358" s="244"/>
      <c r="DS358" s="244"/>
      <c r="DT358" s="244"/>
      <c r="DU358" s="244"/>
      <c r="DV358" s="244"/>
      <c r="DW358" s="244"/>
      <c r="DX358" s="244"/>
      <c r="DY358" s="244"/>
      <c r="DZ358" s="244"/>
      <c r="EB358" s="1" t="s">
        <v>1155</v>
      </c>
      <c r="EC358" s="111" t="s">
        <v>1156</v>
      </c>
    </row>
    <row r="359" spans="1:133" hidden="1">
      <c r="A359" s="143" t="s">
        <v>937</v>
      </c>
      <c r="B359" s="143" t="s">
        <v>931</v>
      </c>
      <c r="C359" s="142">
        <v>1</v>
      </c>
      <c r="D359" s="143" t="s">
        <v>682</v>
      </c>
      <c r="E359" s="143" t="s">
        <v>289</v>
      </c>
      <c r="F359" s="143"/>
      <c r="G359" s="143"/>
      <c r="H359" s="143"/>
      <c r="I359" s="143"/>
      <c r="J359" s="143"/>
      <c r="K359" s="143"/>
      <c r="L359" s="143"/>
      <c r="M359" s="143"/>
      <c r="N359" s="143"/>
      <c r="O359" s="143"/>
      <c r="P359" s="143"/>
      <c r="Q359" s="143">
        <v>1</v>
      </c>
      <c r="R359" s="143"/>
      <c r="S359" s="143"/>
      <c r="T359" s="143"/>
      <c r="U359" s="143">
        <v>1</v>
      </c>
      <c r="V359" s="143">
        <v>1</v>
      </c>
      <c r="W359" s="143"/>
      <c r="X359" s="143"/>
      <c r="Y359" s="143"/>
      <c r="Z359" s="143"/>
      <c r="AA359" s="143"/>
      <c r="AB359" s="143"/>
      <c r="AC359" s="143">
        <v>1</v>
      </c>
      <c r="AD359" s="143"/>
      <c r="AE359" s="143">
        <v>1</v>
      </c>
      <c r="AF359" s="143"/>
      <c r="AG359" s="143"/>
      <c r="AH359" s="143"/>
      <c r="AI359" s="143"/>
      <c r="AJ359" s="143"/>
      <c r="AK359" s="143"/>
      <c r="AL359" s="143"/>
      <c r="AM359" s="143"/>
      <c r="AN359" s="143"/>
      <c r="AO359" s="143"/>
      <c r="AP359" s="143"/>
      <c r="AQ359" s="143"/>
      <c r="AR359" s="143"/>
      <c r="AS359" s="143"/>
      <c r="AT359" s="143"/>
      <c r="AU359" s="143"/>
      <c r="AV359" s="143"/>
      <c r="AW359" s="143"/>
      <c r="AX359" s="143"/>
      <c r="AY359" s="143"/>
      <c r="AZ359" s="143"/>
      <c r="BA359" s="143"/>
      <c r="BB359" s="143"/>
      <c r="BC359" s="143"/>
      <c r="BD359" s="143">
        <v>1</v>
      </c>
      <c r="BE359" s="143">
        <v>1</v>
      </c>
      <c r="BF359" s="143"/>
      <c r="BG359" s="143"/>
      <c r="BH359" s="143"/>
      <c r="BI359" s="143"/>
      <c r="BJ359" s="143"/>
      <c r="BK359" s="143"/>
      <c r="BL359" s="143"/>
      <c r="BM359" s="143">
        <v>1</v>
      </c>
      <c r="BN359" s="143">
        <v>1</v>
      </c>
      <c r="BO359" s="143"/>
      <c r="BP359" s="143"/>
      <c r="BQ359" s="143"/>
      <c r="BR359" s="143"/>
      <c r="BS359" s="143"/>
      <c r="BT359" s="143"/>
      <c r="BU359" s="143"/>
      <c r="BV359" s="143"/>
      <c r="BW359" s="143"/>
      <c r="BX359" s="143"/>
      <c r="BY359" s="143"/>
      <c r="BZ359" s="143"/>
      <c r="CA359" s="143"/>
      <c r="CB359" s="143"/>
      <c r="CC359" s="143"/>
      <c r="CD359" s="143"/>
      <c r="CE359" s="143"/>
      <c r="CF359" s="143"/>
      <c r="CG359" s="143"/>
      <c r="CH359" s="143"/>
      <c r="CI359" s="143"/>
      <c r="CJ359" s="143"/>
      <c r="CK359" s="143"/>
      <c r="CL359" s="143"/>
      <c r="CM359" s="143"/>
      <c r="CN359" s="143"/>
      <c r="CO359" s="143"/>
      <c r="CP359" s="143"/>
      <c r="CQ359" s="143"/>
      <c r="CR359" s="143"/>
      <c r="CS359" s="143"/>
      <c r="CT359" s="143"/>
      <c r="CU359" s="143"/>
      <c r="CV359" s="143"/>
      <c r="CW359" s="143"/>
      <c r="CX359" s="143"/>
      <c r="CY359" s="143"/>
      <c r="CZ359" s="143"/>
      <c r="DA359" s="143"/>
      <c r="DB359" s="143"/>
      <c r="DC359" s="143"/>
      <c r="DD359" s="143"/>
      <c r="DE359" s="143"/>
      <c r="DF359" s="143"/>
      <c r="DG359" s="143"/>
      <c r="DH359" s="143"/>
      <c r="DI359" s="143"/>
      <c r="DJ359" s="143"/>
      <c r="DK359" s="143"/>
      <c r="DL359" s="143"/>
      <c r="DM359" s="143"/>
      <c r="DN359" s="143">
        <v>1</v>
      </c>
      <c r="DO359" s="143"/>
      <c r="DP359" s="143"/>
      <c r="DQ359" s="143"/>
      <c r="DR359" s="143"/>
      <c r="DS359" s="143"/>
      <c r="DT359" s="143"/>
      <c r="DU359" s="143"/>
      <c r="DV359" s="143"/>
      <c r="DW359" s="143"/>
      <c r="DX359" s="143"/>
      <c r="DY359" s="143"/>
      <c r="DZ359" s="143"/>
      <c r="EA359"/>
      <c r="EB359">
        <v>225</v>
      </c>
      <c r="EC359" s="281">
        <f>EB359/33</f>
        <v>6.8181818181818183</v>
      </c>
    </row>
    <row r="360" spans="1:133" hidden="1">
      <c r="A360" s="143" t="s">
        <v>938</v>
      </c>
      <c r="B360" s="143" t="s">
        <v>931</v>
      </c>
      <c r="C360" s="142">
        <v>5</v>
      </c>
      <c r="D360" s="143" t="s">
        <v>682</v>
      </c>
      <c r="E360" s="143" t="s">
        <v>289</v>
      </c>
      <c r="F360" s="143"/>
      <c r="G360" s="143"/>
      <c r="H360" s="143"/>
      <c r="I360" s="143"/>
      <c r="J360" s="143"/>
      <c r="K360" s="143"/>
      <c r="L360" s="143"/>
      <c r="M360" s="143"/>
      <c r="N360" s="143"/>
      <c r="O360" s="143"/>
      <c r="P360" s="143"/>
      <c r="Q360" s="143">
        <v>1</v>
      </c>
      <c r="R360" s="143"/>
      <c r="S360" s="143"/>
      <c r="T360" s="143"/>
      <c r="U360" s="143">
        <v>1</v>
      </c>
      <c r="V360" s="143">
        <v>1</v>
      </c>
      <c r="W360" s="143"/>
      <c r="X360" s="143"/>
      <c r="Y360" s="143"/>
      <c r="Z360" s="143"/>
      <c r="AA360" s="143"/>
      <c r="AB360" s="143"/>
      <c r="AC360" s="143">
        <v>1</v>
      </c>
      <c r="AD360" s="143"/>
      <c r="AE360" s="143">
        <v>1</v>
      </c>
      <c r="AF360" s="143"/>
      <c r="AG360" s="143"/>
      <c r="AH360" s="143"/>
      <c r="AI360" s="143"/>
      <c r="AJ360" s="143"/>
      <c r="AK360" s="143"/>
      <c r="AL360" s="143"/>
      <c r="AM360" s="143"/>
      <c r="AN360" s="143"/>
      <c r="AO360" s="143"/>
      <c r="AP360" s="143"/>
      <c r="AQ360" s="143"/>
      <c r="AR360" s="143"/>
      <c r="AS360" s="143"/>
      <c r="AT360" s="143"/>
      <c r="AU360" s="143"/>
      <c r="AV360" s="143"/>
      <c r="AW360" s="143"/>
      <c r="AX360" s="143"/>
      <c r="AY360" s="143"/>
      <c r="AZ360" s="143"/>
      <c r="BA360" s="143"/>
      <c r="BB360" s="143"/>
      <c r="BC360" s="143"/>
      <c r="BD360" s="143">
        <v>1</v>
      </c>
      <c r="BE360" s="143">
        <v>1</v>
      </c>
      <c r="BF360" s="143"/>
      <c r="BG360" s="143"/>
      <c r="BH360" s="143"/>
      <c r="BI360" s="143"/>
      <c r="BJ360" s="143"/>
      <c r="BK360" s="143"/>
      <c r="BL360" s="143"/>
      <c r="BM360" s="143">
        <v>1</v>
      </c>
      <c r="BN360" s="143">
        <v>1</v>
      </c>
      <c r="BO360" s="143"/>
      <c r="BP360" s="143"/>
      <c r="BQ360" s="143"/>
      <c r="BR360" s="143"/>
      <c r="BS360" s="143"/>
      <c r="BT360" s="143"/>
      <c r="BU360" s="143"/>
      <c r="BV360" s="143"/>
      <c r="BW360" s="143"/>
      <c r="BX360" s="143"/>
      <c r="BY360" s="143"/>
      <c r="BZ360" s="143"/>
      <c r="CA360" s="143"/>
      <c r="CB360" s="143"/>
      <c r="CC360" s="143"/>
      <c r="CD360" s="143"/>
      <c r="CE360" s="143"/>
      <c r="CF360" s="143"/>
      <c r="CG360" s="143"/>
      <c r="CH360" s="143"/>
      <c r="CI360" s="143"/>
      <c r="CJ360" s="143"/>
      <c r="CK360" s="143"/>
      <c r="CL360" s="143"/>
      <c r="CM360" s="143"/>
      <c r="CN360" s="143"/>
      <c r="CO360" s="143"/>
      <c r="CP360" s="143"/>
      <c r="CQ360" s="143"/>
      <c r="CR360" s="143"/>
      <c r="CS360" s="143"/>
      <c r="CT360" s="143"/>
      <c r="CU360" s="143"/>
      <c r="CV360" s="143"/>
      <c r="CW360" s="143"/>
      <c r="CX360" s="143"/>
      <c r="CY360" s="143"/>
      <c r="CZ360" s="143"/>
      <c r="DA360" s="143"/>
      <c r="DB360" s="143"/>
      <c r="DC360" s="143"/>
      <c r="DD360" s="143"/>
      <c r="DE360" s="143"/>
      <c r="DF360" s="143"/>
      <c r="DG360" s="143"/>
      <c r="DH360" s="143"/>
      <c r="DI360" s="143"/>
      <c r="DJ360" s="143"/>
      <c r="DK360" s="143"/>
      <c r="DL360" s="143"/>
      <c r="DM360" s="143"/>
      <c r="DN360" s="143">
        <v>1</v>
      </c>
      <c r="DO360" s="143"/>
      <c r="DP360" s="143"/>
      <c r="DQ360" s="143"/>
      <c r="DR360" s="143"/>
      <c r="DS360" s="143"/>
      <c r="DT360" s="143"/>
      <c r="DU360" s="143"/>
      <c r="DV360" s="143"/>
      <c r="DW360" s="143"/>
      <c r="DX360" s="143"/>
      <c r="DY360" s="143"/>
      <c r="DZ360" s="143"/>
      <c r="EA360"/>
      <c r="EB360">
        <v>1021</v>
      </c>
      <c r="EC360" s="281">
        <f t="shared" ref="EC360:EC423" si="4">EB360/33</f>
        <v>30.939393939393938</v>
      </c>
    </row>
    <row r="361" spans="1:133" hidden="1">
      <c r="A361" s="143" t="s">
        <v>939</v>
      </c>
      <c r="B361" s="143" t="s">
        <v>931</v>
      </c>
      <c r="C361" s="142">
        <v>20</v>
      </c>
      <c r="D361" s="143" t="s">
        <v>682</v>
      </c>
      <c r="E361" s="143" t="s">
        <v>289</v>
      </c>
      <c r="F361" s="143"/>
      <c r="G361" s="143"/>
      <c r="H361" s="143"/>
      <c r="I361" s="143"/>
      <c r="J361" s="143"/>
      <c r="K361" s="143"/>
      <c r="L361" s="143"/>
      <c r="M361" s="143"/>
      <c r="N361" s="143"/>
      <c r="O361" s="143"/>
      <c r="P361" s="143"/>
      <c r="Q361" s="143">
        <v>1</v>
      </c>
      <c r="R361" s="143"/>
      <c r="S361" s="143"/>
      <c r="T361" s="143"/>
      <c r="U361" s="143">
        <v>1</v>
      </c>
      <c r="V361" s="143">
        <v>1</v>
      </c>
      <c r="W361" s="143"/>
      <c r="X361" s="143"/>
      <c r="Y361" s="143"/>
      <c r="Z361" s="143"/>
      <c r="AA361" s="143"/>
      <c r="AB361" s="143"/>
      <c r="AC361" s="143">
        <v>1</v>
      </c>
      <c r="AD361" s="143"/>
      <c r="AE361" s="143">
        <v>1</v>
      </c>
      <c r="AF361" s="143"/>
      <c r="AG361" s="143"/>
      <c r="AH361" s="143"/>
      <c r="AI361" s="143"/>
      <c r="AJ361" s="143"/>
      <c r="AK361" s="143"/>
      <c r="AL361" s="143"/>
      <c r="AM361" s="143"/>
      <c r="AN361" s="143"/>
      <c r="AO361" s="143"/>
      <c r="AP361" s="143"/>
      <c r="AQ361" s="143"/>
      <c r="AR361" s="143"/>
      <c r="AS361" s="143"/>
      <c r="AT361" s="143"/>
      <c r="AU361" s="143"/>
      <c r="AV361" s="143"/>
      <c r="AW361" s="143"/>
      <c r="AX361" s="143"/>
      <c r="AY361" s="143"/>
      <c r="AZ361" s="143"/>
      <c r="BA361" s="143"/>
      <c r="BB361" s="143"/>
      <c r="BC361" s="143"/>
      <c r="BD361" s="143">
        <v>1</v>
      </c>
      <c r="BE361" s="143">
        <v>1</v>
      </c>
      <c r="BF361" s="143"/>
      <c r="BG361" s="143"/>
      <c r="BH361" s="143"/>
      <c r="BI361" s="143"/>
      <c r="BJ361" s="143"/>
      <c r="BK361" s="143"/>
      <c r="BL361" s="143"/>
      <c r="BM361" s="143">
        <v>1</v>
      </c>
      <c r="BN361" s="143">
        <v>1</v>
      </c>
      <c r="BO361" s="143"/>
      <c r="BP361" s="143"/>
      <c r="BQ361" s="143"/>
      <c r="BR361" s="143"/>
      <c r="BS361" s="143"/>
      <c r="BT361" s="143"/>
      <c r="BU361" s="143"/>
      <c r="BV361" s="143"/>
      <c r="BW361" s="143"/>
      <c r="BX361" s="143"/>
      <c r="BY361" s="143"/>
      <c r="BZ361" s="143"/>
      <c r="CA361" s="143"/>
      <c r="CB361" s="143"/>
      <c r="CC361" s="143"/>
      <c r="CD361" s="143"/>
      <c r="CE361" s="143"/>
      <c r="CF361" s="143"/>
      <c r="CG361" s="143"/>
      <c r="CH361" s="143"/>
      <c r="CI361" s="143"/>
      <c r="CJ361" s="143"/>
      <c r="CK361" s="143"/>
      <c r="CL361" s="143"/>
      <c r="CM361" s="143"/>
      <c r="CN361" s="143"/>
      <c r="CO361" s="143"/>
      <c r="CP361" s="143"/>
      <c r="CQ361" s="143"/>
      <c r="CR361" s="143"/>
      <c r="CS361" s="143"/>
      <c r="CT361" s="143"/>
      <c r="CU361" s="143"/>
      <c r="CV361" s="143"/>
      <c r="CW361" s="143"/>
      <c r="CX361" s="143"/>
      <c r="CY361" s="143"/>
      <c r="CZ361" s="143"/>
      <c r="DA361" s="143"/>
      <c r="DB361" s="143"/>
      <c r="DC361" s="143"/>
      <c r="DD361" s="143"/>
      <c r="DE361" s="143"/>
      <c r="DF361" s="143"/>
      <c r="DG361" s="143"/>
      <c r="DH361" s="143"/>
      <c r="DI361" s="143"/>
      <c r="DJ361" s="143"/>
      <c r="DK361" s="143"/>
      <c r="DL361" s="143"/>
      <c r="DM361" s="143"/>
      <c r="DN361" s="143">
        <v>1</v>
      </c>
      <c r="DO361" s="143"/>
      <c r="DP361" s="143"/>
      <c r="DQ361" s="143"/>
      <c r="DR361" s="143"/>
      <c r="DS361" s="143"/>
      <c r="DT361" s="143"/>
      <c r="DU361" s="143"/>
      <c r="DV361" s="143"/>
      <c r="DW361" s="143"/>
      <c r="DX361" s="143"/>
      <c r="DY361" s="143"/>
      <c r="DZ361" s="143"/>
      <c r="EA361"/>
      <c r="EB361">
        <v>4044</v>
      </c>
      <c r="EC361" s="281">
        <f t="shared" si="4"/>
        <v>122.54545454545455</v>
      </c>
    </row>
    <row r="362" spans="1:133" hidden="1">
      <c r="A362" s="265" t="s">
        <v>935</v>
      </c>
      <c r="B362" s="265" t="s">
        <v>930</v>
      </c>
      <c r="C362" s="331">
        <v>1</v>
      </c>
      <c r="D362" s="265" t="s">
        <v>680</v>
      </c>
      <c r="E362" s="265" t="s">
        <v>457</v>
      </c>
      <c r="F362" s="265"/>
      <c r="G362" s="265"/>
      <c r="H362" s="265">
        <v>1</v>
      </c>
      <c r="I362" s="265"/>
      <c r="J362" s="265"/>
      <c r="K362" s="265"/>
      <c r="L362" s="265">
        <v>1</v>
      </c>
      <c r="M362" s="265"/>
      <c r="N362" s="265"/>
      <c r="O362" s="265"/>
      <c r="P362" s="265"/>
      <c r="Q362" s="265"/>
      <c r="R362" s="265" t="s">
        <v>290</v>
      </c>
      <c r="S362" s="265">
        <v>1</v>
      </c>
      <c r="T362" s="265"/>
      <c r="U362" s="265"/>
      <c r="V362" s="265"/>
      <c r="W362" s="265"/>
      <c r="X362" s="265"/>
      <c r="Y362" s="265"/>
      <c r="Z362" s="265"/>
      <c r="AA362" s="265"/>
      <c r="AB362" s="265"/>
      <c r="AC362" s="265"/>
      <c r="AD362" s="265"/>
      <c r="AE362" s="265">
        <v>1</v>
      </c>
      <c r="AF362" s="265"/>
      <c r="AG362" s="265"/>
      <c r="AH362" s="265"/>
      <c r="AI362" s="265"/>
      <c r="AJ362" s="265"/>
      <c r="AK362" s="265"/>
      <c r="AL362" s="265"/>
      <c r="AM362" s="265"/>
      <c r="AN362" s="265"/>
      <c r="AO362" s="265"/>
      <c r="AP362" s="265"/>
      <c r="AQ362" s="265"/>
      <c r="AR362" s="265"/>
      <c r="AS362" s="265"/>
      <c r="AT362" s="265"/>
      <c r="AU362" s="265"/>
      <c r="AV362" s="265"/>
      <c r="AW362" s="265"/>
      <c r="AX362" s="265"/>
      <c r="AY362" s="265"/>
      <c r="AZ362" s="265"/>
      <c r="BA362" s="265"/>
      <c r="BB362" s="265"/>
      <c r="BC362" s="265"/>
      <c r="BD362" s="265"/>
      <c r="BE362" s="265"/>
      <c r="BF362" s="265"/>
      <c r="BG362" s="265"/>
      <c r="BH362" s="265"/>
      <c r="BI362" s="265"/>
      <c r="BJ362" s="265"/>
      <c r="BK362" s="265"/>
      <c r="BL362" s="265"/>
      <c r="BM362" s="265"/>
      <c r="BN362" s="265"/>
      <c r="BO362" s="265"/>
      <c r="BP362" s="265"/>
      <c r="BQ362" s="265"/>
      <c r="BR362" s="265"/>
      <c r="BS362" s="265"/>
      <c r="BT362" s="265"/>
      <c r="BU362" s="265"/>
      <c r="BV362" s="265"/>
      <c r="BW362" s="265"/>
      <c r="BX362" s="265"/>
      <c r="BY362" s="265"/>
      <c r="BZ362" s="265"/>
      <c r="CA362" s="265"/>
      <c r="CB362" s="265"/>
      <c r="CC362" s="265"/>
      <c r="CD362" s="265"/>
      <c r="CE362" s="265"/>
      <c r="CF362" s="265"/>
      <c r="CG362" s="265"/>
      <c r="CH362" s="265"/>
      <c r="CI362" s="265"/>
      <c r="CJ362" s="265"/>
      <c r="CK362" s="265"/>
      <c r="CL362" s="265"/>
      <c r="CM362" s="265"/>
      <c r="CN362" s="265"/>
      <c r="CO362" s="265"/>
      <c r="CP362" s="265"/>
      <c r="CQ362" s="265"/>
      <c r="CR362" s="265"/>
      <c r="CS362" s="265"/>
      <c r="CT362" s="265"/>
      <c r="CU362" s="265"/>
      <c r="CV362" s="265"/>
      <c r="CW362" s="265"/>
      <c r="CX362" s="265"/>
      <c r="CY362" s="265"/>
      <c r="CZ362" s="265"/>
      <c r="DA362" s="265"/>
      <c r="DB362" s="265"/>
      <c r="DC362" s="265"/>
      <c r="DD362" s="265"/>
      <c r="DE362" s="265"/>
      <c r="DF362" s="265"/>
      <c r="DG362" s="265"/>
      <c r="DH362" s="265"/>
      <c r="DI362" s="265"/>
      <c r="DJ362" s="265"/>
      <c r="DK362" s="265"/>
      <c r="DL362" s="265">
        <v>1</v>
      </c>
      <c r="DM362" s="265"/>
      <c r="DN362" s="265"/>
      <c r="DO362" s="265"/>
      <c r="DP362" s="265"/>
      <c r="DQ362" s="265"/>
      <c r="DR362" s="265"/>
      <c r="DS362" s="265"/>
      <c r="DT362" s="265"/>
      <c r="DU362" s="265"/>
      <c r="DV362" s="265"/>
      <c r="DW362" s="265"/>
      <c r="DX362" s="265"/>
      <c r="DY362" s="265"/>
      <c r="DZ362" s="265"/>
      <c r="EA362"/>
      <c r="EB362">
        <v>260</v>
      </c>
      <c r="EC362" s="281">
        <f t="shared" si="4"/>
        <v>7.8787878787878789</v>
      </c>
    </row>
    <row r="363" spans="1:133" hidden="1">
      <c r="A363" s="265" t="s">
        <v>934</v>
      </c>
      <c r="B363" s="265" t="s">
        <v>930</v>
      </c>
      <c r="C363" s="331">
        <v>5</v>
      </c>
      <c r="D363" s="265" t="s">
        <v>680</v>
      </c>
      <c r="E363" s="265" t="s">
        <v>457</v>
      </c>
      <c r="F363" s="265"/>
      <c r="G363" s="265"/>
      <c r="H363" s="265">
        <v>1</v>
      </c>
      <c r="I363" s="265"/>
      <c r="J363" s="265"/>
      <c r="K363" s="265"/>
      <c r="L363" s="265">
        <v>1</v>
      </c>
      <c r="M363" s="265"/>
      <c r="N363" s="265"/>
      <c r="O363" s="265"/>
      <c r="P363" s="265"/>
      <c r="Q363" s="265"/>
      <c r="R363" s="265" t="s">
        <v>290</v>
      </c>
      <c r="S363" s="265">
        <v>1</v>
      </c>
      <c r="T363" s="265"/>
      <c r="U363" s="265"/>
      <c r="V363" s="265"/>
      <c r="W363" s="265"/>
      <c r="X363" s="265"/>
      <c r="Y363" s="265"/>
      <c r="Z363" s="265"/>
      <c r="AA363" s="265"/>
      <c r="AB363" s="265"/>
      <c r="AC363" s="265"/>
      <c r="AD363" s="265"/>
      <c r="AE363" s="265">
        <v>1</v>
      </c>
      <c r="AF363" s="265"/>
      <c r="AG363" s="265"/>
      <c r="AH363" s="265"/>
      <c r="AI363" s="265"/>
      <c r="AJ363" s="265"/>
      <c r="AK363" s="265"/>
      <c r="AL363" s="265"/>
      <c r="AM363" s="265"/>
      <c r="AN363" s="265"/>
      <c r="AO363" s="265"/>
      <c r="AP363" s="265"/>
      <c r="AQ363" s="265"/>
      <c r="AR363" s="265"/>
      <c r="AS363" s="265"/>
      <c r="AT363" s="265"/>
      <c r="AU363" s="265"/>
      <c r="AV363" s="265"/>
      <c r="AW363" s="265"/>
      <c r="AX363" s="265"/>
      <c r="AY363" s="265"/>
      <c r="AZ363" s="265"/>
      <c r="BA363" s="265"/>
      <c r="BB363" s="265"/>
      <c r="BC363" s="265"/>
      <c r="BD363" s="265"/>
      <c r="BE363" s="265"/>
      <c r="BF363" s="265"/>
      <c r="BG363" s="265"/>
      <c r="BH363" s="265"/>
      <c r="BI363" s="265"/>
      <c r="BJ363" s="265"/>
      <c r="BK363" s="265"/>
      <c r="BL363" s="265"/>
      <c r="BM363" s="265"/>
      <c r="BN363" s="265"/>
      <c r="BO363" s="265"/>
      <c r="BP363" s="265"/>
      <c r="BQ363" s="265"/>
      <c r="BR363" s="265"/>
      <c r="BS363" s="265"/>
      <c r="BT363" s="265"/>
      <c r="BU363" s="265"/>
      <c r="BV363" s="265"/>
      <c r="BW363" s="265"/>
      <c r="BX363" s="265"/>
      <c r="BY363" s="265"/>
      <c r="BZ363" s="265"/>
      <c r="CA363" s="265"/>
      <c r="CB363" s="265"/>
      <c r="CC363" s="265"/>
      <c r="CD363" s="265"/>
      <c r="CE363" s="265"/>
      <c r="CF363" s="265"/>
      <c r="CG363" s="265"/>
      <c r="CH363" s="265"/>
      <c r="CI363" s="265"/>
      <c r="CJ363" s="265"/>
      <c r="CK363" s="265"/>
      <c r="CL363" s="265"/>
      <c r="CM363" s="265"/>
      <c r="CN363" s="265"/>
      <c r="CO363" s="265"/>
      <c r="CP363" s="265"/>
      <c r="CQ363" s="265"/>
      <c r="CR363" s="265"/>
      <c r="CS363" s="265"/>
      <c r="CT363" s="265"/>
      <c r="CU363" s="265"/>
      <c r="CV363" s="265"/>
      <c r="CW363" s="265"/>
      <c r="CX363" s="265"/>
      <c r="CY363" s="265"/>
      <c r="CZ363" s="265"/>
      <c r="DA363" s="265"/>
      <c r="DB363" s="265"/>
      <c r="DC363" s="265"/>
      <c r="DD363" s="265"/>
      <c r="DE363" s="265"/>
      <c r="DF363" s="265"/>
      <c r="DG363" s="265"/>
      <c r="DH363" s="265"/>
      <c r="DI363" s="265"/>
      <c r="DJ363" s="265"/>
      <c r="DK363" s="265"/>
      <c r="DL363" s="265">
        <v>1</v>
      </c>
      <c r="DM363" s="265"/>
      <c r="DN363" s="265"/>
      <c r="DO363" s="265"/>
      <c r="DP363" s="265"/>
      <c r="DQ363" s="265"/>
      <c r="DR363" s="265"/>
      <c r="DS363" s="265"/>
      <c r="DT363" s="265"/>
      <c r="DU363" s="265"/>
      <c r="DV363" s="265"/>
      <c r="DW363" s="265"/>
      <c r="DX363" s="265"/>
      <c r="DY363" s="265"/>
      <c r="DZ363" s="265"/>
      <c r="EA363"/>
      <c r="EB363">
        <v>1175</v>
      </c>
      <c r="EC363" s="281">
        <f t="shared" si="4"/>
        <v>35.606060606060609</v>
      </c>
    </row>
    <row r="364" spans="1:133" hidden="1">
      <c r="A364" s="265" t="s">
        <v>936</v>
      </c>
      <c r="B364" s="265" t="s">
        <v>930</v>
      </c>
      <c r="C364" s="331">
        <v>20</v>
      </c>
      <c r="D364" s="265" t="s">
        <v>680</v>
      </c>
      <c r="E364" s="265" t="s">
        <v>457</v>
      </c>
      <c r="F364" s="265"/>
      <c r="G364" s="265"/>
      <c r="H364" s="265">
        <v>1</v>
      </c>
      <c r="I364" s="265"/>
      <c r="J364" s="265"/>
      <c r="K364" s="265"/>
      <c r="L364" s="265">
        <v>1</v>
      </c>
      <c r="M364" s="265"/>
      <c r="N364" s="265"/>
      <c r="O364" s="265"/>
      <c r="P364" s="265"/>
      <c r="Q364" s="265"/>
      <c r="R364" s="265" t="s">
        <v>290</v>
      </c>
      <c r="S364" s="265"/>
      <c r="T364" s="265"/>
      <c r="U364" s="265"/>
      <c r="V364" s="265"/>
      <c r="W364" s="265"/>
      <c r="X364" s="265"/>
      <c r="Y364" s="265"/>
      <c r="Z364" s="265"/>
      <c r="AA364" s="265"/>
      <c r="AB364" s="265"/>
      <c r="AC364" s="265"/>
      <c r="AD364" s="265"/>
      <c r="AE364" s="265">
        <v>1</v>
      </c>
      <c r="AF364" s="265"/>
      <c r="AG364" s="265"/>
      <c r="AH364" s="265"/>
      <c r="AI364" s="265"/>
      <c r="AJ364" s="265"/>
      <c r="AK364" s="265"/>
      <c r="AL364" s="265"/>
      <c r="AM364" s="265"/>
      <c r="AN364" s="265"/>
      <c r="AO364" s="265"/>
      <c r="AP364" s="265"/>
      <c r="AQ364" s="265"/>
      <c r="AR364" s="265"/>
      <c r="AS364" s="265"/>
      <c r="AT364" s="265"/>
      <c r="AU364" s="265"/>
      <c r="AV364" s="265"/>
      <c r="AW364" s="265"/>
      <c r="AX364" s="265"/>
      <c r="AY364" s="265"/>
      <c r="AZ364" s="265"/>
      <c r="BA364" s="265"/>
      <c r="BB364" s="265"/>
      <c r="BC364" s="265"/>
      <c r="BD364" s="265"/>
      <c r="BE364" s="265"/>
      <c r="BF364" s="265"/>
      <c r="BG364" s="265"/>
      <c r="BH364" s="265"/>
      <c r="BI364" s="265"/>
      <c r="BJ364" s="265"/>
      <c r="BK364" s="265"/>
      <c r="BL364" s="265"/>
      <c r="BM364" s="265"/>
      <c r="BN364" s="265"/>
      <c r="BO364" s="265"/>
      <c r="BP364" s="265"/>
      <c r="BQ364" s="265"/>
      <c r="BR364" s="265"/>
      <c r="BS364" s="265"/>
      <c r="BT364" s="265"/>
      <c r="BU364" s="265"/>
      <c r="BV364" s="265"/>
      <c r="BW364" s="265"/>
      <c r="BX364" s="265"/>
      <c r="BY364" s="265"/>
      <c r="BZ364" s="265"/>
      <c r="CA364" s="265"/>
      <c r="CB364" s="265"/>
      <c r="CC364" s="265"/>
      <c r="CD364" s="265"/>
      <c r="CE364" s="265"/>
      <c r="CF364" s="265"/>
      <c r="CG364" s="265"/>
      <c r="CH364" s="265"/>
      <c r="CI364" s="265"/>
      <c r="CJ364" s="265"/>
      <c r="CK364" s="265"/>
      <c r="CL364" s="265"/>
      <c r="CM364" s="265"/>
      <c r="CN364" s="265"/>
      <c r="CO364" s="265"/>
      <c r="CP364" s="265"/>
      <c r="CQ364" s="265"/>
      <c r="CR364" s="265"/>
      <c r="CS364" s="265"/>
      <c r="CT364" s="265"/>
      <c r="CU364" s="265"/>
      <c r="CV364" s="265"/>
      <c r="CW364" s="265"/>
      <c r="CX364" s="265"/>
      <c r="CY364" s="265"/>
      <c r="CZ364" s="265"/>
      <c r="DA364" s="265"/>
      <c r="DB364" s="265"/>
      <c r="DC364" s="265"/>
      <c r="DD364" s="265"/>
      <c r="DE364" s="265"/>
      <c r="DF364" s="265"/>
      <c r="DG364" s="265"/>
      <c r="DH364" s="265"/>
      <c r="DI364" s="265"/>
      <c r="DJ364" s="265"/>
      <c r="DK364" s="265"/>
      <c r="DL364" s="265">
        <v>1</v>
      </c>
      <c r="DM364" s="265"/>
      <c r="DN364" s="265"/>
      <c r="DO364" s="265"/>
      <c r="DP364" s="265"/>
      <c r="DQ364" s="265"/>
      <c r="DR364" s="265"/>
      <c r="DS364" s="265"/>
      <c r="DT364" s="265"/>
      <c r="DU364" s="265"/>
      <c r="DV364" s="265"/>
      <c r="DW364" s="265"/>
      <c r="DX364" s="265"/>
      <c r="DY364" s="265"/>
      <c r="DZ364" s="265"/>
      <c r="EA364"/>
      <c r="EB364">
        <v>4700</v>
      </c>
      <c r="EC364" s="281">
        <f t="shared" si="4"/>
        <v>142.42424242424244</v>
      </c>
    </row>
    <row r="365" spans="1:133" hidden="1">
      <c r="A365" s="132" t="s">
        <v>942</v>
      </c>
      <c r="B365" s="132" t="s">
        <v>940</v>
      </c>
      <c r="C365" s="131">
        <v>1</v>
      </c>
      <c r="D365" s="132" t="s">
        <v>680</v>
      </c>
      <c r="E365" s="132" t="s">
        <v>286</v>
      </c>
      <c r="F365" s="132"/>
      <c r="G365" s="132"/>
      <c r="H365" s="132"/>
      <c r="I365" s="132"/>
      <c r="J365" s="132"/>
      <c r="K365" s="132"/>
      <c r="L365" s="132"/>
      <c r="M365" s="132"/>
      <c r="N365" s="132">
        <v>1</v>
      </c>
      <c r="O365" s="132"/>
      <c r="P365" s="132"/>
      <c r="Q365" s="132"/>
      <c r="R365" s="132"/>
      <c r="S365" s="132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>
        <v>1</v>
      </c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132"/>
      <c r="AS365" s="132"/>
      <c r="AT365" s="132"/>
      <c r="AU365" s="132"/>
      <c r="AV365" s="132"/>
      <c r="AW365" s="132"/>
      <c r="AX365" s="132"/>
      <c r="AY365" s="132"/>
      <c r="AZ365" s="132"/>
      <c r="BA365" s="132"/>
      <c r="BB365" s="132"/>
      <c r="BC365" s="132"/>
      <c r="BD365" s="132"/>
      <c r="BE365" s="132"/>
      <c r="BF365" s="132"/>
      <c r="BG365" s="132"/>
      <c r="BH365" s="132"/>
      <c r="BI365" s="132"/>
      <c r="BJ365" s="132"/>
      <c r="BK365" s="132"/>
      <c r="BL365" s="132"/>
      <c r="BM365" s="132"/>
      <c r="BN365" s="132"/>
      <c r="BO365" s="132">
        <v>1</v>
      </c>
      <c r="BP365" s="132"/>
      <c r="BQ365" s="132"/>
      <c r="BR365" s="132"/>
      <c r="BS365" s="132"/>
      <c r="BT365" s="132"/>
      <c r="BU365" s="132"/>
      <c r="BV365" s="132"/>
      <c r="BW365" s="132"/>
      <c r="BX365" s="132"/>
      <c r="BY365" s="132"/>
      <c r="BZ365" s="132"/>
      <c r="CA365" s="132"/>
      <c r="CB365" s="132"/>
      <c r="CC365" s="132"/>
      <c r="CD365" s="132"/>
      <c r="CE365" s="132"/>
      <c r="CF365" s="132"/>
      <c r="CG365" s="132"/>
      <c r="CH365" s="132"/>
      <c r="CI365" s="132"/>
      <c r="CJ365" s="132"/>
      <c r="CK365" s="132"/>
      <c r="CL365" s="132"/>
      <c r="CM365" s="132"/>
      <c r="CN365" s="132"/>
      <c r="CO365" s="132"/>
      <c r="CP365" s="132"/>
      <c r="CQ365" s="132"/>
      <c r="CR365" s="132"/>
      <c r="CS365" s="132"/>
      <c r="CT365" s="132"/>
      <c r="CU365" s="132"/>
      <c r="CV365" s="132"/>
      <c r="CW365" s="132"/>
      <c r="CX365" s="132"/>
      <c r="CY365" s="132"/>
      <c r="CZ365" s="132"/>
      <c r="DA365" s="132"/>
      <c r="DB365" s="132"/>
      <c r="DC365" s="132"/>
      <c r="DD365" s="132"/>
      <c r="DE365" s="132"/>
      <c r="DF365" s="132"/>
      <c r="DG365" s="132"/>
      <c r="DH365" s="132"/>
      <c r="DI365" s="132"/>
      <c r="DJ365" s="132"/>
      <c r="DK365" s="132"/>
      <c r="DL365" s="132"/>
      <c r="DM365" s="132"/>
      <c r="DN365" s="132"/>
      <c r="DO365" s="132"/>
      <c r="DP365" s="132"/>
      <c r="DQ365" s="132">
        <v>1</v>
      </c>
      <c r="DR365" s="132"/>
      <c r="DS365" s="132"/>
      <c r="DT365" s="132"/>
      <c r="DU365" s="132"/>
      <c r="DV365" s="132"/>
      <c r="DW365" s="132"/>
      <c r="DX365" s="132"/>
      <c r="DY365" s="132"/>
      <c r="DZ365" s="132"/>
      <c r="EA365"/>
      <c r="EB365">
        <v>330</v>
      </c>
      <c r="EC365" s="281">
        <f t="shared" si="4"/>
        <v>10</v>
      </c>
    </row>
    <row r="366" spans="1:133" hidden="1">
      <c r="A366" s="132" t="s">
        <v>943</v>
      </c>
      <c r="B366" s="132" t="s">
        <v>940</v>
      </c>
      <c r="C366" s="131">
        <v>5</v>
      </c>
      <c r="D366" s="132" t="s">
        <v>680</v>
      </c>
      <c r="E366" s="132" t="s">
        <v>286</v>
      </c>
      <c r="F366" s="132"/>
      <c r="G366" s="132"/>
      <c r="H366" s="132"/>
      <c r="I366" s="132"/>
      <c r="J366" s="132"/>
      <c r="K366" s="132"/>
      <c r="L366" s="132"/>
      <c r="M366" s="132"/>
      <c r="N366" s="132">
        <v>1</v>
      </c>
      <c r="O366" s="132"/>
      <c r="P366" s="132"/>
      <c r="Q366" s="132"/>
      <c r="R366" s="132"/>
      <c r="S366" s="132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>
        <v>1</v>
      </c>
      <c r="AF366" s="132"/>
      <c r="AG366" s="132"/>
      <c r="AH366" s="132"/>
      <c r="AI366" s="132"/>
      <c r="AJ366" s="132"/>
      <c r="AK366" s="132"/>
      <c r="AL366" s="132"/>
      <c r="AM366" s="132"/>
      <c r="AN366" s="132"/>
      <c r="AO366" s="132"/>
      <c r="AP366" s="132"/>
      <c r="AQ366" s="132"/>
      <c r="AR366" s="132"/>
      <c r="AS366" s="132"/>
      <c r="AT366" s="132"/>
      <c r="AU366" s="132"/>
      <c r="AV366" s="132"/>
      <c r="AW366" s="132"/>
      <c r="AX366" s="132"/>
      <c r="AY366" s="132"/>
      <c r="AZ366" s="132"/>
      <c r="BA366" s="132"/>
      <c r="BB366" s="132"/>
      <c r="BC366" s="132"/>
      <c r="BD366" s="132"/>
      <c r="BE366" s="132"/>
      <c r="BF366" s="132"/>
      <c r="BG366" s="132"/>
      <c r="BH366" s="132"/>
      <c r="BI366" s="132"/>
      <c r="BJ366" s="132"/>
      <c r="BK366" s="132"/>
      <c r="BL366" s="132"/>
      <c r="BM366" s="132"/>
      <c r="BN366" s="132"/>
      <c r="BO366" s="132">
        <v>1</v>
      </c>
      <c r="BP366" s="132"/>
      <c r="BQ366" s="132"/>
      <c r="BR366" s="132"/>
      <c r="BS366" s="132"/>
      <c r="BT366" s="132"/>
      <c r="BU366" s="132"/>
      <c r="BV366" s="132"/>
      <c r="BW366" s="132"/>
      <c r="BX366" s="132"/>
      <c r="BY366" s="132"/>
      <c r="BZ366" s="132"/>
      <c r="CA366" s="132"/>
      <c r="CB366" s="132"/>
      <c r="CC366" s="132"/>
      <c r="CD366" s="132"/>
      <c r="CE366" s="132"/>
      <c r="CF366" s="132"/>
      <c r="CG366" s="132"/>
      <c r="CH366" s="132"/>
      <c r="CI366" s="132"/>
      <c r="CJ366" s="132"/>
      <c r="CK366" s="132"/>
      <c r="CL366" s="132"/>
      <c r="CM366" s="132"/>
      <c r="CN366" s="132"/>
      <c r="CO366" s="132"/>
      <c r="CP366" s="132"/>
      <c r="CQ366" s="132"/>
      <c r="CR366" s="132"/>
      <c r="CS366" s="132"/>
      <c r="CT366" s="132"/>
      <c r="CU366" s="132"/>
      <c r="CV366" s="132"/>
      <c r="CW366" s="132"/>
      <c r="CX366" s="132"/>
      <c r="CY366" s="132"/>
      <c r="CZ366" s="132"/>
      <c r="DA366" s="132"/>
      <c r="DB366" s="132"/>
      <c r="DC366" s="132"/>
      <c r="DD366" s="132"/>
      <c r="DE366" s="132"/>
      <c r="DF366" s="132"/>
      <c r="DG366" s="132"/>
      <c r="DH366" s="132"/>
      <c r="DI366" s="132"/>
      <c r="DJ366" s="132"/>
      <c r="DK366" s="132"/>
      <c r="DL366" s="132"/>
      <c r="DM366" s="132"/>
      <c r="DN366" s="132"/>
      <c r="DO366" s="132"/>
      <c r="DP366" s="132"/>
      <c r="DQ366" s="132">
        <v>1</v>
      </c>
      <c r="DR366" s="132"/>
      <c r="DS366" s="132"/>
      <c r="DT366" s="132"/>
      <c r="DU366" s="132"/>
      <c r="DV366" s="132"/>
      <c r="DW366" s="132"/>
      <c r="DX366" s="132"/>
      <c r="DY366" s="132"/>
      <c r="DZ366" s="132"/>
      <c r="EA366"/>
      <c r="EB366">
        <v>1568</v>
      </c>
      <c r="EC366" s="281">
        <f t="shared" si="4"/>
        <v>47.515151515151516</v>
      </c>
    </row>
    <row r="367" spans="1:133" hidden="1">
      <c r="A367" s="132" t="s">
        <v>944</v>
      </c>
      <c r="B367" s="132" t="s">
        <v>940</v>
      </c>
      <c r="C367" s="131">
        <v>20</v>
      </c>
      <c r="D367" s="132" t="s">
        <v>680</v>
      </c>
      <c r="E367" s="132" t="s">
        <v>286</v>
      </c>
      <c r="F367" s="132"/>
      <c r="G367" s="132"/>
      <c r="H367" s="132"/>
      <c r="I367" s="132"/>
      <c r="J367" s="132"/>
      <c r="K367" s="132"/>
      <c r="L367" s="132"/>
      <c r="M367" s="132"/>
      <c r="N367" s="132">
        <v>1</v>
      </c>
      <c r="O367" s="132"/>
      <c r="P367" s="132"/>
      <c r="Q367" s="132"/>
      <c r="R367" s="132"/>
      <c r="S367" s="132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>
        <v>1</v>
      </c>
      <c r="AF367" s="132"/>
      <c r="AG367" s="132"/>
      <c r="AH367" s="132"/>
      <c r="AI367" s="132"/>
      <c r="AJ367" s="132"/>
      <c r="AK367" s="132"/>
      <c r="AL367" s="132"/>
      <c r="AM367" s="132"/>
      <c r="AN367" s="132"/>
      <c r="AO367" s="132"/>
      <c r="AP367" s="132"/>
      <c r="AQ367" s="132"/>
      <c r="AR367" s="132"/>
      <c r="AS367" s="132"/>
      <c r="AT367" s="132"/>
      <c r="AU367" s="132"/>
      <c r="AV367" s="132"/>
      <c r="AW367" s="132"/>
      <c r="AX367" s="132"/>
      <c r="AY367" s="132"/>
      <c r="AZ367" s="132"/>
      <c r="BA367" s="132"/>
      <c r="BB367" s="132"/>
      <c r="BC367" s="132"/>
      <c r="BD367" s="132"/>
      <c r="BE367" s="132"/>
      <c r="BF367" s="132"/>
      <c r="BG367" s="132"/>
      <c r="BH367" s="132"/>
      <c r="BI367" s="132"/>
      <c r="BJ367" s="132"/>
      <c r="BK367" s="132"/>
      <c r="BL367" s="132"/>
      <c r="BM367" s="132"/>
      <c r="BN367" s="132"/>
      <c r="BO367" s="132">
        <v>1</v>
      </c>
      <c r="BP367" s="132"/>
      <c r="BQ367" s="132"/>
      <c r="BR367" s="132"/>
      <c r="BS367" s="132"/>
      <c r="BT367" s="132"/>
      <c r="BU367" s="132"/>
      <c r="BV367" s="132"/>
      <c r="BW367" s="132"/>
      <c r="BX367" s="132"/>
      <c r="BY367" s="132"/>
      <c r="BZ367" s="132"/>
      <c r="CA367" s="132"/>
      <c r="CB367" s="132"/>
      <c r="CC367" s="132"/>
      <c r="CD367" s="132"/>
      <c r="CE367" s="132"/>
      <c r="CF367" s="132"/>
      <c r="CG367" s="132"/>
      <c r="CH367" s="132"/>
      <c r="CI367" s="132"/>
      <c r="CJ367" s="132"/>
      <c r="CK367" s="132"/>
      <c r="CL367" s="132"/>
      <c r="CM367" s="132"/>
      <c r="CN367" s="132"/>
      <c r="CO367" s="132"/>
      <c r="CP367" s="132"/>
      <c r="CQ367" s="132"/>
      <c r="CR367" s="132"/>
      <c r="CS367" s="132"/>
      <c r="CT367" s="132"/>
      <c r="CU367" s="132"/>
      <c r="CV367" s="132"/>
      <c r="CW367" s="132"/>
      <c r="CX367" s="132"/>
      <c r="CY367" s="132"/>
      <c r="CZ367" s="132"/>
      <c r="DA367" s="132"/>
      <c r="DB367" s="132"/>
      <c r="DC367" s="132"/>
      <c r="DD367" s="132"/>
      <c r="DE367" s="132"/>
      <c r="DF367" s="132"/>
      <c r="DG367" s="132"/>
      <c r="DH367" s="132"/>
      <c r="DI367" s="132"/>
      <c r="DJ367" s="132"/>
      <c r="DK367" s="132"/>
      <c r="DL367" s="132"/>
      <c r="DM367" s="132"/>
      <c r="DN367" s="132"/>
      <c r="DO367" s="132"/>
      <c r="DP367" s="132"/>
      <c r="DQ367" s="132">
        <v>1</v>
      </c>
      <c r="DR367" s="132"/>
      <c r="DS367" s="132"/>
      <c r="DT367" s="132"/>
      <c r="DU367" s="132"/>
      <c r="DV367" s="132"/>
      <c r="DW367" s="132"/>
      <c r="DX367" s="132"/>
      <c r="DY367" s="132"/>
      <c r="DZ367" s="132"/>
      <c r="EA367"/>
      <c r="EB367">
        <v>5972</v>
      </c>
      <c r="EC367" s="281">
        <f t="shared" si="4"/>
        <v>180.96969696969697</v>
      </c>
    </row>
    <row r="368" spans="1:133" hidden="1">
      <c r="A368" s="266" t="s">
        <v>946</v>
      </c>
      <c r="B368" s="266" t="s">
        <v>945</v>
      </c>
      <c r="C368" s="313">
        <v>1</v>
      </c>
      <c r="D368" s="266" t="s">
        <v>680</v>
      </c>
      <c r="E368" s="266" t="s">
        <v>286</v>
      </c>
      <c r="F368" s="266"/>
      <c r="G368" s="266"/>
      <c r="H368" s="266"/>
      <c r="I368" s="266"/>
      <c r="J368" s="266"/>
      <c r="K368" s="266"/>
      <c r="L368" s="266"/>
      <c r="M368" s="266"/>
      <c r="N368" s="266">
        <v>1</v>
      </c>
      <c r="O368" s="266"/>
      <c r="P368" s="266"/>
      <c r="Q368" s="266"/>
      <c r="R368" s="266"/>
      <c r="S368" s="266"/>
      <c r="T368" s="266"/>
      <c r="U368" s="266"/>
      <c r="V368" s="266"/>
      <c r="W368" s="266"/>
      <c r="X368" s="266"/>
      <c r="Y368" s="266"/>
      <c r="Z368" s="266"/>
      <c r="AA368" s="266"/>
      <c r="AB368" s="266"/>
      <c r="AC368" s="266"/>
      <c r="AD368" s="266"/>
      <c r="AE368" s="266">
        <v>1</v>
      </c>
      <c r="AF368" s="266"/>
      <c r="AG368" s="266"/>
      <c r="AH368" s="266"/>
      <c r="AI368" s="266"/>
      <c r="AJ368" s="266"/>
      <c r="AK368" s="266"/>
      <c r="AL368" s="266"/>
      <c r="AM368" s="266"/>
      <c r="AN368" s="266"/>
      <c r="AO368" s="266"/>
      <c r="AP368" s="266"/>
      <c r="AQ368" s="266"/>
      <c r="AR368" s="266"/>
      <c r="AS368" s="266"/>
      <c r="AT368" s="266"/>
      <c r="AU368" s="266"/>
      <c r="AV368" s="266"/>
      <c r="AW368" s="266"/>
      <c r="AX368" s="266"/>
      <c r="AY368" s="266"/>
      <c r="AZ368" s="266"/>
      <c r="BA368" s="266"/>
      <c r="BB368" s="266"/>
      <c r="BC368" s="266"/>
      <c r="BD368" s="266"/>
      <c r="BE368" s="266"/>
      <c r="BF368" s="266"/>
      <c r="BG368" s="266"/>
      <c r="BH368" s="266"/>
      <c r="BI368" s="266"/>
      <c r="BJ368" s="266"/>
      <c r="BK368" s="266"/>
      <c r="BL368" s="266"/>
      <c r="BM368" s="266"/>
      <c r="BN368" s="266"/>
      <c r="BO368" s="266"/>
      <c r="BP368" s="266"/>
      <c r="BQ368" s="266"/>
      <c r="BR368" s="266"/>
      <c r="BS368" s="266"/>
      <c r="BT368" s="266"/>
      <c r="BU368" s="266"/>
      <c r="BV368" s="266"/>
      <c r="BW368" s="266"/>
      <c r="BX368" s="266"/>
      <c r="BY368" s="266"/>
      <c r="BZ368" s="266"/>
      <c r="CA368" s="266"/>
      <c r="CB368" s="266"/>
      <c r="CC368" s="266"/>
      <c r="CD368" s="266"/>
      <c r="CE368" s="266"/>
      <c r="CF368" s="266"/>
      <c r="CG368" s="266"/>
      <c r="CH368" s="266"/>
      <c r="CI368" s="266"/>
      <c r="CJ368" s="266"/>
      <c r="CK368" s="266"/>
      <c r="CL368" s="266"/>
      <c r="CM368" s="266"/>
      <c r="CN368" s="266"/>
      <c r="CO368" s="266"/>
      <c r="CP368" s="266"/>
      <c r="CQ368" s="266"/>
      <c r="CR368" s="266"/>
      <c r="CS368" s="266"/>
      <c r="CT368" s="266"/>
      <c r="CU368" s="266"/>
      <c r="CV368" s="266"/>
      <c r="CW368" s="266"/>
      <c r="CX368" s="266"/>
      <c r="CY368" s="266"/>
      <c r="CZ368" s="266"/>
      <c r="DA368" s="266"/>
      <c r="DB368" s="266"/>
      <c r="DC368" s="266"/>
      <c r="DD368" s="266"/>
      <c r="DE368" s="266"/>
      <c r="DF368" s="266"/>
      <c r="DG368" s="266"/>
      <c r="DH368" s="266"/>
      <c r="DI368" s="266"/>
      <c r="DJ368" s="266">
        <v>1</v>
      </c>
      <c r="DK368" s="266"/>
      <c r="DL368" s="266"/>
      <c r="DM368" s="266"/>
      <c r="DN368" s="266"/>
      <c r="DO368" s="266"/>
      <c r="DP368" s="266"/>
      <c r="DQ368" s="266"/>
      <c r="DR368" s="266"/>
      <c r="DS368" s="266"/>
      <c r="DT368" s="266"/>
      <c r="DU368" s="266"/>
      <c r="DV368" s="266"/>
      <c r="DW368" s="266"/>
      <c r="DX368" s="266"/>
      <c r="DY368" s="266"/>
      <c r="DZ368" s="266"/>
      <c r="EA368"/>
      <c r="EB368">
        <v>330</v>
      </c>
      <c r="EC368" s="281">
        <f t="shared" si="4"/>
        <v>10</v>
      </c>
    </row>
    <row r="369" spans="1:133" hidden="1">
      <c r="A369" s="266" t="s">
        <v>947</v>
      </c>
      <c r="B369" s="266" t="s">
        <v>945</v>
      </c>
      <c r="C369" s="313">
        <v>5</v>
      </c>
      <c r="D369" s="266" t="s">
        <v>680</v>
      </c>
      <c r="E369" s="266" t="s">
        <v>286</v>
      </c>
      <c r="F369" s="266"/>
      <c r="G369" s="266"/>
      <c r="H369" s="266"/>
      <c r="I369" s="266"/>
      <c r="J369" s="266"/>
      <c r="K369" s="266"/>
      <c r="L369" s="266"/>
      <c r="M369" s="266"/>
      <c r="N369" s="266">
        <v>1</v>
      </c>
      <c r="O369" s="266"/>
      <c r="P369" s="266"/>
      <c r="Q369" s="266"/>
      <c r="R369" s="266"/>
      <c r="S369" s="266"/>
      <c r="T369" s="266"/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>
        <v>1</v>
      </c>
      <c r="AF369" s="266"/>
      <c r="AG369" s="266"/>
      <c r="AH369" s="266"/>
      <c r="AI369" s="266"/>
      <c r="AJ369" s="266"/>
      <c r="AK369" s="266"/>
      <c r="AL369" s="266"/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266"/>
      <c r="BD369" s="266"/>
      <c r="BE369" s="266"/>
      <c r="BF369" s="266"/>
      <c r="BG369" s="266"/>
      <c r="BH369" s="266"/>
      <c r="BI369" s="266"/>
      <c r="BJ369" s="266"/>
      <c r="BK369" s="266"/>
      <c r="BL369" s="266"/>
      <c r="BM369" s="266"/>
      <c r="BN369" s="266"/>
      <c r="BO369" s="266"/>
      <c r="BP369" s="266"/>
      <c r="BQ369" s="266"/>
      <c r="BR369" s="266"/>
      <c r="BS369" s="266"/>
      <c r="BT369" s="266"/>
      <c r="BU369" s="266"/>
      <c r="BV369" s="266"/>
      <c r="BW369" s="266"/>
      <c r="BX369" s="266"/>
      <c r="BY369" s="266"/>
      <c r="BZ369" s="266"/>
      <c r="CA369" s="266"/>
      <c r="CB369" s="266"/>
      <c r="CC369" s="266"/>
      <c r="CD369" s="266"/>
      <c r="CE369" s="266"/>
      <c r="CF369" s="266"/>
      <c r="CG369" s="266"/>
      <c r="CH369" s="266"/>
      <c r="CI369" s="266"/>
      <c r="CJ369" s="266"/>
      <c r="CK369" s="266"/>
      <c r="CL369" s="266"/>
      <c r="CM369" s="266"/>
      <c r="CN369" s="266"/>
      <c r="CO369" s="266"/>
      <c r="CP369" s="266"/>
      <c r="CQ369" s="266"/>
      <c r="CR369" s="266"/>
      <c r="CS369" s="266"/>
      <c r="CT369" s="266"/>
      <c r="CU369" s="266"/>
      <c r="CV369" s="266"/>
      <c r="CW369" s="266"/>
      <c r="CX369" s="266"/>
      <c r="CY369" s="266"/>
      <c r="CZ369" s="266"/>
      <c r="DA369" s="266"/>
      <c r="DB369" s="266"/>
      <c r="DC369" s="266"/>
      <c r="DD369" s="266"/>
      <c r="DE369" s="266"/>
      <c r="DF369" s="266"/>
      <c r="DG369" s="266"/>
      <c r="DH369" s="266"/>
      <c r="DI369" s="266"/>
      <c r="DJ369" s="266">
        <v>1</v>
      </c>
      <c r="DK369" s="266"/>
      <c r="DL369" s="266"/>
      <c r="DM369" s="266"/>
      <c r="DN369" s="266"/>
      <c r="DO369" s="266"/>
      <c r="DP369" s="266"/>
      <c r="DQ369" s="266"/>
      <c r="DR369" s="266"/>
      <c r="DS369" s="266"/>
      <c r="DT369" s="266"/>
      <c r="DU369" s="266"/>
      <c r="DV369" s="266"/>
      <c r="DW369" s="266"/>
      <c r="DX369" s="266"/>
      <c r="DY369" s="266"/>
      <c r="DZ369" s="266"/>
      <c r="EA369"/>
      <c r="EB369">
        <v>5972</v>
      </c>
      <c r="EC369" s="281">
        <f t="shared" si="4"/>
        <v>180.96969696969697</v>
      </c>
    </row>
    <row r="370" spans="1:133" hidden="1">
      <c r="A370" s="266" t="s">
        <v>948</v>
      </c>
      <c r="B370" s="266" t="s">
        <v>945</v>
      </c>
      <c r="C370" s="313">
        <v>20</v>
      </c>
      <c r="D370" s="266" t="s">
        <v>680</v>
      </c>
      <c r="E370" s="266" t="s">
        <v>286</v>
      </c>
      <c r="F370" s="266"/>
      <c r="G370" s="266"/>
      <c r="H370" s="266"/>
      <c r="I370" s="266"/>
      <c r="J370" s="266"/>
      <c r="K370" s="266"/>
      <c r="L370" s="266"/>
      <c r="M370" s="266"/>
      <c r="N370" s="266">
        <v>1</v>
      </c>
      <c r="O370" s="266"/>
      <c r="P370" s="266"/>
      <c r="Q370" s="266"/>
      <c r="R370" s="266"/>
      <c r="S370" s="266"/>
      <c r="T370" s="266"/>
      <c r="U370" s="266"/>
      <c r="V370" s="266"/>
      <c r="W370" s="266"/>
      <c r="X370" s="266"/>
      <c r="Y370" s="266"/>
      <c r="Z370" s="266"/>
      <c r="AA370" s="266"/>
      <c r="AB370" s="266"/>
      <c r="AC370" s="266"/>
      <c r="AD370" s="266"/>
      <c r="AE370" s="266">
        <v>1</v>
      </c>
      <c r="AF370" s="266"/>
      <c r="AG370" s="266"/>
      <c r="AH370" s="266"/>
      <c r="AI370" s="266"/>
      <c r="AJ370" s="266"/>
      <c r="AK370" s="266"/>
      <c r="AL370" s="266"/>
      <c r="AM370" s="266"/>
      <c r="AN370" s="266"/>
      <c r="AO370" s="266"/>
      <c r="AP370" s="266"/>
      <c r="AQ370" s="266"/>
      <c r="AR370" s="266"/>
      <c r="AS370" s="266"/>
      <c r="AT370" s="266"/>
      <c r="AU370" s="266"/>
      <c r="AV370" s="266"/>
      <c r="AW370" s="266"/>
      <c r="AX370" s="266"/>
      <c r="AY370" s="266"/>
      <c r="AZ370" s="266"/>
      <c r="BA370" s="266"/>
      <c r="BB370" s="266"/>
      <c r="BC370" s="266"/>
      <c r="BD370" s="266"/>
      <c r="BE370" s="266"/>
      <c r="BF370" s="266"/>
      <c r="BG370" s="266"/>
      <c r="BH370" s="266"/>
      <c r="BI370" s="266"/>
      <c r="BJ370" s="266"/>
      <c r="BK370" s="266"/>
      <c r="BL370" s="266"/>
      <c r="BM370" s="266"/>
      <c r="BN370" s="266"/>
      <c r="BO370" s="266"/>
      <c r="BP370" s="266"/>
      <c r="BQ370" s="266"/>
      <c r="BR370" s="266"/>
      <c r="BS370" s="266"/>
      <c r="BT370" s="266"/>
      <c r="BU370" s="266"/>
      <c r="BV370" s="266"/>
      <c r="BW370" s="266"/>
      <c r="BX370" s="266"/>
      <c r="BY370" s="266"/>
      <c r="BZ370" s="266"/>
      <c r="CA370" s="266"/>
      <c r="CB370" s="266"/>
      <c r="CC370" s="266"/>
      <c r="CD370" s="266"/>
      <c r="CE370" s="266"/>
      <c r="CF370" s="266"/>
      <c r="CG370" s="266"/>
      <c r="CH370" s="266"/>
      <c r="CI370" s="266"/>
      <c r="CJ370" s="266"/>
      <c r="CK370" s="266"/>
      <c r="CL370" s="266"/>
      <c r="CM370" s="266"/>
      <c r="CN370" s="266"/>
      <c r="CO370" s="266"/>
      <c r="CP370" s="266"/>
      <c r="CQ370" s="266"/>
      <c r="CR370" s="266"/>
      <c r="CS370" s="266"/>
      <c r="CT370" s="266"/>
      <c r="CU370" s="266"/>
      <c r="CV370" s="266"/>
      <c r="CW370" s="266"/>
      <c r="CX370" s="266"/>
      <c r="CY370" s="266"/>
      <c r="CZ370" s="266"/>
      <c r="DA370" s="266"/>
      <c r="DB370" s="266"/>
      <c r="DC370" s="266"/>
      <c r="DD370" s="266"/>
      <c r="DE370" s="266"/>
      <c r="DF370" s="266"/>
      <c r="DG370" s="266"/>
      <c r="DH370" s="266"/>
      <c r="DI370" s="266"/>
      <c r="DJ370" s="266">
        <v>1</v>
      </c>
      <c r="DK370" s="266"/>
      <c r="DL370" s="266"/>
      <c r="DM370" s="266"/>
      <c r="DN370" s="266"/>
      <c r="DO370" s="266"/>
      <c r="DP370" s="266"/>
      <c r="DQ370" s="266"/>
      <c r="DR370" s="266"/>
      <c r="DS370" s="266"/>
      <c r="DT370" s="266"/>
      <c r="DU370" s="266"/>
      <c r="DV370" s="266"/>
      <c r="DW370" s="266"/>
      <c r="DX370" s="266"/>
      <c r="DY370" s="266"/>
      <c r="DZ370" s="266"/>
      <c r="EA370"/>
      <c r="EB370">
        <v>1577</v>
      </c>
      <c r="EC370" s="281">
        <f t="shared" si="4"/>
        <v>47.787878787878789</v>
      </c>
    </row>
    <row r="371" spans="1:133" hidden="1">
      <c r="A371" s="267" t="s">
        <v>950</v>
      </c>
      <c r="B371" s="267" t="s">
        <v>949</v>
      </c>
      <c r="C371" s="332">
        <v>1</v>
      </c>
      <c r="D371" s="267" t="s">
        <v>582</v>
      </c>
      <c r="E371" s="267" t="s">
        <v>285</v>
      </c>
      <c r="F371" s="267"/>
      <c r="G371" s="267"/>
      <c r="H371" s="267"/>
      <c r="I371" s="267"/>
      <c r="J371" s="267"/>
      <c r="K371" s="267"/>
      <c r="L371" s="267"/>
      <c r="M371" s="267">
        <v>1</v>
      </c>
      <c r="N371" s="267"/>
      <c r="O371" s="267"/>
      <c r="P371" s="267"/>
      <c r="Q371" s="267"/>
      <c r="R371" s="267"/>
      <c r="S371" s="267"/>
      <c r="T371" s="267"/>
      <c r="U371" s="267"/>
      <c r="V371" s="267"/>
      <c r="W371" s="267"/>
      <c r="X371" s="267"/>
      <c r="Y371" s="267"/>
      <c r="Z371" s="267"/>
      <c r="AA371" s="267"/>
      <c r="AB371" s="267"/>
      <c r="AC371" s="267"/>
      <c r="AD371" s="267"/>
      <c r="AE371" s="267">
        <v>1</v>
      </c>
      <c r="AF371" s="267"/>
      <c r="AG371" s="267"/>
      <c r="AH371" s="267"/>
      <c r="AI371" s="267"/>
      <c r="AJ371" s="267"/>
      <c r="AK371" s="267"/>
      <c r="AL371" s="267"/>
      <c r="AM371" s="267"/>
      <c r="AN371" s="267"/>
      <c r="AO371" s="267"/>
      <c r="AP371" s="267"/>
      <c r="AQ371" s="267"/>
      <c r="AR371" s="267"/>
      <c r="AS371" s="267"/>
      <c r="AT371" s="267"/>
      <c r="AU371" s="267"/>
      <c r="AV371" s="267"/>
      <c r="AW371" s="267"/>
      <c r="AX371" s="267"/>
      <c r="AY371" s="267"/>
      <c r="AZ371" s="267"/>
      <c r="BA371" s="267"/>
      <c r="BB371" s="267"/>
      <c r="BC371" s="267"/>
      <c r="BD371" s="267"/>
      <c r="BE371" s="267"/>
      <c r="BF371" s="267"/>
      <c r="BG371" s="267">
        <v>1</v>
      </c>
      <c r="BH371" s="267"/>
      <c r="BI371" s="267"/>
      <c r="BJ371" s="267"/>
      <c r="BK371" s="267"/>
      <c r="BL371" s="267"/>
      <c r="BM371" s="267"/>
      <c r="BN371" s="267"/>
      <c r="BO371" s="267"/>
      <c r="BP371" s="267"/>
      <c r="BQ371" s="267"/>
      <c r="BR371" s="267"/>
      <c r="BS371" s="267"/>
      <c r="BT371" s="267"/>
      <c r="BU371" s="267"/>
      <c r="BV371" s="267"/>
      <c r="BW371" s="267"/>
      <c r="BX371" s="267"/>
      <c r="BY371" s="267"/>
      <c r="BZ371" s="267"/>
      <c r="CA371" s="267"/>
      <c r="CB371" s="267"/>
      <c r="CC371" s="267"/>
      <c r="CD371" s="267"/>
      <c r="CE371" s="267"/>
      <c r="CF371" s="267"/>
      <c r="CG371" s="267"/>
      <c r="CH371" s="267"/>
      <c r="CI371" s="267"/>
      <c r="CJ371" s="267"/>
      <c r="CK371" s="267"/>
      <c r="CL371" s="267"/>
      <c r="CM371" s="267"/>
      <c r="CN371" s="267"/>
      <c r="CO371" s="267"/>
      <c r="CP371" s="267"/>
      <c r="CQ371" s="267"/>
      <c r="CR371" s="267"/>
      <c r="CS371" s="267"/>
      <c r="CT371" s="267"/>
      <c r="CU371" s="267"/>
      <c r="CV371" s="267"/>
      <c r="CW371" s="267"/>
      <c r="CX371" s="267"/>
      <c r="CY371" s="267"/>
      <c r="CZ371" s="267"/>
      <c r="DA371" s="267"/>
      <c r="DB371" s="267"/>
      <c r="DC371" s="267"/>
      <c r="DD371" s="267"/>
      <c r="DE371" s="267"/>
      <c r="DF371" s="267"/>
      <c r="DG371" s="267"/>
      <c r="DH371" s="267"/>
      <c r="DI371" s="267"/>
      <c r="DJ371" s="267"/>
      <c r="DK371" s="267"/>
      <c r="DL371" s="267"/>
      <c r="DM371" s="267"/>
      <c r="DN371" s="267"/>
      <c r="DO371" s="267">
        <v>1</v>
      </c>
      <c r="DP371" s="267"/>
      <c r="DQ371" s="267"/>
      <c r="DR371" s="267"/>
      <c r="DS371" s="267"/>
      <c r="DT371" s="267"/>
      <c r="DU371" s="267"/>
      <c r="DV371" s="267"/>
      <c r="DW371" s="267"/>
      <c r="DX371" s="267"/>
      <c r="DY371" s="267"/>
      <c r="DZ371" s="267"/>
      <c r="EA371"/>
      <c r="EB371">
        <v>375</v>
      </c>
      <c r="EC371" s="281">
        <f t="shared" si="4"/>
        <v>11.363636363636363</v>
      </c>
    </row>
    <row r="372" spans="1:133" hidden="1">
      <c r="A372" s="267" t="s">
        <v>951</v>
      </c>
      <c r="B372" s="267" t="s">
        <v>949</v>
      </c>
      <c r="C372" s="332">
        <v>5</v>
      </c>
      <c r="D372" s="267" t="s">
        <v>582</v>
      </c>
      <c r="E372" s="267" t="s">
        <v>285</v>
      </c>
      <c r="F372" s="267"/>
      <c r="G372" s="267"/>
      <c r="H372" s="267"/>
      <c r="I372" s="267"/>
      <c r="J372" s="267"/>
      <c r="K372" s="267"/>
      <c r="L372" s="267"/>
      <c r="M372" s="267">
        <v>1</v>
      </c>
      <c r="N372" s="267"/>
      <c r="O372" s="267"/>
      <c r="P372" s="267"/>
      <c r="Q372" s="267"/>
      <c r="R372" s="267"/>
      <c r="S372" s="267"/>
      <c r="T372" s="267"/>
      <c r="U372" s="267"/>
      <c r="V372" s="267"/>
      <c r="W372" s="267"/>
      <c r="X372" s="267"/>
      <c r="Y372" s="267"/>
      <c r="Z372" s="267"/>
      <c r="AA372" s="267"/>
      <c r="AB372" s="267"/>
      <c r="AC372" s="267"/>
      <c r="AD372" s="267"/>
      <c r="AE372" s="267">
        <v>1</v>
      </c>
      <c r="AF372" s="267"/>
      <c r="AG372" s="267"/>
      <c r="AH372" s="267"/>
      <c r="AI372" s="267"/>
      <c r="AJ372" s="267"/>
      <c r="AK372" s="267"/>
      <c r="AL372" s="267"/>
      <c r="AM372" s="267"/>
      <c r="AN372" s="267"/>
      <c r="AO372" s="267"/>
      <c r="AP372" s="267"/>
      <c r="AQ372" s="267"/>
      <c r="AR372" s="267"/>
      <c r="AS372" s="267"/>
      <c r="AT372" s="267"/>
      <c r="AU372" s="267"/>
      <c r="AV372" s="267"/>
      <c r="AW372" s="267"/>
      <c r="AX372" s="267"/>
      <c r="AY372" s="267"/>
      <c r="AZ372" s="267"/>
      <c r="BA372" s="267"/>
      <c r="BB372" s="267"/>
      <c r="BC372" s="267"/>
      <c r="BD372" s="267"/>
      <c r="BE372" s="267"/>
      <c r="BF372" s="267"/>
      <c r="BG372" s="267">
        <v>1</v>
      </c>
      <c r="BH372" s="267"/>
      <c r="BI372" s="267"/>
      <c r="BJ372" s="267"/>
      <c r="BK372" s="267"/>
      <c r="BL372" s="267"/>
      <c r="BM372" s="267"/>
      <c r="BN372" s="267"/>
      <c r="BO372" s="267"/>
      <c r="BP372" s="267"/>
      <c r="BQ372" s="267"/>
      <c r="BR372" s="267"/>
      <c r="BS372" s="267"/>
      <c r="BT372" s="267"/>
      <c r="BU372" s="267"/>
      <c r="BV372" s="267"/>
      <c r="BW372" s="267"/>
      <c r="BX372" s="267"/>
      <c r="BY372" s="267"/>
      <c r="BZ372" s="267"/>
      <c r="CA372" s="267"/>
      <c r="CB372" s="267"/>
      <c r="CC372" s="267"/>
      <c r="CD372" s="267"/>
      <c r="CE372" s="267"/>
      <c r="CF372" s="267"/>
      <c r="CG372" s="267"/>
      <c r="CH372" s="267"/>
      <c r="CI372" s="267"/>
      <c r="CJ372" s="267"/>
      <c r="CK372" s="267"/>
      <c r="CL372" s="267"/>
      <c r="CM372" s="267"/>
      <c r="CN372" s="267"/>
      <c r="CO372" s="267"/>
      <c r="CP372" s="267"/>
      <c r="CQ372" s="267"/>
      <c r="CR372" s="267"/>
      <c r="CS372" s="267"/>
      <c r="CT372" s="267"/>
      <c r="CU372" s="267"/>
      <c r="CV372" s="267"/>
      <c r="CW372" s="267"/>
      <c r="CX372" s="267"/>
      <c r="CY372" s="267"/>
      <c r="CZ372" s="267"/>
      <c r="DA372" s="267"/>
      <c r="DB372" s="267"/>
      <c r="DC372" s="267"/>
      <c r="DD372" s="267"/>
      <c r="DE372" s="267"/>
      <c r="DF372" s="267"/>
      <c r="DG372" s="267"/>
      <c r="DH372" s="267"/>
      <c r="DI372" s="267"/>
      <c r="DJ372" s="267"/>
      <c r="DK372" s="267"/>
      <c r="DL372" s="267"/>
      <c r="DM372" s="267"/>
      <c r="DN372" s="267"/>
      <c r="DO372" s="267">
        <v>1</v>
      </c>
      <c r="DP372" s="267"/>
      <c r="DQ372" s="267"/>
      <c r="DR372" s="267"/>
      <c r="DS372" s="267"/>
      <c r="DT372" s="267"/>
      <c r="DU372" s="267"/>
      <c r="DV372" s="267"/>
      <c r="DW372" s="267"/>
      <c r="DX372" s="267"/>
      <c r="DY372" s="267"/>
      <c r="DZ372" s="267"/>
      <c r="EA372"/>
      <c r="EB372">
        <v>1243</v>
      </c>
      <c r="EC372" s="281">
        <f t="shared" si="4"/>
        <v>37.666666666666664</v>
      </c>
    </row>
    <row r="373" spans="1:133" hidden="1">
      <c r="A373" s="267" t="s">
        <v>952</v>
      </c>
      <c r="B373" s="267" t="s">
        <v>949</v>
      </c>
      <c r="C373" s="332">
        <v>20</v>
      </c>
      <c r="D373" s="267" t="s">
        <v>582</v>
      </c>
      <c r="E373" s="267" t="s">
        <v>285</v>
      </c>
      <c r="F373" s="267"/>
      <c r="G373" s="267"/>
      <c r="H373" s="267"/>
      <c r="I373" s="267"/>
      <c r="J373" s="267"/>
      <c r="K373" s="267"/>
      <c r="L373" s="267"/>
      <c r="M373" s="267">
        <v>1</v>
      </c>
      <c r="N373" s="267"/>
      <c r="O373" s="267"/>
      <c r="P373" s="267"/>
      <c r="Q373" s="267"/>
      <c r="R373" s="267"/>
      <c r="S373" s="267"/>
      <c r="T373" s="267"/>
      <c r="U373" s="267"/>
      <c r="V373" s="267"/>
      <c r="W373" s="267"/>
      <c r="X373" s="267"/>
      <c r="Y373" s="267"/>
      <c r="Z373" s="267"/>
      <c r="AA373" s="267"/>
      <c r="AB373" s="267"/>
      <c r="AC373" s="267"/>
      <c r="AD373" s="267"/>
      <c r="AE373" s="267">
        <v>1</v>
      </c>
      <c r="AF373" s="267"/>
      <c r="AG373" s="267"/>
      <c r="AH373" s="267"/>
      <c r="AI373" s="267"/>
      <c r="AJ373" s="267"/>
      <c r="AK373" s="267"/>
      <c r="AL373" s="267"/>
      <c r="AM373" s="267"/>
      <c r="AN373" s="267"/>
      <c r="AO373" s="267"/>
      <c r="AP373" s="267"/>
      <c r="AQ373" s="267"/>
      <c r="AR373" s="267"/>
      <c r="AS373" s="267"/>
      <c r="AT373" s="267"/>
      <c r="AU373" s="267"/>
      <c r="AV373" s="267"/>
      <c r="AW373" s="267"/>
      <c r="AX373" s="267"/>
      <c r="AY373" s="267"/>
      <c r="AZ373" s="267"/>
      <c r="BA373" s="267"/>
      <c r="BB373" s="267"/>
      <c r="BC373" s="267"/>
      <c r="BD373" s="267"/>
      <c r="BE373" s="267"/>
      <c r="BF373" s="267"/>
      <c r="BG373" s="267">
        <v>1</v>
      </c>
      <c r="BH373" s="267"/>
      <c r="BI373" s="267"/>
      <c r="BJ373" s="267"/>
      <c r="BK373" s="267"/>
      <c r="BL373" s="267"/>
      <c r="BM373" s="267"/>
      <c r="BN373" s="267"/>
      <c r="BO373" s="267"/>
      <c r="BP373" s="267"/>
      <c r="BQ373" s="267"/>
      <c r="BR373" s="267"/>
      <c r="BS373" s="267"/>
      <c r="BT373" s="267"/>
      <c r="BU373" s="267"/>
      <c r="BV373" s="267"/>
      <c r="BW373" s="267"/>
      <c r="BX373" s="267"/>
      <c r="BY373" s="267"/>
      <c r="BZ373" s="267"/>
      <c r="CA373" s="267"/>
      <c r="CB373" s="267"/>
      <c r="CC373" s="267"/>
      <c r="CD373" s="267"/>
      <c r="CE373" s="267"/>
      <c r="CF373" s="267"/>
      <c r="CG373" s="267"/>
      <c r="CH373" s="267"/>
      <c r="CI373" s="267"/>
      <c r="CJ373" s="267"/>
      <c r="CK373" s="267"/>
      <c r="CL373" s="267"/>
      <c r="CM373" s="267"/>
      <c r="CN373" s="267"/>
      <c r="CO373" s="267"/>
      <c r="CP373" s="267"/>
      <c r="CQ373" s="267"/>
      <c r="CR373" s="267"/>
      <c r="CS373" s="267"/>
      <c r="CT373" s="267"/>
      <c r="CU373" s="267"/>
      <c r="CV373" s="267"/>
      <c r="CW373" s="267"/>
      <c r="CX373" s="267"/>
      <c r="CY373" s="267"/>
      <c r="CZ373" s="267"/>
      <c r="DA373" s="267"/>
      <c r="DB373" s="267"/>
      <c r="DC373" s="267"/>
      <c r="DD373" s="267"/>
      <c r="DE373" s="267"/>
      <c r="DF373" s="267"/>
      <c r="DG373" s="267"/>
      <c r="DH373" s="267"/>
      <c r="DI373" s="267"/>
      <c r="DJ373" s="267"/>
      <c r="DK373" s="267"/>
      <c r="DL373" s="267"/>
      <c r="DM373" s="267"/>
      <c r="DN373" s="267"/>
      <c r="DO373" s="267">
        <v>1</v>
      </c>
      <c r="DP373" s="267"/>
      <c r="DQ373" s="267"/>
      <c r="DR373" s="267"/>
      <c r="DS373" s="267"/>
      <c r="DT373" s="267"/>
      <c r="DU373" s="267"/>
      <c r="DV373" s="267"/>
      <c r="DW373" s="267"/>
      <c r="DX373" s="267"/>
      <c r="DY373" s="267"/>
      <c r="DZ373" s="267"/>
      <c r="EA373"/>
      <c r="EB373">
        <v>4851</v>
      </c>
      <c r="EC373" s="281">
        <f t="shared" si="4"/>
        <v>147</v>
      </c>
    </row>
    <row r="374" spans="1:133" hidden="1">
      <c r="A374" s="128" t="s">
        <v>953</v>
      </c>
      <c r="B374" s="128" t="s">
        <v>956</v>
      </c>
      <c r="C374" s="127">
        <v>1</v>
      </c>
      <c r="D374" s="128" t="s">
        <v>582</v>
      </c>
      <c r="E374" s="128" t="s">
        <v>288</v>
      </c>
      <c r="F374" s="128"/>
      <c r="G374" s="128"/>
      <c r="H374" s="128"/>
      <c r="I374" s="128"/>
      <c r="J374" s="128"/>
      <c r="K374" s="128"/>
      <c r="L374" s="128"/>
      <c r="M374" s="128"/>
      <c r="N374" s="128"/>
      <c r="O374" s="128"/>
      <c r="P374" s="128">
        <v>1</v>
      </c>
      <c r="Q374" s="128"/>
      <c r="R374" s="128"/>
      <c r="S374" s="128"/>
      <c r="T374" s="128"/>
      <c r="U374" s="128"/>
      <c r="V374" s="128"/>
      <c r="W374" s="128"/>
      <c r="X374" s="128"/>
      <c r="Y374" s="128"/>
      <c r="Z374" s="128"/>
      <c r="AA374" s="128"/>
      <c r="AB374" s="128"/>
      <c r="AC374" s="128"/>
      <c r="AD374" s="128"/>
      <c r="AE374" s="128">
        <v>1</v>
      </c>
      <c r="AF374" s="128"/>
      <c r="AG374" s="128"/>
      <c r="AH374" s="128"/>
      <c r="AI374" s="128">
        <v>1</v>
      </c>
      <c r="AJ374" s="128"/>
      <c r="AK374" s="128"/>
      <c r="AL374" s="128"/>
      <c r="AM374" s="128"/>
      <c r="AN374" s="128"/>
      <c r="AO374" s="128"/>
      <c r="AP374" s="128"/>
      <c r="AQ374" s="128"/>
      <c r="AR374" s="128"/>
      <c r="AS374" s="128"/>
      <c r="AT374" s="128"/>
      <c r="AU374" s="128"/>
      <c r="AV374" s="128"/>
      <c r="AW374" s="128"/>
      <c r="AX374" s="128"/>
      <c r="AY374" s="128"/>
      <c r="AZ374" s="128"/>
      <c r="BA374" s="128"/>
      <c r="BB374" s="128"/>
      <c r="BC374" s="128"/>
      <c r="BD374" s="128"/>
      <c r="BE374" s="128"/>
      <c r="BF374" s="128"/>
      <c r="BG374" s="128"/>
      <c r="BH374" s="128"/>
      <c r="BI374" s="128"/>
      <c r="BJ374" s="128"/>
      <c r="BK374" s="128"/>
      <c r="BL374" s="128"/>
      <c r="BM374" s="128"/>
      <c r="BN374" s="128"/>
      <c r="BO374" s="128"/>
      <c r="BP374" s="128"/>
      <c r="BQ374" s="128"/>
      <c r="BR374" s="128">
        <v>1</v>
      </c>
      <c r="BS374" s="128"/>
      <c r="BT374" s="128"/>
      <c r="BU374" s="128"/>
      <c r="BV374" s="128"/>
      <c r="BW374" s="128"/>
      <c r="BX374" s="128"/>
      <c r="BY374" s="128"/>
      <c r="BZ374" s="128"/>
      <c r="CA374" s="128"/>
      <c r="CB374" s="128"/>
      <c r="CC374" s="128"/>
      <c r="CD374" s="128"/>
      <c r="CE374" s="128"/>
      <c r="CF374" s="128"/>
      <c r="CG374" s="128"/>
      <c r="CH374" s="128"/>
      <c r="CI374" s="128"/>
      <c r="CJ374" s="128"/>
      <c r="CK374" s="128"/>
      <c r="CL374" s="128"/>
      <c r="CM374" s="128"/>
      <c r="CN374" s="128"/>
      <c r="CO374" s="128"/>
      <c r="CP374" s="128"/>
      <c r="CQ374" s="128"/>
      <c r="CR374" s="128"/>
      <c r="CS374" s="128"/>
      <c r="CT374" s="128"/>
      <c r="CU374" s="128"/>
      <c r="CV374" s="128"/>
      <c r="CW374" s="128"/>
      <c r="CX374" s="128"/>
      <c r="CY374" s="128"/>
      <c r="CZ374" s="128"/>
      <c r="DA374" s="128"/>
      <c r="DB374" s="128"/>
      <c r="DC374" s="128"/>
      <c r="DD374" s="128"/>
      <c r="DE374" s="128"/>
      <c r="DF374" s="128"/>
      <c r="DG374" s="128"/>
      <c r="DH374" s="128"/>
      <c r="DI374" s="128"/>
      <c r="DJ374" s="128"/>
      <c r="DK374" s="128"/>
      <c r="DL374" s="128"/>
      <c r="DM374" s="128"/>
      <c r="DN374" s="128"/>
      <c r="DO374" s="128"/>
      <c r="DP374" s="128"/>
      <c r="DQ374" s="128"/>
      <c r="DR374" s="128"/>
      <c r="DS374" s="128"/>
      <c r="DT374" s="128"/>
      <c r="DU374" s="128"/>
      <c r="DV374" s="128"/>
      <c r="DW374" s="128"/>
      <c r="DX374" s="128"/>
      <c r="DY374" s="128"/>
      <c r="DZ374" s="128"/>
      <c r="EA374"/>
      <c r="EB374">
        <v>221</v>
      </c>
      <c r="EC374" s="281">
        <f t="shared" si="4"/>
        <v>6.6969696969696972</v>
      </c>
    </row>
    <row r="375" spans="1:133" hidden="1">
      <c r="A375" s="128" t="s">
        <v>954</v>
      </c>
      <c r="B375" s="128" t="s">
        <v>956</v>
      </c>
      <c r="C375" s="127">
        <v>5</v>
      </c>
      <c r="D375" s="128" t="s">
        <v>582</v>
      </c>
      <c r="E375" s="128" t="s">
        <v>288</v>
      </c>
      <c r="F375" s="128"/>
      <c r="G375" s="128"/>
      <c r="H375" s="128"/>
      <c r="I375" s="128"/>
      <c r="J375" s="128"/>
      <c r="K375" s="128"/>
      <c r="L375" s="128"/>
      <c r="M375" s="128"/>
      <c r="N375" s="128"/>
      <c r="O375" s="128"/>
      <c r="P375" s="128">
        <v>1</v>
      </c>
      <c r="Q375" s="128"/>
      <c r="R375" s="128"/>
      <c r="S375" s="128"/>
      <c r="T375" s="128"/>
      <c r="U375" s="128"/>
      <c r="V375" s="128"/>
      <c r="W375" s="128"/>
      <c r="X375" s="128"/>
      <c r="Y375" s="128"/>
      <c r="Z375" s="128"/>
      <c r="AA375" s="128"/>
      <c r="AB375" s="128"/>
      <c r="AC375" s="128"/>
      <c r="AD375" s="128"/>
      <c r="AE375" s="128">
        <v>1</v>
      </c>
      <c r="AF375" s="128"/>
      <c r="AG375" s="128"/>
      <c r="AH375" s="128"/>
      <c r="AI375" s="128">
        <v>1</v>
      </c>
      <c r="AJ375" s="128"/>
      <c r="AK375" s="128"/>
      <c r="AL375" s="128"/>
      <c r="AM375" s="128"/>
      <c r="AN375" s="128"/>
      <c r="AO375" s="128"/>
      <c r="AP375" s="128"/>
      <c r="AQ375" s="128"/>
      <c r="AR375" s="128"/>
      <c r="AS375" s="128"/>
      <c r="AT375" s="128"/>
      <c r="AU375" s="128"/>
      <c r="AV375" s="128"/>
      <c r="AW375" s="128"/>
      <c r="AX375" s="128"/>
      <c r="AY375" s="128"/>
      <c r="AZ375" s="128"/>
      <c r="BA375" s="128"/>
      <c r="BB375" s="128"/>
      <c r="BC375" s="128"/>
      <c r="BD375" s="128"/>
      <c r="BE375" s="128"/>
      <c r="BF375" s="128"/>
      <c r="BG375" s="128"/>
      <c r="BH375" s="128"/>
      <c r="BI375" s="128"/>
      <c r="BJ375" s="128"/>
      <c r="BK375" s="128"/>
      <c r="BL375" s="128"/>
      <c r="BM375" s="128"/>
      <c r="BN375" s="128"/>
      <c r="BO375" s="128"/>
      <c r="BP375" s="128"/>
      <c r="BQ375" s="128"/>
      <c r="BR375" s="128">
        <v>1</v>
      </c>
      <c r="BS375" s="128"/>
      <c r="BT375" s="128"/>
      <c r="BU375" s="128"/>
      <c r="BV375" s="128"/>
      <c r="BW375" s="128"/>
      <c r="BX375" s="128"/>
      <c r="BY375" s="128"/>
      <c r="BZ375" s="128"/>
      <c r="CA375" s="128"/>
      <c r="CB375" s="128"/>
      <c r="CC375" s="128"/>
      <c r="CD375" s="128"/>
      <c r="CE375" s="128"/>
      <c r="CF375" s="128"/>
      <c r="CG375" s="128"/>
      <c r="CH375" s="128"/>
      <c r="CI375" s="128"/>
      <c r="CJ375" s="128"/>
      <c r="CK375" s="128"/>
      <c r="CL375" s="128"/>
      <c r="CM375" s="128"/>
      <c r="CN375" s="128"/>
      <c r="CO375" s="128"/>
      <c r="CP375" s="128"/>
      <c r="CQ375" s="128"/>
      <c r="CR375" s="128"/>
      <c r="CS375" s="128"/>
      <c r="CT375" s="128"/>
      <c r="CU375" s="128"/>
      <c r="CV375" s="128"/>
      <c r="CW375" s="128"/>
      <c r="CX375" s="128"/>
      <c r="CY375" s="128"/>
      <c r="CZ375" s="128"/>
      <c r="DA375" s="128"/>
      <c r="DB375" s="128"/>
      <c r="DC375" s="128"/>
      <c r="DD375" s="128"/>
      <c r="DE375" s="128"/>
      <c r="DF375" s="128"/>
      <c r="DG375" s="128"/>
      <c r="DH375" s="128"/>
      <c r="DI375" s="128"/>
      <c r="DJ375" s="128"/>
      <c r="DK375" s="128"/>
      <c r="DL375" s="128"/>
      <c r="DM375" s="128"/>
      <c r="DN375" s="128"/>
      <c r="DO375" s="128"/>
      <c r="DP375" s="128"/>
      <c r="DQ375" s="128"/>
      <c r="DR375" s="128"/>
      <c r="DS375" s="128"/>
      <c r="DT375" s="128"/>
      <c r="DU375" s="128"/>
      <c r="DV375" s="128"/>
      <c r="DW375" s="128"/>
      <c r="DX375" s="128"/>
      <c r="DY375" s="128"/>
      <c r="DZ375" s="128"/>
      <c r="EA375"/>
      <c r="EB375">
        <v>918</v>
      </c>
      <c r="EC375" s="281">
        <f t="shared" si="4"/>
        <v>27.818181818181817</v>
      </c>
    </row>
    <row r="376" spans="1:133" hidden="1">
      <c r="A376" s="128" t="s">
        <v>955</v>
      </c>
      <c r="B376" s="128" t="s">
        <v>956</v>
      </c>
      <c r="C376" s="127">
        <v>20</v>
      </c>
      <c r="D376" s="128" t="s">
        <v>582</v>
      </c>
      <c r="E376" s="128" t="s">
        <v>288</v>
      </c>
      <c r="F376" s="128"/>
      <c r="G376" s="128"/>
      <c r="H376" s="128"/>
      <c r="I376" s="128"/>
      <c r="J376" s="128"/>
      <c r="K376" s="128"/>
      <c r="L376" s="128"/>
      <c r="M376" s="128"/>
      <c r="N376" s="128"/>
      <c r="O376" s="128"/>
      <c r="P376" s="128">
        <v>1</v>
      </c>
      <c r="Q376" s="128"/>
      <c r="R376" s="128"/>
      <c r="S376" s="128"/>
      <c r="T376" s="128"/>
      <c r="U376" s="128"/>
      <c r="V376" s="128"/>
      <c r="W376" s="128"/>
      <c r="X376" s="128"/>
      <c r="Y376" s="128"/>
      <c r="Z376" s="128"/>
      <c r="AA376" s="128"/>
      <c r="AB376" s="128"/>
      <c r="AC376" s="128"/>
      <c r="AD376" s="128"/>
      <c r="AE376" s="128">
        <v>1</v>
      </c>
      <c r="AF376" s="128"/>
      <c r="AG376" s="128"/>
      <c r="AH376" s="128"/>
      <c r="AI376" s="128">
        <v>1</v>
      </c>
      <c r="AJ376" s="128"/>
      <c r="AK376" s="128"/>
      <c r="AL376" s="128"/>
      <c r="AM376" s="128"/>
      <c r="AN376" s="128"/>
      <c r="AO376" s="128"/>
      <c r="AP376" s="128"/>
      <c r="AQ376" s="128"/>
      <c r="AR376" s="128"/>
      <c r="AS376" s="128"/>
      <c r="AT376" s="128"/>
      <c r="AU376" s="128"/>
      <c r="AV376" s="128"/>
      <c r="AW376" s="128"/>
      <c r="AX376" s="128"/>
      <c r="AY376" s="128"/>
      <c r="AZ376" s="128"/>
      <c r="BA376" s="128"/>
      <c r="BB376" s="128"/>
      <c r="BC376" s="128"/>
      <c r="BD376" s="128"/>
      <c r="BE376" s="128"/>
      <c r="BF376" s="128"/>
      <c r="BG376" s="128"/>
      <c r="BH376" s="128"/>
      <c r="BI376" s="128"/>
      <c r="BJ376" s="128"/>
      <c r="BK376" s="128"/>
      <c r="BL376" s="128"/>
      <c r="BM376" s="128"/>
      <c r="BN376" s="128"/>
      <c r="BO376" s="128"/>
      <c r="BP376" s="128"/>
      <c r="BQ376" s="128"/>
      <c r="BR376" s="128">
        <v>1</v>
      </c>
      <c r="BS376" s="128"/>
      <c r="BT376" s="128"/>
      <c r="BU376" s="128"/>
      <c r="BV376" s="128"/>
      <c r="BW376" s="128"/>
      <c r="BX376" s="128"/>
      <c r="BY376" s="128"/>
      <c r="BZ376" s="128"/>
      <c r="CA376" s="128"/>
      <c r="CB376" s="128"/>
      <c r="CC376" s="128"/>
      <c r="CD376" s="128"/>
      <c r="CE376" s="128"/>
      <c r="CF376" s="128"/>
      <c r="CG376" s="128"/>
      <c r="CH376" s="128"/>
      <c r="CI376" s="128"/>
      <c r="CJ376" s="128"/>
      <c r="CK376" s="128"/>
      <c r="CL376" s="128"/>
      <c r="CM376" s="128"/>
      <c r="CN376" s="128"/>
      <c r="CO376" s="128"/>
      <c r="CP376" s="128"/>
      <c r="CQ376" s="128"/>
      <c r="CR376" s="128"/>
      <c r="CS376" s="128"/>
      <c r="CT376" s="128"/>
      <c r="CU376" s="128"/>
      <c r="CV376" s="128"/>
      <c r="CW376" s="128"/>
      <c r="CX376" s="128"/>
      <c r="CY376" s="128"/>
      <c r="CZ376" s="128"/>
      <c r="DA376" s="128"/>
      <c r="DB376" s="128"/>
      <c r="DC376" s="128"/>
      <c r="DD376" s="128"/>
      <c r="DE376" s="128"/>
      <c r="DF376" s="128"/>
      <c r="DG376" s="128"/>
      <c r="DH376" s="128"/>
      <c r="DI376" s="128"/>
      <c r="DJ376" s="128"/>
      <c r="DK376" s="128"/>
      <c r="DL376" s="128"/>
      <c r="DM376" s="128"/>
      <c r="DN376" s="128"/>
      <c r="DO376" s="128"/>
      <c r="DP376" s="128"/>
      <c r="DQ376" s="128"/>
      <c r="DR376" s="128"/>
      <c r="DS376" s="128"/>
      <c r="DT376" s="128"/>
      <c r="DU376" s="128"/>
      <c r="DV376" s="128"/>
      <c r="DW376" s="128"/>
      <c r="DX376" s="128"/>
      <c r="DY376" s="128"/>
      <c r="DZ376" s="128"/>
      <c r="EA376"/>
      <c r="EB376">
        <v>3944</v>
      </c>
      <c r="EC376" s="281">
        <f t="shared" si="4"/>
        <v>119.51515151515152</v>
      </c>
    </row>
    <row r="377" spans="1:133" hidden="1">
      <c r="A377" s="140" t="s">
        <v>957</v>
      </c>
      <c r="B377" s="140" t="s">
        <v>958</v>
      </c>
      <c r="C377" s="139">
        <v>5</v>
      </c>
      <c r="D377" s="140" t="s">
        <v>683</v>
      </c>
      <c r="E377" s="140" t="s">
        <v>378</v>
      </c>
      <c r="F377" s="140"/>
      <c r="G377" s="140">
        <v>1</v>
      </c>
      <c r="H377" s="140"/>
      <c r="I377" s="140"/>
      <c r="J377" s="140"/>
      <c r="K377" s="140">
        <v>1</v>
      </c>
      <c r="L377" s="140"/>
      <c r="M377" s="140"/>
      <c r="N377" s="140"/>
      <c r="O377" s="140"/>
      <c r="P377" s="140"/>
      <c r="Q377" s="140"/>
      <c r="R377" s="140" t="s">
        <v>291</v>
      </c>
      <c r="S377" s="140"/>
      <c r="T377" s="140"/>
      <c r="U377" s="140">
        <v>1</v>
      </c>
      <c r="V377" s="140"/>
      <c r="W377" s="140"/>
      <c r="X377" s="140"/>
      <c r="Y377" s="140"/>
      <c r="Z377" s="140"/>
      <c r="AA377" s="140"/>
      <c r="AB377" s="140"/>
      <c r="AC377" s="140"/>
      <c r="AD377" s="140"/>
      <c r="AE377" s="140">
        <v>1</v>
      </c>
      <c r="AF377" s="140"/>
      <c r="AG377" s="140"/>
      <c r="AH377" s="140">
        <v>1</v>
      </c>
      <c r="AI377" s="140"/>
      <c r="AJ377" s="140"/>
      <c r="AK377" s="140"/>
      <c r="AL377" s="140"/>
      <c r="AM377" s="140"/>
      <c r="AN377" s="140">
        <v>1</v>
      </c>
      <c r="AO377" s="140"/>
      <c r="AP377" s="140"/>
      <c r="AQ377" s="140"/>
      <c r="AR377" s="140"/>
      <c r="AS377" s="140"/>
      <c r="AT377" s="140"/>
      <c r="AU377" s="140"/>
      <c r="AV377" s="140"/>
      <c r="AW377" s="140"/>
      <c r="AX377" s="140"/>
      <c r="AY377" s="140"/>
      <c r="AZ377" s="140"/>
      <c r="BA377" s="140"/>
      <c r="BB377" s="140"/>
      <c r="BC377" s="140"/>
      <c r="BD377" s="140"/>
      <c r="BE377" s="140"/>
      <c r="BF377" s="140"/>
      <c r="BG377" s="140"/>
      <c r="BH377" s="140">
        <v>1</v>
      </c>
      <c r="BI377" s="140"/>
      <c r="BJ377" s="140"/>
      <c r="BK377" s="140"/>
      <c r="BL377" s="140"/>
      <c r="BM377" s="140"/>
      <c r="BN377" s="140"/>
      <c r="BO377" s="140"/>
      <c r="BP377" s="140">
        <v>1</v>
      </c>
      <c r="BQ377" s="140">
        <v>1</v>
      </c>
      <c r="BR377" s="140"/>
      <c r="BS377" s="140"/>
      <c r="BT377" s="140"/>
      <c r="BU377" s="140">
        <v>1</v>
      </c>
      <c r="BV377" s="140"/>
      <c r="BW377" s="140"/>
      <c r="BX377" s="140"/>
      <c r="BY377" s="140">
        <v>1</v>
      </c>
      <c r="BZ377" s="140"/>
      <c r="CA377" s="140"/>
      <c r="CB377" s="140"/>
      <c r="CC377" s="140"/>
      <c r="CD377" s="140"/>
      <c r="CE377" s="140"/>
      <c r="CF377" s="140"/>
      <c r="CG377" s="140"/>
      <c r="CH377" s="140"/>
      <c r="CI377" s="140"/>
      <c r="CJ377" s="140"/>
      <c r="CK377" s="140"/>
      <c r="CL377" s="140"/>
      <c r="CM377" s="140"/>
      <c r="CN377" s="140"/>
      <c r="CO377" s="140"/>
      <c r="CP377" s="140"/>
      <c r="CQ377" s="140"/>
      <c r="CR377" s="140">
        <v>1</v>
      </c>
      <c r="CS377" s="140"/>
      <c r="CT377" s="140"/>
      <c r="CU377" s="140"/>
      <c r="CV377" s="140"/>
      <c r="CW377" s="140"/>
      <c r="CX377" s="140"/>
      <c r="CY377" s="140"/>
      <c r="CZ377" s="140"/>
      <c r="DA377" s="140"/>
      <c r="DB377" s="140"/>
      <c r="DC377" s="140"/>
      <c r="DD377" s="140"/>
      <c r="DE377" s="140"/>
      <c r="DF377" s="140"/>
      <c r="DG377" s="140"/>
      <c r="DH377" s="140"/>
      <c r="DI377" s="140"/>
      <c r="DJ377" s="140"/>
      <c r="DK377" s="140"/>
      <c r="DL377" s="140"/>
      <c r="DM377" s="140"/>
      <c r="DN377" s="140"/>
      <c r="DO377" s="140"/>
      <c r="DP377" s="140"/>
      <c r="DQ377" s="140"/>
      <c r="DR377" s="140"/>
      <c r="DS377" s="140"/>
      <c r="DT377" s="140"/>
      <c r="DU377" s="140"/>
      <c r="DV377" s="140"/>
      <c r="DW377" s="140"/>
      <c r="DX377" s="140"/>
      <c r="DY377" s="140"/>
      <c r="DZ377" s="140"/>
      <c r="EA377"/>
      <c r="EB377">
        <v>1610</v>
      </c>
      <c r="EC377" s="281">
        <f t="shared" si="4"/>
        <v>48.787878787878789</v>
      </c>
    </row>
    <row r="378" spans="1:133" hidden="1">
      <c r="A378" s="268" t="s">
        <v>960</v>
      </c>
      <c r="B378" s="268" t="s">
        <v>959</v>
      </c>
      <c r="C378" s="318">
        <v>1</v>
      </c>
      <c r="D378" s="268" t="s">
        <v>681</v>
      </c>
      <c r="E378" s="268"/>
      <c r="F378" s="268"/>
      <c r="G378" s="268"/>
      <c r="H378" s="268"/>
      <c r="I378" s="268"/>
      <c r="J378" s="268"/>
      <c r="K378" s="268"/>
      <c r="L378" s="268"/>
      <c r="M378" s="268"/>
      <c r="N378" s="268"/>
      <c r="O378" s="268"/>
      <c r="P378" s="268"/>
      <c r="Q378" s="268"/>
      <c r="R378" s="268"/>
      <c r="S378" s="268"/>
      <c r="T378" s="268"/>
      <c r="U378" s="268"/>
      <c r="V378" s="268"/>
      <c r="W378" s="268"/>
      <c r="X378" s="268"/>
      <c r="Y378" s="268"/>
      <c r="Z378" s="268"/>
      <c r="AA378" s="268"/>
      <c r="AB378" s="268"/>
      <c r="AC378" s="268"/>
      <c r="AD378" s="268"/>
      <c r="AE378" s="268">
        <v>1</v>
      </c>
      <c r="AF378" s="268"/>
      <c r="AG378" s="268"/>
      <c r="AH378" s="268"/>
      <c r="AI378" s="268"/>
      <c r="AJ378" s="268"/>
      <c r="AK378" s="268"/>
      <c r="AL378" s="268"/>
      <c r="AM378" s="268"/>
      <c r="AN378" s="268"/>
      <c r="AO378" s="268"/>
      <c r="AP378" s="268"/>
      <c r="AQ378" s="268"/>
      <c r="AR378" s="268"/>
      <c r="AS378" s="268"/>
      <c r="AT378" s="268"/>
      <c r="AU378" s="268"/>
      <c r="AV378" s="268"/>
      <c r="AW378" s="268"/>
      <c r="AX378" s="268"/>
      <c r="AY378" s="268"/>
      <c r="AZ378" s="268"/>
      <c r="BA378" s="268"/>
      <c r="BB378" s="268"/>
      <c r="BC378" s="268"/>
      <c r="BD378" s="268"/>
      <c r="BE378" s="268"/>
      <c r="BF378" s="268"/>
      <c r="BG378" s="268"/>
      <c r="BH378" s="268"/>
      <c r="BI378" s="268"/>
      <c r="BJ378" s="268"/>
      <c r="BK378" s="268"/>
      <c r="BL378" s="268"/>
      <c r="BM378" s="268"/>
      <c r="BN378" s="268"/>
      <c r="BO378" s="268"/>
      <c r="BP378" s="268"/>
      <c r="BQ378" s="268"/>
      <c r="BR378" s="268"/>
      <c r="BS378" s="268"/>
      <c r="BT378" s="268"/>
      <c r="BU378" s="268"/>
      <c r="BV378" s="268"/>
      <c r="BW378" s="268"/>
      <c r="BX378" s="268"/>
      <c r="BY378" s="268"/>
      <c r="BZ378" s="268"/>
      <c r="CA378" s="268"/>
      <c r="CB378" s="268"/>
      <c r="CC378" s="268"/>
      <c r="CD378" s="268">
        <v>1</v>
      </c>
      <c r="CE378" s="268">
        <v>1</v>
      </c>
      <c r="CF378" s="268"/>
      <c r="CG378" s="268"/>
      <c r="CH378" s="268"/>
      <c r="CI378" s="268"/>
      <c r="CJ378" s="268"/>
      <c r="CK378" s="268"/>
      <c r="CL378" s="268"/>
      <c r="CM378" s="268"/>
      <c r="CN378" s="268"/>
      <c r="CO378" s="268"/>
      <c r="CP378" s="268"/>
      <c r="CQ378" s="268"/>
      <c r="CR378" s="268"/>
      <c r="CS378" s="268"/>
      <c r="CT378" s="268"/>
      <c r="CU378" s="268"/>
      <c r="CV378" s="268"/>
      <c r="CW378" s="268"/>
      <c r="CX378" s="268"/>
      <c r="CY378" s="268"/>
      <c r="CZ378" s="268"/>
      <c r="DA378" s="268"/>
      <c r="DB378" s="268"/>
      <c r="DC378" s="268"/>
      <c r="DD378" s="268"/>
      <c r="DE378" s="268"/>
      <c r="DF378" s="268"/>
      <c r="DG378" s="268"/>
      <c r="DH378" s="268"/>
      <c r="DI378" s="268"/>
      <c r="DJ378" s="268"/>
      <c r="DK378" s="268"/>
      <c r="DL378" s="268"/>
      <c r="DM378" s="268"/>
      <c r="DN378" s="268"/>
      <c r="DO378" s="268"/>
      <c r="DP378" s="268"/>
      <c r="DQ378" s="268"/>
      <c r="DR378" s="268"/>
      <c r="DS378" s="268"/>
      <c r="DT378" s="268"/>
      <c r="DU378" s="268"/>
      <c r="DV378" s="268"/>
      <c r="DW378" s="268"/>
      <c r="DX378" s="268"/>
      <c r="DY378" s="268"/>
      <c r="DZ378" s="268"/>
      <c r="EA378"/>
      <c r="EB378"/>
      <c r="EC378" s="281">
        <f t="shared" si="4"/>
        <v>0</v>
      </c>
    </row>
    <row r="379" spans="1:133" hidden="1">
      <c r="A379" s="268" t="s">
        <v>961</v>
      </c>
      <c r="B379" s="268" t="s">
        <v>959</v>
      </c>
      <c r="C379" s="318">
        <v>5</v>
      </c>
      <c r="D379" s="268" t="s">
        <v>681</v>
      </c>
      <c r="E379" s="268"/>
      <c r="F379" s="268"/>
      <c r="G379" s="268"/>
      <c r="H379" s="268"/>
      <c r="I379" s="268"/>
      <c r="J379" s="268"/>
      <c r="K379" s="268"/>
      <c r="L379" s="268"/>
      <c r="M379" s="268"/>
      <c r="N379" s="268"/>
      <c r="O379" s="268"/>
      <c r="P379" s="268"/>
      <c r="Q379" s="268"/>
      <c r="R379" s="268"/>
      <c r="S379" s="268"/>
      <c r="T379" s="268"/>
      <c r="U379" s="268"/>
      <c r="V379" s="268"/>
      <c r="W379" s="268"/>
      <c r="X379" s="268"/>
      <c r="Y379" s="268"/>
      <c r="Z379" s="268"/>
      <c r="AA379" s="268"/>
      <c r="AB379" s="268"/>
      <c r="AC379" s="268"/>
      <c r="AD379" s="268"/>
      <c r="AE379" s="268">
        <v>1</v>
      </c>
      <c r="AF379" s="268"/>
      <c r="AG379" s="268"/>
      <c r="AH379" s="268"/>
      <c r="AI379" s="268"/>
      <c r="AJ379" s="268"/>
      <c r="AK379" s="268"/>
      <c r="AL379" s="268"/>
      <c r="AM379" s="268"/>
      <c r="AN379" s="268"/>
      <c r="AO379" s="268"/>
      <c r="AP379" s="268"/>
      <c r="AQ379" s="268"/>
      <c r="AR379" s="268"/>
      <c r="AS379" s="268"/>
      <c r="AT379" s="268"/>
      <c r="AU379" s="268"/>
      <c r="AV379" s="268"/>
      <c r="AW379" s="268"/>
      <c r="AX379" s="268"/>
      <c r="AY379" s="268"/>
      <c r="AZ379" s="268"/>
      <c r="BA379" s="268"/>
      <c r="BB379" s="268"/>
      <c r="BC379" s="268"/>
      <c r="BD379" s="268"/>
      <c r="BE379" s="268"/>
      <c r="BF379" s="268"/>
      <c r="BG379" s="268"/>
      <c r="BH379" s="268"/>
      <c r="BI379" s="268"/>
      <c r="BJ379" s="268"/>
      <c r="BK379" s="268"/>
      <c r="BL379" s="268"/>
      <c r="BM379" s="268"/>
      <c r="BN379" s="268"/>
      <c r="BO379" s="268"/>
      <c r="BP379" s="268"/>
      <c r="BQ379" s="268"/>
      <c r="BR379" s="268"/>
      <c r="BS379" s="268"/>
      <c r="BT379" s="268"/>
      <c r="BU379" s="268"/>
      <c r="BV379" s="268"/>
      <c r="BW379" s="268"/>
      <c r="BX379" s="268"/>
      <c r="BY379" s="268"/>
      <c r="BZ379" s="268"/>
      <c r="CA379" s="268"/>
      <c r="CB379" s="268"/>
      <c r="CC379" s="268"/>
      <c r="CD379" s="268">
        <v>1</v>
      </c>
      <c r="CE379" s="268">
        <v>1</v>
      </c>
      <c r="CF379" s="268"/>
      <c r="CG379" s="268"/>
      <c r="CH379" s="268"/>
      <c r="CI379" s="268"/>
      <c r="CJ379" s="268"/>
      <c r="CK379" s="268"/>
      <c r="CL379" s="268"/>
      <c r="CM379" s="268"/>
      <c r="CN379" s="268"/>
      <c r="CO379" s="268"/>
      <c r="CP379" s="268"/>
      <c r="CQ379" s="268"/>
      <c r="CR379" s="268"/>
      <c r="CS379" s="268"/>
      <c r="CT379" s="268"/>
      <c r="CU379" s="268"/>
      <c r="CV379" s="268"/>
      <c r="CW379" s="268"/>
      <c r="CX379" s="268"/>
      <c r="CY379" s="268"/>
      <c r="CZ379" s="268"/>
      <c r="DA379" s="268"/>
      <c r="DB379" s="268"/>
      <c r="DC379" s="268"/>
      <c r="DD379" s="268"/>
      <c r="DE379" s="268"/>
      <c r="DF379" s="268"/>
      <c r="DG379" s="268"/>
      <c r="DH379" s="268"/>
      <c r="DI379" s="268"/>
      <c r="DJ379" s="268"/>
      <c r="DK379" s="268"/>
      <c r="DL379" s="268"/>
      <c r="DM379" s="268"/>
      <c r="DN379" s="268"/>
      <c r="DO379" s="268"/>
      <c r="DP379" s="268"/>
      <c r="DQ379" s="268"/>
      <c r="DR379" s="268"/>
      <c r="DS379" s="268"/>
      <c r="DT379" s="268"/>
      <c r="DU379" s="268"/>
      <c r="DV379" s="268"/>
      <c r="DW379" s="268"/>
      <c r="DX379" s="268"/>
      <c r="DY379" s="268"/>
      <c r="DZ379" s="268"/>
      <c r="EA379"/>
      <c r="EB379">
        <v>1470</v>
      </c>
      <c r="EC379" s="281">
        <f t="shared" si="4"/>
        <v>44.545454545454547</v>
      </c>
    </row>
    <row r="380" spans="1:133" hidden="1">
      <c r="A380" s="268" t="s">
        <v>962</v>
      </c>
      <c r="B380" s="268" t="s">
        <v>959</v>
      </c>
      <c r="C380" s="318">
        <v>20</v>
      </c>
      <c r="D380" s="268" t="s">
        <v>681</v>
      </c>
      <c r="E380" s="268"/>
      <c r="F380" s="268"/>
      <c r="G380" s="268"/>
      <c r="H380" s="268"/>
      <c r="I380" s="268"/>
      <c r="J380" s="268"/>
      <c r="K380" s="268"/>
      <c r="L380" s="268"/>
      <c r="M380" s="268"/>
      <c r="N380" s="268"/>
      <c r="O380" s="268"/>
      <c r="P380" s="268"/>
      <c r="Q380" s="268"/>
      <c r="R380" s="268"/>
      <c r="S380" s="268"/>
      <c r="T380" s="268"/>
      <c r="U380" s="268"/>
      <c r="V380" s="268"/>
      <c r="W380" s="268"/>
      <c r="X380" s="268"/>
      <c r="Y380" s="268"/>
      <c r="Z380" s="268"/>
      <c r="AA380" s="268"/>
      <c r="AB380" s="268"/>
      <c r="AC380" s="268"/>
      <c r="AD380" s="268"/>
      <c r="AE380" s="268">
        <v>1</v>
      </c>
      <c r="AF380" s="268"/>
      <c r="AG380" s="268"/>
      <c r="AH380" s="268"/>
      <c r="AI380" s="268"/>
      <c r="AJ380" s="268"/>
      <c r="AK380" s="268"/>
      <c r="AL380" s="268"/>
      <c r="AM380" s="268"/>
      <c r="AN380" s="268"/>
      <c r="AO380" s="268"/>
      <c r="AP380" s="268"/>
      <c r="AQ380" s="268"/>
      <c r="AR380" s="268"/>
      <c r="AS380" s="268"/>
      <c r="AT380" s="268"/>
      <c r="AU380" s="268"/>
      <c r="AV380" s="268"/>
      <c r="AW380" s="268"/>
      <c r="AX380" s="268"/>
      <c r="AY380" s="268"/>
      <c r="AZ380" s="268"/>
      <c r="BA380" s="268"/>
      <c r="BB380" s="268"/>
      <c r="BC380" s="268"/>
      <c r="BD380" s="268"/>
      <c r="BE380" s="268"/>
      <c r="BF380" s="268"/>
      <c r="BG380" s="268"/>
      <c r="BH380" s="268"/>
      <c r="BI380" s="268"/>
      <c r="BJ380" s="268"/>
      <c r="BK380" s="268"/>
      <c r="BL380" s="268"/>
      <c r="BM380" s="268"/>
      <c r="BN380" s="268"/>
      <c r="BO380" s="268"/>
      <c r="BP380" s="268"/>
      <c r="BQ380" s="268"/>
      <c r="BR380" s="268"/>
      <c r="BS380" s="268"/>
      <c r="BT380" s="268"/>
      <c r="BU380" s="268"/>
      <c r="BV380" s="268"/>
      <c r="BW380" s="268"/>
      <c r="BX380" s="268"/>
      <c r="BY380" s="268"/>
      <c r="BZ380" s="268"/>
      <c r="CA380" s="268"/>
      <c r="CB380" s="268"/>
      <c r="CC380" s="268"/>
      <c r="CD380" s="268">
        <v>1</v>
      </c>
      <c r="CE380" s="268">
        <v>1</v>
      </c>
      <c r="CF380" s="268"/>
      <c r="CG380" s="268"/>
      <c r="CH380" s="268"/>
      <c r="CI380" s="268"/>
      <c r="CJ380" s="268"/>
      <c r="CK380" s="268"/>
      <c r="CL380" s="268"/>
      <c r="CM380" s="268"/>
      <c r="CN380" s="268"/>
      <c r="CO380" s="268"/>
      <c r="CP380" s="268"/>
      <c r="CQ380" s="268"/>
      <c r="CR380" s="268"/>
      <c r="CS380" s="268"/>
      <c r="CT380" s="268"/>
      <c r="CU380" s="268"/>
      <c r="CV380" s="268"/>
      <c r="CW380" s="268"/>
      <c r="CX380" s="268"/>
      <c r="CY380" s="268"/>
      <c r="CZ380" s="268"/>
      <c r="DA380" s="268"/>
      <c r="DB380" s="268"/>
      <c r="DC380" s="268"/>
      <c r="DD380" s="268"/>
      <c r="DE380" s="268"/>
      <c r="DF380" s="268"/>
      <c r="DG380" s="268"/>
      <c r="DH380" s="268"/>
      <c r="DI380" s="268"/>
      <c r="DJ380" s="268"/>
      <c r="DK380" s="268"/>
      <c r="DL380" s="268"/>
      <c r="DM380" s="268"/>
      <c r="DN380" s="268"/>
      <c r="DO380" s="268"/>
      <c r="DP380" s="268"/>
      <c r="DQ380" s="268"/>
      <c r="DR380" s="268"/>
      <c r="DS380" s="268"/>
      <c r="DT380" s="268"/>
      <c r="DU380" s="268"/>
      <c r="DV380" s="268"/>
      <c r="DW380" s="268"/>
      <c r="DX380" s="268"/>
      <c r="DY380" s="268"/>
      <c r="DZ380" s="268"/>
      <c r="EA380"/>
      <c r="EB380"/>
      <c r="EC380" s="281">
        <f t="shared" si="4"/>
        <v>0</v>
      </c>
    </row>
    <row r="381" spans="1:133" hidden="1">
      <c r="A381" s="154" t="s">
        <v>964</v>
      </c>
      <c r="B381" s="154" t="s">
        <v>963</v>
      </c>
      <c r="C381" s="153">
        <v>1</v>
      </c>
      <c r="D381" s="154" t="s">
        <v>680</v>
      </c>
      <c r="E381" s="154" t="s">
        <v>287</v>
      </c>
      <c r="F381" s="154"/>
      <c r="G381" s="154"/>
      <c r="H381" s="154"/>
      <c r="I381" s="154"/>
      <c r="J381" s="154"/>
      <c r="K381" s="154"/>
      <c r="L381" s="154"/>
      <c r="M381" s="154"/>
      <c r="N381" s="154"/>
      <c r="O381" s="154">
        <v>1</v>
      </c>
      <c r="P381" s="154"/>
      <c r="Q381" s="154"/>
      <c r="R381" s="154"/>
      <c r="S381" s="154"/>
      <c r="T381" s="154"/>
      <c r="U381" s="154"/>
      <c r="V381" s="154"/>
      <c r="W381" s="154"/>
      <c r="X381" s="154"/>
      <c r="Y381" s="154"/>
      <c r="Z381" s="154"/>
      <c r="AA381" s="154"/>
      <c r="AB381" s="154"/>
      <c r="AC381" s="154"/>
      <c r="AD381" s="154"/>
      <c r="AE381" s="154">
        <v>1</v>
      </c>
      <c r="AF381" s="154"/>
      <c r="AG381" s="154"/>
      <c r="AH381" s="154"/>
      <c r="AI381" s="154"/>
      <c r="AJ381" s="154"/>
      <c r="AK381" s="154"/>
      <c r="AL381" s="154"/>
      <c r="AM381" s="154"/>
      <c r="AN381" s="154"/>
      <c r="AO381" s="154"/>
      <c r="AP381" s="154"/>
      <c r="AQ381" s="154"/>
      <c r="AR381" s="154"/>
      <c r="AS381" s="154"/>
      <c r="AT381" s="154"/>
      <c r="AU381" s="154"/>
      <c r="AV381" s="154"/>
      <c r="AW381" s="154"/>
      <c r="AX381" s="154"/>
      <c r="AY381" s="154"/>
      <c r="AZ381" s="154"/>
      <c r="BA381" s="154"/>
      <c r="BB381" s="154"/>
      <c r="BC381" s="154"/>
      <c r="BD381" s="154"/>
      <c r="BE381" s="154"/>
      <c r="BF381" s="154"/>
      <c r="BG381" s="154"/>
      <c r="BH381" s="154"/>
      <c r="BI381" s="154"/>
      <c r="BJ381" s="154"/>
      <c r="BK381" s="154"/>
      <c r="BL381" s="154"/>
      <c r="BM381" s="154"/>
      <c r="BN381" s="154"/>
      <c r="BO381" s="154"/>
      <c r="BP381" s="154"/>
      <c r="BQ381" s="154"/>
      <c r="BR381" s="154"/>
      <c r="BS381" s="154"/>
      <c r="BT381" s="154"/>
      <c r="BU381" s="154"/>
      <c r="BV381" s="154"/>
      <c r="BW381" s="154"/>
      <c r="BX381" s="154">
        <v>1</v>
      </c>
      <c r="BY381" s="154"/>
      <c r="BZ381" s="154"/>
      <c r="CA381" s="154"/>
      <c r="CB381" s="154"/>
      <c r="CC381" s="154">
        <v>1</v>
      </c>
      <c r="CD381" s="154"/>
      <c r="CE381" s="154"/>
      <c r="CF381" s="154"/>
      <c r="CG381" s="154"/>
      <c r="CH381" s="154"/>
      <c r="CI381" s="154"/>
      <c r="CJ381" s="154"/>
      <c r="CK381" s="154"/>
      <c r="CL381" s="154"/>
      <c r="CM381" s="154"/>
      <c r="CN381" s="154"/>
      <c r="CO381" s="154"/>
      <c r="CP381" s="154"/>
      <c r="CQ381" s="154"/>
      <c r="CR381" s="154"/>
      <c r="CS381" s="154"/>
      <c r="CT381" s="154">
        <v>1</v>
      </c>
      <c r="CU381" s="154"/>
      <c r="CV381" s="154"/>
      <c r="CW381" s="154"/>
      <c r="CX381" s="154"/>
      <c r="CY381" s="154"/>
      <c r="CZ381" s="154"/>
      <c r="DA381" s="154"/>
      <c r="DB381" s="154"/>
      <c r="DC381" s="154"/>
      <c r="DD381" s="154"/>
      <c r="DE381" s="154"/>
      <c r="DF381" s="154"/>
      <c r="DG381" s="154"/>
      <c r="DH381" s="154"/>
      <c r="DI381" s="154"/>
      <c r="DJ381" s="154"/>
      <c r="DK381" s="154"/>
      <c r="DL381" s="154"/>
      <c r="DM381" s="154"/>
      <c r="DN381" s="154"/>
      <c r="DO381" s="154"/>
      <c r="DP381" s="154"/>
      <c r="DQ381" s="154"/>
      <c r="DR381" s="154"/>
      <c r="DS381" s="154"/>
      <c r="DT381" s="154"/>
      <c r="DU381" s="154"/>
      <c r="DV381" s="154"/>
      <c r="DW381" s="154"/>
      <c r="DX381" s="154"/>
      <c r="DY381" s="154"/>
      <c r="DZ381" s="154"/>
      <c r="EA381"/>
      <c r="EB381">
        <v>360</v>
      </c>
      <c r="EC381" s="281">
        <f t="shared" si="4"/>
        <v>10.909090909090908</v>
      </c>
    </row>
    <row r="382" spans="1:133" hidden="1">
      <c r="A382" s="154" t="s">
        <v>965</v>
      </c>
      <c r="B382" s="154" t="s">
        <v>963</v>
      </c>
      <c r="C382" s="153">
        <v>5</v>
      </c>
      <c r="D382" s="154" t="s">
        <v>680</v>
      </c>
      <c r="E382" s="154" t="s">
        <v>287</v>
      </c>
      <c r="F382" s="154"/>
      <c r="G382" s="154"/>
      <c r="H382" s="154"/>
      <c r="I382" s="154"/>
      <c r="J382" s="154"/>
      <c r="K382" s="154"/>
      <c r="L382" s="154"/>
      <c r="M382" s="154"/>
      <c r="N382" s="154"/>
      <c r="O382" s="154">
        <v>1</v>
      </c>
      <c r="P382" s="154"/>
      <c r="Q382" s="154"/>
      <c r="R382" s="154"/>
      <c r="S382" s="154"/>
      <c r="T382" s="154"/>
      <c r="U382" s="154"/>
      <c r="V382" s="154"/>
      <c r="W382" s="154"/>
      <c r="X382" s="154"/>
      <c r="Y382" s="154"/>
      <c r="Z382" s="154"/>
      <c r="AA382" s="154"/>
      <c r="AB382" s="154"/>
      <c r="AC382" s="154"/>
      <c r="AD382" s="154"/>
      <c r="AE382" s="154">
        <v>1</v>
      </c>
      <c r="AF382" s="154"/>
      <c r="AG382" s="154"/>
      <c r="AH382" s="154"/>
      <c r="AI382" s="154"/>
      <c r="AJ382" s="154"/>
      <c r="AK382" s="154"/>
      <c r="AL382" s="154"/>
      <c r="AM382" s="154"/>
      <c r="AN382" s="154"/>
      <c r="AO382" s="154"/>
      <c r="AP382" s="154"/>
      <c r="AQ382" s="154"/>
      <c r="AR382" s="154"/>
      <c r="AS382" s="154"/>
      <c r="AT382" s="154"/>
      <c r="AU382" s="154"/>
      <c r="AV382" s="154"/>
      <c r="AW382" s="154"/>
      <c r="AX382" s="154"/>
      <c r="AY382" s="154"/>
      <c r="AZ382" s="154"/>
      <c r="BA382" s="154"/>
      <c r="BB382" s="154"/>
      <c r="BC382" s="154"/>
      <c r="BD382" s="154"/>
      <c r="BE382" s="154"/>
      <c r="BF382" s="154"/>
      <c r="BG382" s="154"/>
      <c r="BH382" s="154"/>
      <c r="BI382" s="154"/>
      <c r="BJ382" s="154"/>
      <c r="BK382" s="154"/>
      <c r="BL382" s="154"/>
      <c r="BM382" s="154"/>
      <c r="BN382" s="154"/>
      <c r="BO382" s="154"/>
      <c r="BP382" s="154"/>
      <c r="BQ382" s="154"/>
      <c r="BR382" s="154"/>
      <c r="BS382" s="154"/>
      <c r="BT382" s="154"/>
      <c r="BU382" s="154"/>
      <c r="BV382" s="154"/>
      <c r="BW382" s="154"/>
      <c r="BX382" s="154">
        <v>1</v>
      </c>
      <c r="BY382" s="154"/>
      <c r="BZ382" s="154"/>
      <c r="CA382" s="154"/>
      <c r="CB382" s="154"/>
      <c r="CC382" s="154">
        <v>1</v>
      </c>
      <c r="CD382" s="154"/>
      <c r="CE382" s="154"/>
      <c r="CF382" s="154"/>
      <c r="CG382" s="154"/>
      <c r="CH382" s="154"/>
      <c r="CI382" s="154"/>
      <c r="CJ382" s="154"/>
      <c r="CK382" s="154"/>
      <c r="CL382" s="154"/>
      <c r="CM382" s="154"/>
      <c r="CN382" s="154"/>
      <c r="CO382" s="154"/>
      <c r="CP382" s="154"/>
      <c r="CQ382" s="154"/>
      <c r="CR382" s="154"/>
      <c r="CS382" s="154"/>
      <c r="CT382" s="154">
        <v>1</v>
      </c>
      <c r="CU382" s="154"/>
      <c r="CV382" s="154"/>
      <c r="CW382" s="154"/>
      <c r="CX382" s="154"/>
      <c r="CY382" s="154"/>
      <c r="CZ382" s="154"/>
      <c r="DA382" s="154"/>
      <c r="DB382" s="154"/>
      <c r="DC382" s="154"/>
      <c r="DD382" s="154"/>
      <c r="DE382" s="154"/>
      <c r="DF382" s="154"/>
      <c r="DG382" s="154"/>
      <c r="DH382" s="154"/>
      <c r="DI382" s="154"/>
      <c r="DJ382" s="154"/>
      <c r="DK382" s="154"/>
      <c r="DL382" s="154"/>
      <c r="DM382" s="154"/>
      <c r="DN382" s="154"/>
      <c r="DO382" s="154"/>
      <c r="DP382" s="154"/>
      <c r="DQ382" s="154"/>
      <c r="DR382" s="154"/>
      <c r="DS382" s="154"/>
      <c r="DT382" s="154"/>
      <c r="DU382" s="154"/>
      <c r="DV382" s="154"/>
      <c r="DW382" s="154"/>
      <c r="DX382" s="154"/>
      <c r="DY382" s="154"/>
      <c r="DZ382" s="154"/>
      <c r="EA382"/>
      <c r="EB382">
        <v>1334</v>
      </c>
      <c r="EC382" s="281">
        <f t="shared" si="4"/>
        <v>40.424242424242422</v>
      </c>
    </row>
    <row r="383" spans="1:133" hidden="1">
      <c r="A383" s="154" t="s">
        <v>966</v>
      </c>
      <c r="B383" s="154" t="s">
        <v>963</v>
      </c>
      <c r="C383" s="153">
        <v>20</v>
      </c>
      <c r="D383" s="154" t="s">
        <v>680</v>
      </c>
      <c r="E383" s="154" t="s">
        <v>287</v>
      </c>
      <c r="F383" s="154"/>
      <c r="G383" s="154"/>
      <c r="H383" s="154"/>
      <c r="I383" s="154"/>
      <c r="J383" s="154"/>
      <c r="K383" s="154"/>
      <c r="L383" s="154"/>
      <c r="M383" s="154"/>
      <c r="N383" s="154"/>
      <c r="O383" s="154">
        <v>1</v>
      </c>
      <c r="P383" s="154"/>
      <c r="Q383" s="154"/>
      <c r="R383" s="154"/>
      <c r="S383" s="154"/>
      <c r="T383" s="154"/>
      <c r="U383" s="154"/>
      <c r="V383" s="154"/>
      <c r="W383" s="154"/>
      <c r="X383" s="154"/>
      <c r="Y383" s="154"/>
      <c r="Z383" s="154"/>
      <c r="AA383" s="154"/>
      <c r="AB383" s="154"/>
      <c r="AC383" s="154"/>
      <c r="AD383" s="154"/>
      <c r="AE383" s="154">
        <v>1</v>
      </c>
      <c r="AF383" s="154"/>
      <c r="AG383" s="154"/>
      <c r="AH383" s="154"/>
      <c r="AI383" s="154"/>
      <c r="AJ383" s="154"/>
      <c r="AK383" s="154"/>
      <c r="AL383" s="154"/>
      <c r="AM383" s="154"/>
      <c r="AN383" s="154"/>
      <c r="AO383" s="154"/>
      <c r="AP383" s="154"/>
      <c r="AQ383" s="154"/>
      <c r="AR383" s="154"/>
      <c r="AS383" s="154"/>
      <c r="AT383" s="154"/>
      <c r="AU383" s="154"/>
      <c r="AV383" s="154"/>
      <c r="AW383" s="154"/>
      <c r="AX383" s="154"/>
      <c r="AY383" s="154"/>
      <c r="AZ383" s="154"/>
      <c r="BA383" s="154"/>
      <c r="BB383" s="154"/>
      <c r="BC383" s="154"/>
      <c r="BD383" s="154"/>
      <c r="BE383" s="154"/>
      <c r="BF383" s="154"/>
      <c r="BG383" s="154"/>
      <c r="BH383" s="154"/>
      <c r="BI383" s="154"/>
      <c r="BJ383" s="154"/>
      <c r="BK383" s="154"/>
      <c r="BL383" s="154"/>
      <c r="BM383" s="154"/>
      <c r="BN383" s="154"/>
      <c r="BO383" s="154"/>
      <c r="BP383" s="154"/>
      <c r="BQ383" s="154"/>
      <c r="BR383" s="154"/>
      <c r="BS383" s="154"/>
      <c r="BT383" s="154"/>
      <c r="BU383" s="154"/>
      <c r="BV383" s="154"/>
      <c r="BW383" s="154"/>
      <c r="BX383" s="154">
        <v>1</v>
      </c>
      <c r="BY383" s="154"/>
      <c r="BZ383" s="154"/>
      <c r="CA383" s="154"/>
      <c r="CB383" s="154"/>
      <c r="CC383" s="154">
        <v>1</v>
      </c>
      <c r="CD383" s="154"/>
      <c r="CE383" s="154"/>
      <c r="CF383" s="154"/>
      <c r="CG383" s="154"/>
      <c r="CH383" s="154"/>
      <c r="CI383" s="154"/>
      <c r="CJ383" s="154"/>
      <c r="CK383" s="154"/>
      <c r="CL383" s="154"/>
      <c r="CM383" s="154"/>
      <c r="CN383" s="154"/>
      <c r="CO383" s="154"/>
      <c r="CP383" s="154"/>
      <c r="CQ383" s="154"/>
      <c r="CR383" s="154"/>
      <c r="CS383" s="154"/>
      <c r="CT383" s="154">
        <v>1</v>
      </c>
      <c r="CU383" s="154"/>
      <c r="CV383" s="154"/>
      <c r="CW383" s="154"/>
      <c r="CX383" s="154"/>
      <c r="CY383" s="154"/>
      <c r="CZ383" s="154"/>
      <c r="DA383" s="154"/>
      <c r="DB383" s="154"/>
      <c r="DC383" s="154"/>
      <c r="DD383" s="154"/>
      <c r="DE383" s="154"/>
      <c r="DF383" s="154"/>
      <c r="DG383" s="154"/>
      <c r="DH383" s="154"/>
      <c r="DI383" s="154"/>
      <c r="DJ383" s="154"/>
      <c r="DK383" s="154"/>
      <c r="DL383" s="154"/>
      <c r="DM383" s="154"/>
      <c r="DN383" s="154"/>
      <c r="DO383" s="154"/>
      <c r="DP383" s="154"/>
      <c r="DQ383" s="154"/>
      <c r="DR383" s="154"/>
      <c r="DS383" s="154"/>
      <c r="DT383" s="154"/>
      <c r="DU383" s="154"/>
      <c r="DV383" s="154"/>
      <c r="DW383" s="154"/>
      <c r="DX383" s="154"/>
      <c r="DY383" s="154"/>
      <c r="DZ383" s="154"/>
      <c r="EA383"/>
      <c r="EB383">
        <v>6194</v>
      </c>
      <c r="EC383" s="281">
        <f t="shared" si="4"/>
        <v>187.69696969696969</v>
      </c>
    </row>
    <row r="384" spans="1:133" hidden="1">
      <c r="A384" s="233" t="s">
        <v>967</v>
      </c>
      <c r="B384" s="233" t="s">
        <v>969</v>
      </c>
      <c r="C384" s="234">
        <v>1</v>
      </c>
      <c r="D384" s="233" t="s">
        <v>582</v>
      </c>
      <c r="E384" s="233" t="s">
        <v>287</v>
      </c>
      <c r="F384" s="233"/>
      <c r="G384" s="233"/>
      <c r="H384" s="233"/>
      <c r="I384" s="233"/>
      <c r="J384" s="233"/>
      <c r="K384" s="233"/>
      <c r="L384" s="233"/>
      <c r="M384" s="233"/>
      <c r="N384" s="233"/>
      <c r="O384" s="233">
        <v>1</v>
      </c>
      <c r="P384" s="233"/>
      <c r="Q384" s="233"/>
      <c r="R384" s="233"/>
      <c r="S384" s="233"/>
      <c r="T384" s="233"/>
      <c r="U384" s="233"/>
      <c r="V384" s="233"/>
      <c r="W384" s="233"/>
      <c r="X384" s="233"/>
      <c r="Y384" s="233"/>
      <c r="Z384" s="233"/>
      <c r="AA384" s="233"/>
      <c r="AB384" s="233"/>
      <c r="AC384" s="233"/>
      <c r="AD384" s="233"/>
      <c r="AE384" s="233">
        <v>1</v>
      </c>
      <c r="AF384" s="233"/>
      <c r="AG384" s="233"/>
      <c r="AH384" s="233"/>
      <c r="AI384" s="233"/>
      <c r="AJ384" s="233"/>
      <c r="AK384" s="233"/>
      <c r="AL384" s="233"/>
      <c r="AM384" s="233"/>
      <c r="AN384" s="233"/>
      <c r="AO384" s="233"/>
      <c r="AP384" s="233"/>
      <c r="AQ384" s="233"/>
      <c r="AR384" s="233"/>
      <c r="AS384" s="233"/>
      <c r="AT384" s="233"/>
      <c r="AU384" s="233"/>
      <c r="AV384" s="233"/>
      <c r="AW384" s="233"/>
      <c r="AX384" s="233"/>
      <c r="AY384" s="233"/>
      <c r="AZ384" s="233"/>
      <c r="BA384" s="233"/>
      <c r="BB384" s="233"/>
      <c r="BC384" s="233"/>
      <c r="BD384" s="233"/>
      <c r="BE384" s="233"/>
      <c r="BF384" s="233"/>
      <c r="BG384" s="233"/>
      <c r="BH384" s="233"/>
      <c r="BI384" s="233"/>
      <c r="BJ384" s="233"/>
      <c r="BK384" s="233"/>
      <c r="BL384" s="233"/>
      <c r="BM384" s="233"/>
      <c r="BN384" s="233"/>
      <c r="BO384" s="233"/>
      <c r="BP384" s="233"/>
      <c r="BQ384" s="233"/>
      <c r="BR384" s="233"/>
      <c r="BS384" s="233">
        <v>1</v>
      </c>
      <c r="BT384" s="233"/>
      <c r="BU384" s="233"/>
      <c r="BV384" s="233"/>
      <c r="BW384" s="233"/>
      <c r="BX384" s="233"/>
      <c r="BY384" s="233"/>
      <c r="BZ384" s="233"/>
      <c r="CA384" s="233"/>
      <c r="CB384" s="233"/>
      <c r="CC384" s="233"/>
      <c r="CD384" s="233"/>
      <c r="CE384" s="233"/>
      <c r="CF384" s="233"/>
      <c r="CG384" s="233"/>
      <c r="CH384" s="233"/>
      <c r="CI384" s="233"/>
      <c r="CJ384" s="233"/>
      <c r="CK384" s="233"/>
      <c r="CL384" s="233"/>
      <c r="CM384" s="233"/>
      <c r="CN384" s="233"/>
      <c r="CO384" s="233"/>
      <c r="CP384" s="233"/>
      <c r="CQ384" s="233"/>
      <c r="CR384" s="233"/>
      <c r="CS384" s="233"/>
      <c r="CT384" s="233"/>
      <c r="CU384" s="233"/>
      <c r="CV384" s="233"/>
      <c r="CW384" s="233"/>
      <c r="CX384" s="233"/>
      <c r="CY384" s="233"/>
      <c r="CZ384" s="233"/>
      <c r="DA384" s="233"/>
      <c r="DB384" s="233"/>
      <c r="DC384" s="233"/>
      <c r="DD384" s="233"/>
      <c r="DE384" s="233"/>
      <c r="DF384" s="233"/>
      <c r="DG384" s="233"/>
      <c r="DH384" s="233"/>
      <c r="DI384" s="233"/>
      <c r="DJ384" s="233"/>
      <c r="DK384" s="233"/>
      <c r="DL384" s="233"/>
      <c r="DM384" s="233"/>
      <c r="DN384" s="233"/>
      <c r="DO384" s="233"/>
      <c r="DP384" s="233"/>
      <c r="DQ384" s="233"/>
      <c r="DR384" s="233"/>
      <c r="DS384" s="233"/>
      <c r="DT384" s="233"/>
      <c r="DU384" s="233"/>
      <c r="DV384" s="233"/>
      <c r="DW384" s="233"/>
      <c r="DX384" s="233"/>
      <c r="DY384" s="233"/>
      <c r="DZ384" s="233"/>
      <c r="EA384"/>
      <c r="EB384">
        <v>322</v>
      </c>
      <c r="EC384" s="281">
        <f t="shared" si="4"/>
        <v>9.7575757575757578</v>
      </c>
    </row>
    <row r="385" spans="1:133" hidden="1">
      <c r="A385" s="233" t="s">
        <v>968</v>
      </c>
      <c r="B385" s="233" t="s">
        <v>969</v>
      </c>
      <c r="C385" s="234">
        <v>5</v>
      </c>
      <c r="D385" s="233" t="s">
        <v>582</v>
      </c>
      <c r="E385" s="233" t="s">
        <v>970</v>
      </c>
      <c r="F385" s="233"/>
      <c r="G385" s="233"/>
      <c r="H385" s="233"/>
      <c r="I385" s="233"/>
      <c r="J385" s="233"/>
      <c r="K385" s="233"/>
      <c r="L385" s="233"/>
      <c r="M385" s="233"/>
      <c r="N385" s="233"/>
      <c r="O385" s="233">
        <v>1</v>
      </c>
      <c r="P385" s="233"/>
      <c r="Q385" s="233"/>
      <c r="R385" s="233"/>
      <c r="S385" s="233"/>
      <c r="T385" s="233"/>
      <c r="U385" s="233"/>
      <c r="V385" s="233"/>
      <c r="W385" s="233"/>
      <c r="X385" s="233"/>
      <c r="Y385" s="233"/>
      <c r="Z385" s="233"/>
      <c r="AA385" s="233"/>
      <c r="AB385" s="233"/>
      <c r="AC385" s="233"/>
      <c r="AD385" s="233"/>
      <c r="AE385" s="233">
        <v>1</v>
      </c>
      <c r="AF385" s="233"/>
      <c r="AG385" s="233"/>
      <c r="AH385" s="233"/>
      <c r="AI385" s="233"/>
      <c r="AJ385" s="233"/>
      <c r="AK385" s="233"/>
      <c r="AL385" s="233"/>
      <c r="AM385" s="233"/>
      <c r="AN385" s="233"/>
      <c r="AO385" s="233"/>
      <c r="AP385" s="233"/>
      <c r="AQ385" s="233"/>
      <c r="AR385" s="233"/>
      <c r="AS385" s="233"/>
      <c r="AT385" s="233"/>
      <c r="AU385" s="233"/>
      <c r="AV385" s="233"/>
      <c r="AW385" s="233"/>
      <c r="AX385" s="233"/>
      <c r="AY385" s="233"/>
      <c r="AZ385" s="233"/>
      <c r="BA385" s="233"/>
      <c r="BB385" s="233"/>
      <c r="BC385" s="233"/>
      <c r="BD385" s="233"/>
      <c r="BE385" s="233"/>
      <c r="BF385" s="233"/>
      <c r="BG385" s="233"/>
      <c r="BH385" s="233"/>
      <c r="BI385" s="233"/>
      <c r="BJ385" s="233"/>
      <c r="BK385" s="233"/>
      <c r="BL385" s="233"/>
      <c r="BM385" s="233"/>
      <c r="BN385" s="233"/>
      <c r="BO385" s="233"/>
      <c r="BP385" s="233"/>
      <c r="BQ385" s="233"/>
      <c r="BR385" s="233"/>
      <c r="BS385" s="233">
        <v>1</v>
      </c>
      <c r="BT385" s="233"/>
      <c r="BU385" s="233"/>
      <c r="BV385" s="233"/>
      <c r="BW385" s="233"/>
      <c r="BX385" s="233"/>
      <c r="BY385" s="233"/>
      <c r="BZ385" s="233"/>
      <c r="CA385" s="233"/>
      <c r="CB385" s="233"/>
      <c r="CC385" s="233"/>
      <c r="CD385" s="233"/>
      <c r="CE385" s="233"/>
      <c r="CF385" s="233"/>
      <c r="CG385" s="233"/>
      <c r="CH385" s="233"/>
      <c r="CI385" s="233"/>
      <c r="CJ385" s="233"/>
      <c r="CK385" s="233"/>
      <c r="CL385" s="233"/>
      <c r="CM385" s="233"/>
      <c r="CN385" s="233"/>
      <c r="CO385" s="233"/>
      <c r="CP385" s="233"/>
      <c r="CQ385" s="233"/>
      <c r="CR385" s="233"/>
      <c r="CS385" s="233"/>
      <c r="CT385" s="233"/>
      <c r="CU385" s="233"/>
      <c r="CV385" s="233"/>
      <c r="CW385" s="233"/>
      <c r="CX385" s="233"/>
      <c r="CY385" s="233"/>
      <c r="CZ385" s="233"/>
      <c r="DA385" s="233"/>
      <c r="DB385" s="233"/>
      <c r="DC385" s="233"/>
      <c r="DD385" s="233"/>
      <c r="DE385" s="233"/>
      <c r="DF385" s="233"/>
      <c r="DG385" s="233"/>
      <c r="DH385" s="233"/>
      <c r="DI385" s="233"/>
      <c r="DJ385" s="233"/>
      <c r="DK385" s="233"/>
      <c r="DL385" s="233"/>
      <c r="DM385" s="233"/>
      <c r="DN385" s="233"/>
      <c r="DO385" s="233"/>
      <c r="DP385" s="233"/>
      <c r="DQ385" s="233"/>
      <c r="DR385" s="233"/>
      <c r="DS385" s="233"/>
      <c r="DT385" s="233"/>
      <c r="DU385" s="233"/>
      <c r="DV385" s="233"/>
      <c r="DW385" s="233"/>
      <c r="DX385" s="233"/>
      <c r="DY385" s="233"/>
      <c r="DZ385" s="233"/>
      <c r="EA385"/>
      <c r="EB385">
        <v>1535</v>
      </c>
      <c r="EC385" s="281">
        <f t="shared" si="4"/>
        <v>46.515151515151516</v>
      </c>
    </row>
    <row r="386" spans="1:133" hidden="1">
      <c r="A386" s="268" t="s">
        <v>1041</v>
      </c>
      <c r="B386" s="268" t="s">
        <v>1040</v>
      </c>
      <c r="C386" s="318">
        <v>1</v>
      </c>
      <c r="D386" s="268" t="s">
        <v>681</v>
      </c>
      <c r="E386" s="268" t="s">
        <v>289</v>
      </c>
      <c r="F386" s="268"/>
      <c r="G386" s="268"/>
      <c r="H386" s="268"/>
      <c r="I386" s="268"/>
      <c r="J386" s="268"/>
      <c r="K386" s="268"/>
      <c r="L386" s="268"/>
      <c r="M386" s="268"/>
      <c r="N386" s="268"/>
      <c r="O386" s="268"/>
      <c r="P386" s="268"/>
      <c r="Q386" s="268">
        <v>1</v>
      </c>
      <c r="R386" s="268"/>
      <c r="S386" s="268"/>
      <c r="T386" s="268"/>
      <c r="U386" s="268"/>
      <c r="V386" s="268"/>
      <c r="W386" s="268"/>
      <c r="X386" s="268"/>
      <c r="Y386" s="268"/>
      <c r="Z386" s="268"/>
      <c r="AA386" s="268"/>
      <c r="AB386" s="268"/>
      <c r="AC386" s="268"/>
      <c r="AD386" s="268"/>
      <c r="AE386" s="268">
        <v>1</v>
      </c>
      <c r="AF386" s="268"/>
      <c r="AG386" s="268"/>
      <c r="AH386" s="268"/>
      <c r="AI386" s="268"/>
      <c r="AJ386" s="268"/>
      <c r="AK386" s="268"/>
      <c r="AL386" s="268"/>
      <c r="AM386" s="268"/>
      <c r="AN386" s="268"/>
      <c r="AO386" s="268"/>
      <c r="AP386" s="268"/>
      <c r="AQ386" s="268">
        <v>1</v>
      </c>
      <c r="AR386" s="268"/>
      <c r="AS386" s="268"/>
      <c r="AT386" s="268"/>
      <c r="AU386" s="268"/>
      <c r="AV386" s="268"/>
      <c r="AW386" s="268"/>
      <c r="AX386" s="268"/>
      <c r="AY386" s="268"/>
      <c r="AZ386" s="268"/>
      <c r="BA386" s="268"/>
      <c r="BB386" s="268"/>
      <c r="BC386" s="268"/>
      <c r="BD386" s="268"/>
      <c r="BE386" s="268"/>
      <c r="BF386" s="268"/>
      <c r="BG386" s="268"/>
      <c r="BH386" s="268"/>
      <c r="BI386" s="268"/>
      <c r="BJ386" s="268"/>
      <c r="BK386" s="268"/>
      <c r="BL386" s="268"/>
      <c r="BM386" s="268"/>
      <c r="BN386" s="268"/>
      <c r="BO386" s="268"/>
      <c r="BP386" s="268"/>
      <c r="BQ386" s="268"/>
      <c r="BR386" s="268"/>
      <c r="BS386" s="268"/>
      <c r="BT386" s="268"/>
      <c r="BU386" s="268"/>
      <c r="BV386" s="268"/>
      <c r="BW386" s="268"/>
      <c r="BX386" s="268"/>
      <c r="BY386" s="268"/>
      <c r="BZ386" s="268"/>
      <c r="CA386" s="268"/>
      <c r="CB386" s="268"/>
      <c r="CC386" s="268"/>
      <c r="CD386" s="268"/>
      <c r="CE386" s="268"/>
      <c r="CF386" s="268"/>
      <c r="CG386" s="268"/>
      <c r="CH386" s="268"/>
      <c r="CI386" s="268"/>
      <c r="CJ386" s="268"/>
      <c r="CK386" s="268"/>
      <c r="CL386" s="268"/>
      <c r="CM386" s="268"/>
      <c r="CN386" s="268"/>
      <c r="CO386" s="268"/>
      <c r="CP386" s="268"/>
      <c r="CQ386" s="268"/>
      <c r="CR386" s="268"/>
      <c r="CS386" s="268"/>
      <c r="CT386" s="268"/>
      <c r="CU386" s="268"/>
      <c r="CV386" s="268"/>
      <c r="CW386" s="268"/>
      <c r="CX386" s="268"/>
      <c r="CY386" s="268"/>
      <c r="CZ386" s="268"/>
      <c r="DA386" s="268"/>
      <c r="DB386" s="268"/>
      <c r="DC386" s="268"/>
      <c r="DD386" s="268"/>
      <c r="DE386" s="268"/>
      <c r="DF386" s="268"/>
      <c r="DG386" s="268"/>
      <c r="DH386" s="268"/>
      <c r="DI386" s="268"/>
      <c r="DJ386" s="268"/>
      <c r="DK386" s="268"/>
      <c r="DL386" s="268"/>
      <c r="DM386" s="268"/>
      <c r="DN386" s="268"/>
      <c r="DO386" s="268"/>
      <c r="DP386" s="268"/>
      <c r="DQ386" s="268"/>
      <c r="DR386" s="268">
        <v>1</v>
      </c>
      <c r="DS386" s="268"/>
      <c r="DT386" s="268"/>
      <c r="DU386" s="268"/>
      <c r="DV386" s="268"/>
      <c r="DW386" s="268"/>
      <c r="DX386" s="268"/>
      <c r="DY386" s="268"/>
      <c r="DZ386" s="268"/>
      <c r="EA386"/>
      <c r="EB386">
        <v>318</v>
      </c>
      <c r="EC386" s="281">
        <f t="shared" si="4"/>
        <v>9.6363636363636367</v>
      </c>
    </row>
    <row r="387" spans="1:133" hidden="1">
      <c r="A387" s="268" t="s">
        <v>1042</v>
      </c>
      <c r="B387" s="268" t="s">
        <v>1040</v>
      </c>
      <c r="C387" s="318">
        <v>5</v>
      </c>
      <c r="D387" s="268" t="s">
        <v>681</v>
      </c>
      <c r="E387" s="268" t="s">
        <v>289</v>
      </c>
      <c r="F387" s="268"/>
      <c r="G387" s="268"/>
      <c r="H387" s="268"/>
      <c r="I387" s="268"/>
      <c r="J387" s="268"/>
      <c r="K387" s="268"/>
      <c r="L387" s="268"/>
      <c r="M387" s="268"/>
      <c r="N387" s="268"/>
      <c r="O387" s="268"/>
      <c r="P387" s="268"/>
      <c r="Q387" s="268">
        <v>1</v>
      </c>
      <c r="R387" s="268"/>
      <c r="S387" s="268"/>
      <c r="T387" s="268"/>
      <c r="U387" s="268"/>
      <c r="V387" s="268"/>
      <c r="W387" s="268"/>
      <c r="X387" s="268"/>
      <c r="Y387" s="268"/>
      <c r="Z387" s="268"/>
      <c r="AA387" s="268"/>
      <c r="AB387" s="268"/>
      <c r="AC387" s="268"/>
      <c r="AD387" s="268"/>
      <c r="AE387" s="268">
        <v>1</v>
      </c>
      <c r="AF387" s="268"/>
      <c r="AG387" s="268"/>
      <c r="AH387" s="268"/>
      <c r="AI387" s="268"/>
      <c r="AJ387" s="268"/>
      <c r="AK387" s="268"/>
      <c r="AL387" s="268"/>
      <c r="AM387" s="268"/>
      <c r="AN387" s="268"/>
      <c r="AO387" s="268"/>
      <c r="AP387" s="268"/>
      <c r="AQ387" s="268">
        <v>1</v>
      </c>
      <c r="AR387" s="268"/>
      <c r="AS387" s="268"/>
      <c r="AT387" s="268"/>
      <c r="AU387" s="268"/>
      <c r="AV387" s="268"/>
      <c r="AW387" s="268"/>
      <c r="AX387" s="268"/>
      <c r="AY387" s="268"/>
      <c r="AZ387" s="268"/>
      <c r="BA387" s="268"/>
      <c r="BB387" s="268"/>
      <c r="BC387" s="268"/>
      <c r="BD387" s="268"/>
      <c r="BE387" s="268"/>
      <c r="BF387" s="268"/>
      <c r="BG387" s="268"/>
      <c r="BH387" s="268"/>
      <c r="BI387" s="268"/>
      <c r="BJ387" s="268"/>
      <c r="BK387" s="268"/>
      <c r="BL387" s="268"/>
      <c r="BM387" s="268"/>
      <c r="BN387" s="268"/>
      <c r="BO387" s="268"/>
      <c r="BP387" s="268"/>
      <c r="BQ387" s="268"/>
      <c r="BR387" s="268"/>
      <c r="BS387" s="268"/>
      <c r="BT387" s="268"/>
      <c r="BU387" s="268"/>
      <c r="BV387" s="268"/>
      <c r="BW387" s="268"/>
      <c r="BX387" s="268"/>
      <c r="BY387" s="268"/>
      <c r="BZ387" s="268"/>
      <c r="CA387" s="268"/>
      <c r="CB387" s="268"/>
      <c r="CC387" s="268"/>
      <c r="CD387" s="268"/>
      <c r="CE387" s="268"/>
      <c r="CF387" s="268"/>
      <c r="CG387" s="268"/>
      <c r="CH387" s="268"/>
      <c r="CI387" s="268"/>
      <c r="CJ387" s="268"/>
      <c r="CK387" s="268"/>
      <c r="CL387" s="268"/>
      <c r="CM387" s="268"/>
      <c r="CN387" s="268"/>
      <c r="CO387" s="268"/>
      <c r="CP387" s="268"/>
      <c r="CQ387" s="268"/>
      <c r="CR387" s="268"/>
      <c r="CS387" s="268"/>
      <c r="CT387" s="268"/>
      <c r="CU387" s="268"/>
      <c r="CV387" s="268"/>
      <c r="CW387" s="268"/>
      <c r="CX387" s="268"/>
      <c r="CY387" s="268"/>
      <c r="CZ387" s="268"/>
      <c r="DA387" s="268"/>
      <c r="DB387" s="268"/>
      <c r="DC387" s="268"/>
      <c r="DD387" s="268"/>
      <c r="DE387" s="268"/>
      <c r="DF387" s="268"/>
      <c r="DG387" s="268"/>
      <c r="DH387" s="268"/>
      <c r="DI387" s="268"/>
      <c r="DJ387" s="268"/>
      <c r="DK387" s="268"/>
      <c r="DL387" s="268"/>
      <c r="DM387" s="268"/>
      <c r="DN387" s="268"/>
      <c r="DO387" s="268"/>
      <c r="DP387" s="268"/>
      <c r="DQ387" s="268"/>
      <c r="DR387" s="268">
        <v>1</v>
      </c>
      <c r="DS387" s="268"/>
      <c r="DT387" s="268"/>
      <c r="DU387" s="268"/>
      <c r="DV387" s="268"/>
      <c r="DW387" s="268"/>
      <c r="DX387" s="268"/>
      <c r="DY387" s="268"/>
      <c r="DZ387" s="268"/>
      <c r="EA387"/>
      <c r="EB387">
        <v>1466</v>
      </c>
      <c r="EC387" s="281">
        <f t="shared" si="4"/>
        <v>44.424242424242422</v>
      </c>
    </row>
    <row r="388" spans="1:133" hidden="1">
      <c r="A388" s="268" t="s">
        <v>1043</v>
      </c>
      <c r="B388" s="268" t="s">
        <v>1040</v>
      </c>
      <c r="C388" s="318">
        <v>20</v>
      </c>
      <c r="D388" s="268" t="s">
        <v>681</v>
      </c>
      <c r="E388" s="268" t="s">
        <v>289</v>
      </c>
      <c r="F388" s="268"/>
      <c r="G388" s="268"/>
      <c r="H388" s="268"/>
      <c r="I388" s="268"/>
      <c r="J388" s="268"/>
      <c r="K388" s="268"/>
      <c r="L388" s="268"/>
      <c r="M388" s="268"/>
      <c r="N388" s="268"/>
      <c r="O388" s="268"/>
      <c r="P388" s="268"/>
      <c r="Q388" s="268">
        <v>1</v>
      </c>
      <c r="R388" s="268"/>
      <c r="S388" s="268"/>
      <c r="T388" s="268"/>
      <c r="U388" s="268"/>
      <c r="V388" s="268"/>
      <c r="W388" s="268"/>
      <c r="X388" s="268"/>
      <c r="Y388" s="268"/>
      <c r="Z388" s="268"/>
      <c r="AA388" s="268"/>
      <c r="AB388" s="268"/>
      <c r="AC388" s="268"/>
      <c r="AD388" s="268"/>
      <c r="AE388" s="268">
        <v>1</v>
      </c>
      <c r="AF388" s="268"/>
      <c r="AG388" s="268"/>
      <c r="AH388" s="268"/>
      <c r="AI388" s="268"/>
      <c r="AJ388" s="268"/>
      <c r="AK388" s="268"/>
      <c r="AL388" s="268"/>
      <c r="AM388" s="268"/>
      <c r="AN388" s="268"/>
      <c r="AO388" s="268"/>
      <c r="AP388" s="268"/>
      <c r="AQ388" s="268">
        <v>1</v>
      </c>
      <c r="AR388" s="268"/>
      <c r="AS388" s="268"/>
      <c r="AT388" s="268"/>
      <c r="AU388" s="268"/>
      <c r="AV388" s="268"/>
      <c r="AW388" s="268"/>
      <c r="AX388" s="268"/>
      <c r="AY388" s="268"/>
      <c r="AZ388" s="268"/>
      <c r="BA388" s="268"/>
      <c r="BB388" s="268"/>
      <c r="BC388" s="268"/>
      <c r="BD388" s="268"/>
      <c r="BE388" s="268"/>
      <c r="BF388" s="268"/>
      <c r="BG388" s="268"/>
      <c r="BH388" s="268"/>
      <c r="BI388" s="268"/>
      <c r="BJ388" s="268"/>
      <c r="BK388" s="268"/>
      <c r="BL388" s="268"/>
      <c r="BM388" s="268"/>
      <c r="BN388" s="268"/>
      <c r="BO388" s="268"/>
      <c r="BP388" s="268"/>
      <c r="BQ388" s="268"/>
      <c r="BR388" s="268"/>
      <c r="BS388" s="268"/>
      <c r="BT388" s="268"/>
      <c r="BU388" s="268"/>
      <c r="BV388" s="268"/>
      <c r="BW388" s="268"/>
      <c r="BX388" s="268"/>
      <c r="BY388" s="268"/>
      <c r="BZ388" s="268"/>
      <c r="CA388" s="268"/>
      <c r="CB388" s="268"/>
      <c r="CC388" s="268"/>
      <c r="CD388" s="268"/>
      <c r="CE388" s="268"/>
      <c r="CF388" s="268"/>
      <c r="CG388" s="268"/>
      <c r="CH388" s="268"/>
      <c r="CI388" s="268"/>
      <c r="CJ388" s="268"/>
      <c r="CK388" s="268"/>
      <c r="CL388" s="268"/>
      <c r="CM388" s="268"/>
      <c r="CN388" s="268"/>
      <c r="CO388" s="268"/>
      <c r="CP388" s="268"/>
      <c r="CQ388" s="268"/>
      <c r="CR388" s="268"/>
      <c r="CS388" s="268"/>
      <c r="CT388" s="268"/>
      <c r="CU388" s="268"/>
      <c r="CV388" s="268"/>
      <c r="CW388" s="268"/>
      <c r="CX388" s="268"/>
      <c r="CY388" s="268"/>
      <c r="CZ388" s="268"/>
      <c r="DA388" s="268"/>
      <c r="DB388" s="268"/>
      <c r="DC388" s="268"/>
      <c r="DD388" s="268"/>
      <c r="DE388" s="268"/>
      <c r="DF388" s="268"/>
      <c r="DG388" s="268"/>
      <c r="DH388" s="268"/>
      <c r="DI388" s="268"/>
      <c r="DJ388" s="268"/>
      <c r="DK388" s="268"/>
      <c r="DL388" s="268"/>
      <c r="DM388" s="268"/>
      <c r="DN388" s="268"/>
      <c r="DO388" s="268"/>
      <c r="DP388" s="268"/>
      <c r="DQ388" s="268"/>
      <c r="DR388" s="268">
        <v>1</v>
      </c>
      <c r="DS388" s="268"/>
      <c r="DT388" s="268"/>
      <c r="DU388" s="268"/>
      <c r="DV388" s="268"/>
      <c r="DW388" s="268"/>
      <c r="DX388" s="268"/>
      <c r="DY388" s="268"/>
      <c r="DZ388" s="268"/>
      <c r="EA388"/>
      <c r="EB388">
        <v>10314</v>
      </c>
      <c r="EC388" s="281">
        <f t="shared" si="4"/>
        <v>312.54545454545456</v>
      </c>
    </row>
    <row r="389" spans="1:133" hidden="1">
      <c r="A389" s="196" t="s">
        <v>1047</v>
      </c>
      <c r="B389" s="196" t="s">
        <v>1044</v>
      </c>
      <c r="C389" s="252">
        <v>1</v>
      </c>
      <c r="D389" s="196" t="s">
        <v>582</v>
      </c>
      <c r="E389" s="196"/>
      <c r="F389" s="196"/>
      <c r="G389" s="196"/>
      <c r="H389" s="196"/>
      <c r="I389" s="196"/>
      <c r="J389" s="196"/>
      <c r="K389" s="196"/>
      <c r="L389" s="196"/>
      <c r="M389" s="196"/>
      <c r="N389" s="196"/>
      <c r="O389" s="196"/>
      <c r="P389" s="196"/>
      <c r="Q389" s="196"/>
      <c r="R389" s="196" t="s">
        <v>291</v>
      </c>
      <c r="S389" s="196"/>
      <c r="T389" s="196"/>
      <c r="U389" s="196">
        <v>1</v>
      </c>
      <c r="V389" s="196"/>
      <c r="W389" s="196"/>
      <c r="X389" s="196"/>
      <c r="Y389" s="196"/>
      <c r="Z389" s="196"/>
      <c r="AA389" s="196"/>
      <c r="AB389" s="196"/>
      <c r="AC389" s="196">
        <v>1</v>
      </c>
      <c r="AD389" s="196"/>
      <c r="AE389" s="196">
        <v>1</v>
      </c>
      <c r="AF389" s="196"/>
      <c r="AG389" s="196"/>
      <c r="AH389" s="196"/>
      <c r="AI389" s="196"/>
      <c r="AJ389" s="196"/>
      <c r="AK389" s="196"/>
      <c r="AL389" s="196"/>
      <c r="AM389" s="196"/>
      <c r="AN389" s="196"/>
      <c r="AO389" s="196"/>
      <c r="AP389" s="196"/>
      <c r="AQ389" s="196"/>
      <c r="AR389" s="196"/>
      <c r="AS389" s="196"/>
      <c r="AT389" s="196"/>
      <c r="AU389" s="196"/>
      <c r="AV389" s="196"/>
      <c r="AW389" s="196"/>
      <c r="AX389" s="196"/>
      <c r="AY389" s="196"/>
      <c r="AZ389" s="196"/>
      <c r="BA389" s="196"/>
      <c r="BB389" s="196"/>
      <c r="BC389" s="196"/>
      <c r="BD389" s="196"/>
      <c r="BE389" s="196"/>
      <c r="BF389" s="196"/>
      <c r="BG389" s="196"/>
      <c r="BH389" s="196"/>
      <c r="BI389" s="196">
        <v>1</v>
      </c>
      <c r="BJ389" s="196"/>
      <c r="BK389" s="196"/>
      <c r="BL389" s="196"/>
      <c r="BM389" s="196"/>
      <c r="BN389" s="196"/>
      <c r="BO389" s="196"/>
      <c r="BP389" s="196"/>
      <c r="BQ389" s="196"/>
      <c r="BR389" s="196"/>
      <c r="BS389" s="196"/>
      <c r="BT389" s="196"/>
      <c r="BU389" s="196"/>
      <c r="BV389" s="196"/>
      <c r="BW389" s="196"/>
      <c r="BX389" s="196"/>
      <c r="BY389" s="196"/>
      <c r="BZ389" s="196"/>
      <c r="CA389" s="196"/>
      <c r="CB389" s="196"/>
      <c r="CC389" s="196"/>
      <c r="CD389" s="196"/>
      <c r="CE389" s="196"/>
      <c r="CF389" s="196"/>
      <c r="CG389" s="196"/>
      <c r="CH389" s="196"/>
      <c r="CI389" s="196"/>
      <c r="CJ389" s="196"/>
      <c r="CK389" s="196"/>
      <c r="CL389" s="196"/>
      <c r="CM389" s="196"/>
      <c r="CN389" s="196"/>
      <c r="CO389" s="196"/>
      <c r="CP389" s="196"/>
      <c r="CQ389" s="196"/>
      <c r="CR389" s="196"/>
      <c r="CS389" s="196"/>
      <c r="CT389" s="196"/>
      <c r="CU389" s="196"/>
      <c r="CV389" s="196"/>
      <c r="CW389" s="196"/>
      <c r="CX389" s="196"/>
      <c r="CY389" s="196"/>
      <c r="CZ389" s="196"/>
      <c r="DA389" s="196">
        <v>1</v>
      </c>
      <c r="DB389" s="196"/>
      <c r="DC389" s="196">
        <v>1</v>
      </c>
      <c r="DD389" s="196"/>
      <c r="DE389" s="196"/>
      <c r="DF389" s="196">
        <v>1</v>
      </c>
      <c r="DG389" s="196"/>
      <c r="DH389" s="196"/>
      <c r="DI389" s="196"/>
      <c r="DJ389" s="196"/>
      <c r="DK389" s="196"/>
      <c r="DL389" s="196"/>
      <c r="DM389" s="196"/>
      <c r="DN389" s="196"/>
      <c r="DO389" s="196"/>
      <c r="DP389" s="196"/>
      <c r="DQ389" s="196"/>
      <c r="DR389" s="196"/>
      <c r="DS389" s="196"/>
      <c r="DT389" s="196"/>
      <c r="DU389" s="196"/>
      <c r="DV389" s="196"/>
      <c r="DW389" s="196"/>
      <c r="DX389" s="196"/>
      <c r="DY389" s="196"/>
      <c r="DZ389" s="196"/>
      <c r="EA389"/>
      <c r="EB389">
        <v>224</v>
      </c>
      <c r="EC389" s="281">
        <f t="shared" si="4"/>
        <v>6.7878787878787881</v>
      </c>
    </row>
    <row r="390" spans="1:133" hidden="1">
      <c r="A390" s="196" t="s">
        <v>1046</v>
      </c>
      <c r="B390" s="196" t="s">
        <v>1044</v>
      </c>
      <c r="C390" s="252">
        <v>5</v>
      </c>
      <c r="D390" s="196" t="s">
        <v>582</v>
      </c>
      <c r="E390" s="196"/>
      <c r="F390" s="196"/>
      <c r="G390" s="196"/>
      <c r="H390" s="196"/>
      <c r="I390" s="196"/>
      <c r="J390" s="196"/>
      <c r="K390" s="196"/>
      <c r="L390" s="196"/>
      <c r="M390" s="196"/>
      <c r="N390" s="196"/>
      <c r="O390" s="196"/>
      <c r="P390" s="196"/>
      <c r="Q390" s="196"/>
      <c r="R390" s="196" t="s">
        <v>291</v>
      </c>
      <c r="S390" s="196"/>
      <c r="T390" s="196"/>
      <c r="U390" s="196">
        <v>1</v>
      </c>
      <c r="V390" s="196"/>
      <c r="W390" s="196"/>
      <c r="X390" s="196"/>
      <c r="Y390" s="196"/>
      <c r="Z390" s="196"/>
      <c r="AA390" s="196"/>
      <c r="AB390" s="196"/>
      <c r="AC390" s="196">
        <v>1</v>
      </c>
      <c r="AD390" s="196"/>
      <c r="AE390" s="196">
        <v>1</v>
      </c>
      <c r="AF390" s="196"/>
      <c r="AG390" s="196"/>
      <c r="AH390" s="196"/>
      <c r="AI390" s="196"/>
      <c r="AJ390" s="196"/>
      <c r="AK390" s="196"/>
      <c r="AL390" s="196"/>
      <c r="AM390" s="196"/>
      <c r="AN390" s="196"/>
      <c r="AO390" s="196"/>
      <c r="AP390" s="196"/>
      <c r="AQ390" s="196"/>
      <c r="AR390" s="196"/>
      <c r="AS390" s="196"/>
      <c r="AT390" s="196"/>
      <c r="AU390" s="196"/>
      <c r="AV390" s="196"/>
      <c r="AW390" s="196"/>
      <c r="AX390" s="196"/>
      <c r="AY390" s="196"/>
      <c r="AZ390" s="196"/>
      <c r="BA390" s="196"/>
      <c r="BB390" s="196"/>
      <c r="BC390" s="196"/>
      <c r="BD390" s="196"/>
      <c r="BE390" s="196"/>
      <c r="BF390" s="196"/>
      <c r="BG390" s="196"/>
      <c r="BH390" s="196"/>
      <c r="BI390" s="196">
        <v>1</v>
      </c>
      <c r="BJ390" s="196"/>
      <c r="BK390" s="196"/>
      <c r="BL390" s="196"/>
      <c r="BM390" s="196"/>
      <c r="BN390" s="196"/>
      <c r="BO390" s="196"/>
      <c r="BP390" s="196"/>
      <c r="BQ390" s="196"/>
      <c r="BR390" s="196"/>
      <c r="BS390" s="196"/>
      <c r="BT390" s="196"/>
      <c r="BU390" s="196"/>
      <c r="BV390" s="196"/>
      <c r="BW390" s="196"/>
      <c r="BX390" s="196"/>
      <c r="BY390" s="196"/>
      <c r="BZ390" s="196"/>
      <c r="CA390" s="196"/>
      <c r="CB390" s="196"/>
      <c r="CC390" s="196"/>
      <c r="CD390" s="196"/>
      <c r="CE390" s="196"/>
      <c r="CF390" s="196"/>
      <c r="CG390" s="196"/>
      <c r="CH390" s="196"/>
      <c r="CI390" s="196"/>
      <c r="CJ390" s="196"/>
      <c r="CK390" s="196"/>
      <c r="CL390" s="196"/>
      <c r="CM390" s="196"/>
      <c r="CN390" s="196"/>
      <c r="CO390" s="196"/>
      <c r="CP390" s="196"/>
      <c r="CQ390" s="196"/>
      <c r="CR390" s="196"/>
      <c r="CS390" s="196"/>
      <c r="CT390" s="196"/>
      <c r="CU390" s="196"/>
      <c r="CV390" s="196"/>
      <c r="CW390" s="196"/>
      <c r="CX390" s="196"/>
      <c r="CY390" s="196"/>
      <c r="CZ390" s="196"/>
      <c r="DA390" s="196">
        <v>1</v>
      </c>
      <c r="DB390" s="196"/>
      <c r="DC390" s="196">
        <v>1</v>
      </c>
      <c r="DD390" s="196"/>
      <c r="DE390" s="196"/>
      <c r="DF390" s="196">
        <v>1</v>
      </c>
      <c r="DG390" s="196"/>
      <c r="DH390" s="196"/>
      <c r="DI390" s="196"/>
      <c r="DJ390" s="196"/>
      <c r="DK390" s="196"/>
      <c r="DL390" s="196"/>
      <c r="DM390" s="196"/>
      <c r="DN390" s="196"/>
      <c r="DO390" s="196"/>
      <c r="DP390" s="196"/>
      <c r="DQ390" s="196"/>
      <c r="DR390" s="196"/>
      <c r="DS390" s="196"/>
      <c r="DT390" s="196"/>
      <c r="DU390" s="196"/>
      <c r="DV390" s="196"/>
      <c r="DW390" s="196"/>
      <c r="DX390" s="196"/>
      <c r="DY390" s="196"/>
      <c r="DZ390" s="196"/>
      <c r="EA390"/>
      <c r="EB390">
        <v>1037</v>
      </c>
      <c r="EC390" s="281">
        <f t="shared" si="4"/>
        <v>31.424242424242426</v>
      </c>
    </row>
    <row r="391" spans="1:133" hidden="1">
      <c r="A391" s="196" t="s">
        <v>1045</v>
      </c>
      <c r="B391" s="196" t="s">
        <v>1044</v>
      </c>
      <c r="C391" s="252">
        <v>20</v>
      </c>
      <c r="D391" s="196" t="s">
        <v>582</v>
      </c>
      <c r="E391" s="196"/>
      <c r="F391" s="196"/>
      <c r="G391" s="196"/>
      <c r="H391" s="196"/>
      <c r="I391" s="196"/>
      <c r="J391" s="196"/>
      <c r="K391" s="196"/>
      <c r="L391" s="196"/>
      <c r="M391" s="196"/>
      <c r="N391" s="196"/>
      <c r="O391" s="196"/>
      <c r="P391" s="196"/>
      <c r="Q391" s="196"/>
      <c r="R391" s="196" t="s">
        <v>291</v>
      </c>
      <c r="S391" s="196"/>
      <c r="T391" s="196"/>
      <c r="U391" s="196">
        <v>1</v>
      </c>
      <c r="V391" s="196"/>
      <c r="W391" s="196"/>
      <c r="X391" s="196"/>
      <c r="Y391" s="196"/>
      <c r="Z391" s="196"/>
      <c r="AA391" s="196"/>
      <c r="AB391" s="196"/>
      <c r="AC391" s="196">
        <v>1</v>
      </c>
      <c r="AD391" s="196"/>
      <c r="AE391" s="196">
        <v>1</v>
      </c>
      <c r="AF391" s="196"/>
      <c r="AG391" s="196"/>
      <c r="AH391" s="196"/>
      <c r="AI391" s="196"/>
      <c r="AJ391" s="196"/>
      <c r="AK391" s="196"/>
      <c r="AL391" s="196"/>
      <c r="AM391" s="196"/>
      <c r="AN391" s="196"/>
      <c r="AO391" s="196"/>
      <c r="AP391" s="196"/>
      <c r="AQ391" s="196"/>
      <c r="AR391" s="196"/>
      <c r="AS391" s="196"/>
      <c r="AT391" s="196"/>
      <c r="AU391" s="196"/>
      <c r="AV391" s="196"/>
      <c r="AW391" s="196"/>
      <c r="AX391" s="196"/>
      <c r="AY391" s="196"/>
      <c r="AZ391" s="196"/>
      <c r="BA391" s="196"/>
      <c r="BB391" s="196"/>
      <c r="BC391" s="196"/>
      <c r="BD391" s="196"/>
      <c r="BE391" s="196"/>
      <c r="BF391" s="196"/>
      <c r="BG391" s="196"/>
      <c r="BH391" s="196"/>
      <c r="BI391" s="196">
        <v>1</v>
      </c>
      <c r="BJ391" s="196"/>
      <c r="BK391" s="196"/>
      <c r="BL391" s="196"/>
      <c r="BM391" s="196"/>
      <c r="BN391" s="196"/>
      <c r="BO391" s="196"/>
      <c r="BP391" s="196"/>
      <c r="BQ391" s="196"/>
      <c r="BR391" s="196"/>
      <c r="BS391" s="196"/>
      <c r="BT391" s="196"/>
      <c r="BU391" s="196"/>
      <c r="BV391" s="196"/>
      <c r="BW391" s="196"/>
      <c r="BX391" s="196"/>
      <c r="BY391" s="196"/>
      <c r="BZ391" s="196"/>
      <c r="CA391" s="196"/>
      <c r="CB391" s="196"/>
      <c r="CC391" s="196"/>
      <c r="CD391" s="196"/>
      <c r="CE391" s="196"/>
      <c r="CF391" s="196"/>
      <c r="CG391" s="196"/>
      <c r="CH391" s="196"/>
      <c r="CI391" s="196"/>
      <c r="CJ391" s="196"/>
      <c r="CK391" s="196"/>
      <c r="CL391" s="196"/>
      <c r="CM391" s="196"/>
      <c r="CN391" s="196"/>
      <c r="CO391" s="196"/>
      <c r="CP391" s="196"/>
      <c r="CQ391" s="196"/>
      <c r="CR391" s="196"/>
      <c r="CS391" s="196"/>
      <c r="CT391" s="196"/>
      <c r="CU391" s="196"/>
      <c r="CV391" s="196"/>
      <c r="CW391" s="196"/>
      <c r="CX391" s="196"/>
      <c r="CY391" s="196"/>
      <c r="CZ391" s="196"/>
      <c r="DA391" s="196">
        <v>1</v>
      </c>
      <c r="DB391" s="196"/>
      <c r="DC391" s="196">
        <v>1</v>
      </c>
      <c r="DD391" s="196"/>
      <c r="DE391" s="196"/>
      <c r="DF391" s="196">
        <v>1</v>
      </c>
      <c r="DG391" s="196"/>
      <c r="DH391" s="196"/>
      <c r="DI391" s="196"/>
      <c r="DJ391" s="196"/>
      <c r="DK391" s="196"/>
      <c r="DL391" s="196"/>
      <c r="DM391" s="196"/>
      <c r="DN391" s="196"/>
      <c r="DO391" s="196"/>
      <c r="DP391" s="196"/>
      <c r="DQ391" s="196"/>
      <c r="DR391" s="196"/>
      <c r="DS391" s="196"/>
      <c r="DT391" s="196"/>
      <c r="DU391" s="196"/>
      <c r="DV391" s="196"/>
      <c r="DW391" s="196"/>
      <c r="DX391" s="196"/>
      <c r="DY391" s="196"/>
      <c r="DZ391" s="196"/>
      <c r="EA391"/>
      <c r="EB391">
        <v>4038</v>
      </c>
      <c r="EC391" s="281">
        <f t="shared" si="4"/>
        <v>122.36363636363636</v>
      </c>
    </row>
    <row r="392" spans="1:133" hidden="1">
      <c r="A392" s="143" t="s">
        <v>1048</v>
      </c>
      <c r="B392" s="143" t="s">
        <v>1052</v>
      </c>
      <c r="C392" s="142">
        <v>1</v>
      </c>
      <c r="D392" s="143" t="s">
        <v>681</v>
      </c>
      <c r="E392" s="143"/>
      <c r="F392" s="143"/>
      <c r="G392" s="143"/>
      <c r="H392" s="143"/>
      <c r="I392" s="143"/>
      <c r="J392" s="143"/>
      <c r="K392" s="143"/>
      <c r="L392" s="143"/>
      <c r="M392" s="143"/>
      <c r="N392" s="143"/>
      <c r="O392" s="143"/>
      <c r="P392" s="143"/>
      <c r="Q392" s="143"/>
      <c r="R392" s="143" t="s">
        <v>291</v>
      </c>
      <c r="S392" s="143"/>
      <c r="T392" s="143"/>
      <c r="U392" s="143">
        <v>1</v>
      </c>
      <c r="V392" s="143"/>
      <c r="W392" s="143"/>
      <c r="X392" s="143"/>
      <c r="Y392" s="143"/>
      <c r="Z392" s="143"/>
      <c r="AA392" s="143"/>
      <c r="AB392" s="143"/>
      <c r="AC392" s="143">
        <v>1</v>
      </c>
      <c r="AD392" s="143"/>
      <c r="AE392" s="143">
        <v>1</v>
      </c>
      <c r="AF392" s="143"/>
      <c r="AG392" s="143"/>
      <c r="AH392" s="143"/>
      <c r="AI392" s="143"/>
      <c r="AJ392" s="143"/>
      <c r="AK392" s="143"/>
      <c r="AL392" s="143"/>
      <c r="AM392" s="143"/>
      <c r="AN392" s="143"/>
      <c r="AO392" s="143"/>
      <c r="AP392" s="143"/>
      <c r="AQ392" s="143"/>
      <c r="AR392" s="143"/>
      <c r="AS392" s="143"/>
      <c r="AT392" s="143"/>
      <c r="AU392" s="143"/>
      <c r="AV392" s="143"/>
      <c r="AW392" s="143"/>
      <c r="AX392" s="143"/>
      <c r="AY392" s="143"/>
      <c r="AZ392" s="143"/>
      <c r="BA392" s="143"/>
      <c r="BB392" s="143"/>
      <c r="BC392" s="143"/>
      <c r="BD392" s="143"/>
      <c r="BE392" s="143"/>
      <c r="BF392" s="143"/>
      <c r="BG392" s="143"/>
      <c r="BH392" s="143"/>
      <c r="BI392" s="143"/>
      <c r="BJ392" s="143"/>
      <c r="BK392" s="143"/>
      <c r="BL392" s="143"/>
      <c r="BM392" s="143"/>
      <c r="BN392" s="143"/>
      <c r="BO392" s="143"/>
      <c r="BP392" s="143"/>
      <c r="BQ392" s="143"/>
      <c r="BR392" s="143"/>
      <c r="BS392" s="143"/>
      <c r="BT392" s="143"/>
      <c r="BU392" s="143"/>
      <c r="BV392" s="143"/>
      <c r="BW392" s="143"/>
      <c r="BX392" s="143"/>
      <c r="BY392" s="143"/>
      <c r="BZ392" s="143"/>
      <c r="CA392" s="143"/>
      <c r="CB392" s="143"/>
      <c r="CC392" s="143"/>
      <c r="CD392" s="143"/>
      <c r="CE392" s="143"/>
      <c r="CF392" s="143"/>
      <c r="CG392" s="143"/>
      <c r="CH392" s="143"/>
      <c r="CI392" s="143"/>
      <c r="CJ392" s="143"/>
      <c r="CK392" s="143"/>
      <c r="CL392" s="143"/>
      <c r="CM392" s="143"/>
      <c r="CN392" s="143"/>
      <c r="CO392" s="143"/>
      <c r="CP392" s="143"/>
      <c r="CQ392" s="143"/>
      <c r="CR392" s="143"/>
      <c r="CS392" s="143"/>
      <c r="CT392" s="143"/>
      <c r="CU392" s="143"/>
      <c r="CV392" s="143"/>
      <c r="CW392" s="143"/>
      <c r="CX392" s="143"/>
      <c r="CY392" s="143">
        <v>1</v>
      </c>
      <c r="CZ392" s="143"/>
      <c r="DA392" s="143">
        <v>1</v>
      </c>
      <c r="DB392" s="143"/>
      <c r="DC392" s="143">
        <v>1</v>
      </c>
      <c r="DD392" s="143"/>
      <c r="DE392" s="143"/>
      <c r="DF392" s="143">
        <v>1</v>
      </c>
      <c r="DG392" s="143"/>
      <c r="DH392" s="143"/>
      <c r="DI392" s="143"/>
      <c r="DJ392" s="143"/>
      <c r="DK392" s="143"/>
      <c r="DL392" s="143"/>
      <c r="DM392" s="143"/>
      <c r="DN392" s="143"/>
      <c r="DO392" s="143"/>
      <c r="DP392" s="143"/>
      <c r="DQ392" s="143"/>
      <c r="DR392" s="143"/>
      <c r="DS392" s="143"/>
      <c r="DT392" s="143"/>
      <c r="DU392" s="143"/>
      <c r="DV392" s="143"/>
      <c r="DW392" s="143"/>
      <c r="DX392" s="143"/>
      <c r="DY392" s="143"/>
      <c r="DZ392" s="143"/>
      <c r="EA392"/>
      <c r="EB392">
        <v>289</v>
      </c>
      <c r="EC392" s="281">
        <f t="shared" si="4"/>
        <v>8.7575757575757578</v>
      </c>
    </row>
    <row r="393" spans="1:133" hidden="1">
      <c r="A393" s="143" t="s">
        <v>1049</v>
      </c>
      <c r="B393" s="143" t="s">
        <v>1052</v>
      </c>
      <c r="C393" s="142">
        <v>4</v>
      </c>
      <c r="D393" s="143" t="s">
        <v>681</v>
      </c>
      <c r="E393" s="143"/>
      <c r="F393" s="143"/>
      <c r="G393" s="143"/>
      <c r="H393" s="143"/>
      <c r="I393" s="143"/>
      <c r="J393" s="143"/>
      <c r="K393" s="143"/>
      <c r="L393" s="143"/>
      <c r="M393" s="143"/>
      <c r="N393" s="143"/>
      <c r="O393" s="143"/>
      <c r="P393" s="143"/>
      <c r="Q393" s="143"/>
      <c r="R393" s="143" t="s">
        <v>291</v>
      </c>
      <c r="S393" s="143"/>
      <c r="T393" s="143"/>
      <c r="U393" s="143">
        <v>1</v>
      </c>
      <c r="V393" s="143"/>
      <c r="W393" s="143"/>
      <c r="X393" s="143"/>
      <c r="Y393" s="143"/>
      <c r="Z393" s="143"/>
      <c r="AA393" s="143"/>
      <c r="AB393" s="143"/>
      <c r="AC393" s="143">
        <v>1</v>
      </c>
      <c r="AD393" s="143"/>
      <c r="AE393" s="143">
        <v>1</v>
      </c>
      <c r="AF393" s="143"/>
      <c r="AG393" s="143"/>
      <c r="AH393" s="143"/>
      <c r="AI393" s="143"/>
      <c r="AJ393" s="143"/>
      <c r="AK393" s="143"/>
      <c r="AL393" s="143"/>
      <c r="AM393" s="143"/>
      <c r="AN393" s="143"/>
      <c r="AO393" s="143"/>
      <c r="AP393" s="143"/>
      <c r="AQ393" s="143"/>
      <c r="AR393" s="143"/>
      <c r="AS393" s="143"/>
      <c r="AT393" s="143"/>
      <c r="AU393" s="143"/>
      <c r="AV393" s="143"/>
      <c r="AW393" s="143"/>
      <c r="AX393" s="143"/>
      <c r="AY393" s="143"/>
      <c r="AZ393" s="143"/>
      <c r="BA393" s="143"/>
      <c r="BB393" s="143"/>
      <c r="BC393" s="143"/>
      <c r="BD393" s="143"/>
      <c r="BE393" s="143"/>
      <c r="BF393" s="143"/>
      <c r="BG393" s="143"/>
      <c r="BH393" s="143"/>
      <c r="BI393" s="143"/>
      <c r="BJ393" s="143"/>
      <c r="BK393" s="143"/>
      <c r="BL393" s="143"/>
      <c r="BM393" s="143"/>
      <c r="BN393" s="143"/>
      <c r="BO393" s="143"/>
      <c r="BP393" s="143"/>
      <c r="BQ393" s="143"/>
      <c r="BR393" s="143"/>
      <c r="BS393" s="143"/>
      <c r="BT393" s="143"/>
      <c r="BU393" s="143"/>
      <c r="BV393" s="143"/>
      <c r="BW393" s="143"/>
      <c r="BX393" s="143"/>
      <c r="BY393" s="143"/>
      <c r="BZ393" s="143"/>
      <c r="CA393" s="143"/>
      <c r="CB393" s="143"/>
      <c r="CC393" s="143"/>
      <c r="CD393" s="143"/>
      <c r="CE393" s="143"/>
      <c r="CF393" s="143"/>
      <c r="CG393" s="143"/>
      <c r="CH393" s="143"/>
      <c r="CI393" s="143"/>
      <c r="CJ393" s="143"/>
      <c r="CK393" s="143"/>
      <c r="CL393" s="143"/>
      <c r="CM393" s="143"/>
      <c r="CN393" s="143"/>
      <c r="CO393" s="143"/>
      <c r="CP393" s="143"/>
      <c r="CQ393" s="143"/>
      <c r="CR393" s="143"/>
      <c r="CS393" s="143"/>
      <c r="CT393" s="143"/>
      <c r="CU393" s="143"/>
      <c r="CV393" s="143"/>
      <c r="CW393" s="143"/>
      <c r="CX393" s="143"/>
      <c r="CY393" s="143">
        <v>1</v>
      </c>
      <c r="CZ393" s="143"/>
      <c r="DA393" s="143">
        <v>1</v>
      </c>
      <c r="DB393" s="143"/>
      <c r="DC393" s="143">
        <v>1</v>
      </c>
      <c r="DD393" s="143"/>
      <c r="DE393" s="143"/>
      <c r="DF393" s="143">
        <v>1</v>
      </c>
      <c r="DG393" s="143"/>
      <c r="DH393" s="143"/>
      <c r="DI393" s="143"/>
      <c r="DJ393" s="143"/>
      <c r="DK393" s="143"/>
      <c r="DL393" s="143"/>
      <c r="DM393" s="143"/>
      <c r="DN393" s="143"/>
      <c r="DO393" s="143"/>
      <c r="DP393" s="143"/>
      <c r="DQ393" s="143"/>
      <c r="DR393" s="143"/>
      <c r="DS393" s="143"/>
      <c r="DT393" s="143"/>
      <c r="DU393" s="143"/>
      <c r="DV393" s="143"/>
      <c r="DW393" s="143"/>
      <c r="DX393" s="143"/>
      <c r="DY393" s="143"/>
      <c r="DZ393" s="143"/>
      <c r="EA393"/>
      <c r="EB393">
        <v>1075</v>
      </c>
      <c r="EC393" s="281">
        <f t="shared" si="4"/>
        <v>32.575757575757578</v>
      </c>
    </row>
    <row r="394" spans="1:133" hidden="1">
      <c r="A394" s="143" t="s">
        <v>1050</v>
      </c>
      <c r="B394" s="143" t="s">
        <v>1052</v>
      </c>
      <c r="C394" s="142">
        <v>5</v>
      </c>
      <c r="D394" s="143" t="s">
        <v>681</v>
      </c>
      <c r="E394" s="143"/>
      <c r="F394" s="143"/>
      <c r="G394" s="143"/>
      <c r="H394" s="143"/>
      <c r="I394" s="143"/>
      <c r="J394" s="143"/>
      <c r="K394" s="143"/>
      <c r="L394" s="143"/>
      <c r="M394" s="143"/>
      <c r="N394" s="143"/>
      <c r="O394" s="143"/>
      <c r="P394" s="143"/>
      <c r="Q394" s="143"/>
      <c r="R394" s="143" t="s">
        <v>291</v>
      </c>
      <c r="S394" s="143"/>
      <c r="T394" s="143"/>
      <c r="U394" s="143">
        <v>1</v>
      </c>
      <c r="V394" s="143"/>
      <c r="W394" s="143"/>
      <c r="X394" s="143"/>
      <c r="Y394" s="143"/>
      <c r="Z394" s="143"/>
      <c r="AA394" s="143"/>
      <c r="AB394" s="143"/>
      <c r="AC394" s="143">
        <v>1</v>
      </c>
      <c r="AD394" s="143"/>
      <c r="AE394" s="143">
        <v>1</v>
      </c>
      <c r="AF394" s="143"/>
      <c r="AG394" s="143"/>
      <c r="AH394" s="143"/>
      <c r="AI394" s="143"/>
      <c r="AJ394" s="143"/>
      <c r="AK394" s="143"/>
      <c r="AL394" s="143"/>
      <c r="AM394" s="143"/>
      <c r="AN394" s="143"/>
      <c r="AO394" s="143"/>
      <c r="AP394" s="143"/>
      <c r="AQ394" s="143"/>
      <c r="AR394" s="143"/>
      <c r="AS394" s="143"/>
      <c r="AT394" s="143"/>
      <c r="AU394" s="143"/>
      <c r="AV394" s="143"/>
      <c r="AW394" s="143"/>
      <c r="AX394" s="143"/>
      <c r="AY394" s="143"/>
      <c r="AZ394" s="143"/>
      <c r="BA394" s="143"/>
      <c r="BB394" s="143"/>
      <c r="BC394" s="143"/>
      <c r="BD394" s="143"/>
      <c r="BE394" s="143"/>
      <c r="BF394" s="143"/>
      <c r="BG394" s="143"/>
      <c r="BH394" s="143"/>
      <c r="BI394" s="143"/>
      <c r="BJ394" s="143"/>
      <c r="BK394" s="143"/>
      <c r="BL394" s="143"/>
      <c r="BM394" s="143"/>
      <c r="BN394" s="143"/>
      <c r="BO394" s="143"/>
      <c r="BP394" s="143"/>
      <c r="BQ394" s="143"/>
      <c r="BR394" s="143"/>
      <c r="BS394" s="143"/>
      <c r="BT394" s="143"/>
      <c r="BU394" s="143"/>
      <c r="BV394" s="143"/>
      <c r="BW394" s="143"/>
      <c r="BX394" s="143"/>
      <c r="BY394" s="143"/>
      <c r="BZ394" s="143"/>
      <c r="CA394" s="143"/>
      <c r="CB394" s="143"/>
      <c r="CC394" s="143"/>
      <c r="CD394" s="143"/>
      <c r="CE394" s="143"/>
      <c r="CF394" s="143"/>
      <c r="CG394" s="143"/>
      <c r="CH394" s="143"/>
      <c r="CI394" s="143"/>
      <c r="CJ394" s="143"/>
      <c r="CK394" s="143"/>
      <c r="CL394" s="143"/>
      <c r="CM394" s="143"/>
      <c r="CN394" s="143"/>
      <c r="CO394" s="143"/>
      <c r="CP394" s="143"/>
      <c r="CQ394" s="143"/>
      <c r="CR394" s="143"/>
      <c r="CS394" s="143"/>
      <c r="CT394" s="143"/>
      <c r="CU394" s="143"/>
      <c r="CV394" s="143"/>
      <c r="CW394" s="143"/>
      <c r="CX394" s="143"/>
      <c r="CY394" s="143">
        <v>1</v>
      </c>
      <c r="CZ394" s="143"/>
      <c r="DA394" s="143">
        <v>1</v>
      </c>
      <c r="DB394" s="143"/>
      <c r="DC394" s="143">
        <v>1</v>
      </c>
      <c r="DD394" s="143"/>
      <c r="DE394" s="143"/>
      <c r="DF394" s="143">
        <v>1</v>
      </c>
      <c r="DG394" s="143"/>
      <c r="DH394" s="143"/>
      <c r="DI394" s="143"/>
      <c r="DJ394" s="143"/>
      <c r="DK394" s="143"/>
      <c r="DL394" s="143"/>
      <c r="DM394" s="143"/>
      <c r="DN394" s="143"/>
      <c r="DO394" s="143"/>
      <c r="DP394" s="143"/>
      <c r="DQ394" s="143"/>
      <c r="DR394" s="143"/>
      <c r="DS394" s="143"/>
      <c r="DT394" s="143"/>
      <c r="DU394" s="143"/>
      <c r="DV394" s="143"/>
      <c r="DW394" s="143"/>
      <c r="DX394" s="143"/>
      <c r="DY394" s="143"/>
      <c r="DZ394" s="143"/>
      <c r="EA394"/>
      <c r="EB394">
        <v>1334</v>
      </c>
      <c r="EC394" s="281">
        <f t="shared" si="4"/>
        <v>40.424242424242422</v>
      </c>
    </row>
    <row r="395" spans="1:133" hidden="1">
      <c r="A395" s="143" t="s">
        <v>1051</v>
      </c>
      <c r="B395" s="143" t="s">
        <v>1052</v>
      </c>
      <c r="C395" s="142">
        <v>20</v>
      </c>
      <c r="D395" s="143" t="s">
        <v>681</v>
      </c>
      <c r="E395" s="143"/>
      <c r="F395" s="143"/>
      <c r="G395" s="143"/>
      <c r="H395" s="143"/>
      <c r="I395" s="143"/>
      <c r="J395" s="143"/>
      <c r="K395" s="143"/>
      <c r="L395" s="143"/>
      <c r="M395" s="143"/>
      <c r="N395" s="143"/>
      <c r="O395" s="143"/>
      <c r="P395" s="143"/>
      <c r="Q395" s="143"/>
      <c r="R395" s="143" t="s">
        <v>291</v>
      </c>
      <c r="S395" s="143"/>
      <c r="T395" s="143"/>
      <c r="U395" s="143">
        <v>1</v>
      </c>
      <c r="V395" s="143"/>
      <c r="W395" s="143"/>
      <c r="X395" s="143"/>
      <c r="Y395" s="143"/>
      <c r="Z395" s="143"/>
      <c r="AA395" s="143"/>
      <c r="AB395" s="143"/>
      <c r="AC395" s="143">
        <v>1</v>
      </c>
      <c r="AD395" s="143"/>
      <c r="AE395" s="143">
        <v>1</v>
      </c>
      <c r="AF395" s="143"/>
      <c r="AG395" s="143"/>
      <c r="AH395" s="143"/>
      <c r="AI395" s="143"/>
      <c r="AJ395" s="143"/>
      <c r="AK395" s="143"/>
      <c r="AL395" s="143"/>
      <c r="AM395" s="143"/>
      <c r="AN395" s="143"/>
      <c r="AO395" s="143"/>
      <c r="AP395" s="143"/>
      <c r="AQ395" s="143"/>
      <c r="AR395" s="143"/>
      <c r="AS395" s="143"/>
      <c r="AT395" s="143"/>
      <c r="AU395" s="143"/>
      <c r="AV395" s="143"/>
      <c r="AW395" s="143"/>
      <c r="AX395" s="143"/>
      <c r="AY395" s="143"/>
      <c r="AZ395" s="143"/>
      <c r="BA395" s="143"/>
      <c r="BB395" s="143"/>
      <c r="BC395" s="143"/>
      <c r="BD395" s="143"/>
      <c r="BE395" s="143"/>
      <c r="BF395" s="143"/>
      <c r="BG395" s="143"/>
      <c r="BH395" s="143"/>
      <c r="BI395" s="143"/>
      <c r="BJ395" s="143"/>
      <c r="BK395" s="143"/>
      <c r="BL395" s="143"/>
      <c r="BM395" s="143"/>
      <c r="BN395" s="143"/>
      <c r="BO395" s="143"/>
      <c r="BP395" s="143"/>
      <c r="BQ395" s="143"/>
      <c r="BR395" s="143"/>
      <c r="BS395" s="143"/>
      <c r="BT395" s="143"/>
      <c r="BU395" s="143"/>
      <c r="BV395" s="143"/>
      <c r="BW395" s="143"/>
      <c r="BX395" s="143"/>
      <c r="BY395" s="143"/>
      <c r="BZ395" s="143"/>
      <c r="CA395" s="143"/>
      <c r="CB395" s="143"/>
      <c r="CC395" s="143"/>
      <c r="CD395" s="143"/>
      <c r="CE395" s="143"/>
      <c r="CF395" s="143"/>
      <c r="CG395" s="143"/>
      <c r="CH395" s="143"/>
      <c r="CI395" s="143"/>
      <c r="CJ395" s="143"/>
      <c r="CK395" s="143"/>
      <c r="CL395" s="143"/>
      <c r="CM395" s="143"/>
      <c r="CN395" s="143"/>
      <c r="CO395" s="143"/>
      <c r="CP395" s="143"/>
      <c r="CQ395" s="143"/>
      <c r="CR395" s="143"/>
      <c r="CS395" s="143"/>
      <c r="CT395" s="143"/>
      <c r="CU395" s="143"/>
      <c r="CV395" s="143"/>
      <c r="CW395" s="143"/>
      <c r="CX395" s="143"/>
      <c r="CY395" s="143">
        <v>1</v>
      </c>
      <c r="CZ395" s="143"/>
      <c r="DA395" s="143">
        <v>1</v>
      </c>
      <c r="DB395" s="143"/>
      <c r="DC395" s="143">
        <v>1</v>
      </c>
      <c r="DD395" s="143"/>
      <c r="DE395" s="143"/>
      <c r="DF395" s="143">
        <v>1</v>
      </c>
      <c r="DG395" s="143"/>
      <c r="DH395" s="143"/>
      <c r="DI395" s="143"/>
      <c r="DJ395" s="143"/>
      <c r="DK395" s="143"/>
      <c r="DL395" s="143"/>
      <c r="DM395" s="143"/>
      <c r="DN395" s="143"/>
      <c r="DO395" s="143"/>
      <c r="DP395" s="143"/>
      <c r="DQ395" s="143"/>
      <c r="DR395" s="143"/>
      <c r="DS395" s="143"/>
      <c r="DT395" s="143"/>
      <c r="DU395" s="143"/>
      <c r="DV395" s="143"/>
      <c r="DW395" s="143"/>
      <c r="DX395" s="143"/>
      <c r="DY395" s="143"/>
      <c r="DZ395" s="143"/>
      <c r="EA395"/>
      <c r="EB395">
        <v>5150</v>
      </c>
      <c r="EC395" s="281">
        <f t="shared" si="4"/>
        <v>156.06060606060606</v>
      </c>
    </row>
    <row r="396" spans="1:133" hidden="1">
      <c r="A396" s="124" t="s">
        <v>1054</v>
      </c>
      <c r="B396" s="124" t="s">
        <v>1053</v>
      </c>
      <c r="C396" s="123">
        <v>1</v>
      </c>
      <c r="D396" s="124" t="s">
        <v>582</v>
      </c>
      <c r="E396" s="124" t="s">
        <v>287</v>
      </c>
      <c r="F396" s="124"/>
      <c r="G396" s="124"/>
      <c r="H396" s="124"/>
      <c r="I396" s="124"/>
      <c r="J396" s="124"/>
      <c r="K396" s="124"/>
      <c r="L396" s="124"/>
      <c r="M396" s="124"/>
      <c r="N396" s="124"/>
      <c r="O396" s="124">
        <v>1</v>
      </c>
      <c r="P396" s="124"/>
      <c r="Q396" s="124"/>
      <c r="R396" s="124"/>
      <c r="S396" s="124"/>
      <c r="T396" s="124"/>
      <c r="U396" s="124"/>
      <c r="V396" s="124"/>
      <c r="W396" s="124"/>
      <c r="X396" s="124"/>
      <c r="Y396" s="124"/>
      <c r="Z396" s="124"/>
      <c r="AA396" s="124"/>
      <c r="AB396" s="124"/>
      <c r="AC396" s="124"/>
      <c r="AD396" s="124"/>
      <c r="AE396" s="124">
        <v>1</v>
      </c>
      <c r="AF396" s="124"/>
      <c r="AG396" s="124"/>
      <c r="AH396" s="124"/>
      <c r="AI396" s="124">
        <v>1</v>
      </c>
      <c r="AJ396" s="124"/>
      <c r="AK396" s="124"/>
      <c r="AL396" s="124"/>
      <c r="AM396" s="124"/>
      <c r="AN396" s="124"/>
      <c r="AO396" s="124"/>
      <c r="AP396" s="124"/>
      <c r="AQ396" s="124"/>
      <c r="AR396" s="124"/>
      <c r="AS396" s="124"/>
      <c r="AT396" s="124">
        <v>1</v>
      </c>
      <c r="AU396" s="124"/>
      <c r="AV396" s="124"/>
      <c r="AW396" s="124"/>
      <c r="AX396" s="124"/>
      <c r="AY396" s="124"/>
      <c r="AZ396" s="124"/>
      <c r="BA396" s="124"/>
      <c r="BB396" s="124"/>
      <c r="BC396" s="124"/>
      <c r="BD396" s="124"/>
      <c r="BE396" s="124"/>
      <c r="BF396" s="124"/>
      <c r="BG396" s="124"/>
      <c r="BH396" s="124"/>
      <c r="BI396" s="124"/>
      <c r="BJ396" s="124"/>
      <c r="BK396" s="124"/>
      <c r="BL396" s="124"/>
      <c r="BM396" s="124"/>
      <c r="BN396" s="124"/>
      <c r="BO396" s="124"/>
      <c r="BP396" s="124"/>
      <c r="BQ396" s="124"/>
      <c r="BR396" s="124"/>
      <c r="BS396" s="124"/>
      <c r="BT396" s="124"/>
      <c r="BU396" s="124"/>
      <c r="BV396" s="124"/>
      <c r="BW396" s="124"/>
      <c r="BX396" s="124">
        <v>1</v>
      </c>
      <c r="BY396" s="124"/>
      <c r="BZ396" s="124"/>
      <c r="CA396" s="124"/>
      <c r="CB396" s="124"/>
      <c r="CC396" s="124">
        <v>1</v>
      </c>
      <c r="CD396" s="124"/>
      <c r="CE396" s="124"/>
      <c r="CF396" s="124"/>
      <c r="CG396" s="124"/>
      <c r="CH396" s="124"/>
      <c r="CI396" s="124"/>
      <c r="CJ396" s="124"/>
      <c r="CK396" s="124"/>
      <c r="CL396" s="124"/>
      <c r="CM396" s="124"/>
      <c r="CN396" s="124"/>
      <c r="CO396" s="124"/>
      <c r="CP396" s="124"/>
      <c r="CQ396" s="124"/>
      <c r="CR396" s="124"/>
      <c r="CS396" s="124"/>
      <c r="CT396" s="124">
        <v>1</v>
      </c>
      <c r="CU396" s="124"/>
      <c r="CV396" s="124"/>
      <c r="CW396" s="124"/>
      <c r="CX396" s="124"/>
      <c r="CY396" s="124"/>
      <c r="CZ396" s="124"/>
      <c r="DA396" s="124"/>
      <c r="DB396" s="124"/>
      <c r="DC396" s="124"/>
      <c r="DD396" s="124"/>
      <c r="DE396" s="124"/>
      <c r="DF396" s="124"/>
      <c r="DG396" s="124"/>
      <c r="DH396" s="124"/>
      <c r="DI396" s="124"/>
      <c r="DJ396" s="124"/>
      <c r="DK396" s="124"/>
      <c r="DL396" s="124"/>
      <c r="DM396" s="124"/>
      <c r="DN396" s="124"/>
      <c r="DO396" s="124"/>
      <c r="DP396" s="124"/>
      <c r="DQ396" s="124"/>
      <c r="DR396" s="124"/>
      <c r="DS396" s="124"/>
      <c r="DT396" s="124"/>
      <c r="DU396" s="124"/>
      <c r="DV396" s="124"/>
      <c r="DW396" s="124"/>
      <c r="DX396" s="124"/>
      <c r="DY396" s="124"/>
      <c r="DZ396" s="124"/>
      <c r="EA396"/>
      <c r="EB396">
        <v>236</v>
      </c>
      <c r="EC396" s="281">
        <f t="shared" si="4"/>
        <v>7.1515151515151514</v>
      </c>
    </row>
    <row r="397" spans="1:133" hidden="1">
      <c r="A397" s="124" t="s">
        <v>1055</v>
      </c>
      <c r="B397" s="124" t="s">
        <v>1053</v>
      </c>
      <c r="C397" s="123">
        <v>4</v>
      </c>
      <c r="D397" s="124" t="s">
        <v>582</v>
      </c>
      <c r="E397" s="124" t="s">
        <v>287</v>
      </c>
      <c r="F397" s="124"/>
      <c r="G397" s="124"/>
      <c r="H397" s="124"/>
      <c r="I397" s="124"/>
      <c r="J397" s="124"/>
      <c r="K397" s="124"/>
      <c r="L397" s="124"/>
      <c r="M397" s="124"/>
      <c r="N397" s="124"/>
      <c r="O397" s="124">
        <v>1</v>
      </c>
      <c r="P397" s="124"/>
      <c r="Q397" s="124"/>
      <c r="R397" s="124"/>
      <c r="S397" s="124"/>
      <c r="T397" s="124"/>
      <c r="U397" s="124"/>
      <c r="V397" s="124"/>
      <c r="W397" s="124"/>
      <c r="X397" s="124"/>
      <c r="Y397" s="124"/>
      <c r="Z397" s="124"/>
      <c r="AA397" s="124"/>
      <c r="AB397" s="124"/>
      <c r="AC397" s="124"/>
      <c r="AD397" s="124"/>
      <c r="AE397" s="124">
        <v>1</v>
      </c>
      <c r="AF397" s="124"/>
      <c r="AG397" s="124"/>
      <c r="AH397" s="124"/>
      <c r="AI397" s="124">
        <v>1</v>
      </c>
      <c r="AJ397" s="124"/>
      <c r="AK397" s="124"/>
      <c r="AL397" s="124"/>
      <c r="AM397" s="124"/>
      <c r="AN397" s="124"/>
      <c r="AO397" s="124"/>
      <c r="AP397" s="124"/>
      <c r="AQ397" s="124"/>
      <c r="AR397" s="124"/>
      <c r="AS397" s="124"/>
      <c r="AT397" s="124">
        <v>1</v>
      </c>
      <c r="AU397" s="124"/>
      <c r="AV397" s="124"/>
      <c r="AW397" s="124"/>
      <c r="AX397" s="124"/>
      <c r="AY397" s="124"/>
      <c r="AZ397" s="124"/>
      <c r="BA397" s="124"/>
      <c r="BB397" s="124"/>
      <c r="BC397" s="124"/>
      <c r="BD397" s="124"/>
      <c r="BE397" s="124"/>
      <c r="BF397" s="124"/>
      <c r="BG397" s="124"/>
      <c r="BH397" s="124"/>
      <c r="BI397" s="124"/>
      <c r="BJ397" s="124"/>
      <c r="BK397" s="124"/>
      <c r="BL397" s="124"/>
      <c r="BM397" s="124"/>
      <c r="BN397" s="124"/>
      <c r="BO397" s="124"/>
      <c r="BP397" s="124"/>
      <c r="BQ397" s="124"/>
      <c r="BR397" s="124"/>
      <c r="BS397" s="124"/>
      <c r="BT397" s="124"/>
      <c r="BU397" s="124"/>
      <c r="BV397" s="124"/>
      <c r="BW397" s="124"/>
      <c r="BX397" s="124">
        <v>1</v>
      </c>
      <c r="BY397" s="124"/>
      <c r="BZ397" s="124"/>
      <c r="CA397" s="124"/>
      <c r="CB397" s="124"/>
      <c r="CC397" s="124">
        <v>1</v>
      </c>
      <c r="CD397" s="124"/>
      <c r="CE397" s="124"/>
      <c r="CF397" s="124"/>
      <c r="CG397" s="124"/>
      <c r="CH397" s="124"/>
      <c r="CI397" s="124"/>
      <c r="CJ397" s="124"/>
      <c r="CK397" s="124"/>
      <c r="CL397" s="124"/>
      <c r="CM397" s="124"/>
      <c r="CN397" s="124"/>
      <c r="CO397" s="124"/>
      <c r="CP397" s="124"/>
      <c r="CQ397" s="124"/>
      <c r="CR397" s="124"/>
      <c r="CS397" s="124"/>
      <c r="CT397" s="124">
        <v>1</v>
      </c>
      <c r="CU397" s="124"/>
      <c r="CV397" s="124"/>
      <c r="CW397" s="124"/>
      <c r="CX397" s="124"/>
      <c r="CY397" s="124"/>
      <c r="CZ397" s="124"/>
      <c r="DA397" s="124"/>
      <c r="DB397" s="124"/>
      <c r="DC397" s="124"/>
      <c r="DD397" s="124"/>
      <c r="DE397" s="124"/>
      <c r="DF397" s="124"/>
      <c r="DG397" s="124"/>
      <c r="DH397" s="124"/>
      <c r="DI397" s="124"/>
      <c r="DJ397" s="124"/>
      <c r="DK397" s="124"/>
      <c r="DL397" s="124"/>
      <c r="DM397" s="124"/>
      <c r="DN397" s="124"/>
      <c r="DO397" s="124"/>
      <c r="DP397" s="124"/>
      <c r="DQ397" s="124"/>
      <c r="DR397" s="124"/>
      <c r="DS397" s="124"/>
      <c r="DT397" s="124"/>
      <c r="DU397" s="124"/>
      <c r="DV397" s="124"/>
      <c r="DW397" s="124"/>
      <c r="DX397" s="124"/>
      <c r="DY397" s="124"/>
      <c r="DZ397" s="124"/>
      <c r="EA397"/>
      <c r="EB397">
        <v>837</v>
      </c>
      <c r="EC397" s="281">
        <f t="shared" si="4"/>
        <v>25.363636363636363</v>
      </c>
    </row>
    <row r="398" spans="1:133" hidden="1">
      <c r="A398" s="124" t="s">
        <v>1057</v>
      </c>
      <c r="B398" s="124" t="s">
        <v>1053</v>
      </c>
      <c r="C398" s="123">
        <v>5</v>
      </c>
      <c r="D398" s="124" t="s">
        <v>582</v>
      </c>
      <c r="E398" s="124" t="s">
        <v>287</v>
      </c>
      <c r="F398" s="124"/>
      <c r="G398" s="124"/>
      <c r="H398" s="124"/>
      <c r="I398" s="124"/>
      <c r="J398" s="124"/>
      <c r="K398" s="124"/>
      <c r="L398" s="124"/>
      <c r="M398" s="124"/>
      <c r="N398" s="124"/>
      <c r="O398" s="124">
        <v>1</v>
      </c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124"/>
      <c r="AA398" s="124"/>
      <c r="AB398" s="124"/>
      <c r="AC398" s="124"/>
      <c r="AD398" s="124"/>
      <c r="AE398" s="124">
        <v>1</v>
      </c>
      <c r="AF398" s="124"/>
      <c r="AG398" s="124"/>
      <c r="AH398" s="124"/>
      <c r="AI398" s="124">
        <v>1</v>
      </c>
      <c r="AJ398" s="124"/>
      <c r="AK398" s="124"/>
      <c r="AL398" s="124"/>
      <c r="AM398" s="124"/>
      <c r="AN398" s="124"/>
      <c r="AO398" s="124"/>
      <c r="AP398" s="124"/>
      <c r="AQ398" s="124"/>
      <c r="AR398" s="124"/>
      <c r="AS398" s="124"/>
      <c r="AT398" s="124">
        <v>1</v>
      </c>
      <c r="AU398" s="124"/>
      <c r="AV398" s="124"/>
      <c r="AW398" s="124"/>
      <c r="AX398" s="124"/>
      <c r="AY398" s="124"/>
      <c r="AZ398" s="124"/>
      <c r="BA398" s="124"/>
      <c r="BB398" s="124"/>
      <c r="BC398" s="124"/>
      <c r="BD398" s="124"/>
      <c r="BE398" s="124"/>
      <c r="BF398" s="124"/>
      <c r="BG398" s="124"/>
      <c r="BH398" s="124"/>
      <c r="BI398" s="124"/>
      <c r="BJ398" s="124"/>
      <c r="BK398" s="124"/>
      <c r="BL398" s="124"/>
      <c r="BM398" s="124"/>
      <c r="BN398" s="124"/>
      <c r="BO398" s="124"/>
      <c r="BP398" s="124"/>
      <c r="BQ398" s="124"/>
      <c r="BR398" s="124"/>
      <c r="BS398" s="124"/>
      <c r="BT398" s="124"/>
      <c r="BU398" s="124"/>
      <c r="BV398" s="124"/>
      <c r="BW398" s="124"/>
      <c r="BX398" s="124">
        <v>1</v>
      </c>
      <c r="BY398" s="124"/>
      <c r="BZ398" s="124"/>
      <c r="CA398" s="124"/>
      <c r="CB398" s="124"/>
      <c r="CC398" s="124">
        <v>1</v>
      </c>
      <c r="CD398" s="124"/>
      <c r="CE398" s="124"/>
      <c r="CF398" s="124"/>
      <c r="CG398" s="124"/>
      <c r="CH398" s="124"/>
      <c r="CI398" s="124"/>
      <c r="CJ398" s="124"/>
      <c r="CK398" s="124"/>
      <c r="CL398" s="124"/>
      <c r="CM398" s="124"/>
      <c r="CN398" s="124"/>
      <c r="CO398" s="124"/>
      <c r="CP398" s="124"/>
      <c r="CQ398" s="124"/>
      <c r="CR398" s="124"/>
      <c r="CS398" s="124"/>
      <c r="CT398" s="124">
        <v>1</v>
      </c>
      <c r="CU398" s="124"/>
      <c r="CV398" s="124"/>
      <c r="CW398" s="124"/>
      <c r="CX398" s="124"/>
      <c r="CY398" s="124"/>
      <c r="CZ398" s="124"/>
      <c r="DA398" s="124"/>
      <c r="DB398" s="124"/>
      <c r="DC398" s="124"/>
      <c r="DD398" s="124"/>
      <c r="DE398" s="124"/>
      <c r="DF398" s="124"/>
      <c r="DG398" s="124"/>
      <c r="DH398" s="124"/>
      <c r="DI398" s="124"/>
      <c r="DJ398" s="124"/>
      <c r="DK398" s="124"/>
      <c r="DL398" s="124"/>
      <c r="DM398" s="124"/>
      <c r="DN398" s="124"/>
      <c r="DO398" s="124"/>
      <c r="DP398" s="124"/>
      <c r="DQ398" s="124"/>
      <c r="DR398" s="124"/>
      <c r="DS398" s="124"/>
      <c r="DT398" s="124"/>
      <c r="DU398" s="124"/>
      <c r="DV398" s="124"/>
      <c r="DW398" s="124"/>
      <c r="DX398" s="124"/>
      <c r="DY398" s="124"/>
      <c r="DZ398" s="124"/>
      <c r="EA398"/>
      <c r="EB398">
        <v>1052</v>
      </c>
      <c r="EC398" s="281">
        <f t="shared" si="4"/>
        <v>31.878787878787879</v>
      </c>
    </row>
    <row r="399" spans="1:133" hidden="1">
      <c r="A399" s="124" t="s">
        <v>1056</v>
      </c>
      <c r="B399" s="124" t="s">
        <v>1053</v>
      </c>
      <c r="C399" s="123">
        <v>20</v>
      </c>
      <c r="D399" s="124" t="s">
        <v>582</v>
      </c>
      <c r="E399" s="124" t="s">
        <v>287</v>
      </c>
      <c r="F399" s="124"/>
      <c r="G399" s="124"/>
      <c r="H399" s="124"/>
      <c r="I399" s="124"/>
      <c r="J399" s="124"/>
      <c r="K399" s="124"/>
      <c r="L399" s="124"/>
      <c r="M399" s="124"/>
      <c r="N399" s="124"/>
      <c r="O399" s="124">
        <v>1</v>
      </c>
      <c r="P399" s="124"/>
      <c r="Q399" s="124"/>
      <c r="R399" s="124"/>
      <c r="S399" s="124"/>
      <c r="T399" s="124"/>
      <c r="U399" s="124"/>
      <c r="V399" s="124"/>
      <c r="W399" s="124"/>
      <c r="X399" s="124"/>
      <c r="Y399" s="124"/>
      <c r="Z399" s="124"/>
      <c r="AA399" s="124"/>
      <c r="AB399" s="124"/>
      <c r="AC399" s="124"/>
      <c r="AD399" s="124"/>
      <c r="AE399" s="124">
        <v>1</v>
      </c>
      <c r="AF399" s="124"/>
      <c r="AG399" s="124"/>
      <c r="AH399" s="124"/>
      <c r="AI399" s="124">
        <v>1</v>
      </c>
      <c r="AJ399" s="124"/>
      <c r="AK399" s="124"/>
      <c r="AL399" s="124"/>
      <c r="AM399" s="124"/>
      <c r="AN399" s="124"/>
      <c r="AO399" s="124"/>
      <c r="AP399" s="124"/>
      <c r="AQ399" s="124"/>
      <c r="AR399" s="124"/>
      <c r="AS399" s="124"/>
      <c r="AT399" s="124">
        <v>1</v>
      </c>
      <c r="AU399" s="124"/>
      <c r="AV399" s="124"/>
      <c r="AW399" s="124"/>
      <c r="AX399" s="124"/>
      <c r="AY399" s="124"/>
      <c r="AZ399" s="124"/>
      <c r="BA399" s="124"/>
      <c r="BB399" s="124"/>
      <c r="BC399" s="124"/>
      <c r="BD399" s="124"/>
      <c r="BE399" s="124"/>
      <c r="BF399" s="124"/>
      <c r="BG399" s="124"/>
      <c r="BH399" s="124"/>
      <c r="BI399" s="124"/>
      <c r="BJ399" s="124"/>
      <c r="BK399" s="124"/>
      <c r="BL399" s="124"/>
      <c r="BM399" s="124"/>
      <c r="BN399" s="124"/>
      <c r="BO399" s="124"/>
      <c r="BP399" s="124"/>
      <c r="BQ399" s="124"/>
      <c r="BR399" s="124"/>
      <c r="BS399" s="124"/>
      <c r="BT399" s="124"/>
      <c r="BU399" s="124"/>
      <c r="BV399" s="124"/>
      <c r="BW399" s="124"/>
      <c r="BX399" s="124">
        <v>1</v>
      </c>
      <c r="BY399" s="124"/>
      <c r="BZ399" s="124"/>
      <c r="CA399" s="124"/>
      <c r="CB399" s="124"/>
      <c r="CC399" s="124">
        <v>1</v>
      </c>
      <c r="CD399" s="124"/>
      <c r="CE399" s="124"/>
      <c r="CF399" s="124"/>
      <c r="CG399" s="124"/>
      <c r="CH399" s="124"/>
      <c r="CI399" s="124"/>
      <c r="CJ399" s="124"/>
      <c r="CK399" s="124"/>
      <c r="CL399" s="124"/>
      <c r="CM399" s="124"/>
      <c r="CN399" s="124"/>
      <c r="CO399" s="124"/>
      <c r="CP399" s="124"/>
      <c r="CQ399" s="124"/>
      <c r="CR399" s="124"/>
      <c r="CS399" s="124"/>
      <c r="CT399" s="124">
        <v>1</v>
      </c>
      <c r="CU399" s="124"/>
      <c r="CV399" s="124"/>
      <c r="CW399" s="124"/>
      <c r="CX399" s="124"/>
      <c r="CY399" s="124"/>
      <c r="CZ399" s="124"/>
      <c r="DA399" s="124"/>
      <c r="DB399" s="124"/>
      <c r="DC399" s="124"/>
      <c r="DD399" s="124"/>
      <c r="DE399" s="124"/>
      <c r="DF399" s="124"/>
      <c r="DG399" s="124"/>
      <c r="DH399" s="124"/>
      <c r="DI399" s="124"/>
      <c r="DJ399" s="124"/>
      <c r="DK399" s="124"/>
      <c r="DL399" s="124"/>
      <c r="DM399" s="124"/>
      <c r="DN399" s="124"/>
      <c r="DO399" s="124"/>
      <c r="DP399" s="124"/>
      <c r="DQ399" s="124"/>
      <c r="DR399" s="124"/>
      <c r="DS399" s="124"/>
      <c r="DT399" s="124"/>
      <c r="DU399" s="124"/>
      <c r="DV399" s="124"/>
      <c r="DW399" s="124"/>
      <c r="DX399" s="124"/>
      <c r="DY399" s="124"/>
      <c r="DZ399" s="124"/>
      <c r="EA399"/>
      <c r="EB399">
        <v>3889</v>
      </c>
      <c r="EC399" s="281">
        <f t="shared" si="4"/>
        <v>117.84848484848484</v>
      </c>
    </row>
    <row r="400" spans="1:133" hidden="1">
      <c r="A400" s="151" t="s">
        <v>1058</v>
      </c>
      <c r="B400" s="151" t="s">
        <v>1060</v>
      </c>
      <c r="C400" s="150">
        <v>1</v>
      </c>
      <c r="D400" s="151" t="s">
        <v>680</v>
      </c>
      <c r="E400" s="151"/>
      <c r="F400" s="151"/>
      <c r="G400" s="151"/>
      <c r="H400" s="151"/>
      <c r="I400" s="151"/>
      <c r="J400" s="151"/>
      <c r="K400" s="151"/>
      <c r="L400" s="151"/>
      <c r="M400" s="151"/>
      <c r="N400" s="151"/>
      <c r="O400" s="151"/>
      <c r="P400" s="151"/>
      <c r="Q400" s="151"/>
      <c r="R400" s="151"/>
      <c r="S400" s="151"/>
      <c r="T400" s="151"/>
      <c r="U400" s="151"/>
      <c r="V400" s="151"/>
      <c r="W400" s="151"/>
      <c r="X400" s="151"/>
      <c r="Y400" s="151"/>
      <c r="Z400" s="151"/>
      <c r="AA400" s="151"/>
      <c r="AB400" s="151"/>
      <c r="AC400" s="151"/>
      <c r="AD400" s="151"/>
      <c r="AE400" s="151">
        <v>1</v>
      </c>
      <c r="AF400" s="151"/>
      <c r="AG400" s="151"/>
      <c r="AH400" s="151"/>
      <c r="AI400" s="151"/>
      <c r="AJ400" s="151"/>
      <c r="AK400" s="151"/>
      <c r="AL400" s="151"/>
      <c r="AM400" s="151"/>
      <c r="AN400" s="151"/>
      <c r="AO400" s="151"/>
      <c r="AP400" s="151"/>
      <c r="AQ400" s="151"/>
      <c r="AR400" s="151"/>
      <c r="AS400" s="151"/>
      <c r="AT400" s="151"/>
      <c r="AU400" s="151"/>
      <c r="AV400" s="151"/>
      <c r="AW400" s="151"/>
      <c r="AX400" s="151"/>
      <c r="AY400" s="151"/>
      <c r="AZ400" s="151"/>
      <c r="BA400" s="151"/>
      <c r="BB400" s="151"/>
      <c r="BC400" s="151"/>
      <c r="BD400" s="151"/>
      <c r="BE400" s="151"/>
      <c r="BF400" s="151"/>
      <c r="BG400" s="151"/>
      <c r="BH400" s="151"/>
      <c r="BI400" s="151"/>
      <c r="BJ400" s="151"/>
      <c r="BK400" s="151"/>
      <c r="BL400" s="151"/>
      <c r="BM400" s="151"/>
      <c r="BN400" s="151"/>
      <c r="BO400" s="151"/>
      <c r="BP400" s="151"/>
      <c r="BQ400" s="151"/>
      <c r="BR400" s="151"/>
      <c r="BS400" s="151"/>
      <c r="BT400" s="151"/>
      <c r="BU400" s="151"/>
      <c r="BV400" s="151">
        <v>1</v>
      </c>
      <c r="BW400" s="151"/>
      <c r="BX400" s="151"/>
      <c r="BY400" s="151"/>
      <c r="BZ400" s="151"/>
      <c r="CA400" s="151">
        <v>1</v>
      </c>
      <c r="CB400" s="151">
        <v>1</v>
      </c>
      <c r="CC400" s="151"/>
      <c r="CD400" s="151"/>
      <c r="CE400" s="151"/>
      <c r="CF400" s="151"/>
      <c r="CG400" s="151"/>
      <c r="CH400" s="151"/>
      <c r="CI400" s="151"/>
      <c r="CJ400" s="151"/>
      <c r="CK400" s="151"/>
      <c r="CL400" s="151"/>
      <c r="CM400" s="151"/>
      <c r="CN400" s="151"/>
      <c r="CO400" s="151"/>
      <c r="CP400" s="151"/>
      <c r="CQ400" s="151"/>
      <c r="CR400" s="151"/>
      <c r="CS400" s="151"/>
      <c r="CT400" s="151"/>
      <c r="CU400" s="151"/>
      <c r="CV400" s="151"/>
      <c r="CW400" s="151"/>
      <c r="CX400" s="151"/>
      <c r="CY400" s="151"/>
      <c r="CZ400" s="151"/>
      <c r="DA400" s="151"/>
      <c r="DB400" s="151"/>
      <c r="DC400" s="151"/>
      <c r="DD400" s="151"/>
      <c r="DE400" s="151"/>
      <c r="DF400" s="151"/>
      <c r="DG400" s="151"/>
      <c r="DH400" s="151"/>
      <c r="DI400" s="151"/>
      <c r="DJ400" s="151"/>
      <c r="DK400" s="151"/>
      <c r="DL400" s="151"/>
      <c r="DM400" s="151"/>
      <c r="DN400" s="151"/>
      <c r="DO400" s="151"/>
      <c r="DP400" s="151"/>
      <c r="DQ400" s="151"/>
      <c r="DR400" s="151"/>
      <c r="DS400" s="151"/>
      <c r="DT400" s="151"/>
      <c r="DU400" s="151"/>
      <c r="DV400" s="151"/>
      <c r="DW400" s="151"/>
      <c r="DX400" s="151"/>
      <c r="DY400" s="151"/>
      <c r="DZ400" s="151"/>
      <c r="EA400"/>
      <c r="EB400">
        <v>329</v>
      </c>
      <c r="EC400" s="281">
        <f t="shared" si="4"/>
        <v>9.9696969696969688</v>
      </c>
    </row>
    <row r="401" spans="1:133" hidden="1">
      <c r="A401" s="151" t="s">
        <v>1059</v>
      </c>
      <c r="B401" s="151" t="s">
        <v>1060</v>
      </c>
      <c r="C401" s="150">
        <v>5</v>
      </c>
      <c r="D401" s="151" t="s">
        <v>680</v>
      </c>
      <c r="E401" s="151"/>
      <c r="F401" s="151"/>
      <c r="G401" s="151"/>
      <c r="H401" s="151"/>
      <c r="I401" s="151"/>
      <c r="J401" s="151"/>
      <c r="K401" s="151"/>
      <c r="L401" s="151"/>
      <c r="M401" s="151"/>
      <c r="N401" s="151"/>
      <c r="O401" s="151"/>
      <c r="P401" s="151"/>
      <c r="Q401" s="151"/>
      <c r="R401" s="151"/>
      <c r="S401" s="151"/>
      <c r="T401" s="151"/>
      <c r="U401" s="151"/>
      <c r="V401" s="151"/>
      <c r="W401" s="151"/>
      <c r="X401" s="151"/>
      <c r="Y401" s="151"/>
      <c r="Z401" s="151"/>
      <c r="AA401" s="151"/>
      <c r="AB401" s="151"/>
      <c r="AC401" s="151"/>
      <c r="AD401" s="151"/>
      <c r="AE401" s="151">
        <v>1</v>
      </c>
      <c r="AF401" s="151"/>
      <c r="AG401" s="151"/>
      <c r="AH401" s="151"/>
      <c r="AI401" s="151"/>
      <c r="AJ401" s="151"/>
      <c r="AK401" s="151"/>
      <c r="AL401" s="151"/>
      <c r="AM401" s="151"/>
      <c r="AN401" s="151"/>
      <c r="AO401" s="151"/>
      <c r="AP401" s="151"/>
      <c r="AQ401" s="151"/>
      <c r="AR401" s="151"/>
      <c r="AS401" s="151"/>
      <c r="AT401" s="151"/>
      <c r="AU401" s="151"/>
      <c r="AV401" s="151"/>
      <c r="AW401" s="151"/>
      <c r="AX401" s="151"/>
      <c r="AY401" s="151"/>
      <c r="AZ401" s="151"/>
      <c r="BA401" s="151"/>
      <c r="BB401" s="151"/>
      <c r="BC401" s="151"/>
      <c r="BD401" s="151"/>
      <c r="BE401" s="151"/>
      <c r="BF401" s="151"/>
      <c r="BG401" s="151"/>
      <c r="BH401" s="151"/>
      <c r="BI401" s="151"/>
      <c r="BJ401" s="151"/>
      <c r="BK401" s="151"/>
      <c r="BL401" s="151"/>
      <c r="BM401" s="151"/>
      <c r="BN401" s="151"/>
      <c r="BO401" s="151"/>
      <c r="BP401" s="151"/>
      <c r="BQ401" s="151"/>
      <c r="BR401" s="151"/>
      <c r="BS401" s="151"/>
      <c r="BT401" s="151"/>
      <c r="BU401" s="151"/>
      <c r="BV401" s="151">
        <v>1</v>
      </c>
      <c r="BW401" s="151"/>
      <c r="BX401" s="151"/>
      <c r="BY401" s="151"/>
      <c r="BZ401" s="151"/>
      <c r="CA401" s="151">
        <v>1</v>
      </c>
      <c r="CB401" s="151">
        <v>1</v>
      </c>
      <c r="CC401" s="151"/>
      <c r="CD401" s="151"/>
      <c r="CE401" s="151"/>
      <c r="CF401" s="151"/>
      <c r="CG401" s="151"/>
      <c r="CH401" s="151"/>
      <c r="CI401" s="151"/>
      <c r="CJ401" s="151"/>
      <c r="CK401" s="151"/>
      <c r="CL401" s="151"/>
      <c r="CM401" s="151"/>
      <c r="CN401" s="151"/>
      <c r="CO401" s="151"/>
      <c r="CP401" s="151"/>
      <c r="CQ401" s="151"/>
      <c r="CR401" s="151"/>
      <c r="CS401" s="151"/>
      <c r="CT401" s="151"/>
      <c r="CU401" s="151"/>
      <c r="CV401" s="151"/>
      <c r="CW401" s="151"/>
      <c r="CX401" s="151"/>
      <c r="CY401" s="151"/>
      <c r="CZ401" s="151"/>
      <c r="DA401" s="151"/>
      <c r="DB401" s="151"/>
      <c r="DC401" s="151"/>
      <c r="DD401" s="151"/>
      <c r="DE401" s="151"/>
      <c r="DF401" s="151"/>
      <c r="DG401" s="151"/>
      <c r="DH401" s="151"/>
      <c r="DI401" s="151"/>
      <c r="DJ401" s="151"/>
      <c r="DK401" s="151"/>
      <c r="DL401" s="151"/>
      <c r="DM401" s="151"/>
      <c r="DN401" s="151"/>
      <c r="DO401" s="151"/>
      <c r="DP401" s="151"/>
      <c r="DQ401" s="151"/>
      <c r="DR401" s="151"/>
      <c r="DS401" s="151"/>
      <c r="DT401" s="151"/>
      <c r="DU401" s="151"/>
      <c r="DV401" s="151"/>
      <c r="DW401" s="151"/>
      <c r="DX401" s="151"/>
      <c r="DY401" s="151"/>
      <c r="DZ401" s="151"/>
      <c r="EA401"/>
      <c r="EB401">
        <v>1620</v>
      </c>
      <c r="EC401" s="281">
        <f t="shared" si="4"/>
        <v>49.090909090909093</v>
      </c>
    </row>
    <row r="402" spans="1:133" hidden="1">
      <c r="A402" s="151" t="s">
        <v>1059</v>
      </c>
      <c r="B402" s="151" t="s">
        <v>1060</v>
      </c>
      <c r="C402" s="150">
        <v>20</v>
      </c>
      <c r="D402" s="151" t="s">
        <v>680</v>
      </c>
      <c r="E402" s="151"/>
      <c r="F402" s="151"/>
      <c r="G402" s="151"/>
      <c r="H402" s="151"/>
      <c r="I402" s="151"/>
      <c r="J402" s="151"/>
      <c r="K402" s="151"/>
      <c r="L402" s="151"/>
      <c r="M402" s="151"/>
      <c r="N402" s="151"/>
      <c r="O402" s="151"/>
      <c r="P402" s="151"/>
      <c r="Q402" s="151"/>
      <c r="R402" s="151"/>
      <c r="S402" s="151"/>
      <c r="T402" s="151"/>
      <c r="U402" s="151"/>
      <c r="V402" s="151"/>
      <c r="W402" s="151"/>
      <c r="X402" s="151"/>
      <c r="Y402" s="151"/>
      <c r="Z402" s="151"/>
      <c r="AA402" s="151"/>
      <c r="AB402" s="151"/>
      <c r="AC402" s="151"/>
      <c r="AD402" s="151"/>
      <c r="AE402" s="151">
        <v>1</v>
      </c>
      <c r="AF402" s="151"/>
      <c r="AG402" s="151"/>
      <c r="AH402" s="151"/>
      <c r="AI402" s="151"/>
      <c r="AJ402" s="151"/>
      <c r="AK402" s="151"/>
      <c r="AL402" s="151"/>
      <c r="AM402" s="151"/>
      <c r="AN402" s="151"/>
      <c r="AO402" s="151"/>
      <c r="AP402" s="151"/>
      <c r="AQ402" s="151"/>
      <c r="AR402" s="151"/>
      <c r="AS402" s="151"/>
      <c r="AT402" s="151"/>
      <c r="AU402" s="151"/>
      <c r="AV402" s="151"/>
      <c r="AW402" s="151"/>
      <c r="AX402" s="151"/>
      <c r="AY402" s="151"/>
      <c r="AZ402" s="151"/>
      <c r="BA402" s="151"/>
      <c r="BB402" s="151"/>
      <c r="BC402" s="151"/>
      <c r="BD402" s="151"/>
      <c r="BE402" s="151"/>
      <c r="BF402" s="151"/>
      <c r="BG402" s="151"/>
      <c r="BH402" s="151"/>
      <c r="BI402" s="151"/>
      <c r="BJ402" s="151"/>
      <c r="BK402" s="151"/>
      <c r="BL402" s="151"/>
      <c r="BM402" s="151"/>
      <c r="BN402" s="151"/>
      <c r="BO402" s="151"/>
      <c r="BP402" s="151"/>
      <c r="BQ402" s="151"/>
      <c r="BR402" s="151"/>
      <c r="BS402" s="151"/>
      <c r="BT402" s="151"/>
      <c r="BU402" s="151"/>
      <c r="BV402" s="151">
        <v>1</v>
      </c>
      <c r="BW402" s="151"/>
      <c r="BX402" s="151"/>
      <c r="BY402" s="151"/>
      <c r="BZ402" s="151"/>
      <c r="CA402" s="151">
        <v>1</v>
      </c>
      <c r="CB402" s="151">
        <v>1</v>
      </c>
      <c r="CC402" s="151"/>
      <c r="CD402" s="151"/>
      <c r="CE402" s="151"/>
      <c r="CF402" s="151"/>
      <c r="CG402" s="151"/>
      <c r="CH402" s="151"/>
      <c r="CI402" s="151"/>
      <c r="CJ402" s="151"/>
      <c r="CK402" s="151"/>
      <c r="CL402" s="151"/>
      <c r="CM402" s="151"/>
      <c r="CN402" s="151"/>
      <c r="CO402" s="151"/>
      <c r="CP402" s="151"/>
      <c r="CQ402" s="151"/>
      <c r="CR402" s="151"/>
      <c r="CS402" s="151"/>
      <c r="CT402" s="151"/>
      <c r="CU402" s="151"/>
      <c r="CV402" s="151"/>
      <c r="CW402" s="151"/>
      <c r="CX402" s="151"/>
      <c r="CY402" s="151"/>
      <c r="CZ402" s="151"/>
      <c r="DA402" s="151"/>
      <c r="DB402" s="151"/>
      <c r="DC402" s="151"/>
      <c r="DD402" s="151"/>
      <c r="DE402" s="151"/>
      <c r="DF402" s="151"/>
      <c r="DG402" s="151"/>
      <c r="DH402" s="151"/>
      <c r="DI402" s="151"/>
      <c r="DJ402" s="151"/>
      <c r="DK402" s="151"/>
      <c r="DL402" s="151"/>
      <c r="DM402" s="151"/>
      <c r="DN402" s="151"/>
      <c r="DO402" s="151"/>
      <c r="DP402" s="151"/>
      <c r="DQ402" s="151"/>
      <c r="DR402" s="151"/>
      <c r="DS402" s="151"/>
      <c r="DT402" s="151"/>
      <c r="DU402" s="151"/>
      <c r="DV402" s="151"/>
      <c r="DW402" s="151"/>
      <c r="DX402" s="151"/>
      <c r="DY402" s="151"/>
      <c r="DZ402" s="151"/>
      <c r="EA402"/>
      <c r="EB402">
        <v>6327</v>
      </c>
      <c r="EC402" s="281">
        <f t="shared" si="4"/>
        <v>191.72727272727272</v>
      </c>
    </row>
    <row r="403" spans="1:133" hidden="1">
      <c r="A403" s="272" t="s">
        <v>1062</v>
      </c>
      <c r="B403" s="272" t="s">
        <v>1061</v>
      </c>
      <c r="C403" s="333">
        <v>1</v>
      </c>
      <c r="D403" s="272" t="s">
        <v>582</v>
      </c>
      <c r="E403" s="272" t="s">
        <v>286</v>
      </c>
      <c r="F403" s="272"/>
      <c r="G403" s="272"/>
      <c r="H403" s="272"/>
      <c r="I403" s="272"/>
      <c r="J403" s="272"/>
      <c r="K403" s="272"/>
      <c r="L403" s="272"/>
      <c r="M403" s="272"/>
      <c r="N403" s="272">
        <v>1</v>
      </c>
      <c r="O403" s="272"/>
      <c r="P403" s="272"/>
      <c r="Q403" s="272"/>
      <c r="R403" s="272"/>
      <c r="S403" s="272"/>
      <c r="T403" s="272"/>
      <c r="U403" s="272"/>
      <c r="V403" s="272"/>
      <c r="W403" s="272"/>
      <c r="X403" s="272"/>
      <c r="Y403" s="272"/>
      <c r="Z403" s="272"/>
      <c r="AA403" s="272"/>
      <c r="AB403" s="272"/>
      <c r="AC403" s="272"/>
      <c r="AD403" s="272"/>
      <c r="AE403" s="272">
        <v>1</v>
      </c>
      <c r="AF403" s="272"/>
      <c r="AG403" s="272"/>
      <c r="AH403" s="272"/>
      <c r="AI403" s="272"/>
      <c r="AJ403" s="272"/>
      <c r="AK403" s="272"/>
      <c r="AL403" s="272"/>
      <c r="AM403" s="272"/>
      <c r="AN403" s="272"/>
      <c r="AO403" s="272"/>
      <c r="AP403" s="272"/>
      <c r="AQ403" s="272"/>
      <c r="AR403" s="272"/>
      <c r="AS403" s="272"/>
      <c r="AT403" s="272"/>
      <c r="AU403" s="272"/>
      <c r="AV403" s="272"/>
      <c r="AW403" s="272"/>
      <c r="AX403" s="272"/>
      <c r="AY403" s="272"/>
      <c r="AZ403" s="272"/>
      <c r="BA403" s="272"/>
      <c r="BB403" s="272"/>
      <c r="BC403" s="272"/>
      <c r="BD403" s="272"/>
      <c r="BE403" s="272"/>
      <c r="BF403" s="272"/>
      <c r="BG403" s="272"/>
      <c r="BH403" s="272"/>
      <c r="BI403" s="272"/>
      <c r="BJ403" s="272"/>
      <c r="BK403" s="272"/>
      <c r="BL403" s="272"/>
      <c r="BM403" s="272"/>
      <c r="BN403" s="272"/>
      <c r="BO403" s="272"/>
      <c r="BP403" s="272"/>
      <c r="BQ403" s="272"/>
      <c r="BR403" s="272"/>
      <c r="BS403" s="272"/>
      <c r="BT403" s="272"/>
      <c r="BU403" s="272"/>
      <c r="BV403" s="272"/>
      <c r="BW403" s="272"/>
      <c r="BX403" s="272"/>
      <c r="BY403" s="272"/>
      <c r="BZ403" s="272"/>
      <c r="CA403" s="272"/>
      <c r="CB403" s="272"/>
      <c r="CC403" s="272"/>
      <c r="CD403" s="272"/>
      <c r="CE403" s="272"/>
      <c r="CF403" s="272"/>
      <c r="CG403" s="272"/>
      <c r="CH403" s="272"/>
      <c r="CI403" s="272"/>
      <c r="CJ403" s="272"/>
      <c r="CK403" s="272"/>
      <c r="CL403" s="272"/>
      <c r="CM403" s="272"/>
      <c r="CN403" s="272"/>
      <c r="CO403" s="272"/>
      <c r="CP403" s="272"/>
      <c r="CQ403" s="272"/>
      <c r="CR403" s="272"/>
      <c r="CS403" s="272"/>
      <c r="CT403" s="272"/>
      <c r="CU403" s="272"/>
      <c r="CV403" s="272"/>
      <c r="CW403" s="272"/>
      <c r="CX403" s="272"/>
      <c r="CY403" s="272"/>
      <c r="CZ403" s="272"/>
      <c r="DA403" s="272"/>
      <c r="DB403" s="272"/>
      <c r="DC403" s="272"/>
      <c r="DD403" s="272"/>
      <c r="DE403" s="272"/>
      <c r="DF403" s="272"/>
      <c r="DG403" s="272">
        <v>1</v>
      </c>
      <c r="DH403" s="272"/>
      <c r="DI403" s="272"/>
      <c r="DJ403" s="272"/>
      <c r="DK403" s="272"/>
      <c r="DL403" s="272"/>
      <c r="DM403" s="272"/>
      <c r="DN403" s="272"/>
      <c r="DO403" s="272"/>
      <c r="DP403" s="272"/>
      <c r="DQ403" s="272"/>
      <c r="DR403" s="272"/>
      <c r="DS403" s="272"/>
      <c r="DT403" s="272"/>
      <c r="DU403" s="272"/>
      <c r="DV403" s="272"/>
      <c r="DW403" s="272"/>
      <c r="DX403" s="272"/>
      <c r="DY403" s="272"/>
      <c r="DZ403" s="272"/>
      <c r="EA403"/>
      <c r="EB403">
        <v>236</v>
      </c>
      <c r="EC403" s="281">
        <f t="shared" si="4"/>
        <v>7.1515151515151514</v>
      </c>
    </row>
    <row r="404" spans="1:133" hidden="1">
      <c r="A404" s="272" t="s">
        <v>1063</v>
      </c>
      <c r="B404" s="272" t="s">
        <v>1061</v>
      </c>
      <c r="C404" s="333">
        <v>5</v>
      </c>
      <c r="D404" s="272" t="s">
        <v>582</v>
      </c>
      <c r="E404" s="272" t="s">
        <v>286</v>
      </c>
      <c r="F404" s="272"/>
      <c r="G404" s="272"/>
      <c r="H404" s="272"/>
      <c r="I404" s="272"/>
      <c r="J404" s="272"/>
      <c r="K404" s="272"/>
      <c r="L404" s="272"/>
      <c r="M404" s="272"/>
      <c r="N404" s="272">
        <v>1</v>
      </c>
      <c r="O404" s="272"/>
      <c r="P404" s="272"/>
      <c r="Q404" s="272"/>
      <c r="R404" s="272"/>
      <c r="S404" s="272"/>
      <c r="T404" s="272"/>
      <c r="U404" s="272"/>
      <c r="V404" s="272"/>
      <c r="W404" s="272"/>
      <c r="X404" s="272"/>
      <c r="Y404" s="272"/>
      <c r="Z404" s="272"/>
      <c r="AA404" s="272"/>
      <c r="AB404" s="272"/>
      <c r="AC404" s="272"/>
      <c r="AD404" s="272"/>
      <c r="AE404" s="272">
        <v>1</v>
      </c>
      <c r="AF404" s="272"/>
      <c r="AG404" s="272"/>
      <c r="AH404" s="272"/>
      <c r="AI404" s="272"/>
      <c r="AJ404" s="272"/>
      <c r="AK404" s="272"/>
      <c r="AL404" s="272"/>
      <c r="AM404" s="272"/>
      <c r="AN404" s="272"/>
      <c r="AO404" s="272"/>
      <c r="AP404" s="272"/>
      <c r="AQ404" s="272"/>
      <c r="AR404" s="272"/>
      <c r="AS404" s="272"/>
      <c r="AT404" s="272"/>
      <c r="AU404" s="272"/>
      <c r="AV404" s="272"/>
      <c r="AW404" s="272"/>
      <c r="AX404" s="272"/>
      <c r="AY404" s="272"/>
      <c r="AZ404" s="272"/>
      <c r="BA404" s="272"/>
      <c r="BB404" s="272"/>
      <c r="BC404" s="272"/>
      <c r="BD404" s="272"/>
      <c r="BE404" s="272"/>
      <c r="BF404" s="272"/>
      <c r="BG404" s="272"/>
      <c r="BH404" s="272"/>
      <c r="BI404" s="272"/>
      <c r="BJ404" s="272"/>
      <c r="BK404" s="272"/>
      <c r="BL404" s="272"/>
      <c r="BM404" s="272"/>
      <c r="BN404" s="272"/>
      <c r="BO404" s="272"/>
      <c r="BP404" s="272"/>
      <c r="BQ404" s="272"/>
      <c r="BR404" s="272"/>
      <c r="BS404" s="272"/>
      <c r="BT404" s="272"/>
      <c r="BU404" s="272"/>
      <c r="BV404" s="272"/>
      <c r="BW404" s="272"/>
      <c r="BX404" s="272"/>
      <c r="BY404" s="272"/>
      <c r="BZ404" s="272"/>
      <c r="CA404" s="272"/>
      <c r="CB404" s="272"/>
      <c r="CC404" s="272"/>
      <c r="CD404" s="272"/>
      <c r="CE404" s="272"/>
      <c r="CF404" s="272"/>
      <c r="CG404" s="272"/>
      <c r="CH404" s="272"/>
      <c r="CI404" s="272"/>
      <c r="CJ404" s="272"/>
      <c r="CK404" s="272"/>
      <c r="CL404" s="272"/>
      <c r="CM404" s="272"/>
      <c r="CN404" s="272"/>
      <c r="CO404" s="272"/>
      <c r="CP404" s="272"/>
      <c r="CQ404" s="272"/>
      <c r="CR404" s="272"/>
      <c r="CS404" s="272"/>
      <c r="CT404" s="272"/>
      <c r="CU404" s="272"/>
      <c r="CV404" s="272"/>
      <c r="CW404" s="272"/>
      <c r="CX404" s="272"/>
      <c r="CY404" s="272"/>
      <c r="CZ404" s="272"/>
      <c r="DA404" s="272"/>
      <c r="DB404" s="272"/>
      <c r="DC404" s="272"/>
      <c r="DD404" s="272"/>
      <c r="DE404" s="272"/>
      <c r="DF404" s="272"/>
      <c r="DG404" s="272">
        <v>1</v>
      </c>
      <c r="DH404" s="272"/>
      <c r="DI404" s="272"/>
      <c r="DJ404" s="272"/>
      <c r="DK404" s="272"/>
      <c r="DL404" s="272"/>
      <c r="DM404" s="272"/>
      <c r="DN404" s="272"/>
      <c r="DO404" s="272"/>
      <c r="DP404" s="272"/>
      <c r="DQ404" s="272"/>
      <c r="DR404" s="272"/>
      <c r="DS404" s="272"/>
      <c r="DT404" s="272"/>
      <c r="DU404" s="272"/>
      <c r="DV404" s="272"/>
      <c r="DW404" s="272"/>
      <c r="DX404" s="272"/>
      <c r="DY404" s="272"/>
      <c r="DZ404" s="272"/>
      <c r="EA404"/>
      <c r="EB404">
        <v>1106</v>
      </c>
      <c r="EC404" s="281">
        <f t="shared" si="4"/>
        <v>33.515151515151516</v>
      </c>
    </row>
    <row r="405" spans="1:133">
      <c r="A405" s="130" t="s">
        <v>1065</v>
      </c>
      <c r="B405" s="130" t="s">
        <v>1064</v>
      </c>
      <c r="C405" s="129">
        <v>1</v>
      </c>
      <c r="D405" s="130" t="s">
        <v>582</v>
      </c>
      <c r="E405" s="130" t="s">
        <v>422</v>
      </c>
      <c r="F405" s="130"/>
      <c r="G405" s="130"/>
      <c r="H405" s="130"/>
      <c r="I405" s="130"/>
      <c r="J405" s="130"/>
      <c r="K405" s="130"/>
      <c r="L405" s="130"/>
      <c r="M405" s="130"/>
      <c r="N405" s="130">
        <v>1</v>
      </c>
      <c r="O405" s="130">
        <v>1</v>
      </c>
      <c r="P405" s="130"/>
      <c r="Q405" s="130"/>
      <c r="R405" s="130" t="s">
        <v>397</v>
      </c>
      <c r="S405" s="130"/>
      <c r="T405" s="130"/>
      <c r="U405" s="130">
        <v>1</v>
      </c>
      <c r="V405" s="130"/>
      <c r="W405" s="130"/>
      <c r="X405" s="130"/>
      <c r="Y405" s="130"/>
      <c r="Z405" s="130">
        <v>1</v>
      </c>
      <c r="AA405" s="130"/>
      <c r="AB405" s="130"/>
      <c r="AC405" s="130"/>
      <c r="AD405" s="130"/>
      <c r="AE405" s="130">
        <v>1</v>
      </c>
      <c r="AF405" s="130"/>
      <c r="AG405" s="130"/>
      <c r="AH405" s="130"/>
      <c r="AI405" s="130"/>
      <c r="AJ405" s="130"/>
      <c r="AK405" s="130"/>
      <c r="AL405" s="130"/>
      <c r="AM405" s="130">
        <v>1</v>
      </c>
      <c r="AN405" s="130"/>
      <c r="AO405" s="130">
        <v>1</v>
      </c>
      <c r="AP405" s="130">
        <v>1</v>
      </c>
      <c r="AQ405" s="130"/>
      <c r="AR405" s="130"/>
      <c r="AS405" s="130"/>
      <c r="AT405" s="130">
        <v>1</v>
      </c>
      <c r="AU405" s="130"/>
      <c r="AV405" s="130"/>
      <c r="AW405" s="130"/>
      <c r="AX405" s="130"/>
      <c r="AY405" s="130"/>
      <c r="AZ405" s="130"/>
      <c r="BA405" s="130"/>
      <c r="BB405" s="130"/>
      <c r="BC405" s="130"/>
      <c r="BD405" s="130"/>
      <c r="BE405" s="130"/>
      <c r="BF405" s="130"/>
      <c r="BG405" s="130"/>
      <c r="BH405" s="130"/>
      <c r="BI405" s="130"/>
      <c r="BJ405" s="130"/>
      <c r="BK405" s="130"/>
      <c r="BL405" s="130"/>
      <c r="BM405" s="130"/>
      <c r="BN405" s="130"/>
      <c r="BO405" s="130"/>
      <c r="BP405" s="130"/>
      <c r="BQ405" s="130"/>
      <c r="BR405" s="130"/>
      <c r="BS405" s="130"/>
      <c r="BT405" s="130"/>
      <c r="BU405" s="130">
        <v>1</v>
      </c>
      <c r="BV405" s="130"/>
      <c r="BW405" s="130"/>
      <c r="BX405" s="130"/>
      <c r="BY405" s="130">
        <v>1</v>
      </c>
      <c r="BZ405" s="130">
        <v>1</v>
      </c>
      <c r="CA405" s="130"/>
      <c r="CB405" s="130"/>
      <c r="CC405" s="130"/>
      <c r="CD405" s="130"/>
      <c r="CE405" s="130"/>
      <c r="CF405" s="130"/>
      <c r="CG405" s="130"/>
      <c r="CH405" s="130"/>
      <c r="CI405" s="130"/>
      <c r="CJ405" s="130"/>
      <c r="CK405" s="130"/>
      <c r="CL405" s="130"/>
      <c r="CM405" s="130"/>
      <c r="CN405" s="130"/>
      <c r="CO405" s="130"/>
      <c r="CP405" s="130"/>
      <c r="CQ405" s="130"/>
      <c r="CR405" s="130"/>
      <c r="CS405" s="130"/>
      <c r="CT405" s="130"/>
      <c r="CU405" s="130"/>
      <c r="CV405" s="130"/>
      <c r="CW405" s="130"/>
      <c r="CX405" s="130"/>
      <c r="CY405" s="130"/>
      <c r="CZ405" s="130"/>
      <c r="DA405" s="130"/>
      <c r="DB405" s="130">
        <v>1</v>
      </c>
      <c r="DC405" s="130"/>
      <c r="DD405" s="130"/>
      <c r="DE405" s="130"/>
      <c r="DF405" s="130"/>
      <c r="DG405" s="130"/>
      <c r="DH405" s="130"/>
      <c r="DI405" s="130"/>
      <c r="DJ405" s="130"/>
      <c r="DK405" s="130"/>
      <c r="DL405" s="130"/>
      <c r="DM405" s="130"/>
      <c r="DN405" s="130"/>
      <c r="DO405" s="130"/>
      <c r="DP405" s="130"/>
      <c r="DQ405" s="130"/>
      <c r="DR405" s="130"/>
      <c r="DS405" s="130"/>
      <c r="DT405" s="130"/>
      <c r="DU405" s="130"/>
      <c r="DV405" s="130"/>
      <c r="DW405" s="130"/>
      <c r="DX405" s="130"/>
      <c r="DY405" s="130"/>
      <c r="DZ405" s="130"/>
      <c r="EA405"/>
      <c r="EB405">
        <v>204</v>
      </c>
      <c r="EC405" s="281">
        <f t="shared" si="4"/>
        <v>6.1818181818181817</v>
      </c>
    </row>
    <row r="406" spans="1:133">
      <c r="A406" s="130" t="s">
        <v>1066</v>
      </c>
      <c r="B406" s="130" t="s">
        <v>1064</v>
      </c>
      <c r="C406" s="129">
        <v>4</v>
      </c>
      <c r="D406" s="130" t="s">
        <v>582</v>
      </c>
      <c r="E406" s="130" t="s">
        <v>422</v>
      </c>
      <c r="F406" s="130"/>
      <c r="G406" s="130"/>
      <c r="H406" s="130"/>
      <c r="I406" s="130"/>
      <c r="J406" s="130"/>
      <c r="K406" s="130"/>
      <c r="L406" s="130"/>
      <c r="M406" s="130"/>
      <c r="N406" s="130">
        <v>1</v>
      </c>
      <c r="O406" s="130">
        <v>1</v>
      </c>
      <c r="P406" s="130"/>
      <c r="Q406" s="130"/>
      <c r="R406" s="130" t="s">
        <v>397</v>
      </c>
      <c r="S406" s="130"/>
      <c r="T406" s="130"/>
      <c r="U406" s="130">
        <v>1</v>
      </c>
      <c r="V406" s="130"/>
      <c r="W406" s="130"/>
      <c r="X406" s="130"/>
      <c r="Y406" s="130"/>
      <c r="Z406" s="130">
        <v>1</v>
      </c>
      <c r="AA406" s="130"/>
      <c r="AB406" s="130"/>
      <c r="AC406" s="130"/>
      <c r="AD406" s="130"/>
      <c r="AE406" s="130">
        <v>1</v>
      </c>
      <c r="AF406" s="130"/>
      <c r="AG406" s="130"/>
      <c r="AH406" s="130"/>
      <c r="AI406" s="130"/>
      <c r="AJ406" s="130"/>
      <c r="AK406" s="130"/>
      <c r="AL406" s="130"/>
      <c r="AM406" s="130">
        <v>1</v>
      </c>
      <c r="AN406" s="130"/>
      <c r="AO406" s="130">
        <v>1</v>
      </c>
      <c r="AP406" s="130">
        <v>1</v>
      </c>
      <c r="AQ406" s="130"/>
      <c r="AR406" s="130"/>
      <c r="AS406" s="130"/>
      <c r="AT406" s="130">
        <v>1</v>
      </c>
      <c r="AU406" s="130"/>
      <c r="AV406" s="130"/>
      <c r="AW406" s="130"/>
      <c r="AX406" s="130"/>
      <c r="AY406" s="130"/>
      <c r="AZ406" s="130"/>
      <c r="BA406" s="130"/>
      <c r="BB406" s="130"/>
      <c r="BC406" s="130"/>
      <c r="BD406" s="130"/>
      <c r="BE406" s="130"/>
      <c r="BF406" s="130"/>
      <c r="BG406" s="130"/>
      <c r="BH406" s="130"/>
      <c r="BI406" s="130"/>
      <c r="BJ406" s="130"/>
      <c r="BK406" s="130"/>
      <c r="BL406" s="130"/>
      <c r="BM406" s="130"/>
      <c r="BN406" s="130"/>
      <c r="BO406" s="130"/>
      <c r="BP406" s="130"/>
      <c r="BQ406" s="130"/>
      <c r="BR406" s="130"/>
      <c r="BS406" s="130"/>
      <c r="BT406" s="130"/>
      <c r="BU406" s="130">
        <v>1</v>
      </c>
      <c r="BV406" s="130"/>
      <c r="BW406" s="130"/>
      <c r="BX406" s="130"/>
      <c r="BY406" s="130">
        <v>1</v>
      </c>
      <c r="BZ406" s="130">
        <v>1</v>
      </c>
      <c r="CA406" s="130"/>
      <c r="CB406" s="130"/>
      <c r="CC406" s="130"/>
      <c r="CD406" s="130"/>
      <c r="CE406" s="130"/>
      <c r="CF406" s="130"/>
      <c r="CG406" s="130"/>
      <c r="CH406" s="130"/>
      <c r="CI406" s="130"/>
      <c r="CJ406" s="130"/>
      <c r="CK406" s="130"/>
      <c r="CL406" s="130"/>
      <c r="CM406" s="130"/>
      <c r="CN406" s="130"/>
      <c r="CO406" s="130"/>
      <c r="CP406" s="130"/>
      <c r="CQ406" s="130"/>
      <c r="CR406" s="130"/>
      <c r="CS406" s="130"/>
      <c r="CT406" s="130"/>
      <c r="CU406" s="130"/>
      <c r="CV406" s="130"/>
      <c r="CW406" s="130"/>
      <c r="CX406" s="130"/>
      <c r="CY406" s="130"/>
      <c r="CZ406" s="130"/>
      <c r="DA406" s="130"/>
      <c r="DB406" s="130">
        <v>1</v>
      </c>
      <c r="DC406" s="130"/>
      <c r="DD406" s="130"/>
      <c r="DE406" s="130"/>
      <c r="DF406" s="130"/>
      <c r="DG406" s="130"/>
      <c r="DH406" s="130"/>
      <c r="DI406" s="130"/>
      <c r="DJ406" s="130"/>
      <c r="DK406" s="130"/>
      <c r="DL406" s="130"/>
      <c r="DM406" s="130"/>
      <c r="DN406" s="130"/>
      <c r="DO406" s="130"/>
      <c r="DP406" s="130"/>
      <c r="DQ406" s="130"/>
      <c r="DR406" s="130"/>
      <c r="DS406" s="130"/>
      <c r="DT406" s="130"/>
      <c r="DU406" s="130"/>
      <c r="DV406" s="130"/>
      <c r="DW406" s="130"/>
      <c r="DX406" s="130"/>
      <c r="DY406" s="130"/>
      <c r="DZ406" s="130"/>
      <c r="EA406"/>
      <c r="EB406">
        <v>781</v>
      </c>
      <c r="EC406" s="281">
        <f t="shared" si="4"/>
        <v>23.666666666666668</v>
      </c>
    </row>
    <row r="407" spans="1:133">
      <c r="A407" s="130" t="s">
        <v>1067</v>
      </c>
      <c r="B407" s="130" t="s">
        <v>1064</v>
      </c>
      <c r="C407" s="129">
        <v>5</v>
      </c>
      <c r="D407" s="130" t="s">
        <v>582</v>
      </c>
      <c r="E407" s="130" t="s">
        <v>422</v>
      </c>
      <c r="F407" s="130"/>
      <c r="G407" s="130"/>
      <c r="H407" s="130"/>
      <c r="I407" s="130"/>
      <c r="J407" s="130"/>
      <c r="K407" s="130"/>
      <c r="L407" s="130"/>
      <c r="M407" s="130"/>
      <c r="N407" s="130">
        <v>1</v>
      </c>
      <c r="O407" s="130">
        <v>1</v>
      </c>
      <c r="P407" s="130"/>
      <c r="Q407" s="130"/>
      <c r="R407" s="130" t="s">
        <v>397</v>
      </c>
      <c r="S407" s="130"/>
      <c r="T407" s="130"/>
      <c r="U407" s="130">
        <v>1</v>
      </c>
      <c r="V407" s="130"/>
      <c r="W407" s="130"/>
      <c r="X407" s="130"/>
      <c r="Y407" s="130"/>
      <c r="Z407" s="130">
        <v>1</v>
      </c>
      <c r="AA407" s="130"/>
      <c r="AB407" s="130"/>
      <c r="AC407" s="130"/>
      <c r="AD407" s="130"/>
      <c r="AE407" s="130">
        <v>1</v>
      </c>
      <c r="AF407" s="130"/>
      <c r="AG407" s="130"/>
      <c r="AH407" s="130"/>
      <c r="AI407" s="130"/>
      <c r="AJ407" s="130"/>
      <c r="AK407" s="130"/>
      <c r="AL407" s="130"/>
      <c r="AM407" s="130">
        <v>1</v>
      </c>
      <c r="AN407" s="130"/>
      <c r="AO407" s="130">
        <v>1</v>
      </c>
      <c r="AP407" s="130">
        <v>1</v>
      </c>
      <c r="AQ407" s="130"/>
      <c r="AR407" s="130"/>
      <c r="AS407" s="130"/>
      <c r="AT407" s="130">
        <v>1</v>
      </c>
      <c r="AU407" s="130"/>
      <c r="AV407" s="130"/>
      <c r="AW407" s="130"/>
      <c r="AX407" s="130"/>
      <c r="AY407" s="130"/>
      <c r="AZ407" s="130"/>
      <c r="BA407" s="130"/>
      <c r="BB407" s="130"/>
      <c r="BC407" s="130"/>
      <c r="BD407" s="130"/>
      <c r="BE407" s="130"/>
      <c r="BF407" s="130"/>
      <c r="BG407" s="130"/>
      <c r="BH407" s="130"/>
      <c r="BI407" s="130"/>
      <c r="BJ407" s="130"/>
      <c r="BK407" s="130"/>
      <c r="BL407" s="130"/>
      <c r="BM407" s="130"/>
      <c r="BN407" s="130"/>
      <c r="BO407" s="130"/>
      <c r="BP407" s="130"/>
      <c r="BQ407" s="130"/>
      <c r="BR407" s="130"/>
      <c r="BS407" s="130"/>
      <c r="BT407" s="130"/>
      <c r="BU407" s="130">
        <v>1</v>
      </c>
      <c r="BV407" s="130"/>
      <c r="BW407" s="130"/>
      <c r="BX407" s="130"/>
      <c r="BY407" s="130">
        <v>1</v>
      </c>
      <c r="BZ407" s="130">
        <v>1</v>
      </c>
      <c r="CA407" s="130"/>
      <c r="CB407" s="130"/>
      <c r="CC407" s="130"/>
      <c r="CD407" s="130"/>
      <c r="CE407" s="130"/>
      <c r="CF407" s="130"/>
      <c r="CG407" s="130"/>
      <c r="CH407" s="130"/>
      <c r="CI407" s="130"/>
      <c r="CJ407" s="130"/>
      <c r="CK407" s="130"/>
      <c r="CL407" s="130"/>
      <c r="CM407" s="130"/>
      <c r="CN407" s="130"/>
      <c r="CO407" s="130"/>
      <c r="CP407" s="130"/>
      <c r="CQ407" s="130"/>
      <c r="CR407" s="130"/>
      <c r="CS407" s="130"/>
      <c r="CT407" s="130"/>
      <c r="CU407" s="130"/>
      <c r="CV407" s="130"/>
      <c r="CW407" s="130"/>
      <c r="CX407" s="130"/>
      <c r="CY407" s="130"/>
      <c r="CZ407" s="130"/>
      <c r="DA407" s="130"/>
      <c r="DB407" s="130">
        <v>1</v>
      </c>
      <c r="DC407" s="130"/>
      <c r="DD407" s="130"/>
      <c r="DE407" s="130"/>
      <c r="DF407" s="130"/>
      <c r="DG407" s="130"/>
      <c r="DH407" s="130"/>
      <c r="DI407" s="130"/>
      <c r="DJ407" s="130"/>
      <c r="DK407" s="130"/>
      <c r="DL407" s="130"/>
      <c r="DM407" s="130"/>
      <c r="DN407" s="130"/>
      <c r="DO407" s="130"/>
      <c r="DP407" s="130"/>
      <c r="DQ407" s="130"/>
      <c r="DR407" s="130"/>
      <c r="DS407" s="130"/>
      <c r="DT407" s="130"/>
      <c r="DU407" s="130"/>
      <c r="DV407" s="130"/>
      <c r="DW407" s="130"/>
      <c r="DX407" s="130"/>
      <c r="DY407" s="130"/>
      <c r="DZ407" s="130"/>
      <c r="EA407"/>
      <c r="EB407">
        <v>973</v>
      </c>
      <c r="EC407" s="281">
        <f t="shared" si="4"/>
        <v>29.484848484848484</v>
      </c>
    </row>
    <row r="408" spans="1:133">
      <c r="A408" s="130" t="s">
        <v>1068</v>
      </c>
      <c r="B408" s="130" t="s">
        <v>1064</v>
      </c>
      <c r="C408" s="129">
        <v>20</v>
      </c>
      <c r="D408" s="130" t="s">
        <v>582</v>
      </c>
      <c r="E408" s="130" t="s">
        <v>422</v>
      </c>
      <c r="F408" s="130"/>
      <c r="G408" s="130"/>
      <c r="H408" s="130"/>
      <c r="I408" s="130"/>
      <c r="J408" s="130"/>
      <c r="K408" s="130"/>
      <c r="L408" s="130"/>
      <c r="M408" s="130"/>
      <c r="N408" s="130">
        <v>1</v>
      </c>
      <c r="O408" s="130">
        <v>1</v>
      </c>
      <c r="P408" s="130"/>
      <c r="Q408" s="130"/>
      <c r="R408" s="130" t="s">
        <v>397</v>
      </c>
      <c r="S408" s="130"/>
      <c r="T408" s="130"/>
      <c r="U408" s="130">
        <v>1</v>
      </c>
      <c r="V408" s="130"/>
      <c r="W408" s="130"/>
      <c r="X408" s="130"/>
      <c r="Y408" s="130"/>
      <c r="Z408" s="130">
        <v>1</v>
      </c>
      <c r="AA408" s="130"/>
      <c r="AB408" s="130"/>
      <c r="AC408" s="130"/>
      <c r="AD408" s="130"/>
      <c r="AE408" s="130">
        <v>1</v>
      </c>
      <c r="AF408" s="130"/>
      <c r="AG408" s="130"/>
      <c r="AH408" s="130"/>
      <c r="AI408" s="130"/>
      <c r="AJ408" s="130"/>
      <c r="AK408" s="130"/>
      <c r="AL408" s="130"/>
      <c r="AM408" s="130">
        <v>1</v>
      </c>
      <c r="AN408" s="130"/>
      <c r="AO408" s="130">
        <v>1</v>
      </c>
      <c r="AP408" s="130">
        <v>1</v>
      </c>
      <c r="AQ408" s="130"/>
      <c r="AR408" s="130"/>
      <c r="AS408" s="130"/>
      <c r="AT408" s="130">
        <v>1</v>
      </c>
      <c r="AU408" s="130"/>
      <c r="AV408" s="130"/>
      <c r="AW408" s="130"/>
      <c r="AX408" s="130"/>
      <c r="AY408" s="130"/>
      <c r="AZ408" s="130"/>
      <c r="BA408" s="130"/>
      <c r="BB408" s="130"/>
      <c r="BC408" s="130"/>
      <c r="BD408" s="130"/>
      <c r="BE408" s="130"/>
      <c r="BF408" s="130"/>
      <c r="BG408" s="130"/>
      <c r="BH408" s="130"/>
      <c r="BI408" s="130"/>
      <c r="BJ408" s="130"/>
      <c r="BK408" s="130"/>
      <c r="BL408" s="130"/>
      <c r="BM408" s="130"/>
      <c r="BN408" s="130"/>
      <c r="BO408" s="130"/>
      <c r="BP408" s="130"/>
      <c r="BQ408" s="130"/>
      <c r="BR408" s="130"/>
      <c r="BS408" s="130"/>
      <c r="BT408" s="130"/>
      <c r="BU408" s="130">
        <v>1</v>
      </c>
      <c r="BV408" s="130"/>
      <c r="BW408" s="130"/>
      <c r="BX408" s="130"/>
      <c r="BY408" s="130">
        <v>1</v>
      </c>
      <c r="BZ408" s="130">
        <v>1</v>
      </c>
      <c r="CA408" s="130"/>
      <c r="CB408" s="130"/>
      <c r="CC408" s="130"/>
      <c r="CD408" s="130"/>
      <c r="CE408" s="130"/>
      <c r="CF408" s="130"/>
      <c r="CG408" s="130"/>
      <c r="CH408" s="130"/>
      <c r="CI408" s="130"/>
      <c r="CJ408" s="130"/>
      <c r="CK408" s="130"/>
      <c r="CL408" s="130"/>
      <c r="CM408" s="130"/>
      <c r="CN408" s="130"/>
      <c r="CO408" s="130"/>
      <c r="CP408" s="130"/>
      <c r="CQ408" s="130"/>
      <c r="CR408" s="130"/>
      <c r="CS408" s="130"/>
      <c r="CT408" s="130"/>
      <c r="CU408" s="130"/>
      <c r="CV408" s="130"/>
      <c r="CW408" s="130"/>
      <c r="CX408" s="130"/>
      <c r="CY408" s="130"/>
      <c r="CZ408" s="130"/>
      <c r="DA408" s="130"/>
      <c r="DB408" s="130">
        <v>1</v>
      </c>
      <c r="DC408" s="130"/>
      <c r="DD408" s="130"/>
      <c r="DE408" s="130"/>
      <c r="DF408" s="130"/>
      <c r="DG408" s="130"/>
      <c r="DH408" s="130"/>
      <c r="DI408" s="130"/>
      <c r="DJ408" s="130"/>
      <c r="DK408" s="130"/>
      <c r="DL408" s="130"/>
      <c r="DM408" s="130"/>
      <c r="DN408" s="130"/>
      <c r="DO408" s="130"/>
      <c r="DP408" s="130"/>
      <c r="DQ408" s="130"/>
      <c r="DR408" s="130"/>
      <c r="DS408" s="130"/>
      <c r="DT408" s="130"/>
      <c r="DU408" s="130"/>
      <c r="DV408" s="130"/>
      <c r="DW408" s="130"/>
      <c r="DX408" s="130"/>
      <c r="DY408" s="130"/>
      <c r="DZ408" s="130"/>
      <c r="EA408"/>
      <c r="EB408">
        <v>3767</v>
      </c>
      <c r="EC408" s="281">
        <f t="shared" si="4"/>
        <v>114.15151515151516</v>
      </c>
    </row>
    <row r="409" spans="1:133" hidden="1">
      <c r="A409" s="200" t="s">
        <v>1070</v>
      </c>
      <c r="B409" s="200" t="s">
        <v>1069</v>
      </c>
      <c r="C409" s="251">
        <v>1</v>
      </c>
      <c r="D409" s="200" t="s">
        <v>582</v>
      </c>
      <c r="E409" s="200" t="s">
        <v>378</v>
      </c>
      <c r="F409" s="200"/>
      <c r="G409" s="200">
        <v>1</v>
      </c>
      <c r="H409" s="200"/>
      <c r="I409" s="200"/>
      <c r="J409" s="200"/>
      <c r="K409" s="200">
        <v>1</v>
      </c>
      <c r="L409" s="200"/>
      <c r="M409" s="200"/>
      <c r="N409" s="200"/>
      <c r="O409" s="200"/>
      <c r="P409" s="200"/>
      <c r="Q409" s="200"/>
      <c r="R409" s="200" t="s">
        <v>392</v>
      </c>
      <c r="S409" s="200">
        <v>1</v>
      </c>
      <c r="T409" s="200"/>
      <c r="U409" s="200"/>
      <c r="V409" s="200"/>
      <c r="W409" s="200"/>
      <c r="X409" s="200"/>
      <c r="Y409" s="200"/>
      <c r="Z409" s="200">
        <v>1</v>
      </c>
      <c r="AA409" s="200"/>
      <c r="AB409" s="200"/>
      <c r="AC409" s="200"/>
      <c r="AD409" s="200"/>
      <c r="AE409" s="200">
        <v>1</v>
      </c>
      <c r="AF409" s="200"/>
      <c r="AG409" s="200"/>
      <c r="AH409" s="200"/>
      <c r="AI409" s="200"/>
      <c r="AJ409" s="200"/>
      <c r="AK409" s="200"/>
      <c r="AL409" s="200"/>
      <c r="AM409" s="200"/>
      <c r="AN409" s="200">
        <v>1</v>
      </c>
      <c r="AO409" s="200"/>
      <c r="AP409" s="200"/>
      <c r="AQ409" s="200"/>
      <c r="AR409" s="200"/>
      <c r="AS409" s="200"/>
      <c r="AT409" s="200"/>
      <c r="AU409" s="200"/>
      <c r="AV409" s="200"/>
      <c r="AW409" s="200"/>
      <c r="AX409" s="200"/>
      <c r="AY409" s="200"/>
      <c r="AZ409" s="200"/>
      <c r="BA409" s="200"/>
      <c r="BB409" s="200"/>
      <c r="BC409" s="200"/>
      <c r="BD409" s="200"/>
      <c r="BE409" s="200"/>
      <c r="BF409" s="200"/>
      <c r="BG409" s="200"/>
      <c r="BH409" s="200"/>
      <c r="BI409" s="200"/>
      <c r="BJ409" s="200"/>
      <c r="BK409" s="200"/>
      <c r="BL409" s="200"/>
      <c r="BM409" s="200"/>
      <c r="BN409" s="200"/>
      <c r="BO409" s="200"/>
      <c r="BP409" s="200"/>
      <c r="BQ409" s="200"/>
      <c r="BR409" s="200"/>
      <c r="BS409" s="200"/>
      <c r="BT409" s="200"/>
      <c r="BU409" s="200">
        <v>1</v>
      </c>
      <c r="BV409" s="200"/>
      <c r="BW409" s="200"/>
      <c r="BX409" s="200"/>
      <c r="BY409" s="200">
        <v>1</v>
      </c>
      <c r="BZ409" s="200"/>
      <c r="CA409" s="200"/>
      <c r="CB409" s="200"/>
      <c r="CC409" s="200"/>
      <c r="CD409" s="200"/>
      <c r="CE409" s="200"/>
      <c r="CF409" s="200"/>
      <c r="CG409" s="200"/>
      <c r="CH409" s="200"/>
      <c r="CI409" s="200"/>
      <c r="CJ409" s="200"/>
      <c r="CK409" s="200"/>
      <c r="CL409" s="200"/>
      <c r="CM409" s="200"/>
      <c r="CN409" s="200"/>
      <c r="CO409" s="200"/>
      <c r="CP409" s="200"/>
      <c r="CQ409" s="200"/>
      <c r="CR409" s="200"/>
      <c r="CS409" s="200"/>
      <c r="CT409" s="200"/>
      <c r="CU409" s="200"/>
      <c r="CV409" s="200">
        <v>1</v>
      </c>
      <c r="CW409" s="200">
        <v>1</v>
      </c>
      <c r="CX409" s="200"/>
      <c r="CY409" s="200"/>
      <c r="CZ409" s="200"/>
      <c r="DA409" s="200"/>
      <c r="DB409" s="200"/>
      <c r="DC409" s="200"/>
      <c r="DD409" s="200"/>
      <c r="DE409" s="200"/>
      <c r="DF409" s="200"/>
      <c r="DG409" s="200"/>
      <c r="DH409" s="200"/>
      <c r="DI409" s="200"/>
      <c r="DJ409" s="200"/>
      <c r="DK409" s="200"/>
      <c r="DL409" s="200"/>
      <c r="DM409" s="200"/>
      <c r="DN409" s="200"/>
      <c r="DO409" s="200"/>
      <c r="DP409" s="200"/>
      <c r="DQ409" s="200"/>
      <c r="DR409" s="200"/>
      <c r="DS409" s="200"/>
      <c r="DT409" s="200"/>
      <c r="DU409" s="200"/>
      <c r="DV409" s="200"/>
      <c r="DW409" s="200"/>
      <c r="DX409" s="200"/>
      <c r="DY409" s="200"/>
      <c r="DZ409" s="200"/>
      <c r="EA409"/>
      <c r="EB409">
        <v>210</v>
      </c>
      <c r="EC409" s="281">
        <f t="shared" si="4"/>
        <v>6.3636363636363633</v>
      </c>
    </row>
    <row r="410" spans="1:133" hidden="1">
      <c r="A410" s="200" t="s">
        <v>1071</v>
      </c>
      <c r="B410" s="200" t="s">
        <v>1069</v>
      </c>
      <c r="C410" s="251">
        <v>4</v>
      </c>
      <c r="D410" s="200" t="s">
        <v>582</v>
      </c>
      <c r="E410" s="200" t="s">
        <v>378</v>
      </c>
      <c r="F410" s="200"/>
      <c r="G410" s="200">
        <v>1</v>
      </c>
      <c r="H410" s="200"/>
      <c r="I410" s="200"/>
      <c r="J410" s="200"/>
      <c r="K410" s="200">
        <v>1</v>
      </c>
      <c r="L410" s="200"/>
      <c r="M410" s="200"/>
      <c r="N410" s="200"/>
      <c r="O410" s="200"/>
      <c r="P410" s="200"/>
      <c r="Q410" s="200"/>
      <c r="R410" s="200" t="s">
        <v>392</v>
      </c>
      <c r="S410" s="200">
        <v>1</v>
      </c>
      <c r="T410" s="200"/>
      <c r="U410" s="200"/>
      <c r="V410" s="200"/>
      <c r="W410" s="200"/>
      <c r="X410" s="200"/>
      <c r="Y410" s="200"/>
      <c r="Z410" s="200">
        <v>1</v>
      </c>
      <c r="AA410" s="200"/>
      <c r="AB410" s="200"/>
      <c r="AC410" s="200"/>
      <c r="AD410" s="200"/>
      <c r="AE410" s="200">
        <v>1</v>
      </c>
      <c r="AF410" s="200"/>
      <c r="AG410" s="200"/>
      <c r="AH410" s="200"/>
      <c r="AI410" s="200"/>
      <c r="AJ410" s="200"/>
      <c r="AK410" s="200"/>
      <c r="AL410" s="200"/>
      <c r="AM410" s="200"/>
      <c r="AN410" s="200">
        <v>1</v>
      </c>
      <c r="AO410" s="200"/>
      <c r="AP410" s="200"/>
      <c r="AQ410" s="200"/>
      <c r="AR410" s="200"/>
      <c r="AS410" s="200"/>
      <c r="AT410" s="200"/>
      <c r="AU410" s="200"/>
      <c r="AV410" s="200"/>
      <c r="AW410" s="200"/>
      <c r="AX410" s="200"/>
      <c r="AY410" s="200"/>
      <c r="AZ410" s="200"/>
      <c r="BA410" s="200"/>
      <c r="BB410" s="200"/>
      <c r="BC410" s="200"/>
      <c r="BD410" s="200"/>
      <c r="BE410" s="200"/>
      <c r="BF410" s="200"/>
      <c r="BG410" s="200"/>
      <c r="BH410" s="200"/>
      <c r="BI410" s="200"/>
      <c r="BJ410" s="200"/>
      <c r="BK410" s="200"/>
      <c r="BL410" s="200"/>
      <c r="BM410" s="200"/>
      <c r="BN410" s="200"/>
      <c r="BO410" s="200"/>
      <c r="BP410" s="200"/>
      <c r="BQ410" s="200"/>
      <c r="BR410" s="200"/>
      <c r="BS410" s="200"/>
      <c r="BT410" s="200"/>
      <c r="BU410" s="200">
        <v>1</v>
      </c>
      <c r="BV410" s="200"/>
      <c r="BW410" s="200"/>
      <c r="BX410" s="200"/>
      <c r="BY410" s="200">
        <v>1</v>
      </c>
      <c r="BZ410" s="200"/>
      <c r="CA410" s="200"/>
      <c r="CB410" s="200"/>
      <c r="CC410" s="200"/>
      <c r="CD410" s="200"/>
      <c r="CE410" s="200"/>
      <c r="CF410" s="200"/>
      <c r="CG410" s="200"/>
      <c r="CH410" s="200"/>
      <c r="CI410" s="200"/>
      <c r="CJ410" s="200"/>
      <c r="CK410" s="200"/>
      <c r="CL410" s="200"/>
      <c r="CM410" s="200"/>
      <c r="CN410" s="200"/>
      <c r="CO410" s="200"/>
      <c r="CP410" s="200"/>
      <c r="CQ410" s="200"/>
      <c r="CR410" s="200"/>
      <c r="CS410" s="200"/>
      <c r="CT410" s="200"/>
      <c r="CU410" s="200"/>
      <c r="CV410" s="200">
        <v>1</v>
      </c>
      <c r="CW410" s="200">
        <v>1</v>
      </c>
      <c r="CX410" s="200"/>
      <c r="CY410" s="200"/>
      <c r="CZ410" s="200"/>
      <c r="DA410" s="200"/>
      <c r="DB410" s="200"/>
      <c r="DC410" s="200"/>
      <c r="DD410" s="200"/>
      <c r="DE410" s="200"/>
      <c r="DF410" s="200"/>
      <c r="DG410" s="200"/>
      <c r="DH410" s="200"/>
      <c r="DI410" s="200"/>
      <c r="DJ410" s="200"/>
      <c r="DK410" s="200"/>
      <c r="DL410" s="200"/>
      <c r="DM410" s="200"/>
      <c r="DN410" s="200"/>
      <c r="DO410" s="200"/>
      <c r="DP410" s="200"/>
      <c r="DQ410" s="200"/>
      <c r="DR410" s="200"/>
      <c r="DS410" s="200"/>
      <c r="DT410" s="200"/>
      <c r="DU410" s="200"/>
      <c r="DV410" s="200"/>
      <c r="DW410" s="200"/>
      <c r="DX410" s="200"/>
      <c r="DY410" s="200"/>
      <c r="DZ410" s="200"/>
      <c r="EA410"/>
      <c r="EB410">
        <v>826</v>
      </c>
      <c r="EC410" s="281">
        <f t="shared" si="4"/>
        <v>25.030303030303031</v>
      </c>
    </row>
    <row r="411" spans="1:133" hidden="1">
      <c r="A411" s="200" t="s">
        <v>1072</v>
      </c>
      <c r="B411" s="200" t="s">
        <v>1069</v>
      </c>
      <c r="C411" s="251">
        <v>5</v>
      </c>
      <c r="D411" s="200" t="s">
        <v>582</v>
      </c>
      <c r="E411" s="200" t="s">
        <v>378</v>
      </c>
      <c r="F411" s="200"/>
      <c r="G411" s="200">
        <v>1</v>
      </c>
      <c r="H411" s="200"/>
      <c r="I411" s="200"/>
      <c r="J411" s="200"/>
      <c r="K411" s="200">
        <v>1</v>
      </c>
      <c r="L411" s="200"/>
      <c r="M411" s="200"/>
      <c r="N411" s="200"/>
      <c r="O411" s="200"/>
      <c r="P411" s="200"/>
      <c r="Q411" s="200"/>
      <c r="R411" s="200" t="s">
        <v>392</v>
      </c>
      <c r="S411" s="200">
        <v>1</v>
      </c>
      <c r="T411" s="200"/>
      <c r="U411" s="200"/>
      <c r="V411" s="200"/>
      <c r="W411" s="200"/>
      <c r="X411" s="200"/>
      <c r="Y411" s="200"/>
      <c r="Z411" s="200">
        <v>1</v>
      </c>
      <c r="AA411" s="200"/>
      <c r="AB411" s="200"/>
      <c r="AC411" s="200"/>
      <c r="AD411" s="200"/>
      <c r="AE411" s="200">
        <v>1</v>
      </c>
      <c r="AF411" s="200"/>
      <c r="AG411" s="200"/>
      <c r="AH411" s="200"/>
      <c r="AI411" s="200"/>
      <c r="AJ411" s="200"/>
      <c r="AK411" s="200"/>
      <c r="AL411" s="200"/>
      <c r="AM411" s="200"/>
      <c r="AN411" s="200">
        <v>1</v>
      </c>
      <c r="AO411" s="200"/>
      <c r="AP411" s="200"/>
      <c r="AQ411" s="200"/>
      <c r="AR411" s="200"/>
      <c r="AS411" s="200"/>
      <c r="AT411" s="200"/>
      <c r="AU411" s="200"/>
      <c r="AV411" s="200"/>
      <c r="AW411" s="200"/>
      <c r="AX411" s="200"/>
      <c r="AY411" s="200"/>
      <c r="AZ411" s="200"/>
      <c r="BA411" s="200"/>
      <c r="BB411" s="200"/>
      <c r="BC411" s="200"/>
      <c r="BD411" s="200"/>
      <c r="BE411" s="200"/>
      <c r="BF411" s="200"/>
      <c r="BG411" s="200"/>
      <c r="BH411" s="200"/>
      <c r="BI411" s="200"/>
      <c r="BJ411" s="200"/>
      <c r="BK411" s="200"/>
      <c r="BL411" s="200"/>
      <c r="BM411" s="200"/>
      <c r="BN411" s="200"/>
      <c r="BO411" s="200"/>
      <c r="BP411" s="200"/>
      <c r="BQ411" s="200"/>
      <c r="BR411" s="200"/>
      <c r="BS411" s="200"/>
      <c r="BT411" s="200"/>
      <c r="BU411" s="200">
        <v>1</v>
      </c>
      <c r="BV411" s="200"/>
      <c r="BW411" s="200"/>
      <c r="BX411" s="200"/>
      <c r="BY411" s="200">
        <v>1</v>
      </c>
      <c r="BZ411" s="200"/>
      <c r="CA411" s="200"/>
      <c r="CB411" s="200"/>
      <c r="CC411" s="200"/>
      <c r="CD411" s="200"/>
      <c r="CE411" s="200"/>
      <c r="CF411" s="200"/>
      <c r="CG411" s="200"/>
      <c r="CH411" s="200"/>
      <c r="CI411" s="200"/>
      <c r="CJ411" s="200"/>
      <c r="CK411" s="200"/>
      <c r="CL411" s="200"/>
      <c r="CM411" s="200"/>
      <c r="CN411" s="200"/>
      <c r="CO411" s="200"/>
      <c r="CP411" s="200"/>
      <c r="CQ411" s="200"/>
      <c r="CR411" s="200"/>
      <c r="CS411" s="200"/>
      <c r="CT411" s="200"/>
      <c r="CU411" s="200"/>
      <c r="CV411" s="200">
        <v>1</v>
      </c>
      <c r="CW411" s="200">
        <v>1</v>
      </c>
      <c r="CX411" s="200"/>
      <c r="CY411" s="200"/>
      <c r="CZ411" s="200"/>
      <c r="DA411" s="200"/>
      <c r="DB411" s="200"/>
      <c r="DC411" s="200"/>
      <c r="DD411" s="200"/>
      <c r="DE411" s="200"/>
      <c r="DF411" s="200"/>
      <c r="DG411" s="200"/>
      <c r="DH411" s="200"/>
      <c r="DI411" s="200"/>
      <c r="DJ411" s="200"/>
      <c r="DK411" s="200"/>
      <c r="DL411" s="200"/>
      <c r="DM411" s="200"/>
      <c r="DN411" s="200"/>
      <c r="DO411" s="200"/>
      <c r="DP411" s="200"/>
      <c r="DQ411" s="200"/>
      <c r="DR411" s="200"/>
      <c r="DS411" s="200"/>
      <c r="DT411" s="200"/>
      <c r="DU411" s="200"/>
      <c r="DV411" s="200"/>
      <c r="DW411" s="200"/>
      <c r="DX411" s="200"/>
      <c r="DY411" s="200"/>
      <c r="DZ411" s="200"/>
      <c r="EA411"/>
      <c r="EB411">
        <v>1025</v>
      </c>
      <c r="EC411" s="281">
        <f t="shared" si="4"/>
        <v>31.060606060606062</v>
      </c>
    </row>
    <row r="412" spans="1:133" hidden="1">
      <c r="A412" s="200" t="s">
        <v>1073</v>
      </c>
      <c r="B412" s="200" t="s">
        <v>1069</v>
      </c>
      <c r="C412" s="251">
        <v>20</v>
      </c>
      <c r="D412" s="200" t="s">
        <v>582</v>
      </c>
      <c r="E412" s="200" t="s">
        <v>378</v>
      </c>
      <c r="F412" s="200"/>
      <c r="G412" s="200">
        <v>1</v>
      </c>
      <c r="H412" s="200"/>
      <c r="I412" s="200"/>
      <c r="J412" s="200"/>
      <c r="K412" s="200">
        <v>1</v>
      </c>
      <c r="L412" s="200"/>
      <c r="M412" s="200"/>
      <c r="N412" s="200"/>
      <c r="O412" s="200"/>
      <c r="P412" s="200"/>
      <c r="Q412" s="200"/>
      <c r="R412" s="200" t="s">
        <v>392</v>
      </c>
      <c r="S412" s="200">
        <v>1</v>
      </c>
      <c r="T412" s="200"/>
      <c r="U412" s="200"/>
      <c r="V412" s="200"/>
      <c r="W412" s="200"/>
      <c r="X412" s="200"/>
      <c r="Y412" s="200"/>
      <c r="Z412" s="200">
        <v>1</v>
      </c>
      <c r="AA412" s="200"/>
      <c r="AB412" s="200"/>
      <c r="AC412" s="200"/>
      <c r="AD412" s="200"/>
      <c r="AE412" s="200">
        <v>1</v>
      </c>
      <c r="AF412" s="200"/>
      <c r="AG412" s="200"/>
      <c r="AH412" s="200"/>
      <c r="AI412" s="200"/>
      <c r="AJ412" s="200"/>
      <c r="AK412" s="200"/>
      <c r="AL412" s="200"/>
      <c r="AM412" s="200"/>
      <c r="AN412" s="200">
        <v>1</v>
      </c>
      <c r="AO412" s="200"/>
      <c r="AP412" s="200"/>
      <c r="AQ412" s="200"/>
      <c r="AR412" s="200"/>
      <c r="AS412" s="200"/>
      <c r="AT412" s="200"/>
      <c r="AU412" s="200"/>
      <c r="AV412" s="200"/>
      <c r="AW412" s="200"/>
      <c r="AX412" s="200"/>
      <c r="AY412" s="200"/>
      <c r="AZ412" s="200"/>
      <c r="BA412" s="200"/>
      <c r="BB412" s="200"/>
      <c r="BC412" s="200"/>
      <c r="BD412" s="200"/>
      <c r="BE412" s="200"/>
      <c r="BF412" s="200"/>
      <c r="BG412" s="200"/>
      <c r="BH412" s="200"/>
      <c r="BI412" s="200"/>
      <c r="BJ412" s="200"/>
      <c r="BK412" s="200"/>
      <c r="BL412" s="200"/>
      <c r="BM412" s="200"/>
      <c r="BN412" s="200"/>
      <c r="BO412" s="200"/>
      <c r="BP412" s="200"/>
      <c r="BQ412" s="200"/>
      <c r="BR412" s="200"/>
      <c r="BS412" s="200"/>
      <c r="BT412" s="200"/>
      <c r="BU412" s="200">
        <v>1</v>
      </c>
      <c r="BV412" s="200"/>
      <c r="BW412" s="200"/>
      <c r="BX412" s="200"/>
      <c r="BY412" s="200">
        <v>1</v>
      </c>
      <c r="BZ412" s="200"/>
      <c r="CA412" s="200"/>
      <c r="CB412" s="200"/>
      <c r="CC412" s="200"/>
      <c r="CD412" s="200"/>
      <c r="CE412" s="200"/>
      <c r="CF412" s="200"/>
      <c r="CG412" s="200"/>
      <c r="CH412" s="200"/>
      <c r="CI412" s="200"/>
      <c r="CJ412" s="200"/>
      <c r="CK412" s="200"/>
      <c r="CL412" s="200"/>
      <c r="CM412" s="200"/>
      <c r="CN412" s="200"/>
      <c r="CO412" s="200"/>
      <c r="CP412" s="200"/>
      <c r="CQ412" s="200"/>
      <c r="CR412" s="200"/>
      <c r="CS412" s="200"/>
      <c r="CT412" s="200"/>
      <c r="CU412" s="200"/>
      <c r="CV412" s="200">
        <v>1</v>
      </c>
      <c r="CW412" s="200">
        <v>1</v>
      </c>
      <c r="CX412" s="200"/>
      <c r="CY412" s="200"/>
      <c r="CZ412" s="200"/>
      <c r="DA412" s="200"/>
      <c r="DB412" s="200"/>
      <c r="DC412" s="200"/>
      <c r="DD412" s="200"/>
      <c r="DE412" s="200"/>
      <c r="DF412" s="200"/>
      <c r="DG412" s="200"/>
      <c r="DH412" s="200"/>
      <c r="DI412" s="200"/>
      <c r="DJ412" s="200"/>
      <c r="DK412" s="200"/>
      <c r="DL412" s="200"/>
      <c r="DM412" s="200"/>
      <c r="DN412" s="200"/>
      <c r="DO412" s="200"/>
      <c r="DP412" s="200"/>
      <c r="DQ412" s="200"/>
      <c r="DR412" s="200"/>
      <c r="DS412" s="200"/>
      <c r="DT412" s="200"/>
      <c r="DU412" s="200"/>
      <c r="DV412" s="200"/>
      <c r="DW412" s="200"/>
      <c r="DX412" s="200"/>
      <c r="DY412" s="200"/>
      <c r="DZ412" s="200"/>
      <c r="EA412"/>
      <c r="EB412">
        <v>3579</v>
      </c>
      <c r="EC412" s="281">
        <f t="shared" si="4"/>
        <v>108.45454545454545</v>
      </c>
    </row>
    <row r="413" spans="1:133" hidden="1">
      <c r="A413" s="196" t="s">
        <v>1075</v>
      </c>
      <c r="B413" s="196" t="s">
        <v>1074</v>
      </c>
      <c r="C413" s="252">
        <v>1</v>
      </c>
      <c r="D413" s="196" t="s">
        <v>582</v>
      </c>
      <c r="E413" s="196" t="s">
        <v>457</v>
      </c>
      <c r="F413" s="196"/>
      <c r="G413" s="196"/>
      <c r="H413" s="196">
        <v>1</v>
      </c>
      <c r="I413" s="196"/>
      <c r="J413" s="196"/>
      <c r="K413" s="196"/>
      <c r="L413" s="196">
        <v>1</v>
      </c>
      <c r="M413" s="196"/>
      <c r="N413" s="196"/>
      <c r="O413" s="196"/>
      <c r="P413" s="196"/>
      <c r="Q413" s="196"/>
      <c r="R413" s="196" t="s">
        <v>392</v>
      </c>
      <c r="S413" s="196">
        <v>1</v>
      </c>
      <c r="T413" s="196"/>
      <c r="U413" s="196"/>
      <c r="V413" s="196"/>
      <c r="W413" s="196"/>
      <c r="X413" s="196"/>
      <c r="Y413" s="196"/>
      <c r="Z413" s="196">
        <v>1</v>
      </c>
      <c r="AA413" s="196"/>
      <c r="AB413" s="196"/>
      <c r="AC413" s="196"/>
      <c r="AD413" s="196"/>
      <c r="AE413" s="196">
        <v>1</v>
      </c>
      <c r="AF413" s="196"/>
      <c r="AG413" s="196"/>
      <c r="AH413" s="196"/>
      <c r="AI413" s="196"/>
      <c r="AJ413" s="196"/>
      <c r="AK413" s="196"/>
      <c r="AL413" s="196"/>
      <c r="AM413" s="196"/>
      <c r="AN413" s="196"/>
      <c r="AO413" s="196"/>
      <c r="AP413" s="196"/>
      <c r="AQ413" s="196"/>
      <c r="AR413" s="196"/>
      <c r="AS413" s="196"/>
      <c r="AT413" s="196"/>
      <c r="AU413" s="196"/>
      <c r="AV413" s="196"/>
      <c r="AW413" s="196">
        <v>1</v>
      </c>
      <c r="AX413" s="196">
        <v>1</v>
      </c>
      <c r="AY413" s="196">
        <v>1</v>
      </c>
      <c r="AZ413" s="196">
        <v>1</v>
      </c>
      <c r="BA413" s="196"/>
      <c r="BB413" s="196"/>
      <c r="BC413" s="196"/>
      <c r="BD413" s="196"/>
      <c r="BE413" s="196"/>
      <c r="BF413" s="196"/>
      <c r="BG413" s="196"/>
      <c r="BH413" s="196"/>
      <c r="BI413" s="196"/>
      <c r="BJ413" s="196"/>
      <c r="BK413" s="196"/>
      <c r="BL413" s="196"/>
      <c r="BM413" s="196"/>
      <c r="BN413" s="196"/>
      <c r="BO413" s="196"/>
      <c r="BP413" s="196"/>
      <c r="BQ413" s="196"/>
      <c r="BR413" s="196"/>
      <c r="BS413" s="196"/>
      <c r="BT413" s="196"/>
      <c r="BU413" s="196"/>
      <c r="BV413" s="196"/>
      <c r="BW413" s="196"/>
      <c r="BX413" s="196"/>
      <c r="BY413" s="196"/>
      <c r="BZ413" s="196"/>
      <c r="CA413" s="196"/>
      <c r="CB413" s="196"/>
      <c r="CC413" s="196"/>
      <c r="CD413" s="196"/>
      <c r="CE413" s="196"/>
      <c r="CF413" s="196"/>
      <c r="CG413" s="196"/>
      <c r="CH413" s="196"/>
      <c r="CI413" s="196"/>
      <c r="CJ413" s="196"/>
      <c r="CK413" s="196"/>
      <c r="CL413" s="196"/>
      <c r="CM413" s="196"/>
      <c r="CN413" s="196"/>
      <c r="CO413" s="196"/>
      <c r="CP413" s="196"/>
      <c r="CQ413" s="196"/>
      <c r="CR413" s="196"/>
      <c r="CS413" s="196"/>
      <c r="CT413" s="196"/>
      <c r="CU413" s="196"/>
      <c r="CV413" s="196"/>
      <c r="CW413" s="196"/>
      <c r="CX413" s="196"/>
      <c r="CY413" s="196"/>
      <c r="CZ413" s="196"/>
      <c r="DA413" s="196"/>
      <c r="DB413" s="196"/>
      <c r="DC413" s="196"/>
      <c r="DD413" s="196"/>
      <c r="DE413" s="196"/>
      <c r="DF413" s="196"/>
      <c r="DG413" s="196"/>
      <c r="DH413" s="196"/>
      <c r="DI413" s="196"/>
      <c r="DJ413" s="196"/>
      <c r="DK413" s="196"/>
      <c r="DL413" s="196"/>
      <c r="DM413" s="196">
        <v>1</v>
      </c>
      <c r="DN413" s="196"/>
      <c r="DO413" s="196"/>
      <c r="DP413" s="196"/>
      <c r="DQ413" s="196"/>
      <c r="DR413" s="196"/>
      <c r="DS413" s="196"/>
      <c r="DT413" s="196"/>
      <c r="DU413" s="196"/>
      <c r="DV413" s="196"/>
      <c r="DW413" s="196"/>
      <c r="DX413" s="196"/>
      <c r="DY413" s="196"/>
      <c r="DZ413" s="196"/>
      <c r="EA413"/>
      <c r="EB413">
        <v>153</v>
      </c>
      <c r="EC413" s="281">
        <f t="shared" si="4"/>
        <v>4.6363636363636367</v>
      </c>
    </row>
    <row r="414" spans="1:133" hidden="1">
      <c r="A414" s="196" t="s">
        <v>1079</v>
      </c>
      <c r="B414" s="196" t="s">
        <v>1074</v>
      </c>
      <c r="C414" s="252">
        <v>2</v>
      </c>
      <c r="D414" s="196" t="s">
        <v>582</v>
      </c>
      <c r="E414" s="196" t="s">
        <v>457</v>
      </c>
      <c r="F414" s="196"/>
      <c r="G414" s="196"/>
      <c r="H414" s="196">
        <v>1</v>
      </c>
      <c r="I414" s="196"/>
      <c r="J414" s="196"/>
      <c r="K414" s="196"/>
      <c r="L414" s="196">
        <v>1</v>
      </c>
      <c r="M414" s="196"/>
      <c r="N414" s="196"/>
      <c r="O414" s="196"/>
      <c r="P414" s="196"/>
      <c r="Q414" s="196"/>
      <c r="R414" s="196" t="s">
        <v>392</v>
      </c>
      <c r="S414" s="196">
        <v>1</v>
      </c>
      <c r="T414" s="196"/>
      <c r="U414" s="196"/>
      <c r="V414" s="196"/>
      <c r="W414" s="196"/>
      <c r="X414" s="196"/>
      <c r="Y414" s="196"/>
      <c r="Z414" s="196">
        <v>1</v>
      </c>
      <c r="AA414" s="196"/>
      <c r="AB414" s="196"/>
      <c r="AC414" s="196"/>
      <c r="AD414" s="196"/>
      <c r="AE414" s="196">
        <v>1</v>
      </c>
      <c r="AF414" s="196"/>
      <c r="AG414" s="196"/>
      <c r="AH414" s="196"/>
      <c r="AI414" s="196"/>
      <c r="AJ414" s="196"/>
      <c r="AK414" s="196"/>
      <c r="AL414" s="196"/>
      <c r="AM414" s="196"/>
      <c r="AN414" s="196"/>
      <c r="AO414" s="196"/>
      <c r="AP414" s="196"/>
      <c r="AQ414" s="196"/>
      <c r="AR414" s="196"/>
      <c r="AS414" s="196"/>
      <c r="AT414" s="196"/>
      <c r="AU414" s="196"/>
      <c r="AV414" s="196"/>
      <c r="AW414" s="196">
        <v>1</v>
      </c>
      <c r="AX414" s="196">
        <v>1</v>
      </c>
      <c r="AY414" s="196">
        <v>1</v>
      </c>
      <c r="AZ414" s="196">
        <v>1</v>
      </c>
      <c r="BA414" s="196"/>
      <c r="BB414" s="196"/>
      <c r="BC414" s="196"/>
      <c r="BD414" s="196"/>
      <c r="BE414" s="196"/>
      <c r="BF414" s="196"/>
      <c r="BG414" s="196"/>
      <c r="BH414" s="196"/>
      <c r="BI414" s="196"/>
      <c r="BJ414" s="196"/>
      <c r="BK414" s="196"/>
      <c r="BL414" s="196"/>
      <c r="BM414" s="196"/>
      <c r="BN414" s="196"/>
      <c r="BO414" s="196"/>
      <c r="BP414" s="196"/>
      <c r="BQ414" s="196"/>
      <c r="BR414" s="196"/>
      <c r="BS414" s="196"/>
      <c r="BT414" s="196"/>
      <c r="BU414" s="196"/>
      <c r="BV414" s="196"/>
      <c r="BW414" s="196"/>
      <c r="BX414" s="196"/>
      <c r="BY414" s="196"/>
      <c r="BZ414" s="196"/>
      <c r="CA414" s="196"/>
      <c r="CB414" s="196"/>
      <c r="CC414" s="196"/>
      <c r="CD414" s="196"/>
      <c r="CE414" s="196"/>
      <c r="CF414" s="196"/>
      <c r="CG414" s="196"/>
      <c r="CH414" s="196"/>
      <c r="CI414" s="196"/>
      <c r="CJ414" s="196"/>
      <c r="CK414" s="196"/>
      <c r="CL414" s="196"/>
      <c r="CM414" s="196"/>
      <c r="CN414" s="196"/>
      <c r="CO414" s="196"/>
      <c r="CP414" s="196"/>
      <c r="CQ414" s="196"/>
      <c r="CR414" s="196"/>
      <c r="CS414" s="196"/>
      <c r="CT414" s="196"/>
      <c r="CU414" s="196"/>
      <c r="CV414" s="196"/>
      <c r="CW414" s="196"/>
      <c r="CX414" s="196"/>
      <c r="CY414" s="196"/>
      <c r="CZ414" s="196"/>
      <c r="DA414" s="196"/>
      <c r="DB414" s="196"/>
      <c r="DC414" s="196"/>
      <c r="DD414" s="196"/>
      <c r="DE414" s="196"/>
      <c r="DF414" s="196"/>
      <c r="DG414" s="196"/>
      <c r="DH414" s="196"/>
      <c r="DI414" s="196"/>
      <c r="DJ414" s="196"/>
      <c r="DK414" s="196"/>
      <c r="DL414" s="196"/>
      <c r="DM414" s="196">
        <v>1</v>
      </c>
      <c r="DN414" s="196"/>
      <c r="DO414" s="196"/>
      <c r="DP414" s="196"/>
      <c r="DQ414" s="196"/>
      <c r="DR414" s="196"/>
      <c r="DS414" s="196"/>
      <c r="DT414" s="196"/>
      <c r="DU414" s="196"/>
      <c r="DV414" s="196"/>
      <c r="DW414" s="196"/>
      <c r="DX414" s="196"/>
      <c r="DY414" s="196"/>
      <c r="DZ414" s="196"/>
      <c r="EA414"/>
      <c r="EB414">
        <v>287</v>
      </c>
      <c r="EC414" s="281">
        <f t="shared" si="4"/>
        <v>8.6969696969696972</v>
      </c>
    </row>
    <row r="415" spans="1:133" hidden="1">
      <c r="A415" s="196" t="s">
        <v>1076</v>
      </c>
      <c r="B415" s="196" t="s">
        <v>1074</v>
      </c>
      <c r="C415" s="252">
        <v>4</v>
      </c>
      <c r="D415" s="196" t="s">
        <v>582</v>
      </c>
      <c r="E415" s="196" t="s">
        <v>457</v>
      </c>
      <c r="F415" s="196"/>
      <c r="G415" s="196"/>
      <c r="H415" s="196">
        <v>1</v>
      </c>
      <c r="I415" s="196"/>
      <c r="J415" s="196"/>
      <c r="K415" s="196"/>
      <c r="L415" s="196">
        <v>1</v>
      </c>
      <c r="M415" s="196"/>
      <c r="N415" s="196"/>
      <c r="O415" s="196"/>
      <c r="P415" s="196"/>
      <c r="Q415" s="196"/>
      <c r="R415" s="196" t="s">
        <v>392</v>
      </c>
      <c r="S415" s="196">
        <v>1</v>
      </c>
      <c r="T415" s="196"/>
      <c r="U415" s="196"/>
      <c r="V415" s="196"/>
      <c r="W415" s="196"/>
      <c r="X415" s="196"/>
      <c r="Y415" s="196"/>
      <c r="Z415" s="196">
        <v>1</v>
      </c>
      <c r="AA415" s="196"/>
      <c r="AB415" s="196"/>
      <c r="AC415" s="196"/>
      <c r="AD415" s="196"/>
      <c r="AE415" s="196">
        <v>1</v>
      </c>
      <c r="AF415" s="196"/>
      <c r="AG415" s="196"/>
      <c r="AH415" s="196"/>
      <c r="AI415" s="196"/>
      <c r="AJ415" s="196"/>
      <c r="AK415" s="196"/>
      <c r="AL415" s="196"/>
      <c r="AM415" s="196"/>
      <c r="AN415" s="196"/>
      <c r="AO415" s="196"/>
      <c r="AP415" s="196"/>
      <c r="AQ415" s="196"/>
      <c r="AR415" s="196"/>
      <c r="AS415" s="196"/>
      <c r="AT415" s="196"/>
      <c r="AU415" s="196"/>
      <c r="AV415" s="196"/>
      <c r="AW415" s="196">
        <v>1</v>
      </c>
      <c r="AX415" s="196">
        <v>1</v>
      </c>
      <c r="AY415" s="196">
        <v>1</v>
      </c>
      <c r="AZ415" s="196">
        <v>1</v>
      </c>
      <c r="BA415" s="196"/>
      <c r="BB415" s="196"/>
      <c r="BC415" s="196"/>
      <c r="BD415" s="196"/>
      <c r="BE415" s="196"/>
      <c r="BF415" s="196"/>
      <c r="BG415" s="196"/>
      <c r="BH415" s="196"/>
      <c r="BI415" s="196"/>
      <c r="BJ415" s="196"/>
      <c r="BK415" s="196"/>
      <c r="BL415" s="196"/>
      <c r="BM415" s="196"/>
      <c r="BN415" s="196"/>
      <c r="BO415" s="196"/>
      <c r="BP415" s="196"/>
      <c r="BQ415" s="196"/>
      <c r="BR415" s="196"/>
      <c r="BS415" s="196"/>
      <c r="BT415" s="196"/>
      <c r="BU415" s="196"/>
      <c r="BV415" s="196"/>
      <c r="BW415" s="196"/>
      <c r="BX415" s="196"/>
      <c r="BY415" s="196"/>
      <c r="BZ415" s="196"/>
      <c r="CA415" s="196"/>
      <c r="CB415" s="196"/>
      <c r="CC415" s="196"/>
      <c r="CD415" s="196"/>
      <c r="CE415" s="196"/>
      <c r="CF415" s="196"/>
      <c r="CG415" s="196"/>
      <c r="CH415" s="196"/>
      <c r="CI415" s="196"/>
      <c r="CJ415" s="196"/>
      <c r="CK415" s="196"/>
      <c r="CL415" s="196"/>
      <c r="CM415" s="196"/>
      <c r="CN415" s="196"/>
      <c r="CO415" s="196"/>
      <c r="CP415" s="196"/>
      <c r="CQ415" s="196"/>
      <c r="CR415" s="196"/>
      <c r="CS415" s="196"/>
      <c r="CT415" s="196"/>
      <c r="CU415" s="196"/>
      <c r="CV415" s="196"/>
      <c r="CW415" s="196"/>
      <c r="CX415" s="196"/>
      <c r="CY415" s="196"/>
      <c r="CZ415" s="196"/>
      <c r="DA415" s="196"/>
      <c r="DB415" s="196"/>
      <c r="DC415" s="196"/>
      <c r="DD415" s="196"/>
      <c r="DE415" s="196"/>
      <c r="DF415" s="196"/>
      <c r="DG415" s="196"/>
      <c r="DH415" s="196"/>
      <c r="DI415" s="196"/>
      <c r="DJ415" s="196"/>
      <c r="DK415" s="196"/>
      <c r="DL415" s="196"/>
      <c r="DM415" s="196">
        <v>1</v>
      </c>
      <c r="DN415" s="196"/>
      <c r="DO415" s="196"/>
      <c r="DP415" s="196"/>
      <c r="DQ415" s="196"/>
      <c r="DR415" s="196"/>
      <c r="DS415" s="196"/>
      <c r="DT415" s="196"/>
      <c r="DU415" s="196"/>
      <c r="DV415" s="196"/>
      <c r="DW415" s="196"/>
      <c r="DX415" s="196"/>
      <c r="DY415" s="196"/>
      <c r="DZ415" s="196"/>
      <c r="EA415"/>
      <c r="EB415">
        <v>529</v>
      </c>
      <c r="EC415" s="281">
        <f t="shared" si="4"/>
        <v>16.030303030303031</v>
      </c>
    </row>
    <row r="416" spans="1:133" hidden="1">
      <c r="A416" s="196" t="s">
        <v>1077</v>
      </c>
      <c r="B416" s="196" t="s">
        <v>1074</v>
      </c>
      <c r="C416" s="252">
        <v>5</v>
      </c>
      <c r="D416" s="196" t="s">
        <v>582</v>
      </c>
      <c r="E416" s="196" t="s">
        <v>457</v>
      </c>
      <c r="F416" s="196"/>
      <c r="G416" s="196"/>
      <c r="H416" s="196">
        <v>1</v>
      </c>
      <c r="I416" s="196"/>
      <c r="J416" s="196"/>
      <c r="K416" s="196"/>
      <c r="L416" s="196">
        <v>1</v>
      </c>
      <c r="M416" s="196"/>
      <c r="N416" s="196"/>
      <c r="O416" s="196"/>
      <c r="P416" s="196"/>
      <c r="Q416" s="196"/>
      <c r="R416" s="196" t="s">
        <v>392</v>
      </c>
      <c r="S416" s="196">
        <v>1</v>
      </c>
      <c r="T416" s="196"/>
      <c r="U416" s="196"/>
      <c r="V416" s="196"/>
      <c r="W416" s="196"/>
      <c r="X416" s="196"/>
      <c r="Y416" s="196"/>
      <c r="Z416" s="196">
        <v>1</v>
      </c>
      <c r="AA416" s="196"/>
      <c r="AB416" s="196"/>
      <c r="AC416" s="196"/>
      <c r="AD416" s="196"/>
      <c r="AE416" s="196">
        <v>1</v>
      </c>
      <c r="AF416" s="196"/>
      <c r="AG416" s="196"/>
      <c r="AH416" s="196"/>
      <c r="AI416" s="196"/>
      <c r="AJ416" s="196"/>
      <c r="AK416" s="196"/>
      <c r="AL416" s="196"/>
      <c r="AM416" s="196"/>
      <c r="AN416" s="196"/>
      <c r="AO416" s="196"/>
      <c r="AP416" s="196"/>
      <c r="AQ416" s="196"/>
      <c r="AR416" s="196"/>
      <c r="AS416" s="196"/>
      <c r="AT416" s="196"/>
      <c r="AU416" s="196"/>
      <c r="AV416" s="196"/>
      <c r="AW416" s="196">
        <v>1</v>
      </c>
      <c r="AX416" s="196">
        <v>1</v>
      </c>
      <c r="AY416" s="196">
        <v>1</v>
      </c>
      <c r="AZ416" s="196">
        <v>1</v>
      </c>
      <c r="BA416" s="196"/>
      <c r="BB416" s="196"/>
      <c r="BC416" s="196"/>
      <c r="BD416" s="196"/>
      <c r="BE416" s="196"/>
      <c r="BF416" s="196"/>
      <c r="BG416" s="196"/>
      <c r="BH416" s="196"/>
      <c r="BI416" s="196"/>
      <c r="BJ416" s="196"/>
      <c r="BK416" s="196"/>
      <c r="BL416" s="196"/>
      <c r="BM416" s="196"/>
      <c r="BN416" s="196"/>
      <c r="BO416" s="196"/>
      <c r="BP416" s="196"/>
      <c r="BQ416" s="196"/>
      <c r="BR416" s="196"/>
      <c r="BS416" s="196"/>
      <c r="BT416" s="196"/>
      <c r="BU416" s="196"/>
      <c r="BV416" s="196"/>
      <c r="BW416" s="196"/>
      <c r="BX416" s="196"/>
      <c r="BY416" s="196"/>
      <c r="BZ416" s="196"/>
      <c r="CA416" s="196"/>
      <c r="CB416" s="196"/>
      <c r="CC416" s="196"/>
      <c r="CD416" s="196"/>
      <c r="CE416" s="196"/>
      <c r="CF416" s="196"/>
      <c r="CG416" s="196"/>
      <c r="CH416" s="196"/>
      <c r="CI416" s="196"/>
      <c r="CJ416" s="196"/>
      <c r="CK416" s="196"/>
      <c r="CL416" s="196"/>
      <c r="CM416" s="196"/>
      <c r="CN416" s="196"/>
      <c r="CO416" s="196"/>
      <c r="CP416" s="196"/>
      <c r="CQ416" s="196"/>
      <c r="CR416" s="196"/>
      <c r="CS416" s="196"/>
      <c r="CT416" s="196"/>
      <c r="CU416" s="196"/>
      <c r="CV416" s="196"/>
      <c r="CW416" s="196"/>
      <c r="CX416" s="196"/>
      <c r="CY416" s="196"/>
      <c r="CZ416" s="196"/>
      <c r="DA416" s="196"/>
      <c r="DB416" s="196"/>
      <c r="DC416" s="196"/>
      <c r="DD416" s="196"/>
      <c r="DE416" s="196"/>
      <c r="DF416" s="196"/>
      <c r="DG416" s="196"/>
      <c r="DH416" s="196"/>
      <c r="DI416" s="196"/>
      <c r="DJ416" s="196"/>
      <c r="DK416" s="196"/>
      <c r="DL416" s="196"/>
      <c r="DM416" s="196">
        <v>1</v>
      </c>
      <c r="DN416" s="196"/>
      <c r="DO416" s="196"/>
      <c r="DP416" s="196"/>
      <c r="DQ416" s="196"/>
      <c r="DR416" s="196"/>
      <c r="DS416" s="196"/>
      <c r="DT416" s="196"/>
      <c r="DU416" s="196"/>
      <c r="DV416" s="196"/>
      <c r="DW416" s="196"/>
      <c r="DX416" s="196"/>
      <c r="DY416" s="196"/>
      <c r="DZ416" s="196"/>
      <c r="EA416"/>
      <c r="EB416">
        <v>662</v>
      </c>
      <c r="EC416" s="281">
        <f t="shared" si="4"/>
        <v>20.060606060606062</v>
      </c>
    </row>
    <row r="417" spans="1:133" hidden="1">
      <c r="A417" s="196" t="s">
        <v>1078</v>
      </c>
      <c r="B417" s="196" t="s">
        <v>1074</v>
      </c>
      <c r="C417" s="252">
        <v>20</v>
      </c>
      <c r="D417" s="196" t="s">
        <v>582</v>
      </c>
      <c r="E417" s="196" t="s">
        <v>457</v>
      </c>
      <c r="F417" s="196"/>
      <c r="G417" s="196"/>
      <c r="H417" s="196">
        <v>1</v>
      </c>
      <c r="I417" s="196"/>
      <c r="J417" s="196"/>
      <c r="K417" s="196"/>
      <c r="L417" s="196">
        <v>1</v>
      </c>
      <c r="M417" s="196"/>
      <c r="N417" s="196"/>
      <c r="O417" s="196"/>
      <c r="P417" s="196"/>
      <c r="Q417" s="196"/>
      <c r="R417" s="196" t="s">
        <v>392</v>
      </c>
      <c r="S417" s="196">
        <v>1</v>
      </c>
      <c r="T417" s="196"/>
      <c r="U417" s="196"/>
      <c r="V417" s="196"/>
      <c r="W417" s="196"/>
      <c r="X417" s="196"/>
      <c r="Y417" s="196"/>
      <c r="Z417" s="196">
        <v>1</v>
      </c>
      <c r="AA417" s="196"/>
      <c r="AB417" s="196"/>
      <c r="AC417" s="196"/>
      <c r="AD417" s="196"/>
      <c r="AE417" s="196">
        <v>1</v>
      </c>
      <c r="AF417" s="196"/>
      <c r="AG417" s="196"/>
      <c r="AH417" s="196"/>
      <c r="AI417" s="196"/>
      <c r="AJ417" s="196"/>
      <c r="AK417" s="196"/>
      <c r="AL417" s="196"/>
      <c r="AM417" s="196"/>
      <c r="AN417" s="196"/>
      <c r="AO417" s="196"/>
      <c r="AP417" s="196"/>
      <c r="AQ417" s="196"/>
      <c r="AR417" s="196"/>
      <c r="AS417" s="196"/>
      <c r="AT417" s="196"/>
      <c r="AU417" s="196"/>
      <c r="AV417" s="196"/>
      <c r="AW417" s="196">
        <v>1</v>
      </c>
      <c r="AX417" s="196">
        <v>1</v>
      </c>
      <c r="AY417" s="196">
        <v>1</v>
      </c>
      <c r="AZ417" s="196">
        <v>1</v>
      </c>
      <c r="BA417" s="196"/>
      <c r="BB417" s="196"/>
      <c r="BC417" s="196"/>
      <c r="BD417" s="196"/>
      <c r="BE417" s="196"/>
      <c r="BF417" s="196"/>
      <c r="BG417" s="196"/>
      <c r="BH417" s="196"/>
      <c r="BI417" s="196"/>
      <c r="BJ417" s="196"/>
      <c r="BK417" s="196"/>
      <c r="BL417" s="196"/>
      <c r="BM417" s="196"/>
      <c r="BN417" s="196"/>
      <c r="BO417" s="196"/>
      <c r="BP417" s="196"/>
      <c r="BQ417" s="196"/>
      <c r="BR417" s="196"/>
      <c r="BS417" s="196"/>
      <c r="BT417" s="196"/>
      <c r="BU417" s="196"/>
      <c r="BV417" s="196"/>
      <c r="BW417" s="196"/>
      <c r="BX417" s="196"/>
      <c r="BY417" s="196"/>
      <c r="BZ417" s="196"/>
      <c r="CA417" s="196"/>
      <c r="CB417" s="196"/>
      <c r="CC417" s="196"/>
      <c r="CD417" s="196"/>
      <c r="CE417" s="196"/>
      <c r="CF417" s="196"/>
      <c r="CG417" s="196"/>
      <c r="CH417" s="196"/>
      <c r="CI417" s="196"/>
      <c r="CJ417" s="196"/>
      <c r="CK417" s="196"/>
      <c r="CL417" s="196"/>
      <c r="CM417" s="196"/>
      <c r="CN417" s="196"/>
      <c r="CO417" s="196"/>
      <c r="CP417" s="196"/>
      <c r="CQ417" s="196"/>
      <c r="CR417" s="196"/>
      <c r="CS417" s="196"/>
      <c r="CT417" s="196"/>
      <c r="CU417" s="196"/>
      <c r="CV417" s="196"/>
      <c r="CW417" s="196"/>
      <c r="CX417" s="196"/>
      <c r="CY417" s="196"/>
      <c r="CZ417" s="196"/>
      <c r="DA417" s="196"/>
      <c r="DB417" s="196"/>
      <c r="DC417" s="196"/>
      <c r="DD417" s="196"/>
      <c r="DE417" s="196"/>
      <c r="DF417" s="196"/>
      <c r="DG417" s="196"/>
      <c r="DH417" s="196"/>
      <c r="DI417" s="196"/>
      <c r="DJ417" s="196"/>
      <c r="DK417" s="196"/>
      <c r="DL417" s="196"/>
      <c r="DM417" s="196">
        <v>1</v>
      </c>
      <c r="DN417" s="196"/>
      <c r="DO417" s="196"/>
      <c r="DP417" s="196"/>
      <c r="DQ417" s="196"/>
      <c r="DR417" s="196"/>
      <c r="DS417" s="196"/>
      <c r="DT417" s="196"/>
      <c r="DU417" s="196"/>
      <c r="DV417" s="196"/>
      <c r="DW417" s="196"/>
      <c r="DX417" s="196"/>
      <c r="DY417" s="196"/>
      <c r="DZ417" s="196"/>
      <c r="EA417"/>
      <c r="EB417">
        <v>2601</v>
      </c>
      <c r="EC417" s="281">
        <f t="shared" si="4"/>
        <v>78.818181818181813</v>
      </c>
    </row>
    <row r="418" spans="1:133" hidden="1">
      <c r="A418" s="200" t="s">
        <v>1080</v>
      </c>
      <c r="B418" s="200" t="s">
        <v>1084</v>
      </c>
      <c r="C418" s="251">
        <v>1</v>
      </c>
      <c r="D418" s="200" t="s">
        <v>679</v>
      </c>
      <c r="E418" s="200" t="s">
        <v>378</v>
      </c>
      <c r="F418" s="200"/>
      <c r="G418" s="200">
        <v>1</v>
      </c>
      <c r="H418" s="200"/>
      <c r="I418" s="200"/>
      <c r="J418" s="200"/>
      <c r="K418" s="200">
        <v>1</v>
      </c>
      <c r="L418" s="200"/>
      <c r="M418" s="200"/>
      <c r="N418" s="200"/>
      <c r="O418" s="200"/>
      <c r="P418" s="200"/>
      <c r="Q418" s="200"/>
      <c r="R418" s="200" t="s">
        <v>397</v>
      </c>
      <c r="S418" s="200"/>
      <c r="T418" s="200"/>
      <c r="U418" s="200">
        <v>1</v>
      </c>
      <c r="V418" s="200"/>
      <c r="W418" s="200"/>
      <c r="X418" s="200"/>
      <c r="Y418" s="200"/>
      <c r="Z418" s="200">
        <v>1</v>
      </c>
      <c r="AA418" s="200"/>
      <c r="AB418" s="200"/>
      <c r="AC418" s="200"/>
      <c r="AD418" s="200"/>
      <c r="AE418" s="200">
        <v>1</v>
      </c>
      <c r="AF418" s="200"/>
      <c r="AG418" s="200"/>
      <c r="AH418" s="200">
        <v>1</v>
      </c>
      <c r="AI418" s="200"/>
      <c r="AJ418" s="200"/>
      <c r="AK418" s="200">
        <v>1</v>
      </c>
      <c r="AL418" s="200">
        <v>1</v>
      </c>
      <c r="AM418" s="200"/>
      <c r="AN418" s="200"/>
      <c r="AO418" s="200"/>
      <c r="AP418" s="200"/>
      <c r="AQ418" s="200"/>
      <c r="AR418" s="200"/>
      <c r="AS418" s="200"/>
      <c r="AT418" s="200"/>
      <c r="AU418" s="200"/>
      <c r="AV418" s="200"/>
      <c r="AW418" s="200"/>
      <c r="AX418" s="200"/>
      <c r="AY418" s="200"/>
      <c r="AZ418" s="200"/>
      <c r="BA418" s="200"/>
      <c r="BB418" s="200"/>
      <c r="BC418" s="200"/>
      <c r="BD418" s="200"/>
      <c r="BE418" s="200"/>
      <c r="BF418" s="200"/>
      <c r="BG418" s="200"/>
      <c r="BH418" s="200"/>
      <c r="BI418" s="200"/>
      <c r="BJ418" s="200"/>
      <c r="BK418" s="200"/>
      <c r="BL418" s="200"/>
      <c r="BM418" s="200"/>
      <c r="BN418" s="200"/>
      <c r="BO418" s="200"/>
      <c r="BP418" s="200">
        <v>1</v>
      </c>
      <c r="BQ418" s="200">
        <v>1</v>
      </c>
      <c r="BR418" s="200"/>
      <c r="BS418" s="200"/>
      <c r="BT418" s="200"/>
      <c r="BU418" s="200">
        <v>1</v>
      </c>
      <c r="BV418" s="200"/>
      <c r="BW418" s="200"/>
      <c r="BX418" s="200"/>
      <c r="BY418" s="200">
        <v>1</v>
      </c>
      <c r="BZ418" s="200"/>
      <c r="CA418" s="200"/>
      <c r="CB418" s="200"/>
      <c r="CC418" s="200"/>
      <c r="CD418" s="200"/>
      <c r="CE418" s="200"/>
      <c r="CF418" s="200"/>
      <c r="CG418" s="200"/>
      <c r="CH418" s="200"/>
      <c r="CI418" s="200"/>
      <c r="CJ418" s="200"/>
      <c r="CK418" s="200"/>
      <c r="CL418" s="200"/>
      <c r="CM418" s="200"/>
      <c r="CN418" s="200"/>
      <c r="CO418" s="200"/>
      <c r="CP418" s="200"/>
      <c r="CQ418" s="200"/>
      <c r="CR418" s="200">
        <v>1</v>
      </c>
      <c r="CS418" s="200"/>
      <c r="CT418" s="200"/>
      <c r="CU418" s="200"/>
      <c r="CV418" s="200"/>
      <c r="CW418" s="200"/>
      <c r="CX418" s="200"/>
      <c r="CY418" s="200"/>
      <c r="CZ418" s="200"/>
      <c r="DA418" s="200"/>
      <c r="DB418" s="200"/>
      <c r="DC418" s="200"/>
      <c r="DD418" s="200"/>
      <c r="DE418" s="200"/>
      <c r="DF418" s="200"/>
      <c r="DG418" s="200"/>
      <c r="DH418" s="200"/>
      <c r="DI418" s="200"/>
      <c r="DJ418" s="200"/>
      <c r="DK418" s="200"/>
      <c r="DL418" s="200"/>
      <c r="DM418" s="200"/>
      <c r="DN418" s="200"/>
      <c r="DO418" s="200"/>
      <c r="DP418" s="200"/>
      <c r="DQ418" s="200"/>
      <c r="DR418" s="200"/>
      <c r="DS418" s="200"/>
      <c r="DT418" s="200"/>
      <c r="DU418" s="200"/>
      <c r="DV418" s="200"/>
      <c r="DW418" s="200"/>
      <c r="DX418" s="200"/>
      <c r="DY418" s="200"/>
      <c r="DZ418" s="200"/>
      <c r="EA418"/>
      <c r="EB418">
        <v>200</v>
      </c>
      <c r="EC418" s="281">
        <f t="shared" si="4"/>
        <v>6.0606060606060606</v>
      </c>
    </row>
    <row r="419" spans="1:133" hidden="1">
      <c r="A419" s="200" t="s">
        <v>1081</v>
      </c>
      <c r="B419" s="200" t="s">
        <v>1084</v>
      </c>
      <c r="C419" s="251">
        <v>4</v>
      </c>
      <c r="D419" s="200" t="s">
        <v>679</v>
      </c>
      <c r="E419" s="200" t="s">
        <v>378</v>
      </c>
      <c r="F419" s="200"/>
      <c r="G419" s="200">
        <v>1</v>
      </c>
      <c r="H419" s="200"/>
      <c r="I419" s="200"/>
      <c r="J419" s="200"/>
      <c r="K419" s="200">
        <v>1</v>
      </c>
      <c r="L419" s="200"/>
      <c r="M419" s="200"/>
      <c r="N419" s="200"/>
      <c r="O419" s="200"/>
      <c r="P419" s="200"/>
      <c r="Q419" s="200"/>
      <c r="R419" s="200" t="s">
        <v>397</v>
      </c>
      <c r="S419" s="200"/>
      <c r="T419" s="200"/>
      <c r="U419" s="200">
        <v>1</v>
      </c>
      <c r="V419" s="200"/>
      <c r="W419" s="200"/>
      <c r="X419" s="200"/>
      <c r="Y419" s="200"/>
      <c r="Z419" s="200">
        <v>1</v>
      </c>
      <c r="AA419" s="200"/>
      <c r="AB419" s="200"/>
      <c r="AC419" s="200"/>
      <c r="AD419" s="200"/>
      <c r="AE419" s="200">
        <v>1</v>
      </c>
      <c r="AF419" s="200"/>
      <c r="AG419" s="200"/>
      <c r="AH419" s="200">
        <v>1</v>
      </c>
      <c r="AI419" s="200"/>
      <c r="AJ419" s="200"/>
      <c r="AK419" s="200">
        <v>1</v>
      </c>
      <c r="AL419" s="200">
        <v>1</v>
      </c>
      <c r="AM419" s="200"/>
      <c r="AN419" s="200"/>
      <c r="AO419" s="200"/>
      <c r="AP419" s="200"/>
      <c r="AQ419" s="200"/>
      <c r="AR419" s="200"/>
      <c r="AS419" s="200"/>
      <c r="AT419" s="200"/>
      <c r="AU419" s="200"/>
      <c r="AV419" s="200"/>
      <c r="AW419" s="200"/>
      <c r="AX419" s="200"/>
      <c r="AY419" s="200"/>
      <c r="AZ419" s="200"/>
      <c r="BA419" s="200"/>
      <c r="BB419" s="200"/>
      <c r="BC419" s="200"/>
      <c r="BD419" s="200"/>
      <c r="BE419" s="200"/>
      <c r="BF419" s="200"/>
      <c r="BG419" s="200"/>
      <c r="BH419" s="200"/>
      <c r="BI419" s="200"/>
      <c r="BJ419" s="200"/>
      <c r="BK419" s="200"/>
      <c r="BL419" s="200"/>
      <c r="BM419" s="200"/>
      <c r="BN419" s="200"/>
      <c r="BO419" s="200"/>
      <c r="BP419" s="200">
        <v>1</v>
      </c>
      <c r="BQ419" s="200">
        <v>1</v>
      </c>
      <c r="BR419" s="200"/>
      <c r="BS419" s="200"/>
      <c r="BT419" s="200"/>
      <c r="BU419" s="200">
        <v>1</v>
      </c>
      <c r="BV419" s="200"/>
      <c r="BW419" s="200"/>
      <c r="BX419" s="200"/>
      <c r="BY419" s="200">
        <v>1</v>
      </c>
      <c r="BZ419" s="200"/>
      <c r="CA419" s="200"/>
      <c r="CB419" s="200"/>
      <c r="CC419" s="200"/>
      <c r="CD419" s="200"/>
      <c r="CE419" s="200"/>
      <c r="CF419" s="200"/>
      <c r="CG419" s="200"/>
      <c r="CH419" s="200"/>
      <c r="CI419" s="200"/>
      <c r="CJ419" s="200"/>
      <c r="CK419" s="200"/>
      <c r="CL419" s="200"/>
      <c r="CM419" s="200"/>
      <c r="CN419" s="200"/>
      <c r="CO419" s="200"/>
      <c r="CP419" s="200"/>
      <c r="CQ419" s="200"/>
      <c r="CR419" s="200">
        <v>1</v>
      </c>
      <c r="CS419" s="200"/>
      <c r="CT419" s="200"/>
      <c r="CU419" s="200"/>
      <c r="CV419" s="200"/>
      <c r="CW419" s="200"/>
      <c r="CX419" s="200"/>
      <c r="CY419" s="200"/>
      <c r="CZ419" s="200"/>
      <c r="DA419" s="200"/>
      <c r="DB419" s="200"/>
      <c r="DC419" s="200"/>
      <c r="DD419" s="200"/>
      <c r="DE419" s="200"/>
      <c r="DF419" s="200"/>
      <c r="DG419" s="200"/>
      <c r="DH419" s="200"/>
      <c r="DI419" s="200"/>
      <c r="DJ419" s="200"/>
      <c r="DK419" s="200"/>
      <c r="DL419" s="200"/>
      <c r="DM419" s="200"/>
      <c r="DN419" s="200"/>
      <c r="DO419" s="200"/>
      <c r="DP419" s="200"/>
      <c r="DQ419" s="200"/>
      <c r="DR419" s="200"/>
      <c r="DS419" s="200"/>
      <c r="DT419" s="200"/>
      <c r="DU419" s="200"/>
      <c r="DV419" s="200"/>
      <c r="DW419" s="200"/>
      <c r="DX419" s="200"/>
      <c r="DY419" s="200"/>
      <c r="DZ419" s="200"/>
      <c r="EA419"/>
      <c r="EB419">
        <v>619</v>
      </c>
      <c r="EC419" s="281">
        <f t="shared" si="4"/>
        <v>18.757575757575758</v>
      </c>
    </row>
    <row r="420" spans="1:133" hidden="1">
      <c r="A420" s="200" t="s">
        <v>1082</v>
      </c>
      <c r="B420" s="200" t="s">
        <v>1084</v>
      </c>
      <c r="C420" s="251">
        <v>5</v>
      </c>
      <c r="D420" s="200" t="s">
        <v>679</v>
      </c>
      <c r="E420" s="200" t="s">
        <v>378</v>
      </c>
      <c r="F420" s="200"/>
      <c r="G420" s="200">
        <v>1</v>
      </c>
      <c r="H420" s="200"/>
      <c r="I420" s="200"/>
      <c r="J420" s="200"/>
      <c r="K420" s="200">
        <v>1</v>
      </c>
      <c r="L420" s="200"/>
      <c r="M420" s="200"/>
      <c r="N420" s="200"/>
      <c r="O420" s="200"/>
      <c r="P420" s="200"/>
      <c r="Q420" s="200"/>
      <c r="R420" s="200" t="s">
        <v>397</v>
      </c>
      <c r="S420" s="200"/>
      <c r="T420" s="200"/>
      <c r="U420" s="200">
        <v>1</v>
      </c>
      <c r="V420" s="200"/>
      <c r="W420" s="200"/>
      <c r="X420" s="200"/>
      <c r="Y420" s="200"/>
      <c r="Z420" s="200">
        <v>1</v>
      </c>
      <c r="AA420" s="200"/>
      <c r="AB420" s="200"/>
      <c r="AC420" s="200"/>
      <c r="AD420" s="200"/>
      <c r="AE420" s="200">
        <v>1</v>
      </c>
      <c r="AF420" s="200"/>
      <c r="AG420" s="200"/>
      <c r="AH420" s="200">
        <v>1</v>
      </c>
      <c r="AI420" s="200"/>
      <c r="AJ420" s="200"/>
      <c r="AK420" s="200">
        <v>1</v>
      </c>
      <c r="AL420" s="200">
        <v>1</v>
      </c>
      <c r="AM420" s="200"/>
      <c r="AN420" s="200"/>
      <c r="AO420" s="200"/>
      <c r="AP420" s="200"/>
      <c r="AQ420" s="200"/>
      <c r="AR420" s="200"/>
      <c r="AS420" s="200"/>
      <c r="AT420" s="200"/>
      <c r="AU420" s="200"/>
      <c r="AV420" s="200"/>
      <c r="AW420" s="200"/>
      <c r="AX420" s="200"/>
      <c r="AY420" s="200"/>
      <c r="AZ420" s="200"/>
      <c r="BA420" s="200"/>
      <c r="BB420" s="200"/>
      <c r="BC420" s="200"/>
      <c r="BD420" s="200"/>
      <c r="BE420" s="200"/>
      <c r="BF420" s="200"/>
      <c r="BG420" s="200"/>
      <c r="BH420" s="200"/>
      <c r="BI420" s="200"/>
      <c r="BJ420" s="200"/>
      <c r="BK420" s="200"/>
      <c r="BL420" s="200"/>
      <c r="BM420" s="200"/>
      <c r="BN420" s="200"/>
      <c r="BO420" s="200"/>
      <c r="BP420" s="200">
        <v>1</v>
      </c>
      <c r="BQ420" s="200">
        <v>1</v>
      </c>
      <c r="BR420" s="200"/>
      <c r="BS420" s="200"/>
      <c r="BT420" s="200"/>
      <c r="BU420" s="200">
        <v>1</v>
      </c>
      <c r="BV420" s="200"/>
      <c r="BW420" s="200"/>
      <c r="BX420" s="200"/>
      <c r="BY420" s="200">
        <v>1</v>
      </c>
      <c r="BZ420" s="200"/>
      <c r="CA420" s="200"/>
      <c r="CB420" s="200"/>
      <c r="CC420" s="200"/>
      <c r="CD420" s="200"/>
      <c r="CE420" s="200"/>
      <c r="CF420" s="200"/>
      <c r="CG420" s="200"/>
      <c r="CH420" s="200"/>
      <c r="CI420" s="200"/>
      <c r="CJ420" s="200"/>
      <c r="CK420" s="200"/>
      <c r="CL420" s="200"/>
      <c r="CM420" s="200"/>
      <c r="CN420" s="200"/>
      <c r="CO420" s="200"/>
      <c r="CP420" s="200"/>
      <c r="CQ420" s="200"/>
      <c r="CR420" s="200">
        <v>1</v>
      </c>
      <c r="CS420" s="200"/>
      <c r="CT420" s="200"/>
      <c r="CU420" s="200"/>
      <c r="CV420" s="200"/>
      <c r="CW420" s="200"/>
      <c r="CX420" s="200"/>
      <c r="CY420" s="200"/>
      <c r="CZ420" s="200"/>
      <c r="DA420" s="200"/>
      <c r="DB420" s="200"/>
      <c r="DC420" s="200"/>
      <c r="DD420" s="200"/>
      <c r="DE420" s="200"/>
      <c r="DF420" s="200"/>
      <c r="DG420" s="200"/>
      <c r="DH420" s="200"/>
      <c r="DI420" s="200"/>
      <c r="DJ420" s="200"/>
      <c r="DK420" s="200"/>
      <c r="DL420" s="200"/>
      <c r="DM420" s="200"/>
      <c r="DN420" s="200"/>
      <c r="DO420" s="200"/>
      <c r="DP420" s="200"/>
      <c r="DQ420" s="200"/>
      <c r="DR420" s="200"/>
      <c r="DS420" s="200"/>
      <c r="DT420" s="200"/>
      <c r="DU420" s="200"/>
      <c r="DV420" s="200"/>
      <c r="DW420" s="200"/>
      <c r="DX420" s="200"/>
      <c r="DY420" s="200"/>
      <c r="DZ420" s="200"/>
      <c r="EA420"/>
      <c r="EB420">
        <v>768</v>
      </c>
      <c r="EC420" s="281">
        <f t="shared" si="4"/>
        <v>23.272727272727273</v>
      </c>
    </row>
    <row r="421" spans="1:133" hidden="1">
      <c r="A421" s="200" t="s">
        <v>1083</v>
      </c>
      <c r="B421" s="200" t="s">
        <v>1084</v>
      </c>
      <c r="C421" s="251">
        <v>20</v>
      </c>
      <c r="D421" s="200" t="s">
        <v>679</v>
      </c>
      <c r="E421" s="200" t="s">
        <v>378</v>
      </c>
      <c r="F421" s="200"/>
      <c r="G421" s="200">
        <v>1</v>
      </c>
      <c r="H421" s="200"/>
      <c r="I421" s="200"/>
      <c r="J421" s="200"/>
      <c r="K421" s="200">
        <v>1</v>
      </c>
      <c r="L421" s="200"/>
      <c r="M421" s="200"/>
      <c r="N421" s="200"/>
      <c r="O421" s="200"/>
      <c r="P421" s="200"/>
      <c r="Q421" s="200"/>
      <c r="R421" s="200" t="s">
        <v>397</v>
      </c>
      <c r="S421" s="200"/>
      <c r="T421" s="200"/>
      <c r="U421" s="200">
        <v>1</v>
      </c>
      <c r="V421" s="200"/>
      <c r="W421" s="200"/>
      <c r="X421" s="200"/>
      <c r="Y421" s="200"/>
      <c r="Z421" s="200">
        <v>1</v>
      </c>
      <c r="AA421" s="200"/>
      <c r="AB421" s="200"/>
      <c r="AC421" s="200"/>
      <c r="AD421" s="200"/>
      <c r="AE421" s="200">
        <v>1</v>
      </c>
      <c r="AF421" s="200"/>
      <c r="AG421" s="200"/>
      <c r="AH421" s="200">
        <v>1</v>
      </c>
      <c r="AI421" s="200"/>
      <c r="AJ421" s="200"/>
      <c r="AK421" s="200">
        <v>1</v>
      </c>
      <c r="AL421" s="200">
        <v>1</v>
      </c>
      <c r="AM421" s="200"/>
      <c r="AN421" s="200"/>
      <c r="AO421" s="200"/>
      <c r="AP421" s="200"/>
      <c r="AQ421" s="200"/>
      <c r="AR421" s="200"/>
      <c r="AS421" s="200"/>
      <c r="AT421" s="200"/>
      <c r="AU421" s="200"/>
      <c r="AV421" s="200"/>
      <c r="AW421" s="200"/>
      <c r="AX421" s="200"/>
      <c r="AY421" s="200"/>
      <c r="AZ421" s="200"/>
      <c r="BA421" s="200"/>
      <c r="BB421" s="200"/>
      <c r="BC421" s="200"/>
      <c r="BD421" s="200"/>
      <c r="BE421" s="200"/>
      <c r="BF421" s="200"/>
      <c r="BG421" s="200"/>
      <c r="BH421" s="200"/>
      <c r="BI421" s="200"/>
      <c r="BJ421" s="200"/>
      <c r="BK421" s="200"/>
      <c r="BL421" s="200"/>
      <c r="BM421" s="200"/>
      <c r="BN421" s="200"/>
      <c r="BO421" s="200"/>
      <c r="BP421" s="200">
        <v>1</v>
      </c>
      <c r="BQ421" s="200">
        <v>1</v>
      </c>
      <c r="BR421" s="200"/>
      <c r="BS421" s="200"/>
      <c r="BT421" s="200"/>
      <c r="BU421" s="200">
        <v>1</v>
      </c>
      <c r="BV421" s="200"/>
      <c r="BW421" s="200"/>
      <c r="BX421" s="200"/>
      <c r="BY421" s="200">
        <v>1</v>
      </c>
      <c r="BZ421" s="200"/>
      <c r="CA421" s="200"/>
      <c r="CB421" s="200"/>
      <c r="CC421" s="200"/>
      <c r="CD421" s="200"/>
      <c r="CE421" s="200"/>
      <c r="CF421" s="200"/>
      <c r="CG421" s="200"/>
      <c r="CH421" s="200"/>
      <c r="CI421" s="200"/>
      <c r="CJ421" s="200"/>
      <c r="CK421" s="200"/>
      <c r="CL421" s="200"/>
      <c r="CM421" s="200"/>
      <c r="CN421" s="200"/>
      <c r="CO421" s="200"/>
      <c r="CP421" s="200"/>
      <c r="CQ421" s="200"/>
      <c r="CR421" s="200">
        <v>1</v>
      </c>
      <c r="CS421" s="200"/>
      <c r="CT421" s="200"/>
      <c r="CU421" s="200"/>
      <c r="CV421" s="200"/>
      <c r="CW421" s="200"/>
      <c r="CX421" s="200"/>
      <c r="CY421" s="200"/>
      <c r="CZ421" s="200"/>
      <c r="DA421" s="200"/>
      <c r="DB421" s="200"/>
      <c r="DC421" s="200"/>
      <c r="DD421" s="200"/>
      <c r="DE421" s="200"/>
      <c r="DF421" s="200"/>
      <c r="DG421" s="200"/>
      <c r="DH421" s="200"/>
      <c r="DI421" s="200"/>
      <c r="DJ421" s="200"/>
      <c r="DK421" s="200"/>
      <c r="DL421" s="200"/>
      <c r="DM421" s="200"/>
      <c r="DN421" s="200"/>
      <c r="DO421" s="200"/>
      <c r="DP421" s="200"/>
      <c r="DQ421" s="200"/>
      <c r="DR421" s="200"/>
      <c r="DS421" s="200"/>
      <c r="DT421" s="200"/>
      <c r="DU421" s="200"/>
      <c r="DV421" s="200"/>
      <c r="DW421" s="200"/>
      <c r="DX421" s="200"/>
      <c r="DY421" s="200"/>
      <c r="DZ421" s="200"/>
      <c r="EA421"/>
      <c r="EB421">
        <v>3000</v>
      </c>
      <c r="EC421" s="281">
        <f t="shared" si="4"/>
        <v>90.909090909090907</v>
      </c>
    </row>
    <row r="422" spans="1:133">
      <c r="A422" s="124" t="s">
        <v>1086</v>
      </c>
      <c r="B422" s="124" t="s">
        <v>1085</v>
      </c>
      <c r="C422" s="123">
        <v>1</v>
      </c>
      <c r="D422" s="124" t="s">
        <v>679</v>
      </c>
      <c r="E422" s="124" t="s">
        <v>287</v>
      </c>
      <c r="F422" s="124"/>
      <c r="G422" s="124"/>
      <c r="H422" s="124"/>
      <c r="I422" s="124"/>
      <c r="J422" s="124"/>
      <c r="K422" s="124"/>
      <c r="L422" s="124"/>
      <c r="M422" s="124"/>
      <c r="N422" s="124"/>
      <c r="O422" s="124">
        <v>1</v>
      </c>
      <c r="P422" s="124"/>
      <c r="Q422" s="124"/>
      <c r="R422" s="124" t="s">
        <v>397</v>
      </c>
      <c r="S422" s="124"/>
      <c r="T422" s="124"/>
      <c r="U422" s="124">
        <v>1</v>
      </c>
      <c r="V422" s="124"/>
      <c r="W422" s="124"/>
      <c r="X422" s="124"/>
      <c r="Y422" s="124"/>
      <c r="Z422" s="124">
        <v>1</v>
      </c>
      <c r="AA422" s="124"/>
      <c r="AB422" s="124"/>
      <c r="AC422" s="124"/>
      <c r="AD422" s="124"/>
      <c r="AE422" s="124">
        <v>1</v>
      </c>
      <c r="AF422" s="124"/>
      <c r="AG422" s="124"/>
      <c r="AH422" s="124">
        <v>1</v>
      </c>
      <c r="AI422" s="124"/>
      <c r="AJ422" s="124"/>
      <c r="AK422" s="124"/>
      <c r="AL422" s="124"/>
      <c r="AM422" s="124">
        <v>1</v>
      </c>
      <c r="AN422" s="124"/>
      <c r="AO422" s="124"/>
      <c r="AP422" s="124"/>
      <c r="AQ422" s="124"/>
      <c r="AR422" s="124"/>
      <c r="AS422" s="124"/>
      <c r="AT422" s="124"/>
      <c r="AU422" s="124"/>
      <c r="AV422" s="124"/>
      <c r="AW422" s="124"/>
      <c r="AX422" s="124"/>
      <c r="AY422" s="124"/>
      <c r="AZ422" s="124"/>
      <c r="BA422" s="124">
        <v>1</v>
      </c>
      <c r="BB422" s="124"/>
      <c r="BC422" s="124"/>
      <c r="BD422" s="124"/>
      <c r="BE422" s="124"/>
      <c r="BF422" s="124"/>
      <c r="BG422" s="124"/>
      <c r="BH422" s="124"/>
      <c r="BI422" s="124"/>
      <c r="BJ422" s="124"/>
      <c r="BK422" s="124"/>
      <c r="BL422" s="124"/>
      <c r="BM422" s="124"/>
      <c r="BN422" s="124"/>
      <c r="BO422" s="124"/>
      <c r="BP422" s="124">
        <v>1</v>
      </c>
      <c r="BQ422" s="124">
        <v>1</v>
      </c>
      <c r="BR422" s="124"/>
      <c r="BS422" s="124"/>
      <c r="BT422" s="124"/>
      <c r="BU422" s="124">
        <v>1</v>
      </c>
      <c r="BV422" s="124"/>
      <c r="BW422" s="124"/>
      <c r="BX422" s="124"/>
      <c r="BY422" s="124">
        <v>1</v>
      </c>
      <c r="BZ422" s="124">
        <v>1</v>
      </c>
      <c r="CA422" s="124"/>
      <c r="CB422" s="124"/>
      <c r="CC422" s="124"/>
      <c r="CD422" s="124"/>
      <c r="CE422" s="124"/>
      <c r="CF422" s="124"/>
      <c r="CG422" s="124"/>
      <c r="CH422" s="124"/>
      <c r="CI422" s="124"/>
      <c r="CJ422" s="124"/>
      <c r="CK422" s="124"/>
      <c r="CL422" s="124"/>
      <c r="CM422" s="124"/>
      <c r="CN422" s="124"/>
      <c r="CO422" s="124"/>
      <c r="CP422" s="124"/>
      <c r="CQ422" s="124"/>
      <c r="CR422" s="124">
        <v>1</v>
      </c>
      <c r="CS422" s="124"/>
      <c r="CT422" s="124"/>
      <c r="CU422" s="124"/>
      <c r="CV422" s="124"/>
      <c r="CW422" s="124"/>
      <c r="CX422" s="124"/>
      <c r="CY422" s="124"/>
      <c r="CZ422" s="124"/>
      <c r="DA422" s="124"/>
      <c r="DB422" s="124">
        <v>1</v>
      </c>
      <c r="DC422" s="124"/>
      <c r="DD422" s="124"/>
      <c r="DE422" s="124"/>
      <c r="DF422" s="124"/>
      <c r="DG422" s="124"/>
      <c r="DH422" s="124"/>
      <c r="DI422" s="124"/>
      <c r="DJ422" s="124"/>
      <c r="DK422" s="124"/>
      <c r="DL422" s="124"/>
      <c r="DM422" s="124"/>
      <c r="DN422" s="124"/>
      <c r="DO422" s="124"/>
      <c r="DP422" s="124"/>
      <c r="DQ422" s="124"/>
      <c r="DR422" s="124"/>
      <c r="DS422" s="124"/>
      <c r="DT422" s="124"/>
      <c r="DU422" s="124"/>
      <c r="DV422" s="124"/>
      <c r="DW422" s="124"/>
      <c r="DX422" s="124"/>
      <c r="DY422" s="124"/>
      <c r="DZ422" s="124"/>
      <c r="EA422"/>
      <c r="EB422">
        <v>200</v>
      </c>
      <c r="EC422" s="281">
        <f t="shared" si="4"/>
        <v>6.0606060606060606</v>
      </c>
    </row>
    <row r="423" spans="1:133">
      <c r="A423" s="124" t="s">
        <v>1087</v>
      </c>
      <c r="B423" s="124" t="s">
        <v>1085</v>
      </c>
      <c r="C423" s="123">
        <v>4</v>
      </c>
      <c r="D423" s="124" t="s">
        <v>679</v>
      </c>
      <c r="E423" s="124" t="s">
        <v>287</v>
      </c>
      <c r="F423" s="124"/>
      <c r="G423" s="124"/>
      <c r="H423" s="124"/>
      <c r="I423" s="124"/>
      <c r="J423" s="124"/>
      <c r="K423" s="124"/>
      <c r="L423" s="124"/>
      <c r="M423" s="124"/>
      <c r="N423" s="124"/>
      <c r="O423" s="124">
        <v>1</v>
      </c>
      <c r="P423" s="124"/>
      <c r="Q423" s="124"/>
      <c r="R423" s="124" t="s">
        <v>397</v>
      </c>
      <c r="S423" s="124"/>
      <c r="T423" s="124"/>
      <c r="U423" s="124">
        <v>1</v>
      </c>
      <c r="V423" s="124"/>
      <c r="W423" s="124"/>
      <c r="X423" s="124"/>
      <c r="Y423" s="124"/>
      <c r="Z423" s="124">
        <v>1</v>
      </c>
      <c r="AA423" s="124"/>
      <c r="AB423" s="124"/>
      <c r="AC423" s="124"/>
      <c r="AD423" s="124"/>
      <c r="AE423" s="124">
        <v>1</v>
      </c>
      <c r="AF423" s="124"/>
      <c r="AG423" s="124"/>
      <c r="AH423" s="124">
        <v>1</v>
      </c>
      <c r="AI423" s="124"/>
      <c r="AJ423" s="124"/>
      <c r="AK423" s="124"/>
      <c r="AL423" s="124"/>
      <c r="AM423" s="124">
        <v>1</v>
      </c>
      <c r="AN423" s="124"/>
      <c r="AO423" s="124"/>
      <c r="AP423" s="124"/>
      <c r="AQ423" s="124"/>
      <c r="AR423" s="124"/>
      <c r="AS423" s="124"/>
      <c r="AT423" s="124"/>
      <c r="AU423" s="124"/>
      <c r="AV423" s="124"/>
      <c r="AW423" s="124"/>
      <c r="AX423" s="124"/>
      <c r="AY423" s="124"/>
      <c r="AZ423" s="124"/>
      <c r="BA423" s="124">
        <v>1</v>
      </c>
      <c r="BB423" s="124"/>
      <c r="BC423" s="124"/>
      <c r="BD423" s="124"/>
      <c r="BE423" s="124"/>
      <c r="BF423" s="124"/>
      <c r="BG423" s="124"/>
      <c r="BH423" s="124"/>
      <c r="BI423" s="124"/>
      <c r="BJ423" s="124"/>
      <c r="BK423" s="124"/>
      <c r="BL423" s="124"/>
      <c r="BM423" s="124"/>
      <c r="BN423" s="124"/>
      <c r="BO423" s="124"/>
      <c r="BP423" s="124">
        <v>1</v>
      </c>
      <c r="BQ423" s="124">
        <v>1</v>
      </c>
      <c r="BR423" s="124"/>
      <c r="BS423" s="124"/>
      <c r="BT423" s="124"/>
      <c r="BU423" s="124">
        <v>1</v>
      </c>
      <c r="BV423" s="124"/>
      <c r="BW423" s="124"/>
      <c r="BX423" s="124"/>
      <c r="BY423" s="124">
        <v>1</v>
      </c>
      <c r="BZ423" s="124">
        <v>1</v>
      </c>
      <c r="CA423" s="124"/>
      <c r="CB423" s="124"/>
      <c r="CC423" s="124"/>
      <c r="CD423" s="124"/>
      <c r="CE423" s="124"/>
      <c r="CF423" s="124"/>
      <c r="CG423" s="124"/>
      <c r="CH423" s="124"/>
      <c r="CI423" s="124"/>
      <c r="CJ423" s="124"/>
      <c r="CK423" s="124"/>
      <c r="CL423" s="124"/>
      <c r="CM423" s="124"/>
      <c r="CN423" s="124"/>
      <c r="CO423" s="124"/>
      <c r="CP423" s="124"/>
      <c r="CQ423" s="124"/>
      <c r="CR423" s="124">
        <v>1</v>
      </c>
      <c r="CS423" s="124"/>
      <c r="CT423" s="124"/>
      <c r="CU423" s="124"/>
      <c r="CV423" s="124"/>
      <c r="CW423" s="124"/>
      <c r="CX423" s="124"/>
      <c r="CY423" s="124"/>
      <c r="CZ423" s="124"/>
      <c r="DA423" s="124"/>
      <c r="DB423" s="124">
        <v>1</v>
      </c>
      <c r="DC423" s="124"/>
      <c r="DD423" s="124"/>
      <c r="DE423" s="124"/>
      <c r="DF423" s="124"/>
      <c r="DG423" s="124"/>
      <c r="DH423" s="124"/>
      <c r="DI423" s="124"/>
      <c r="DJ423" s="124"/>
      <c r="DK423" s="124"/>
      <c r="DL423" s="124"/>
      <c r="DM423" s="124"/>
      <c r="DN423" s="124"/>
      <c r="DO423" s="124"/>
      <c r="DP423" s="124"/>
      <c r="DQ423" s="124"/>
      <c r="DR423" s="124"/>
      <c r="DS423" s="124"/>
      <c r="DT423" s="124"/>
      <c r="DU423" s="124"/>
      <c r="DV423" s="124"/>
      <c r="DW423" s="124"/>
      <c r="DX423" s="124"/>
      <c r="DY423" s="124"/>
      <c r="DZ423" s="124"/>
      <c r="EA423"/>
      <c r="EB423"/>
      <c r="EC423" s="281">
        <f t="shared" si="4"/>
        <v>0</v>
      </c>
    </row>
    <row r="424" spans="1:133">
      <c r="A424" s="124" t="s">
        <v>1088</v>
      </c>
      <c r="B424" s="124" t="s">
        <v>1085</v>
      </c>
      <c r="C424" s="123">
        <v>5</v>
      </c>
      <c r="D424" s="124" t="s">
        <v>679</v>
      </c>
      <c r="E424" s="124" t="s">
        <v>287</v>
      </c>
      <c r="F424" s="124"/>
      <c r="G424" s="124"/>
      <c r="H424" s="124"/>
      <c r="I424" s="124"/>
      <c r="J424" s="124"/>
      <c r="K424" s="124"/>
      <c r="L424" s="124"/>
      <c r="M424" s="124"/>
      <c r="N424" s="124"/>
      <c r="O424" s="124">
        <v>1</v>
      </c>
      <c r="P424" s="124"/>
      <c r="Q424" s="124"/>
      <c r="R424" s="124" t="s">
        <v>397</v>
      </c>
      <c r="S424" s="124"/>
      <c r="T424" s="124"/>
      <c r="U424" s="124">
        <v>1</v>
      </c>
      <c r="V424" s="124"/>
      <c r="W424" s="124"/>
      <c r="X424" s="124"/>
      <c r="Y424" s="124"/>
      <c r="Z424" s="124">
        <v>1</v>
      </c>
      <c r="AA424" s="124"/>
      <c r="AB424" s="124"/>
      <c r="AC424" s="124"/>
      <c r="AD424" s="124"/>
      <c r="AE424" s="124">
        <v>1</v>
      </c>
      <c r="AF424" s="124"/>
      <c r="AG424" s="124"/>
      <c r="AH424" s="124">
        <v>1</v>
      </c>
      <c r="AI424" s="124"/>
      <c r="AJ424" s="124"/>
      <c r="AK424" s="124"/>
      <c r="AL424" s="124"/>
      <c r="AM424" s="124">
        <v>1</v>
      </c>
      <c r="AN424" s="124"/>
      <c r="AO424" s="124"/>
      <c r="AP424" s="124"/>
      <c r="AQ424" s="124"/>
      <c r="AR424" s="124"/>
      <c r="AS424" s="124"/>
      <c r="AT424" s="124"/>
      <c r="AU424" s="124"/>
      <c r="AV424" s="124"/>
      <c r="AW424" s="124"/>
      <c r="AX424" s="124"/>
      <c r="AY424" s="124"/>
      <c r="AZ424" s="124"/>
      <c r="BA424" s="124">
        <v>1</v>
      </c>
      <c r="BB424" s="124"/>
      <c r="BC424" s="124"/>
      <c r="BD424" s="124"/>
      <c r="BE424" s="124"/>
      <c r="BF424" s="124"/>
      <c r="BG424" s="124"/>
      <c r="BH424" s="124"/>
      <c r="BI424" s="124"/>
      <c r="BJ424" s="124"/>
      <c r="BK424" s="124"/>
      <c r="BL424" s="124"/>
      <c r="BM424" s="124"/>
      <c r="BN424" s="124"/>
      <c r="BO424" s="124"/>
      <c r="BP424" s="124">
        <v>1</v>
      </c>
      <c r="BQ424" s="124">
        <v>1</v>
      </c>
      <c r="BR424" s="124"/>
      <c r="BS424" s="124"/>
      <c r="BT424" s="124"/>
      <c r="BU424" s="124">
        <v>1</v>
      </c>
      <c r="BV424" s="124"/>
      <c r="BW424" s="124"/>
      <c r="BX424" s="124"/>
      <c r="BY424" s="124">
        <v>1</v>
      </c>
      <c r="BZ424" s="124">
        <v>1</v>
      </c>
      <c r="CA424" s="124"/>
      <c r="CB424" s="124"/>
      <c r="CC424" s="124"/>
      <c r="CD424" s="124"/>
      <c r="CE424" s="124"/>
      <c r="CF424" s="124"/>
      <c r="CG424" s="124"/>
      <c r="CH424" s="124"/>
      <c r="CI424" s="124"/>
      <c r="CJ424" s="124"/>
      <c r="CK424" s="124"/>
      <c r="CL424" s="124"/>
      <c r="CM424" s="124"/>
      <c r="CN424" s="124"/>
      <c r="CO424" s="124"/>
      <c r="CP424" s="124"/>
      <c r="CQ424" s="124"/>
      <c r="CR424" s="124">
        <v>1</v>
      </c>
      <c r="CS424" s="124"/>
      <c r="CT424" s="124"/>
      <c r="CU424" s="124"/>
      <c r="CV424" s="124"/>
      <c r="CW424" s="124"/>
      <c r="CX424" s="124"/>
      <c r="CY424" s="124"/>
      <c r="CZ424" s="124"/>
      <c r="DA424" s="124"/>
      <c r="DB424" s="124">
        <v>1</v>
      </c>
      <c r="DC424" s="124"/>
      <c r="DD424" s="124"/>
      <c r="DE424" s="124"/>
      <c r="DF424" s="124"/>
      <c r="DG424" s="124"/>
      <c r="DH424" s="124"/>
      <c r="DI424" s="124"/>
      <c r="DJ424" s="124"/>
      <c r="DK424" s="124"/>
      <c r="DL424" s="124"/>
      <c r="DM424" s="124"/>
      <c r="DN424" s="124"/>
      <c r="DO424" s="124"/>
      <c r="DP424" s="124"/>
      <c r="DQ424" s="124"/>
      <c r="DR424" s="124"/>
      <c r="DS424" s="124"/>
      <c r="DT424" s="124"/>
      <c r="DU424" s="124"/>
      <c r="DV424" s="124"/>
      <c r="DW424" s="124"/>
      <c r="DX424" s="124"/>
      <c r="DY424" s="124"/>
      <c r="DZ424" s="124"/>
      <c r="EA424"/>
      <c r="EB424">
        <v>972</v>
      </c>
      <c r="EC424" s="281">
        <f t="shared" ref="EC424:EC472" si="5">EB424/33</f>
        <v>29.454545454545453</v>
      </c>
    </row>
    <row r="425" spans="1:133">
      <c r="A425" s="124" t="s">
        <v>1089</v>
      </c>
      <c r="B425" s="124" t="s">
        <v>1085</v>
      </c>
      <c r="C425" s="123">
        <v>20</v>
      </c>
      <c r="D425" s="124" t="s">
        <v>679</v>
      </c>
      <c r="E425" s="124" t="s">
        <v>287</v>
      </c>
      <c r="F425" s="124"/>
      <c r="G425" s="124"/>
      <c r="H425" s="124"/>
      <c r="I425" s="124"/>
      <c r="J425" s="124"/>
      <c r="K425" s="124"/>
      <c r="L425" s="124"/>
      <c r="M425" s="124"/>
      <c r="N425" s="124"/>
      <c r="O425" s="124">
        <v>1</v>
      </c>
      <c r="P425" s="124"/>
      <c r="Q425" s="124"/>
      <c r="R425" s="124" t="s">
        <v>397</v>
      </c>
      <c r="S425" s="124"/>
      <c r="T425" s="124"/>
      <c r="U425" s="124">
        <v>1</v>
      </c>
      <c r="V425" s="124"/>
      <c r="W425" s="124"/>
      <c r="X425" s="124"/>
      <c r="Y425" s="124"/>
      <c r="Z425" s="124">
        <v>1</v>
      </c>
      <c r="AA425" s="124"/>
      <c r="AB425" s="124"/>
      <c r="AC425" s="124"/>
      <c r="AD425" s="124"/>
      <c r="AE425" s="124">
        <v>1</v>
      </c>
      <c r="AF425" s="124"/>
      <c r="AG425" s="124"/>
      <c r="AH425" s="124">
        <v>1</v>
      </c>
      <c r="AI425" s="124"/>
      <c r="AJ425" s="124"/>
      <c r="AK425" s="124"/>
      <c r="AL425" s="124"/>
      <c r="AM425" s="124">
        <v>1</v>
      </c>
      <c r="AN425" s="124"/>
      <c r="AO425" s="124"/>
      <c r="AP425" s="124"/>
      <c r="AQ425" s="124"/>
      <c r="AR425" s="124"/>
      <c r="AS425" s="124"/>
      <c r="AT425" s="124"/>
      <c r="AU425" s="124"/>
      <c r="AV425" s="124"/>
      <c r="AW425" s="124"/>
      <c r="AX425" s="124"/>
      <c r="AY425" s="124"/>
      <c r="AZ425" s="124"/>
      <c r="BA425" s="124">
        <v>1</v>
      </c>
      <c r="BB425" s="124"/>
      <c r="BC425" s="124"/>
      <c r="BD425" s="124"/>
      <c r="BE425" s="124"/>
      <c r="BF425" s="124"/>
      <c r="BG425" s="124"/>
      <c r="BH425" s="124"/>
      <c r="BI425" s="124"/>
      <c r="BJ425" s="124"/>
      <c r="BK425" s="124"/>
      <c r="BL425" s="124"/>
      <c r="BM425" s="124"/>
      <c r="BN425" s="124"/>
      <c r="BO425" s="124"/>
      <c r="BP425" s="124">
        <v>1</v>
      </c>
      <c r="BQ425" s="124">
        <v>1</v>
      </c>
      <c r="BR425" s="124"/>
      <c r="BS425" s="124"/>
      <c r="BT425" s="124"/>
      <c r="BU425" s="124">
        <v>1</v>
      </c>
      <c r="BV425" s="124"/>
      <c r="BW425" s="124"/>
      <c r="BX425" s="124"/>
      <c r="BY425" s="124">
        <v>1</v>
      </c>
      <c r="BZ425" s="124">
        <v>1</v>
      </c>
      <c r="CA425" s="124"/>
      <c r="CB425" s="124"/>
      <c r="CC425" s="124"/>
      <c r="CD425" s="124"/>
      <c r="CE425" s="124"/>
      <c r="CF425" s="124"/>
      <c r="CG425" s="124"/>
      <c r="CH425" s="124"/>
      <c r="CI425" s="124"/>
      <c r="CJ425" s="124"/>
      <c r="CK425" s="124"/>
      <c r="CL425" s="124"/>
      <c r="CM425" s="124"/>
      <c r="CN425" s="124"/>
      <c r="CO425" s="124"/>
      <c r="CP425" s="124"/>
      <c r="CQ425" s="124"/>
      <c r="CR425" s="124">
        <v>1</v>
      </c>
      <c r="CS425" s="124"/>
      <c r="CT425" s="124"/>
      <c r="CU425" s="124"/>
      <c r="CV425" s="124"/>
      <c r="CW425" s="124"/>
      <c r="CX425" s="124"/>
      <c r="CY425" s="124"/>
      <c r="CZ425" s="124"/>
      <c r="DA425" s="124"/>
      <c r="DB425" s="124">
        <v>1</v>
      </c>
      <c r="DC425" s="124"/>
      <c r="DD425" s="124"/>
      <c r="DE425" s="124"/>
      <c r="DF425" s="124"/>
      <c r="DG425" s="124"/>
      <c r="DH425" s="124"/>
      <c r="DI425" s="124"/>
      <c r="DJ425" s="124"/>
      <c r="DK425" s="124"/>
      <c r="DL425" s="124"/>
      <c r="DM425" s="124"/>
      <c r="DN425" s="124"/>
      <c r="DO425" s="124"/>
      <c r="DP425" s="124"/>
      <c r="DQ425" s="124"/>
      <c r="DR425" s="124"/>
      <c r="DS425" s="124"/>
      <c r="DT425" s="124"/>
      <c r="DU425" s="124"/>
      <c r="DV425" s="124"/>
      <c r="DW425" s="124"/>
      <c r="DX425" s="124"/>
      <c r="DY425" s="124"/>
      <c r="DZ425" s="124"/>
      <c r="EA425"/>
      <c r="EB425"/>
      <c r="EC425" s="281">
        <f t="shared" si="5"/>
        <v>0</v>
      </c>
    </row>
    <row r="426" spans="1:133" hidden="1">
      <c r="A426" s="132" t="s">
        <v>1091</v>
      </c>
      <c r="B426" s="132" t="s">
        <v>1090</v>
      </c>
      <c r="C426" s="131">
        <v>1</v>
      </c>
      <c r="D426" s="132" t="s">
        <v>543</v>
      </c>
      <c r="E426" s="132" t="s">
        <v>378</v>
      </c>
      <c r="F426" s="132"/>
      <c r="G426" s="132">
        <v>1</v>
      </c>
      <c r="H426" s="132"/>
      <c r="I426" s="132"/>
      <c r="J426" s="132"/>
      <c r="K426" s="132">
        <v>1</v>
      </c>
      <c r="L426" s="132"/>
      <c r="M426" s="132"/>
      <c r="N426" s="132"/>
      <c r="O426" s="132"/>
      <c r="P426" s="132"/>
      <c r="Q426" s="132"/>
      <c r="R426" s="132" t="s">
        <v>397</v>
      </c>
      <c r="S426" s="132"/>
      <c r="T426" s="132"/>
      <c r="U426" s="132">
        <v>1</v>
      </c>
      <c r="V426" s="132"/>
      <c r="W426" s="132"/>
      <c r="X426" s="132"/>
      <c r="Y426" s="132"/>
      <c r="Z426" s="132">
        <v>1</v>
      </c>
      <c r="AA426" s="132"/>
      <c r="AB426" s="132"/>
      <c r="AC426" s="132"/>
      <c r="AD426" s="132"/>
      <c r="AE426" s="132"/>
      <c r="AF426" s="132">
        <v>1</v>
      </c>
      <c r="AG426" s="132"/>
      <c r="AH426" s="132"/>
      <c r="AI426" s="132"/>
      <c r="AJ426" s="132"/>
      <c r="AK426" s="132"/>
      <c r="AL426" s="132">
        <v>1</v>
      </c>
      <c r="AM426" s="132"/>
      <c r="AN426" s="132"/>
      <c r="AO426" s="132"/>
      <c r="AP426" s="132"/>
      <c r="AQ426" s="132"/>
      <c r="AR426" s="132"/>
      <c r="AS426" s="132"/>
      <c r="AT426" s="132"/>
      <c r="AU426" s="132"/>
      <c r="AV426" s="132"/>
      <c r="AW426" s="132"/>
      <c r="AX426" s="132"/>
      <c r="AY426" s="132"/>
      <c r="AZ426" s="132"/>
      <c r="BA426" s="132"/>
      <c r="BB426" s="132"/>
      <c r="BC426" s="132"/>
      <c r="BD426" s="132"/>
      <c r="BE426" s="132"/>
      <c r="BF426" s="132"/>
      <c r="BG426" s="132"/>
      <c r="BH426" s="132"/>
      <c r="BI426" s="132"/>
      <c r="BJ426" s="132"/>
      <c r="BK426" s="132"/>
      <c r="BL426" s="132"/>
      <c r="BM426" s="132"/>
      <c r="BN426" s="132"/>
      <c r="BO426" s="132"/>
      <c r="BP426" s="132">
        <v>1</v>
      </c>
      <c r="BQ426" s="132">
        <v>1</v>
      </c>
      <c r="BR426" s="132"/>
      <c r="BS426" s="132"/>
      <c r="BT426" s="132">
        <v>1</v>
      </c>
      <c r="BU426" s="132"/>
      <c r="BV426" s="132"/>
      <c r="BW426" s="132"/>
      <c r="BX426" s="132"/>
      <c r="BY426" s="132">
        <v>1</v>
      </c>
      <c r="BZ426" s="132"/>
      <c r="CA426" s="132"/>
      <c r="CB426" s="132"/>
      <c r="CC426" s="132"/>
      <c r="CD426" s="132"/>
      <c r="CE426" s="132"/>
      <c r="CF426" s="132"/>
      <c r="CG426" s="132"/>
      <c r="CH426" s="132"/>
      <c r="CI426" s="132"/>
      <c r="CJ426" s="132"/>
      <c r="CK426" s="132"/>
      <c r="CL426" s="132"/>
      <c r="CM426" s="132"/>
      <c r="CN426" s="132"/>
      <c r="CO426" s="132"/>
      <c r="CP426" s="132"/>
      <c r="CQ426" s="132"/>
      <c r="CR426" s="132"/>
      <c r="CS426" s="132"/>
      <c r="CT426" s="132"/>
      <c r="CU426" s="132"/>
      <c r="CV426" s="132"/>
      <c r="CW426" s="132"/>
      <c r="CX426" s="132"/>
      <c r="CY426" s="132"/>
      <c r="CZ426" s="132"/>
      <c r="DA426" s="132"/>
      <c r="DB426" s="132"/>
      <c r="DC426" s="132"/>
      <c r="DD426" s="132"/>
      <c r="DE426" s="132"/>
      <c r="DF426" s="132"/>
      <c r="DG426" s="132"/>
      <c r="DH426" s="132"/>
      <c r="DI426" s="132">
        <v>1</v>
      </c>
      <c r="DJ426" s="132"/>
      <c r="DK426" s="132"/>
      <c r="DL426" s="132"/>
      <c r="DM426" s="132"/>
      <c r="DN426" s="132"/>
      <c r="DO426" s="132"/>
      <c r="DP426" s="132"/>
      <c r="DQ426" s="132"/>
      <c r="DR426" s="132"/>
      <c r="DS426" s="132"/>
      <c r="DT426" s="132"/>
      <c r="DU426" s="132"/>
      <c r="DV426" s="132"/>
      <c r="DW426" s="132"/>
      <c r="DX426" s="132"/>
      <c r="DY426" s="132"/>
      <c r="DZ426" s="132"/>
      <c r="EA426"/>
      <c r="EB426">
        <v>144</v>
      </c>
      <c r="EC426" s="281">
        <f t="shared" si="5"/>
        <v>4.3636363636363633</v>
      </c>
    </row>
    <row r="427" spans="1:133" hidden="1">
      <c r="A427" s="132" t="s">
        <v>1092</v>
      </c>
      <c r="B427" s="132" t="s">
        <v>1090</v>
      </c>
      <c r="C427" s="131">
        <v>2</v>
      </c>
      <c r="D427" s="132" t="s">
        <v>543</v>
      </c>
      <c r="E427" s="132" t="s">
        <v>378</v>
      </c>
      <c r="F427" s="132"/>
      <c r="G427" s="132">
        <v>1</v>
      </c>
      <c r="H427" s="132"/>
      <c r="I427" s="132"/>
      <c r="J427" s="132"/>
      <c r="K427" s="132">
        <v>1</v>
      </c>
      <c r="L427" s="132"/>
      <c r="M427" s="132"/>
      <c r="N427" s="132"/>
      <c r="O427" s="132"/>
      <c r="P427" s="132"/>
      <c r="Q427" s="132"/>
      <c r="R427" s="132" t="s">
        <v>397</v>
      </c>
      <c r="S427" s="132"/>
      <c r="T427" s="132"/>
      <c r="U427" s="132">
        <v>1</v>
      </c>
      <c r="V427" s="132"/>
      <c r="W427" s="132"/>
      <c r="X427" s="132"/>
      <c r="Y427" s="132"/>
      <c r="Z427" s="132">
        <v>1</v>
      </c>
      <c r="AA427" s="132"/>
      <c r="AB427" s="132"/>
      <c r="AC427" s="132"/>
      <c r="AD427" s="132"/>
      <c r="AE427" s="132"/>
      <c r="AF427" s="132">
        <v>1</v>
      </c>
      <c r="AG427" s="132"/>
      <c r="AH427" s="132"/>
      <c r="AI427" s="132"/>
      <c r="AJ427" s="132"/>
      <c r="AK427" s="132"/>
      <c r="AL427" s="132">
        <v>1</v>
      </c>
      <c r="AM427" s="132"/>
      <c r="AN427" s="132"/>
      <c r="AO427" s="132"/>
      <c r="AP427" s="132"/>
      <c r="AQ427" s="132"/>
      <c r="AR427" s="132"/>
      <c r="AS427" s="132"/>
      <c r="AT427" s="132"/>
      <c r="AU427" s="132"/>
      <c r="AV427" s="132"/>
      <c r="AW427" s="132"/>
      <c r="AX427" s="132"/>
      <c r="AY427" s="132"/>
      <c r="AZ427" s="132"/>
      <c r="BA427" s="132"/>
      <c r="BB427" s="132"/>
      <c r="BC427" s="132"/>
      <c r="BD427" s="132"/>
      <c r="BE427" s="132"/>
      <c r="BF427" s="132"/>
      <c r="BG427" s="132"/>
      <c r="BH427" s="132"/>
      <c r="BI427" s="132"/>
      <c r="BJ427" s="132"/>
      <c r="BK427" s="132"/>
      <c r="BL427" s="132"/>
      <c r="BM427" s="132"/>
      <c r="BN427" s="132"/>
      <c r="BO427" s="132"/>
      <c r="BP427" s="132">
        <v>1</v>
      </c>
      <c r="BQ427" s="132">
        <v>1</v>
      </c>
      <c r="BR427" s="132"/>
      <c r="BS427" s="132"/>
      <c r="BT427" s="132">
        <v>1</v>
      </c>
      <c r="BU427" s="132"/>
      <c r="BV427" s="132"/>
      <c r="BW427" s="132"/>
      <c r="BX427" s="132"/>
      <c r="BY427" s="132">
        <v>1</v>
      </c>
      <c r="BZ427" s="132"/>
      <c r="CA427" s="132"/>
      <c r="CB427" s="132"/>
      <c r="CC427" s="132"/>
      <c r="CD427" s="132"/>
      <c r="CE427" s="132"/>
      <c r="CF427" s="132"/>
      <c r="CG427" s="132"/>
      <c r="CH427" s="132"/>
      <c r="CI427" s="132"/>
      <c r="CJ427" s="132"/>
      <c r="CK427" s="132"/>
      <c r="CL427" s="132"/>
      <c r="CM427" s="132"/>
      <c r="CN427" s="132"/>
      <c r="CO427" s="132"/>
      <c r="CP427" s="132"/>
      <c r="CQ427" s="132"/>
      <c r="CR427" s="132"/>
      <c r="CS427" s="132"/>
      <c r="CT427" s="132"/>
      <c r="CU427" s="132"/>
      <c r="CV427" s="132"/>
      <c r="CW427" s="132"/>
      <c r="CX427" s="132"/>
      <c r="CY427" s="132"/>
      <c r="CZ427" s="132"/>
      <c r="DA427" s="132"/>
      <c r="DB427" s="132"/>
      <c r="DC427" s="132"/>
      <c r="DD427" s="132"/>
      <c r="DE427" s="132"/>
      <c r="DF427" s="132"/>
      <c r="DG427" s="132"/>
      <c r="DH427" s="132"/>
      <c r="DI427" s="132">
        <v>1</v>
      </c>
      <c r="DJ427" s="132"/>
      <c r="DK427" s="132"/>
      <c r="DL427" s="132"/>
      <c r="DM427" s="132"/>
      <c r="DN427" s="132"/>
      <c r="DO427" s="132"/>
      <c r="DP427" s="132"/>
      <c r="DQ427" s="132"/>
      <c r="DR427" s="132"/>
      <c r="DS427" s="132"/>
      <c r="DT427" s="132"/>
      <c r="DU427" s="132"/>
      <c r="DV427" s="132"/>
      <c r="DW427" s="132"/>
      <c r="DX427" s="132"/>
      <c r="DY427" s="132"/>
      <c r="DZ427" s="132"/>
      <c r="EA427"/>
      <c r="EB427">
        <v>264</v>
      </c>
      <c r="EC427" s="281">
        <f t="shared" si="5"/>
        <v>8</v>
      </c>
    </row>
    <row r="428" spans="1:133" hidden="1">
      <c r="A428" s="132" t="s">
        <v>1093</v>
      </c>
      <c r="B428" s="132" t="s">
        <v>1090</v>
      </c>
      <c r="C428" s="131">
        <v>4</v>
      </c>
      <c r="D428" s="132" t="s">
        <v>543</v>
      </c>
      <c r="E428" s="132" t="s">
        <v>378</v>
      </c>
      <c r="F428" s="132"/>
      <c r="G428" s="132">
        <v>1</v>
      </c>
      <c r="H428" s="132"/>
      <c r="I428" s="132"/>
      <c r="J428" s="132"/>
      <c r="K428" s="132">
        <v>1</v>
      </c>
      <c r="L428" s="132"/>
      <c r="M428" s="132"/>
      <c r="N428" s="132"/>
      <c r="O428" s="132"/>
      <c r="P428" s="132"/>
      <c r="Q428" s="132"/>
      <c r="R428" s="132" t="s">
        <v>397</v>
      </c>
      <c r="S428" s="132"/>
      <c r="T428" s="132"/>
      <c r="U428" s="132">
        <v>1</v>
      </c>
      <c r="V428" s="132"/>
      <c r="W428" s="132"/>
      <c r="X428" s="132"/>
      <c r="Y428" s="132"/>
      <c r="Z428" s="132">
        <v>1</v>
      </c>
      <c r="AA428" s="132"/>
      <c r="AB428" s="132"/>
      <c r="AC428" s="132"/>
      <c r="AD428" s="132"/>
      <c r="AE428" s="132"/>
      <c r="AF428" s="132">
        <v>1</v>
      </c>
      <c r="AG428" s="132"/>
      <c r="AH428" s="132"/>
      <c r="AI428" s="132"/>
      <c r="AJ428" s="132"/>
      <c r="AK428" s="132"/>
      <c r="AL428" s="132">
        <v>1</v>
      </c>
      <c r="AM428" s="132"/>
      <c r="AN428" s="132"/>
      <c r="AO428" s="132"/>
      <c r="AP428" s="132"/>
      <c r="AQ428" s="132"/>
      <c r="AR428" s="132"/>
      <c r="AS428" s="132"/>
      <c r="AT428" s="132"/>
      <c r="AU428" s="132"/>
      <c r="AV428" s="132"/>
      <c r="AW428" s="132"/>
      <c r="AX428" s="132"/>
      <c r="AY428" s="132"/>
      <c r="AZ428" s="132"/>
      <c r="BA428" s="132"/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>
        <v>1</v>
      </c>
      <c r="BQ428" s="132">
        <v>1</v>
      </c>
      <c r="BR428" s="132"/>
      <c r="BS428" s="132"/>
      <c r="BT428" s="132">
        <v>1</v>
      </c>
      <c r="BU428" s="132"/>
      <c r="BV428" s="132"/>
      <c r="BW428" s="132"/>
      <c r="BX428" s="132"/>
      <c r="BY428" s="132">
        <v>1</v>
      </c>
      <c r="BZ428" s="132"/>
      <c r="CA428" s="132"/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2"/>
      <c r="CL428" s="132"/>
      <c r="CM428" s="132"/>
      <c r="CN428" s="132"/>
      <c r="CO428" s="132"/>
      <c r="CP428" s="132"/>
      <c r="CQ428" s="132"/>
      <c r="CR428" s="132"/>
      <c r="CS428" s="132"/>
      <c r="CT428" s="132"/>
      <c r="CU428" s="132"/>
      <c r="CV428" s="132"/>
      <c r="CW428" s="132"/>
      <c r="CX428" s="132"/>
      <c r="CY428" s="132"/>
      <c r="CZ428" s="132"/>
      <c r="DA428" s="132"/>
      <c r="DB428" s="132"/>
      <c r="DC428" s="132"/>
      <c r="DD428" s="132"/>
      <c r="DE428" s="132"/>
      <c r="DF428" s="132"/>
      <c r="DG428" s="132"/>
      <c r="DH428" s="132"/>
      <c r="DI428" s="132">
        <v>1</v>
      </c>
      <c r="DJ428" s="132"/>
      <c r="DK428" s="132"/>
      <c r="DL428" s="132"/>
      <c r="DM428" s="132"/>
      <c r="DN428" s="132"/>
      <c r="DO428" s="132"/>
      <c r="DP428" s="132"/>
      <c r="DQ428" s="132"/>
      <c r="DR428" s="132"/>
      <c r="DS428" s="132"/>
      <c r="DT428" s="132"/>
      <c r="DU428" s="132"/>
      <c r="DV428" s="132"/>
      <c r="DW428" s="132"/>
      <c r="DX428" s="132"/>
      <c r="DY428" s="132"/>
      <c r="DZ428" s="132"/>
      <c r="EA428"/>
      <c r="EB428">
        <v>480</v>
      </c>
      <c r="EC428" s="281">
        <f t="shared" si="5"/>
        <v>14.545454545454545</v>
      </c>
    </row>
    <row r="429" spans="1:133" hidden="1">
      <c r="A429" s="132" t="s">
        <v>1094</v>
      </c>
      <c r="B429" s="132" t="s">
        <v>1090</v>
      </c>
      <c r="C429" s="131">
        <v>5</v>
      </c>
      <c r="D429" s="132" t="s">
        <v>543</v>
      </c>
      <c r="E429" s="132" t="s">
        <v>378</v>
      </c>
      <c r="F429" s="132"/>
      <c r="G429" s="132">
        <v>1</v>
      </c>
      <c r="H429" s="132"/>
      <c r="I429" s="132"/>
      <c r="J429" s="132"/>
      <c r="K429" s="132">
        <v>1</v>
      </c>
      <c r="L429" s="132"/>
      <c r="M429" s="132"/>
      <c r="N429" s="132"/>
      <c r="O429" s="132"/>
      <c r="P429" s="132"/>
      <c r="Q429" s="132"/>
      <c r="R429" s="132" t="s">
        <v>397</v>
      </c>
      <c r="S429" s="132"/>
      <c r="T429" s="132"/>
      <c r="U429" s="132">
        <v>1</v>
      </c>
      <c r="V429" s="132"/>
      <c r="W429" s="132"/>
      <c r="X429" s="132"/>
      <c r="Y429" s="132"/>
      <c r="Z429" s="132">
        <v>1</v>
      </c>
      <c r="AA429" s="132"/>
      <c r="AB429" s="132"/>
      <c r="AC429" s="132"/>
      <c r="AD429" s="132"/>
      <c r="AE429" s="132"/>
      <c r="AF429" s="132">
        <v>1</v>
      </c>
      <c r="AG429" s="132"/>
      <c r="AH429" s="132"/>
      <c r="AI429" s="132"/>
      <c r="AJ429" s="132"/>
      <c r="AK429" s="132"/>
      <c r="AL429" s="132">
        <v>1</v>
      </c>
      <c r="AM429" s="132"/>
      <c r="AN429" s="132"/>
      <c r="AO429" s="132"/>
      <c r="AP429" s="132"/>
      <c r="AQ429" s="132"/>
      <c r="AR429" s="132"/>
      <c r="AS429" s="132"/>
      <c r="AT429" s="132"/>
      <c r="AU429" s="132"/>
      <c r="AV429" s="132"/>
      <c r="AW429" s="132"/>
      <c r="AX429" s="132"/>
      <c r="AY429" s="132"/>
      <c r="AZ429" s="132"/>
      <c r="BA429" s="132"/>
      <c r="BB429" s="132"/>
      <c r="BC429" s="132"/>
      <c r="BD429" s="132"/>
      <c r="BE429" s="132"/>
      <c r="BF429" s="132"/>
      <c r="BG429" s="132"/>
      <c r="BH429" s="132"/>
      <c r="BI429" s="132"/>
      <c r="BJ429" s="132"/>
      <c r="BK429" s="132"/>
      <c r="BL429" s="132"/>
      <c r="BM429" s="132"/>
      <c r="BN429" s="132"/>
      <c r="BO429" s="132"/>
      <c r="BP429" s="132">
        <v>1</v>
      </c>
      <c r="BQ429" s="132">
        <v>1</v>
      </c>
      <c r="BR429" s="132"/>
      <c r="BS429" s="132"/>
      <c r="BT429" s="132">
        <v>1</v>
      </c>
      <c r="BU429" s="132"/>
      <c r="BV429" s="132"/>
      <c r="BW429" s="132"/>
      <c r="BX429" s="132"/>
      <c r="BY429" s="132">
        <v>1</v>
      </c>
      <c r="BZ429" s="132"/>
      <c r="CA429" s="132"/>
      <c r="CB429" s="132"/>
      <c r="CC429" s="132"/>
      <c r="CD429" s="132"/>
      <c r="CE429" s="132"/>
      <c r="CF429" s="132"/>
      <c r="CG429" s="132"/>
      <c r="CH429" s="132"/>
      <c r="CI429" s="132"/>
      <c r="CJ429" s="132"/>
      <c r="CK429" s="132"/>
      <c r="CL429" s="132"/>
      <c r="CM429" s="132"/>
      <c r="CN429" s="132"/>
      <c r="CO429" s="132"/>
      <c r="CP429" s="132"/>
      <c r="CQ429" s="132"/>
      <c r="CR429" s="132"/>
      <c r="CS429" s="132"/>
      <c r="CT429" s="132"/>
      <c r="CU429" s="132"/>
      <c r="CV429" s="132"/>
      <c r="CW429" s="132"/>
      <c r="CX429" s="132"/>
      <c r="CY429" s="132"/>
      <c r="CZ429" s="132"/>
      <c r="DA429" s="132"/>
      <c r="DB429" s="132"/>
      <c r="DC429" s="132"/>
      <c r="DD429" s="132"/>
      <c r="DE429" s="132"/>
      <c r="DF429" s="132"/>
      <c r="DG429" s="132"/>
      <c r="DH429" s="132"/>
      <c r="DI429" s="132">
        <v>1</v>
      </c>
      <c r="DJ429" s="132"/>
      <c r="DK429" s="132"/>
      <c r="DL429" s="132"/>
      <c r="DM429" s="132"/>
      <c r="DN429" s="132"/>
      <c r="DO429" s="132"/>
      <c r="DP429" s="132"/>
      <c r="DQ429" s="132"/>
      <c r="DR429" s="132"/>
      <c r="DS429" s="132"/>
      <c r="DT429" s="132"/>
      <c r="DU429" s="132"/>
      <c r="DV429" s="132"/>
      <c r="DW429" s="132"/>
      <c r="DX429" s="132"/>
      <c r="DY429" s="132"/>
      <c r="DZ429" s="132"/>
      <c r="EA429"/>
      <c r="EB429">
        <v>596</v>
      </c>
      <c r="EC429" s="281">
        <f t="shared" si="5"/>
        <v>18.060606060606062</v>
      </c>
    </row>
    <row r="430" spans="1:133" hidden="1">
      <c r="A430" s="132" t="s">
        <v>1095</v>
      </c>
      <c r="B430" s="132" t="s">
        <v>1090</v>
      </c>
      <c r="C430" s="131">
        <v>20</v>
      </c>
      <c r="D430" s="132" t="s">
        <v>543</v>
      </c>
      <c r="E430" s="132" t="s">
        <v>378</v>
      </c>
      <c r="F430" s="132"/>
      <c r="G430" s="132">
        <v>1</v>
      </c>
      <c r="H430" s="132"/>
      <c r="I430" s="132"/>
      <c r="J430" s="132"/>
      <c r="K430" s="132">
        <v>1</v>
      </c>
      <c r="L430" s="132"/>
      <c r="M430" s="132"/>
      <c r="N430" s="132"/>
      <c r="O430" s="132"/>
      <c r="P430" s="132"/>
      <c r="Q430" s="132"/>
      <c r="R430" s="132" t="s">
        <v>397</v>
      </c>
      <c r="S430" s="132"/>
      <c r="T430" s="132"/>
      <c r="U430" s="132">
        <v>1</v>
      </c>
      <c r="V430" s="132"/>
      <c r="W430" s="132"/>
      <c r="X430" s="132"/>
      <c r="Y430" s="132"/>
      <c r="Z430" s="132">
        <v>1</v>
      </c>
      <c r="AA430" s="132"/>
      <c r="AB430" s="132"/>
      <c r="AC430" s="132"/>
      <c r="AD430" s="132"/>
      <c r="AE430" s="132"/>
      <c r="AF430" s="132">
        <v>1</v>
      </c>
      <c r="AG430" s="132"/>
      <c r="AH430" s="132"/>
      <c r="AI430" s="132"/>
      <c r="AJ430" s="132"/>
      <c r="AK430" s="132"/>
      <c r="AL430" s="132">
        <v>1</v>
      </c>
      <c r="AM430" s="132"/>
      <c r="AN430" s="132"/>
      <c r="AO430" s="132"/>
      <c r="AP430" s="132"/>
      <c r="AQ430" s="132"/>
      <c r="AR430" s="132"/>
      <c r="AS430" s="132"/>
      <c r="AT430" s="132"/>
      <c r="AU430" s="132"/>
      <c r="AV430" s="132"/>
      <c r="AW430" s="132"/>
      <c r="AX430" s="132"/>
      <c r="AY430" s="132"/>
      <c r="AZ430" s="132"/>
      <c r="BA430" s="132"/>
      <c r="BB430" s="132"/>
      <c r="BC430" s="132"/>
      <c r="BD430" s="132"/>
      <c r="BE430" s="132"/>
      <c r="BF430" s="132"/>
      <c r="BG430" s="132"/>
      <c r="BH430" s="132"/>
      <c r="BI430" s="132"/>
      <c r="BJ430" s="132"/>
      <c r="BK430" s="132"/>
      <c r="BL430" s="132"/>
      <c r="BM430" s="132"/>
      <c r="BN430" s="132"/>
      <c r="BO430" s="132"/>
      <c r="BP430" s="132">
        <v>1</v>
      </c>
      <c r="BQ430" s="132">
        <v>1</v>
      </c>
      <c r="BR430" s="132"/>
      <c r="BS430" s="132"/>
      <c r="BT430" s="132">
        <v>1</v>
      </c>
      <c r="BU430" s="132"/>
      <c r="BV430" s="132"/>
      <c r="BW430" s="132"/>
      <c r="BX430" s="132"/>
      <c r="BY430" s="132">
        <v>1</v>
      </c>
      <c r="BZ430" s="132"/>
      <c r="CA430" s="132"/>
      <c r="CB430" s="132"/>
      <c r="CC430" s="132"/>
      <c r="CD430" s="132"/>
      <c r="CE430" s="132"/>
      <c r="CF430" s="132"/>
      <c r="CG430" s="132"/>
      <c r="CH430" s="132"/>
      <c r="CI430" s="132"/>
      <c r="CJ430" s="132"/>
      <c r="CK430" s="132"/>
      <c r="CL430" s="132"/>
      <c r="CM430" s="132"/>
      <c r="CN430" s="132"/>
      <c r="CO430" s="132"/>
      <c r="CP430" s="132"/>
      <c r="CQ430" s="132"/>
      <c r="CR430" s="132"/>
      <c r="CS430" s="132"/>
      <c r="CT430" s="132"/>
      <c r="CU430" s="132"/>
      <c r="CV430" s="132"/>
      <c r="CW430" s="132"/>
      <c r="CX430" s="132"/>
      <c r="CY430" s="132"/>
      <c r="CZ430" s="132"/>
      <c r="DA430" s="132"/>
      <c r="DB430" s="132"/>
      <c r="DC430" s="132"/>
      <c r="DD430" s="132"/>
      <c r="DE430" s="132"/>
      <c r="DF430" s="132"/>
      <c r="DG430" s="132"/>
      <c r="DH430" s="132"/>
      <c r="DI430" s="132">
        <v>1</v>
      </c>
      <c r="DJ430" s="132"/>
      <c r="DK430" s="132"/>
      <c r="DL430" s="132"/>
      <c r="DM430" s="132"/>
      <c r="DN430" s="132"/>
      <c r="DO430" s="132"/>
      <c r="DP430" s="132"/>
      <c r="DQ430" s="132"/>
      <c r="DR430" s="132"/>
      <c r="DS430" s="132"/>
      <c r="DT430" s="132"/>
      <c r="DU430" s="132"/>
      <c r="DV430" s="132"/>
      <c r="DW430" s="132"/>
      <c r="DX430" s="132"/>
      <c r="DY430" s="132"/>
      <c r="DZ430" s="132"/>
      <c r="EA430"/>
      <c r="EB430">
        <v>2232</v>
      </c>
      <c r="EC430" s="281">
        <f t="shared" si="5"/>
        <v>67.63636363636364</v>
      </c>
    </row>
    <row r="431" spans="1:133" hidden="1">
      <c r="A431" s="136" t="s">
        <v>1096</v>
      </c>
      <c r="B431" s="136" t="s">
        <v>1098</v>
      </c>
      <c r="C431" s="135">
        <v>1</v>
      </c>
      <c r="D431" s="136" t="s">
        <v>1099</v>
      </c>
      <c r="E431" s="136"/>
      <c r="F431" s="136"/>
      <c r="G431" s="136"/>
      <c r="H431" s="136"/>
      <c r="I431" s="136"/>
      <c r="J431" s="136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  <c r="AA431" s="136"/>
      <c r="AB431" s="136"/>
      <c r="AC431" s="136"/>
      <c r="AD431" s="136"/>
      <c r="AE431" s="136"/>
      <c r="AF431" s="136"/>
      <c r="AG431" s="136"/>
      <c r="AH431" s="136"/>
      <c r="AI431" s="136"/>
      <c r="AJ431" s="136"/>
      <c r="AK431" s="136"/>
      <c r="AL431" s="136"/>
      <c r="AM431" s="136"/>
      <c r="AN431" s="136"/>
      <c r="AO431" s="136"/>
      <c r="AP431" s="136"/>
      <c r="AQ431" s="136"/>
      <c r="AR431" s="136"/>
      <c r="AS431" s="136"/>
      <c r="AT431" s="136"/>
      <c r="AU431" s="136"/>
      <c r="AV431" s="136"/>
      <c r="AW431" s="136"/>
      <c r="AX431" s="136"/>
      <c r="AY431" s="136"/>
      <c r="AZ431" s="136"/>
      <c r="BA431" s="136"/>
      <c r="BB431" s="136"/>
      <c r="BC431" s="136"/>
      <c r="BD431" s="136"/>
      <c r="BE431" s="136"/>
      <c r="BF431" s="136"/>
      <c r="BG431" s="136"/>
      <c r="BH431" s="136"/>
      <c r="BI431" s="136"/>
      <c r="BJ431" s="136"/>
      <c r="BK431" s="136"/>
      <c r="BL431" s="136"/>
      <c r="BM431" s="136"/>
      <c r="BN431" s="136"/>
      <c r="BO431" s="136"/>
      <c r="BP431" s="136"/>
      <c r="BQ431" s="136"/>
      <c r="BR431" s="136"/>
      <c r="BS431" s="136"/>
      <c r="BT431" s="136"/>
      <c r="BU431" s="136"/>
      <c r="BV431" s="136"/>
      <c r="BW431" s="136"/>
      <c r="BX431" s="136"/>
      <c r="BY431" s="136"/>
      <c r="BZ431" s="136"/>
      <c r="CA431" s="136"/>
      <c r="CB431" s="136"/>
      <c r="CC431" s="136"/>
      <c r="CD431" s="136"/>
      <c r="CE431" s="136"/>
      <c r="CF431" s="136"/>
      <c r="CG431" s="136"/>
      <c r="CH431" s="136"/>
      <c r="CI431" s="136"/>
      <c r="CJ431" s="136"/>
      <c r="CK431" s="136"/>
      <c r="CL431" s="136"/>
      <c r="CM431" s="136"/>
      <c r="CN431" s="136"/>
      <c r="CO431" s="136"/>
      <c r="CP431" s="136"/>
      <c r="CQ431" s="136"/>
      <c r="CR431" s="136"/>
      <c r="CS431" s="136"/>
      <c r="CT431" s="136"/>
      <c r="CU431" s="136"/>
      <c r="CV431" s="136"/>
      <c r="CW431" s="136"/>
      <c r="CX431" s="136"/>
      <c r="CY431" s="136"/>
      <c r="CZ431" s="136"/>
      <c r="DA431" s="136"/>
      <c r="DB431" s="136"/>
      <c r="DC431" s="136"/>
      <c r="DD431" s="136"/>
      <c r="DE431" s="136"/>
      <c r="DF431" s="136"/>
      <c r="DG431" s="136"/>
      <c r="DH431" s="136"/>
      <c r="DI431" s="136"/>
      <c r="DJ431" s="136"/>
      <c r="DK431" s="136"/>
      <c r="DL431" s="136"/>
      <c r="DM431" s="136"/>
      <c r="DN431" s="136"/>
      <c r="DO431" s="136"/>
      <c r="DP431" s="136"/>
      <c r="DQ431" s="136"/>
      <c r="DR431" s="136"/>
      <c r="DS431" s="136"/>
      <c r="DT431" s="136"/>
      <c r="DU431" s="136"/>
      <c r="DV431" s="136"/>
      <c r="DW431" s="136"/>
      <c r="DX431" s="136"/>
      <c r="DY431" s="136"/>
      <c r="DZ431" s="136"/>
      <c r="EA431"/>
      <c r="EB431">
        <v>246</v>
      </c>
      <c r="EC431" s="281">
        <f t="shared" si="5"/>
        <v>7.4545454545454541</v>
      </c>
    </row>
    <row r="432" spans="1:133" hidden="1">
      <c r="A432" s="136" t="s">
        <v>1097</v>
      </c>
      <c r="B432" s="136" t="s">
        <v>1098</v>
      </c>
      <c r="C432" s="135">
        <v>5</v>
      </c>
      <c r="D432" s="136" t="s">
        <v>1099</v>
      </c>
      <c r="E432" s="136"/>
      <c r="F432" s="136"/>
      <c r="G432" s="136"/>
      <c r="H432" s="136"/>
      <c r="I432" s="136"/>
      <c r="J432" s="136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  <c r="AA432" s="136"/>
      <c r="AB432" s="136"/>
      <c r="AC432" s="136"/>
      <c r="AD432" s="136"/>
      <c r="AE432" s="136"/>
      <c r="AF432" s="136"/>
      <c r="AG432" s="136"/>
      <c r="AH432" s="136"/>
      <c r="AI432" s="136"/>
      <c r="AJ432" s="136"/>
      <c r="AK432" s="136"/>
      <c r="AL432" s="136"/>
      <c r="AM432" s="136"/>
      <c r="AN432" s="136"/>
      <c r="AO432" s="136"/>
      <c r="AP432" s="136"/>
      <c r="AQ432" s="136"/>
      <c r="AR432" s="136"/>
      <c r="AS432" s="136"/>
      <c r="AT432" s="136"/>
      <c r="AU432" s="136"/>
      <c r="AV432" s="136"/>
      <c r="AW432" s="136"/>
      <c r="AX432" s="136"/>
      <c r="AY432" s="136"/>
      <c r="AZ432" s="136"/>
      <c r="BA432" s="136"/>
      <c r="BB432" s="136"/>
      <c r="BC432" s="136"/>
      <c r="BD432" s="136"/>
      <c r="BE432" s="136"/>
      <c r="BF432" s="136"/>
      <c r="BG432" s="136"/>
      <c r="BH432" s="136"/>
      <c r="BI432" s="136"/>
      <c r="BJ432" s="136"/>
      <c r="BK432" s="136"/>
      <c r="BL432" s="136"/>
      <c r="BM432" s="136"/>
      <c r="BN432" s="136"/>
      <c r="BO432" s="136"/>
      <c r="BP432" s="136"/>
      <c r="BQ432" s="136"/>
      <c r="BR432" s="136"/>
      <c r="BS432" s="136"/>
      <c r="BT432" s="136"/>
      <c r="BU432" s="136"/>
      <c r="BV432" s="136"/>
      <c r="BW432" s="136"/>
      <c r="BX432" s="136"/>
      <c r="BY432" s="136"/>
      <c r="BZ432" s="136"/>
      <c r="CA432" s="136"/>
      <c r="CB432" s="136"/>
      <c r="CC432" s="136"/>
      <c r="CD432" s="136"/>
      <c r="CE432" s="136"/>
      <c r="CF432" s="136"/>
      <c r="CG432" s="136"/>
      <c r="CH432" s="136"/>
      <c r="CI432" s="136"/>
      <c r="CJ432" s="136"/>
      <c r="CK432" s="136"/>
      <c r="CL432" s="136"/>
      <c r="CM432" s="136"/>
      <c r="CN432" s="136"/>
      <c r="CO432" s="136"/>
      <c r="CP432" s="136"/>
      <c r="CQ432" s="136"/>
      <c r="CR432" s="136"/>
      <c r="CS432" s="136"/>
      <c r="CT432" s="136"/>
      <c r="CU432" s="136"/>
      <c r="CV432" s="136"/>
      <c r="CW432" s="136"/>
      <c r="CX432" s="136"/>
      <c r="CY432" s="136"/>
      <c r="CZ432" s="136"/>
      <c r="DA432" s="136"/>
      <c r="DB432" s="136"/>
      <c r="DC432" s="136"/>
      <c r="DD432" s="136"/>
      <c r="DE432" s="136"/>
      <c r="DF432" s="136"/>
      <c r="DG432" s="136"/>
      <c r="DH432" s="136"/>
      <c r="DI432" s="136"/>
      <c r="DJ432" s="136"/>
      <c r="DK432" s="136"/>
      <c r="DL432" s="136"/>
      <c r="DM432" s="136"/>
      <c r="DN432" s="136"/>
      <c r="DO432" s="136"/>
      <c r="DP432" s="136"/>
      <c r="DQ432" s="136"/>
      <c r="DR432" s="136"/>
      <c r="DS432" s="136"/>
      <c r="DT432" s="136"/>
      <c r="DU432" s="136"/>
      <c r="DV432" s="136"/>
      <c r="DW432" s="136"/>
      <c r="DX432" s="136"/>
      <c r="DY432" s="136"/>
      <c r="DZ432" s="136"/>
      <c r="EA432"/>
      <c r="EB432">
        <v>906</v>
      </c>
      <c r="EC432" s="281">
        <f t="shared" si="5"/>
        <v>27.454545454545453</v>
      </c>
    </row>
    <row r="433" spans="1:133" hidden="1">
      <c r="A433" s="200" t="s">
        <v>1101</v>
      </c>
      <c r="B433" s="200" t="s">
        <v>1100</v>
      </c>
      <c r="C433" s="251">
        <v>1</v>
      </c>
      <c r="D433" s="200" t="s">
        <v>582</v>
      </c>
      <c r="E433" s="200" t="s">
        <v>457</v>
      </c>
      <c r="F433" s="200"/>
      <c r="G433" s="200"/>
      <c r="H433" s="200">
        <v>1</v>
      </c>
      <c r="I433" s="200"/>
      <c r="J433" s="200"/>
      <c r="K433" s="200"/>
      <c r="L433" s="200">
        <v>1</v>
      </c>
      <c r="M433" s="200"/>
      <c r="N433" s="200"/>
      <c r="O433" s="200"/>
      <c r="P433" s="200"/>
      <c r="Q433" s="200"/>
      <c r="R433" s="200" t="s">
        <v>392</v>
      </c>
      <c r="S433" s="200">
        <v>1</v>
      </c>
      <c r="T433" s="200"/>
      <c r="U433" s="200"/>
      <c r="V433" s="200"/>
      <c r="W433" s="200"/>
      <c r="X433" s="200"/>
      <c r="Y433" s="200"/>
      <c r="Z433" s="200">
        <v>1</v>
      </c>
      <c r="AA433" s="200"/>
      <c r="AB433" s="200"/>
      <c r="AC433" s="200"/>
      <c r="AD433" s="200"/>
      <c r="AE433" s="200"/>
      <c r="AF433" s="200">
        <v>1</v>
      </c>
      <c r="AG433" s="200"/>
      <c r="AH433" s="200"/>
      <c r="AI433" s="200"/>
      <c r="AJ433" s="200"/>
      <c r="AK433" s="200"/>
      <c r="AL433" s="200"/>
      <c r="AM433" s="200"/>
      <c r="AN433" s="200"/>
      <c r="AO433" s="200"/>
      <c r="AP433" s="200"/>
      <c r="AQ433" s="200"/>
      <c r="AR433" s="200"/>
      <c r="AS433" s="200"/>
      <c r="AT433" s="200"/>
      <c r="AU433" s="200"/>
      <c r="AV433" s="200"/>
      <c r="AW433" s="200"/>
      <c r="AX433" s="200"/>
      <c r="AY433" s="200"/>
      <c r="AZ433" s="200"/>
      <c r="BA433" s="200"/>
      <c r="BB433" s="200"/>
      <c r="BC433" s="200"/>
      <c r="BD433" s="200"/>
      <c r="BE433" s="200"/>
      <c r="BF433" s="200"/>
      <c r="BG433" s="200"/>
      <c r="BH433" s="200"/>
      <c r="BI433" s="200"/>
      <c r="BJ433" s="200"/>
      <c r="BK433" s="200"/>
      <c r="BL433" s="200"/>
      <c r="BM433" s="200"/>
      <c r="BN433" s="200"/>
      <c r="BO433" s="200"/>
      <c r="BP433" s="200"/>
      <c r="BQ433" s="200"/>
      <c r="BR433" s="200"/>
      <c r="BS433" s="200"/>
      <c r="BT433" s="200"/>
      <c r="BU433" s="200"/>
      <c r="BV433" s="200"/>
      <c r="BW433" s="200"/>
      <c r="BX433" s="200"/>
      <c r="BY433" s="200"/>
      <c r="BZ433" s="200"/>
      <c r="CA433" s="200"/>
      <c r="CB433" s="200"/>
      <c r="CC433" s="200"/>
      <c r="CD433" s="200"/>
      <c r="CE433" s="200"/>
      <c r="CF433" s="200"/>
      <c r="CG433" s="200"/>
      <c r="CH433" s="200"/>
      <c r="CI433" s="200"/>
      <c r="CJ433" s="200"/>
      <c r="CK433" s="200"/>
      <c r="CL433" s="200"/>
      <c r="CM433" s="200"/>
      <c r="CN433" s="200"/>
      <c r="CO433" s="200"/>
      <c r="CP433" s="200"/>
      <c r="CQ433" s="200"/>
      <c r="CR433" s="200"/>
      <c r="CS433" s="200"/>
      <c r="CT433" s="200"/>
      <c r="CU433" s="200"/>
      <c r="CV433" s="200"/>
      <c r="CW433" s="200"/>
      <c r="CX433" s="200"/>
      <c r="CY433" s="200"/>
      <c r="CZ433" s="200"/>
      <c r="DA433" s="200"/>
      <c r="DB433" s="200"/>
      <c r="DC433" s="200"/>
      <c r="DD433" s="200"/>
      <c r="DE433" s="200"/>
      <c r="DF433" s="200"/>
      <c r="DG433" s="200"/>
      <c r="DH433" s="200"/>
      <c r="DI433" s="200"/>
      <c r="DJ433" s="200"/>
      <c r="DK433" s="200"/>
      <c r="DL433" s="200"/>
      <c r="DM433" s="200"/>
      <c r="DN433" s="200"/>
      <c r="DO433" s="200"/>
      <c r="DP433" s="200"/>
      <c r="DQ433" s="200"/>
      <c r="DR433" s="200"/>
      <c r="DS433" s="200"/>
      <c r="DT433" s="200"/>
      <c r="DU433" s="200"/>
      <c r="DV433" s="200"/>
      <c r="DW433" s="200"/>
      <c r="DX433" s="200"/>
      <c r="DY433" s="200"/>
      <c r="DZ433" s="200"/>
      <c r="EA433"/>
      <c r="EB433">
        <v>133</v>
      </c>
      <c r="EC433" s="281">
        <f t="shared" si="5"/>
        <v>4.0303030303030303</v>
      </c>
    </row>
    <row r="434" spans="1:133" hidden="1">
      <c r="A434" s="200" t="s">
        <v>1102</v>
      </c>
      <c r="B434" s="200" t="s">
        <v>1100</v>
      </c>
      <c r="C434" s="251">
        <v>4</v>
      </c>
      <c r="D434" s="200" t="s">
        <v>582</v>
      </c>
      <c r="E434" s="200" t="s">
        <v>457</v>
      </c>
      <c r="F434" s="200"/>
      <c r="G434" s="200"/>
      <c r="H434" s="200">
        <v>1</v>
      </c>
      <c r="I434" s="200"/>
      <c r="J434" s="200"/>
      <c r="K434" s="200"/>
      <c r="L434" s="200">
        <v>1</v>
      </c>
      <c r="M434" s="200"/>
      <c r="N434" s="200"/>
      <c r="O434" s="200"/>
      <c r="P434" s="200"/>
      <c r="Q434" s="200"/>
      <c r="R434" s="200" t="s">
        <v>392</v>
      </c>
      <c r="S434" s="200">
        <v>1</v>
      </c>
      <c r="T434" s="200"/>
      <c r="U434" s="200"/>
      <c r="V434" s="200"/>
      <c r="W434" s="200"/>
      <c r="X434" s="200"/>
      <c r="Y434" s="200"/>
      <c r="Z434" s="200">
        <v>1</v>
      </c>
      <c r="AA434" s="200"/>
      <c r="AB434" s="200"/>
      <c r="AC434" s="200"/>
      <c r="AD434" s="200"/>
      <c r="AE434" s="200"/>
      <c r="AF434" s="200">
        <v>1</v>
      </c>
      <c r="AG434" s="200"/>
      <c r="AH434" s="200"/>
      <c r="AI434" s="200"/>
      <c r="AJ434" s="200"/>
      <c r="AK434" s="200"/>
      <c r="AL434" s="200"/>
      <c r="AM434" s="200"/>
      <c r="AN434" s="200"/>
      <c r="AO434" s="200"/>
      <c r="AP434" s="200"/>
      <c r="AQ434" s="200"/>
      <c r="AR434" s="200"/>
      <c r="AS434" s="200"/>
      <c r="AT434" s="200"/>
      <c r="AU434" s="200"/>
      <c r="AV434" s="200"/>
      <c r="AW434" s="200"/>
      <c r="AX434" s="200"/>
      <c r="AY434" s="200"/>
      <c r="AZ434" s="200"/>
      <c r="BA434" s="200"/>
      <c r="BB434" s="200"/>
      <c r="BC434" s="200"/>
      <c r="BD434" s="200"/>
      <c r="BE434" s="200"/>
      <c r="BF434" s="200"/>
      <c r="BG434" s="200"/>
      <c r="BH434" s="200"/>
      <c r="BI434" s="200"/>
      <c r="BJ434" s="200"/>
      <c r="BK434" s="200"/>
      <c r="BL434" s="200"/>
      <c r="BM434" s="200"/>
      <c r="BN434" s="200"/>
      <c r="BO434" s="200"/>
      <c r="BP434" s="200"/>
      <c r="BQ434" s="200"/>
      <c r="BR434" s="200"/>
      <c r="BS434" s="200"/>
      <c r="BT434" s="200"/>
      <c r="BU434" s="200"/>
      <c r="BV434" s="200"/>
      <c r="BW434" s="200"/>
      <c r="BX434" s="200"/>
      <c r="BY434" s="200"/>
      <c r="BZ434" s="200"/>
      <c r="CA434" s="200"/>
      <c r="CB434" s="200"/>
      <c r="CC434" s="200"/>
      <c r="CD434" s="200"/>
      <c r="CE434" s="200"/>
      <c r="CF434" s="200"/>
      <c r="CG434" s="200"/>
      <c r="CH434" s="200"/>
      <c r="CI434" s="200"/>
      <c r="CJ434" s="200"/>
      <c r="CK434" s="200"/>
      <c r="CL434" s="200"/>
      <c r="CM434" s="200"/>
      <c r="CN434" s="200"/>
      <c r="CO434" s="200"/>
      <c r="CP434" s="200"/>
      <c r="CQ434" s="200"/>
      <c r="CR434" s="200"/>
      <c r="CS434" s="200"/>
      <c r="CT434" s="200"/>
      <c r="CU434" s="200"/>
      <c r="CV434" s="200"/>
      <c r="CW434" s="200"/>
      <c r="CX434" s="200"/>
      <c r="CY434" s="200"/>
      <c r="CZ434" s="200"/>
      <c r="DA434" s="200"/>
      <c r="DB434" s="200"/>
      <c r="DC434" s="200"/>
      <c r="DD434" s="200"/>
      <c r="DE434" s="200"/>
      <c r="DF434" s="200"/>
      <c r="DG434" s="200"/>
      <c r="DH434" s="200"/>
      <c r="DI434" s="200"/>
      <c r="DJ434" s="200"/>
      <c r="DK434" s="200"/>
      <c r="DL434" s="200"/>
      <c r="DM434" s="200"/>
      <c r="DN434" s="200"/>
      <c r="DO434" s="200"/>
      <c r="DP434" s="200"/>
      <c r="DQ434" s="200"/>
      <c r="DR434" s="200"/>
      <c r="DS434" s="200"/>
      <c r="DT434" s="200"/>
      <c r="DU434" s="200"/>
      <c r="DV434" s="200"/>
      <c r="DW434" s="200"/>
      <c r="DX434" s="200"/>
      <c r="DY434" s="200"/>
      <c r="DZ434" s="200"/>
      <c r="EA434"/>
      <c r="EB434">
        <v>482</v>
      </c>
      <c r="EC434" s="281">
        <f t="shared" si="5"/>
        <v>14.606060606060606</v>
      </c>
    </row>
    <row r="435" spans="1:133" hidden="1">
      <c r="A435" s="200" t="s">
        <v>1103</v>
      </c>
      <c r="B435" s="200" t="s">
        <v>1100</v>
      </c>
      <c r="C435" s="251">
        <v>5</v>
      </c>
      <c r="D435" s="200" t="s">
        <v>582</v>
      </c>
      <c r="E435" s="200" t="s">
        <v>457</v>
      </c>
      <c r="F435" s="200"/>
      <c r="G435" s="200"/>
      <c r="H435" s="200">
        <v>1</v>
      </c>
      <c r="I435" s="200"/>
      <c r="J435" s="200"/>
      <c r="K435" s="200"/>
      <c r="L435" s="200">
        <v>1</v>
      </c>
      <c r="M435" s="200"/>
      <c r="N435" s="200"/>
      <c r="O435" s="200"/>
      <c r="P435" s="200"/>
      <c r="Q435" s="200"/>
      <c r="R435" s="200" t="s">
        <v>392</v>
      </c>
      <c r="S435" s="200">
        <v>1</v>
      </c>
      <c r="T435" s="200"/>
      <c r="U435" s="200"/>
      <c r="V435" s="200"/>
      <c r="W435" s="200"/>
      <c r="X435" s="200"/>
      <c r="Y435" s="200"/>
      <c r="Z435" s="200">
        <v>1</v>
      </c>
      <c r="AA435" s="200"/>
      <c r="AB435" s="200"/>
      <c r="AC435" s="200"/>
      <c r="AD435" s="200"/>
      <c r="AE435" s="200"/>
      <c r="AF435" s="200">
        <v>1</v>
      </c>
      <c r="AG435" s="200"/>
      <c r="AH435" s="200"/>
      <c r="AI435" s="200"/>
      <c r="AJ435" s="200"/>
      <c r="AK435" s="200"/>
      <c r="AL435" s="200"/>
      <c r="AM435" s="200"/>
      <c r="AN435" s="200"/>
      <c r="AO435" s="200"/>
      <c r="AP435" s="200"/>
      <c r="AQ435" s="200"/>
      <c r="AR435" s="200"/>
      <c r="AS435" s="200"/>
      <c r="AT435" s="200"/>
      <c r="AU435" s="200"/>
      <c r="AV435" s="200"/>
      <c r="AW435" s="200"/>
      <c r="AX435" s="200"/>
      <c r="AY435" s="200"/>
      <c r="AZ435" s="200"/>
      <c r="BA435" s="200"/>
      <c r="BB435" s="200"/>
      <c r="BC435" s="200"/>
      <c r="BD435" s="200"/>
      <c r="BE435" s="200"/>
      <c r="BF435" s="200"/>
      <c r="BG435" s="200"/>
      <c r="BH435" s="200"/>
      <c r="BI435" s="200"/>
      <c r="BJ435" s="200"/>
      <c r="BK435" s="200"/>
      <c r="BL435" s="200"/>
      <c r="BM435" s="200"/>
      <c r="BN435" s="200"/>
      <c r="BO435" s="200"/>
      <c r="BP435" s="200"/>
      <c r="BQ435" s="200"/>
      <c r="BR435" s="200"/>
      <c r="BS435" s="200"/>
      <c r="BT435" s="200"/>
      <c r="BU435" s="200"/>
      <c r="BV435" s="200"/>
      <c r="BW435" s="200"/>
      <c r="BX435" s="200"/>
      <c r="BY435" s="200"/>
      <c r="BZ435" s="200"/>
      <c r="CA435" s="200"/>
      <c r="CB435" s="200"/>
      <c r="CC435" s="200"/>
      <c r="CD435" s="200"/>
      <c r="CE435" s="200"/>
      <c r="CF435" s="200"/>
      <c r="CG435" s="200"/>
      <c r="CH435" s="200"/>
      <c r="CI435" s="200"/>
      <c r="CJ435" s="200"/>
      <c r="CK435" s="200"/>
      <c r="CL435" s="200"/>
      <c r="CM435" s="200"/>
      <c r="CN435" s="200"/>
      <c r="CO435" s="200"/>
      <c r="CP435" s="200"/>
      <c r="CQ435" s="200"/>
      <c r="CR435" s="200"/>
      <c r="CS435" s="200"/>
      <c r="CT435" s="200"/>
      <c r="CU435" s="200"/>
      <c r="CV435" s="200"/>
      <c r="CW435" s="200"/>
      <c r="CX435" s="200"/>
      <c r="CY435" s="200"/>
      <c r="CZ435" s="200"/>
      <c r="DA435" s="200"/>
      <c r="DB435" s="200"/>
      <c r="DC435" s="200"/>
      <c r="DD435" s="200"/>
      <c r="DE435" s="200"/>
      <c r="DF435" s="200"/>
      <c r="DG435" s="200"/>
      <c r="DH435" s="200"/>
      <c r="DI435" s="200"/>
      <c r="DJ435" s="200"/>
      <c r="DK435" s="200"/>
      <c r="DL435" s="200"/>
      <c r="DM435" s="200"/>
      <c r="DN435" s="200"/>
      <c r="DO435" s="200"/>
      <c r="DP435" s="200"/>
      <c r="DQ435" s="200"/>
      <c r="DR435" s="200"/>
      <c r="DS435" s="200"/>
      <c r="DT435" s="200"/>
      <c r="DU435" s="200"/>
      <c r="DV435" s="200"/>
      <c r="DW435" s="200"/>
      <c r="DX435" s="200"/>
      <c r="DY435" s="200"/>
      <c r="DZ435" s="200"/>
      <c r="EA435"/>
      <c r="EB435">
        <v>591</v>
      </c>
      <c r="EC435" s="281">
        <f t="shared" si="5"/>
        <v>17.90909090909091</v>
      </c>
    </row>
    <row r="436" spans="1:133" hidden="1">
      <c r="A436" s="273" t="s">
        <v>1104</v>
      </c>
      <c r="B436" s="273" t="s">
        <v>1107</v>
      </c>
      <c r="C436" s="334">
        <v>1</v>
      </c>
      <c r="D436" s="273" t="s">
        <v>582</v>
      </c>
      <c r="E436" s="273" t="s">
        <v>457</v>
      </c>
      <c r="F436" s="273"/>
      <c r="G436" s="273"/>
      <c r="H436" s="273">
        <v>1</v>
      </c>
      <c r="I436" s="273"/>
      <c r="J436" s="273"/>
      <c r="K436" s="273"/>
      <c r="L436" s="273">
        <v>1</v>
      </c>
      <c r="M436" s="273"/>
      <c r="N436" s="273"/>
      <c r="O436" s="273"/>
      <c r="P436" s="273"/>
      <c r="Q436" s="273"/>
      <c r="R436" s="273" t="s">
        <v>392</v>
      </c>
      <c r="S436" s="273">
        <v>1</v>
      </c>
      <c r="T436" s="273"/>
      <c r="U436" s="273"/>
      <c r="V436" s="273"/>
      <c r="W436" s="273"/>
      <c r="X436" s="273"/>
      <c r="Y436" s="273"/>
      <c r="Z436" s="273">
        <v>1</v>
      </c>
      <c r="AA436" s="273"/>
      <c r="AB436" s="273"/>
      <c r="AC436" s="273"/>
      <c r="AD436" s="273"/>
      <c r="AE436" s="273">
        <v>1</v>
      </c>
      <c r="AF436" s="273"/>
      <c r="AG436" s="273"/>
      <c r="AH436" s="273"/>
      <c r="AI436" s="273"/>
      <c r="AJ436" s="273"/>
      <c r="AK436" s="273"/>
      <c r="AL436" s="273"/>
      <c r="AM436" s="273"/>
      <c r="AN436" s="273"/>
      <c r="AO436" s="273"/>
      <c r="AP436" s="273"/>
      <c r="AQ436" s="273"/>
      <c r="AR436" s="273"/>
      <c r="AS436" s="273"/>
      <c r="AT436" s="273"/>
      <c r="AU436" s="273"/>
      <c r="AV436" s="273"/>
      <c r="AW436" s="273">
        <v>1</v>
      </c>
      <c r="AX436" s="273">
        <v>1</v>
      </c>
      <c r="AY436" s="273">
        <v>1</v>
      </c>
      <c r="AZ436" s="273"/>
      <c r="BA436" s="273"/>
      <c r="BB436" s="273"/>
      <c r="BC436" s="273"/>
      <c r="BD436" s="273"/>
      <c r="BE436" s="273"/>
      <c r="BF436" s="273"/>
      <c r="BG436" s="273"/>
      <c r="BH436" s="273"/>
      <c r="BI436" s="273"/>
      <c r="BJ436" s="273"/>
      <c r="BK436" s="273"/>
      <c r="BL436" s="273"/>
      <c r="BM436" s="273"/>
      <c r="BN436" s="273"/>
      <c r="BO436" s="273"/>
      <c r="BP436" s="273"/>
      <c r="BQ436" s="273"/>
      <c r="BR436" s="273"/>
      <c r="BS436" s="273"/>
      <c r="BT436" s="273"/>
      <c r="BU436" s="273"/>
      <c r="BV436" s="273"/>
      <c r="BW436" s="273"/>
      <c r="BX436" s="273"/>
      <c r="BY436" s="273"/>
      <c r="BZ436" s="273"/>
      <c r="CA436" s="273"/>
      <c r="CB436" s="273"/>
      <c r="CC436" s="273"/>
      <c r="CD436" s="273"/>
      <c r="CE436" s="273"/>
      <c r="CF436" s="273"/>
      <c r="CG436" s="273"/>
      <c r="CH436" s="273"/>
      <c r="CI436" s="273"/>
      <c r="CJ436" s="273"/>
      <c r="CK436" s="273"/>
      <c r="CL436" s="273"/>
      <c r="CM436" s="273"/>
      <c r="CN436" s="273"/>
      <c r="CO436" s="273"/>
      <c r="CP436" s="273"/>
      <c r="CQ436" s="273"/>
      <c r="CR436" s="273"/>
      <c r="CS436" s="273"/>
      <c r="CT436" s="273"/>
      <c r="CU436" s="273"/>
      <c r="CV436" s="273"/>
      <c r="CW436" s="273"/>
      <c r="CX436" s="273"/>
      <c r="CY436" s="273"/>
      <c r="CZ436" s="273"/>
      <c r="DA436" s="273"/>
      <c r="DB436" s="273"/>
      <c r="DC436" s="273"/>
      <c r="DD436" s="273"/>
      <c r="DE436" s="273"/>
      <c r="DF436" s="273"/>
      <c r="DG436" s="273"/>
      <c r="DH436" s="273"/>
      <c r="DI436" s="273"/>
      <c r="DJ436" s="273"/>
      <c r="DK436" s="273"/>
      <c r="DL436" s="273"/>
      <c r="DM436" s="273"/>
      <c r="DN436" s="273"/>
      <c r="DO436" s="273"/>
      <c r="DP436" s="273"/>
      <c r="DQ436" s="273"/>
      <c r="DR436" s="273"/>
      <c r="DS436" s="273"/>
      <c r="DT436" s="273"/>
      <c r="DU436" s="273"/>
      <c r="DV436" s="273"/>
      <c r="DW436" s="273"/>
      <c r="DX436" s="273"/>
      <c r="DY436" s="273"/>
      <c r="DZ436" s="273"/>
      <c r="EA436"/>
      <c r="EB436">
        <v>148</v>
      </c>
      <c r="EC436" s="281">
        <f t="shared" si="5"/>
        <v>4.4848484848484844</v>
      </c>
    </row>
    <row r="437" spans="1:133" hidden="1">
      <c r="A437" s="273" t="s">
        <v>1105</v>
      </c>
      <c r="B437" s="273" t="s">
        <v>1107</v>
      </c>
      <c r="C437" s="334">
        <v>4</v>
      </c>
      <c r="D437" s="273" t="s">
        <v>582</v>
      </c>
      <c r="E437" s="273" t="s">
        <v>457</v>
      </c>
      <c r="F437" s="273"/>
      <c r="G437" s="273"/>
      <c r="H437" s="273">
        <v>1</v>
      </c>
      <c r="I437" s="273"/>
      <c r="J437" s="273"/>
      <c r="K437" s="273"/>
      <c r="L437" s="273">
        <v>1</v>
      </c>
      <c r="M437" s="273"/>
      <c r="N437" s="273"/>
      <c r="O437" s="273"/>
      <c r="P437" s="273"/>
      <c r="Q437" s="273"/>
      <c r="R437" s="273" t="s">
        <v>392</v>
      </c>
      <c r="S437" s="273">
        <v>1</v>
      </c>
      <c r="T437" s="273"/>
      <c r="U437" s="273"/>
      <c r="V437" s="273"/>
      <c r="W437" s="273"/>
      <c r="X437" s="273"/>
      <c r="Y437" s="273"/>
      <c r="Z437" s="273">
        <v>1</v>
      </c>
      <c r="AA437" s="273"/>
      <c r="AB437" s="273"/>
      <c r="AC437" s="273"/>
      <c r="AD437" s="273"/>
      <c r="AE437" s="273">
        <v>1</v>
      </c>
      <c r="AF437" s="273"/>
      <c r="AG437" s="273"/>
      <c r="AH437" s="273"/>
      <c r="AI437" s="273"/>
      <c r="AJ437" s="273"/>
      <c r="AK437" s="273"/>
      <c r="AL437" s="273"/>
      <c r="AM437" s="273"/>
      <c r="AN437" s="273"/>
      <c r="AO437" s="273"/>
      <c r="AP437" s="273"/>
      <c r="AQ437" s="273"/>
      <c r="AR437" s="273"/>
      <c r="AS437" s="273"/>
      <c r="AT437" s="273"/>
      <c r="AU437" s="273"/>
      <c r="AV437" s="273"/>
      <c r="AW437" s="273">
        <v>1</v>
      </c>
      <c r="AX437" s="273">
        <v>1</v>
      </c>
      <c r="AY437" s="273">
        <v>1</v>
      </c>
      <c r="AZ437" s="273"/>
      <c r="BA437" s="273"/>
      <c r="BB437" s="273"/>
      <c r="BC437" s="273"/>
      <c r="BD437" s="273"/>
      <c r="BE437" s="273"/>
      <c r="BF437" s="273"/>
      <c r="BG437" s="273"/>
      <c r="BH437" s="273"/>
      <c r="BI437" s="273"/>
      <c r="BJ437" s="273"/>
      <c r="BK437" s="273"/>
      <c r="BL437" s="273"/>
      <c r="BM437" s="273"/>
      <c r="BN437" s="273"/>
      <c r="BO437" s="273"/>
      <c r="BP437" s="273"/>
      <c r="BQ437" s="273"/>
      <c r="BR437" s="273"/>
      <c r="BS437" s="273"/>
      <c r="BT437" s="273"/>
      <c r="BU437" s="273"/>
      <c r="BV437" s="273"/>
      <c r="BW437" s="273"/>
      <c r="BX437" s="273"/>
      <c r="BY437" s="273"/>
      <c r="BZ437" s="273"/>
      <c r="CA437" s="273"/>
      <c r="CB437" s="273"/>
      <c r="CC437" s="273"/>
      <c r="CD437" s="273"/>
      <c r="CE437" s="273"/>
      <c r="CF437" s="273"/>
      <c r="CG437" s="273"/>
      <c r="CH437" s="273"/>
      <c r="CI437" s="273"/>
      <c r="CJ437" s="273"/>
      <c r="CK437" s="273"/>
      <c r="CL437" s="273"/>
      <c r="CM437" s="273"/>
      <c r="CN437" s="273"/>
      <c r="CO437" s="273"/>
      <c r="CP437" s="273"/>
      <c r="CQ437" s="273"/>
      <c r="CR437" s="273"/>
      <c r="CS437" s="273"/>
      <c r="CT437" s="273"/>
      <c r="CU437" s="273"/>
      <c r="CV437" s="273"/>
      <c r="CW437" s="273"/>
      <c r="CX437" s="273"/>
      <c r="CY437" s="273"/>
      <c r="CZ437" s="273"/>
      <c r="DA437" s="273"/>
      <c r="DB437" s="273"/>
      <c r="DC437" s="273"/>
      <c r="DD437" s="273"/>
      <c r="DE437" s="273"/>
      <c r="DF437" s="273"/>
      <c r="DG437" s="273"/>
      <c r="DH437" s="273"/>
      <c r="DI437" s="273"/>
      <c r="DJ437" s="273"/>
      <c r="DK437" s="273"/>
      <c r="DL437" s="273"/>
      <c r="DM437" s="273"/>
      <c r="DN437" s="273"/>
      <c r="DO437" s="273"/>
      <c r="DP437" s="273"/>
      <c r="DQ437" s="273"/>
      <c r="DR437" s="273"/>
      <c r="DS437" s="273"/>
      <c r="DT437" s="273"/>
      <c r="DU437" s="273"/>
      <c r="DV437" s="273"/>
      <c r="DW437" s="273"/>
      <c r="DX437" s="273"/>
      <c r="DY437" s="273"/>
      <c r="DZ437" s="273"/>
      <c r="EA437"/>
      <c r="EB437"/>
      <c r="EC437" s="281">
        <f t="shared" si="5"/>
        <v>0</v>
      </c>
    </row>
    <row r="438" spans="1:133" hidden="1">
      <c r="A438" s="273" t="s">
        <v>1106</v>
      </c>
      <c r="B438" s="273" t="s">
        <v>1107</v>
      </c>
      <c r="C438" s="334">
        <v>5</v>
      </c>
      <c r="D438" s="273" t="s">
        <v>582</v>
      </c>
      <c r="E438" s="273" t="s">
        <v>457</v>
      </c>
      <c r="F438" s="273"/>
      <c r="G438" s="273"/>
      <c r="H438" s="273">
        <v>1</v>
      </c>
      <c r="I438" s="273"/>
      <c r="J438" s="273"/>
      <c r="K438" s="273"/>
      <c r="L438" s="273">
        <v>1</v>
      </c>
      <c r="M438" s="273"/>
      <c r="N438" s="273"/>
      <c r="O438" s="273"/>
      <c r="P438" s="273"/>
      <c r="Q438" s="273"/>
      <c r="R438" s="273" t="s">
        <v>392</v>
      </c>
      <c r="S438" s="273">
        <v>1</v>
      </c>
      <c r="T438" s="273"/>
      <c r="U438" s="273"/>
      <c r="V438" s="273"/>
      <c r="W438" s="273"/>
      <c r="X438" s="273"/>
      <c r="Y438" s="273"/>
      <c r="Z438" s="273">
        <v>1</v>
      </c>
      <c r="AA438" s="273"/>
      <c r="AB438" s="273"/>
      <c r="AC438" s="273"/>
      <c r="AD438" s="273"/>
      <c r="AE438" s="273">
        <v>1</v>
      </c>
      <c r="AF438" s="273"/>
      <c r="AG438" s="273"/>
      <c r="AH438" s="273"/>
      <c r="AI438" s="273"/>
      <c r="AJ438" s="273"/>
      <c r="AK438" s="273"/>
      <c r="AL438" s="273"/>
      <c r="AM438" s="273"/>
      <c r="AN438" s="273"/>
      <c r="AO438" s="273"/>
      <c r="AP438" s="273"/>
      <c r="AQ438" s="273"/>
      <c r="AR438" s="273"/>
      <c r="AS438" s="273"/>
      <c r="AT438" s="273"/>
      <c r="AU438" s="273"/>
      <c r="AV438" s="273"/>
      <c r="AW438" s="273">
        <v>1</v>
      </c>
      <c r="AX438" s="273">
        <v>1</v>
      </c>
      <c r="AY438" s="273">
        <v>1</v>
      </c>
      <c r="AZ438" s="273"/>
      <c r="BA438" s="273"/>
      <c r="BB438" s="273"/>
      <c r="BC438" s="273"/>
      <c r="BD438" s="273"/>
      <c r="BE438" s="273"/>
      <c r="BF438" s="273"/>
      <c r="BG438" s="273"/>
      <c r="BH438" s="273"/>
      <c r="BI438" s="273"/>
      <c r="BJ438" s="273"/>
      <c r="BK438" s="273"/>
      <c r="BL438" s="273"/>
      <c r="BM438" s="273"/>
      <c r="BN438" s="273"/>
      <c r="BO438" s="273"/>
      <c r="BP438" s="273"/>
      <c r="BQ438" s="273"/>
      <c r="BR438" s="273"/>
      <c r="BS438" s="273"/>
      <c r="BT438" s="273"/>
      <c r="BU438" s="273"/>
      <c r="BV438" s="273"/>
      <c r="BW438" s="273"/>
      <c r="BX438" s="273"/>
      <c r="BY438" s="273"/>
      <c r="BZ438" s="273"/>
      <c r="CA438" s="273"/>
      <c r="CB438" s="273"/>
      <c r="CC438" s="273"/>
      <c r="CD438" s="273"/>
      <c r="CE438" s="273"/>
      <c r="CF438" s="273"/>
      <c r="CG438" s="273"/>
      <c r="CH438" s="273"/>
      <c r="CI438" s="273"/>
      <c r="CJ438" s="273"/>
      <c r="CK438" s="273"/>
      <c r="CL438" s="273"/>
      <c r="CM438" s="273"/>
      <c r="CN438" s="273"/>
      <c r="CO438" s="273"/>
      <c r="CP438" s="273"/>
      <c r="CQ438" s="273"/>
      <c r="CR438" s="273"/>
      <c r="CS438" s="273"/>
      <c r="CT438" s="273"/>
      <c r="CU438" s="273"/>
      <c r="CV438" s="273"/>
      <c r="CW438" s="273"/>
      <c r="CX438" s="273"/>
      <c r="CY438" s="273"/>
      <c r="CZ438" s="273"/>
      <c r="DA438" s="273"/>
      <c r="DB438" s="273"/>
      <c r="DC438" s="273"/>
      <c r="DD438" s="273"/>
      <c r="DE438" s="273"/>
      <c r="DF438" s="273"/>
      <c r="DG438" s="273"/>
      <c r="DH438" s="273"/>
      <c r="DI438" s="273"/>
      <c r="DJ438" s="273"/>
      <c r="DK438" s="273"/>
      <c r="DL438" s="273"/>
      <c r="DM438" s="273"/>
      <c r="DN438" s="273"/>
      <c r="DO438" s="273"/>
      <c r="DP438" s="273"/>
      <c r="DQ438" s="273"/>
      <c r="DR438" s="273"/>
      <c r="DS438" s="273"/>
      <c r="DT438" s="273"/>
      <c r="DU438" s="273"/>
      <c r="DV438" s="273"/>
      <c r="DW438" s="273"/>
      <c r="DX438" s="273"/>
      <c r="DY438" s="273"/>
      <c r="DZ438" s="273"/>
      <c r="EA438"/>
      <c r="EB438">
        <v>656</v>
      </c>
      <c r="EC438" s="281">
        <f t="shared" si="5"/>
        <v>19.878787878787879</v>
      </c>
    </row>
    <row r="439" spans="1:133" hidden="1">
      <c r="A439" s="272" t="s">
        <v>1108</v>
      </c>
      <c r="B439" s="272" t="s">
        <v>1112</v>
      </c>
      <c r="C439" s="333">
        <v>1</v>
      </c>
      <c r="D439" s="272" t="s">
        <v>582</v>
      </c>
      <c r="E439" s="272" t="s">
        <v>287</v>
      </c>
      <c r="F439" s="272"/>
      <c r="G439" s="272"/>
      <c r="H439" s="272"/>
      <c r="I439" s="272"/>
      <c r="J439" s="272"/>
      <c r="K439" s="272"/>
      <c r="L439" s="272"/>
      <c r="M439" s="272"/>
      <c r="N439" s="272"/>
      <c r="O439" s="272">
        <v>1</v>
      </c>
      <c r="P439" s="272"/>
      <c r="Q439" s="272"/>
      <c r="R439" s="272"/>
      <c r="S439" s="272"/>
      <c r="T439" s="272"/>
      <c r="U439" s="272"/>
      <c r="V439" s="272"/>
      <c r="W439" s="272"/>
      <c r="X439" s="272"/>
      <c r="Y439" s="272"/>
      <c r="Z439" s="272"/>
      <c r="AA439" s="272"/>
      <c r="AB439" s="272"/>
      <c r="AC439" s="272"/>
      <c r="AD439" s="272"/>
      <c r="AE439" s="272">
        <v>1</v>
      </c>
      <c r="AF439" s="272"/>
      <c r="AG439" s="272"/>
      <c r="AH439" s="272"/>
      <c r="AI439" s="272"/>
      <c r="AJ439" s="272"/>
      <c r="AK439" s="272"/>
      <c r="AL439" s="272"/>
      <c r="AM439" s="272"/>
      <c r="AN439" s="272"/>
      <c r="AO439" s="272"/>
      <c r="AP439" s="272"/>
      <c r="AQ439" s="272"/>
      <c r="AR439" s="272"/>
      <c r="AS439" s="272"/>
      <c r="AT439" s="272"/>
      <c r="AU439" s="272"/>
      <c r="AV439" s="272"/>
      <c r="AW439" s="272"/>
      <c r="AX439" s="272"/>
      <c r="AY439" s="272"/>
      <c r="AZ439" s="272"/>
      <c r="BA439" s="272"/>
      <c r="BB439" s="272"/>
      <c r="BC439" s="272"/>
      <c r="BD439" s="272"/>
      <c r="BE439" s="272"/>
      <c r="BF439" s="272"/>
      <c r="BG439" s="272"/>
      <c r="BH439" s="272"/>
      <c r="BI439" s="272"/>
      <c r="BJ439" s="272"/>
      <c r="BK439" s="272"/>
      <c r="BL439" s="272"/>
      <c r="BM439" s="272"/>
      <c r="BN439" s="272"/>
      <c r="BO439" s="272"/>
      <c r="BP439" s="272"/>
      <c r="BQ439" s="272"/>
      <c r="BR439" s="272"/>
      <c r="BS439" s="272"/>
      <c r="BT439" s="272"/>
      <c r="BU439" s="272"/>
      <c r="BV439" s="272"/>
      <c r="BW439" s="272"/>
      <c r="BX439" s="272">
        <v>1</v>
      </c>
      <c r="BY439" s="272"/>
      <c r="BZ439" s="272"/>
      <c r="CA439" s="272"/>
      <c r="CB439" s="272"/>
      <c r="CC439" s="272">
        <v>1</v>
      </c>
      <c r="CD439" s="272"/>
      <c r="CE439" s="272"/>
      <c r="CF439" s="272"/>
      <c r="CG439" s="272"/>
      <c r="CH439" s="272"/>
      <c r="CI439" s="272"/>
      <c r="CJ439" s="272"/>
      <c r="CK439" s="272"/>
      <c r="CL439" s="272"/>
      <c r="CM439" s="272"/>
      <c r="CN439" s="272"/>
      <c r="CO439" s="272"/>
      <c r="CP439" s="272"/>
      <c r="CQ439" s="272"/>
      <c r="CR439" s="272"/>
      <c r="CS439" s="272"/>
      <c r="CT439" s="272"/>
      <c r="CU439" s="272"/>
      <c r="CV439" s="272"/>
      <c r="CW439" s="272"/>
      <c r="CX439" s="272"/>
      <c r="CY439" s="272"/>
      <c r="CZ439" s="272"/>
      <c r="DA439" s="272"/>
      <c r="DB439" s="272"/>
      <c r="DC439" s="272"/>
      <c r="DD439" s="272"/>
      <c r="DE439" s="272"/>
      <c r="DF439" s="272"/>
      <c r="DG439" s="272"/>
      <c r="DH439" s="272"/>
      <c r="DI439" s="272"/>
      <c r="DJ439" s="272"/>
      <c r="DK439" s="272"/>
      <c r="DL439" s="272"/>
      <c r="DM439" s="272"/>
      <c r="DN439" s="272"/>
      <c r="DO439" s="272"/>
      <c r="DP439" s="272"/>
      <c r="DQ439" s="272"/>
      <c r="DR439" s="272"/>
      <c r="DS439" s="272"/>
      <c r="DT439" s="272"/>
      <c r="DU439" s="272"/>
      <c r="DV439" s="272"/>
      <c r="DW439" s="272"/>
      <c r="DX439" s="272"/>
      <c r="DY439" s="272"/>
      <c r="DZ439" s="272"/>
      <c r="EA439"/>
      <c r="EB439">
        <v>253</v>
      </c>
      <c r="EC439" s="281">
        <f t="shared" si="5"/>
        <v>7.666666666666667</v>
      </c>
    </row>
    <row r="440" spans="1:133" hidden="1">
      <c r="A440" s="272" t="s">
        <v>1109</v>
      </c>
      <c r="B440" s="272" t="s">
        <v>1112</v>
      </c>
      <c r="C440" s="333">
        <v>4</v>
      </c>
      <c r="D440" s="272" t="s">
        <v>582</v>
      </c>
      <c r="E440" s="272" t="s">
        <v>287</v>
      </c>
      <c r="F440" s="272"/>
      <c r="G440" s="272"/>
      <c r="H440" s="272"/>
      <c r="I440" s="272"/>
      <c r="J440" s="272"/>
      <c r="K440" s="272"/>
      <c r="L440" s="272"/>
      <c r="M440" s="272"/>
      <c r="N440" s="272"/>
      <c r="O440" s="272">
        <v>1</v>
      </c>
      <c r="P440" s="272"/>
      <c r="Q440" s="272"/>
      <c r="R440" s="272"/>
      <c r="S440" s="272"/>
      <c r="T440" s="272"/>
      <c r="U440" s="272"/>
      <c r="V440" s="272"/>
      <c r="W440" s="272"/>
      <c r="X440" s="272"/>
      <c r="Y440" s="272"/>
      <c r="Z440" s="272"/>
      <c r="AA440" s="272"/>
      <c r="AB440" s="272"/>
      <c r="AC440" s="272"/>
      <c r="AD440" s="272"/>
      <c r="AE440" s="272">
        <v>1</v>
      </c>
      <c r="AF440" s="272"/>
      <c r="AG440" s="272"/>
      <c r="AH440" s="272"/>
      <c r="AI440" s="272"/>
      <c r="AJ440" s="272"/>
      <c r="AK440" s="272"/>
      <c r="AL440" s="272"/>
      <c r="AM440" s="272"/>
      <c r="AN440" s="272"/>
      <c r="AO440" s="272"/>
      <c r="AP440" s="272"/>
      <c r="AQ440" s="272"/>
      <c r="AR440" s="272"/>
      <c r="AS440" s="272"/>
      <c r="AT440" s="272"/>
      <c r="AU440" s="272"/>
      <c r="AV440" s="272"/>
      <c r="AW440" s="272"/>
      <c r="AX440" s="272"/>
      <c r="AY440" s="272"/>
      <c r="AZ440" s="272"/>
      <c r="BA440" s="272"/>
      <c r="BB440" s="272"/>
      <c r="BC440" s="272"/>
      <c r="BD440" s="272"/>
      <c r="BE440" s="272"/>
      <c r="BF440" s="272"/>
      <c r="BG440" s="272"/>
      <c r="BH440" s="272"/>
      <c r="BI440" s="272"/>
      <c r="BJ440" s="272"/>
      <c r="BK440" s="272"/>
      <c r="BL440" s="272"/>
      <c r="BM440" s="272"/>
      <c r="BN440" s="272"/>
      <c r="BO440" s="272"/>
      <c r="BP440" s="272"/>
      <c r="BQ440" s="272"/>
      <c r="BR440" s="272"/>
      <c r="BS440" s="272"/>
      <c r="BT440" s="272"/>
      <c r="BU440" s="272"/>
      <c r="BV440" s="272"/>
      <c r="BW440" s="272"/>
      <c r="BX440" s="272">
        <v>1</v>
      </c>
      <c r="BY440" s="272"/>
      <c r="BZ440" s="272"/>
      <c r="CA440" s="272"/>
      <c r="CB440" s="272"/>
      <c r="CC440" s="272">
        <v>1</v>
      </c>
      <c r="CD440" s="272"/>
      <c r="CE440" s="272"/>
      <c r="CF440" s="272"/>
      <c r="CG440" s="272"/>
      <c r="CH440" s="272"/>
      <c r="CI440" s="272"/>
      <c r="CJ440" s="272"/>
      <c r="CK440" s="272"/>
      <c r="CL440" s="272"/>
      <c r="CM440" s="272"/>
      <c r="CN440" s="272"/>
      <c r="CO440" s="272"/>
      <c r="CP440" s="272"/>
      <c r="CQ440" s="272"/>
      <c r="CR440" s="272"/>
      <c r="CS440" s="272"/>
      <c r="CT440" s="272"/>
      <c r="CU440" s="272"/>
      <c r="CV440" s="272"/>
      <c r="CW440" s="272"/>
      <c r="CX440" s="272"/>
      <c r="CY440" s="272"/>
      <c r="CZ440" s="272"/>
      <c r="DA440" s="272"/>
      <c r="DB440" s="272"/>
      <c r="DC440" s="272"/>
      <c r="DD440" s="272"/>
      <c r="DE440" s="272"/>
      <c r="DF440" s="272"/>
      <c r="DG440" s="272"/>
      <c r="DH440" s="272"/>
      <c r="DI440" s="272"/>
      <c r="DJ440" s="272"/>
      <c r="DK440" s="272"/>
      <c r="DL440" s="272"/>
      <c r="DM440" s="272"/>
      <c r="DN440" s="272"/>
      <c r="DO440" s="272"/>
      <c r="DP440" s="272"/>
      <c r="DQ440" s="272"/>
      <c r="DR440" s="272"/>
      <c r="DS440" s="272"/>
      <c r="DT440" s="272"/>
      <c r="DU440" s="272"/>
      <c r="DV440" s="272"/>
      <c r="DW440" s="272"/>
      <c r="DX440" s="272"/>
      <c r="DY440" s="272"/>
      <c r="DZ440" s="272"/>
      <c r="EA440"/>
      <c r="EB440">
        <v>902</v>
      </c>
      <c r="EC440" s="281">
        <f t="shared" si="5"/>
        <v>27.333333333333332</v>
      </c>
    </row>
    <row r="441" spans="1:133" hidden="1">
      <c r="A441" s="272" t="s">
        <v>1110</v>
      </c>
      <c r="B441" s="272" t="s">
        <v>1112</v>
      </c>
      <c r="C441" s="333">
        <v>5</v>
      </c>
      <c r="D441" s="272" t="s">
        <v>582</v>
      </c>
      <c r="E441" s="272" t="s">
        <v>287</v>
      </c>
      <c r="F441" s="272"/>
      <c r="G441" s="272"/>
      <c r="H441" s="272"/>
      <c r="I441" s="272"/>
      <c r="J441" s="272"/>
      <c r="K441" s="272"/>
      <c r="L441" s="272"/>
      <c r="M441" s="272"/>
      <c r="N441" s="272"/>
      <c r="O441" s="272">
        <v>1</v>
      </c>
      <c r="P441" s="272"/>
      <c r="Q441" s="272"/>
      <c r="R441" s="272"/>
      <c r="S441" s="272"/>
      <c r="T441" s="272"/>
      <c r="U441" s="272"/>
      <c r="V441" s="272"/>
      <c r="W441" s="272"/>
      <c r="X441" s="272"/>
      <c r="Y441" s="272"/>
      <c r="Z441" s="272"/>
      <c r="AA441" s="272"/>
      <c r="AB441" s="272"/>
      <c r="AC441" s="272"/>
      <c r="AD441" s="272"/>
      <c r="AE441" s="272">
        <v>1</v>
      </c>
      <c r="AF441" s="272"/>
      <c r="AG441" s="272"/>
      <c r="AH441" s="272"/>
      <c r="AI441" s="272"/>
      <c r="AJ441" s="272"/>
      <c r="AK441" s="272"/>
      <c r="AL441" s="272"/>
      <c r="AM441" s="272"/>
      <c r="AN441" s="272"/>
      <c r="AO441" s="272"/>
      <c r="AP441" s="272"/>
      <c r="AQ441" s="272"/>
      <c r="AR441" s="272"/>
      <c r="AS441" s="272"/>
      <c r="AT441" s="272"/>
      <c r="AU441" s="272"/>
      <c r="AV441" s="272"/>
      <c r="AW441" s="272"/>
      <c r="AX441" s="272"/>
      <c r="AY441" s="272"/>
      <c r="AZ441" s="272"/>
      <c r="BA441" s="272"/>
      <c r="BB441" s="272"/>
      <c r="BC441" s="272"/>
      <c r="BD441" s="272"/>
      <c r="BE441" s="272"/>
      <c r="BF441" s="272"/>
      <c r="BG441" s="272"/>
      <c r="BH441" s="272"/>
      <c r="BI441" s="272"/>
      <c r="BJ441" s="272"/>
      <c r="BK441" s="272"/>
      <c r="BL441" s="272"/>
      <c r="BM441" s="272"/>
      <c r="BN441" s="272"/>
      <c r="BO441" s="272"/>
      <c r="BP441" s="272"/>
      <c r="BQ441" s="272"/>
      <c r="BR441" s="272"/>
      <c r="BS441" s="272"/>
      <c r="BT441" s="272"/>
      <c r="BU441" s="272"/>
      <c r="BV441" s="272"/>
      <c r="BW441" s="272"/>
      <c r="BX441" s="272">
        <v>1</v>
      </c>
      <c r="BY441" s="272"/>
      <c r="BZ441" s="272"/>
      <c r="CA441" s="272"/>
      <c r="CB441" s="272"/>
      <c r="CC441" s="272">
        <v>1</v>
      </c>
      <c r="CD441" s="272"/>
      <c r="CE441" s="272"/>
      <c r="CF441" s="272"/>
      <c r="CG441" s="272"/>
      <c r="CH441" s="272"/>
      <c r="CI441" s="272"/>
      <c r="CJ441" s="272"/>
      <c r="CK441" s="272"/>
      <c r="CL441" s="272"/>
      <c r="CM441" s="272"/>
      <c r="CN441" s="272"/>
      <c r="CO441" s="272"/>
      <c r="CP441" s="272"/>
      <c r="CQ441" s="272"/>
      <c r="CR441" s="272"/>
      <c r="CS441" s="272"/>
      <c r="CT441" s="272"/>
      <c r="CU441" s="272"/>
      <c r="CV441" s="272"/>
      <c r="CW441" s="272"/>
      <c r="CX441" s="272"/>
      <c r="CY441" s="272"/>
      <c r="CZ441" s="272"/>
      <c r="DA441" s="272"/>
      <c r="DB441" s="272"/>
      <c r="DC441" s="272"/>
      <c r="DD441" s="272"/>
      <c r="DE441" s="272"/>
      <c r="DF441" s="272"/>
      <c r="DG441" s="272"/>
      <c r="DH441" s="272"/>
      <c r="DI441" s="272"/>
      <c r="DJ441" s="272"/>
      <c r="DK441" s="272"/>
      <c r="DL441" s="272"/>
      <c r="DM441" s="272"/>
      <c r="DN441" s="272"/>
      <c r="DO441" s="272"/>
      <c r="DP441" s="272"/>
      <c r="DQ441" s="272"/>
      <c r="DR441" s="272"/>
      <c r="DS441" s="272"/>
      <c r="DT441" s="272"/>
      <c r="DU441" s="272"/>
      <c r="DV441" s="272"/>
      <c r="DW441" s="272"/>
      <c r="DX441" s="272"/>
      <c r="DY441" s="272"/>
      <c r="DZ441" s="272"/>
      <c r="EA441"/>
      <c r="EB441">
        <v>1109</v>
      </c>
      <c r="EC441" s="281">
        <f t="shared" si="5"/>
        <v>33.606060606060609</v>
      </c>
    </row>
    <row r="442" spans="1:133" hidden="1">
      <c r="A442" s="272" t="s">
        <v>1111</v>
      </c>
      <c r="B442" s="272" t="s">
        <v>1112</v>
      </c>
      <c r="C442" s="333">
        <v>20</v>
      </c>
      <c r="D442" s="272" t="s">
        <v>582</v>
      </c>
      <c r="E442" s="272" t="s">
        <v>287</v>
      </c>
      <c r="F442" s="272"/>
      <c r="G442" s="272"/>
      <c r="H442" s="272"/>
      <c r="I442" s="272"/>
      <c r="J442" s="272"/>
      <c r="K442" s="272"/>
      <c r="L442" s="272"/>
      <c r="M442" s="272"/>
      <c r="N442" s="272"/>
      <c r="O442" s="272">
        <v>1</v>
      </c>
      <c r="P442" s="272"/>
      <c r="Q442" s="272"/>
      <c r="R442" s="272"/>
      <c r="S442" s="272"/>
      <c r="T442" s="272"/>
      <c r="U442" s="272"/>
      <c r="V442" s="272"/>
      <c r="W442" s="272"/>
      <c r="X442" s="272"/>
      <c r="Y442" s="272"/>
      <c r="Z442" s="272"/>
      <c r="AA442" s="272"/>
      <c r="AB442" s="272"/>
      <c r="AC442" s="272"/>
      <c r="AD442" s="272"/>
      <c r="AE442" s="272">
        <v>1</v>
      </c>
      <c r="AF442" s="272"/>
      <c r="AG442" s="272"/>
      <c r="AH442" s="272"/>
      <c r="AI442" s="272"/>
      <c r="AJ442" s="272"/>
      <c r="AK442" s="272"/>
      <c r="AL442" s="272"/>
      <c r="AM442" s="272"/>
      <c r="AN442" s="272"/>
      <c r="AO442" s="272"/>
      <c r="AP442" s="272"/>
      <c r="AQ442" s="272"/>
      <c r="AR442" s="272"/>
      <c r="AS442" s="272"/>
      <c r="AT442" s="272"/>
      <c r="AU442" s="272"/>
      <c r="AV442" s="272"/>
      <c r="AW442" s="272"/>
      <c r="AX442" s="272"/>
      <c r="AY442" s="272"/>
      <c r="AZ442" s="272"/>
      <c r="BA442" s="272"/>
      <c r="BB442" s="272"/>
      <c r="BC442" s="272"/>
      <c r="BD442" s="272"/>
      <c r="BE442" s="272"/>
      <c r="BF442" s="272"/>
      <c r="BG442" s="272"/>
      <c r="BH442" s="272"/>
      <c r="BI442" s="272"/>
      <c r="BJ442" s="272"/>
      <c r="BK442" s="272"/>
      <c r="BL442" s="272"/>
      <c r="BM442" s="272"/>
      <c r="BN442" s="272"/>
      <c r="BO442" s="272"/>
      <c r="BP442" s="272"/>
      <c r="BQ442" s="272"/>
      <c r="BR442" s="272"/>
      <c r="BS442" s="272"/>
      <c r="BT442" s="272"/>
      <c r="BU442" s="272"/>
      <c r="BV442" s="272"/>
      <c r="BW442" s="272"/>
      <c r="BX442" s="272">
        <v>1</v>
      </c>
      <c r="BY442" s="272"/>
      <c r="BZ442" s="272"/>
      <c r="CA442" s="272"/>
      <c r="CB442" s="272"/>
      <c r="CC442" s="272">
        <v>1</v>
      </c>
      <c r="CD442" s="272"/>
      <c r="CE442" s="272"/>
      <c r="CF442" s="272"/>
      <c r="CG442" s="272"/>
      <c r="CH442" s="272"/>
      <c r="CI442" s="272"/>
      <c r="CJ442" s="272"/>
      <c r="CK442" s="272"/>
      <c r="CL442" s="272"/>
      <c r="CM442" s="272"/>
      <c r="CN442" s="272"/>
      <c r="CO442" s="272"/>
      <c r="CP442" s="272"/>
      <c r="CQ442" s="272"/>
      <c r="CR442" s="272"/>
      <c r="CS442" s="272"/>
      <c r="CT442" s="272"/>
      <c r="CU442" s="272"/>
      <c r="CV442" s="272"/>
      <c r="CW442" s="272"/>
      <c r="CX442" s="272"/>
      <c r="CY442" s="272"/>
      <c r="CZ442" s="272"/>
      <c r="DA442" s="272"/>
      <c r="DB442" s="272"/>
      <c r="DC442" s="272"/>
      <c r="DD442" s="272"/>
      <c r="DE442" s="272"/>
      <c r="DF442" s="272"/>
      <c r="DG442" s="272"/>
      <c r="DH442" s="272"/>
      <c r="DI442" s="272"/>
      <c r="DJ442" s="272"/>
      <c r="DK442" s="272"/>
      <c r="DL442" s="272"/>
      <c r="DM442" s="272"/>
      <c r="DN442" s="272"/>
      <c r="DO442" s="272"/>
      <c r="DP442" s="272"/>
      <c r="DQ442" s="272"/>
      <c r="DR442" s="272"/>
      <c r="DS442" s="272"/>
      <c r="DT442" s="272"/>
      <c r="DU442" s="272"/>
      <c r="DV442" s="272"/>
      <c r="DW442" s="272"/>
      <c r="DX442" s="272"/>
      <c r="DY442" s="272"/>
      <c r="DZ442" s="272"/>
      <c r="EA442"/>
      <c r="EB442">
        <v>4175</v>
      </c>
      <c r="EC442" s="281">
        <f t="shared" si="5"/>
        <v>126.51515151515152</v>
      </c>
    </row>
    <row r="443" spans="1:133" hidden="1">
      <c r="A443" s="200" t="s">
        <v>1113</v>
      </c>
      <c r="B443" s="200" t="s">
        <v>1116</v>
      </c>
      <c r="C443" s="251">
        <v>1</v>
      </c>
      <c r="D443" s="200" t="s">
        <v>582</v>
      </c>
      <c r="E443" s="200" t="s">
        <v>286</v>
      </c>
      <c r="F443" s="200"/>
      <c r="G443" s="200"/>
      <c r="H443" s="200"/>
      <c r="I443" s="200"/>
      <c r="J443" s="200"/>
      <c r="K443" s="200"/>
      <c r="L443" s="200"/>
      <c r="M443" s="200"/>
      <c r="N443" s="200">
        <v>1</v>
      </c>
      <c r="O443" s="200"/>
      <c r="P443" s="200"/>
      <c r="Q443" s="200"/>
      <c r="R443" s="200"/>
      <c r="S443" s="200"/>
      <c r="T443" s="200"/>
      <c r="U443" s="200"/>
      <c r="V443" s="200"/>
      <c r="W443" s="200"/>
      <c r="X443" s="200"/>
      <c r="Y443" s="200"/>
      <c r="Z443" s="200"/>
      <c r="AA443" s="200"/>
      <c r="AB443" s="200"/>
      <c r="AC443" s="200"/>
      <c r="AD443" s="200"/>
      <c r="AE443" s="200">
        <v>1</v>
      </c>
      <c r="AF443" s="200"/>
      <c r="AG443" s="200"/>
      <c r="AH443" s="200"/>
      <c r="AI443" s="200"/>
      <c r="AJ443" s="200"/>
      <c r="AK443" s="200"/>
      <c r="AL443" s="200"/>
      <c r="AM443" s="200"/>
      <c r="AN443" s="200"/>
      <c r="AO443" s="200"/>
      <c r="AP443" s="200"/>
      <c r="AQ443" s="200"/>
      <c r="AR443" s="200"/>
      <c r="AS443" s="200"/>
      <c r="AT443" s="200"/>
      <c r="AU443" s="200"/>
      <c r="AV443" s="200"/>
      <c r="AW443" s="200"/>
      <c r="AX443" s="200"/>
      <c r="AY443" s="200"/>
      <c r="AZ443" s="200"/>
      <c r="BA443" s="200"/>
      <c r="BB443" s="200"/>
      <c r="BC443" s="200"/>
      <c r="BD443" s="200"/>
      <c r="BE443" s="200"/>
      <c r="BF443" s="200"/>
      <c r="BG443" s="200"/>
      <c r="BH443" s="200"/>
      <c r="BI443" s="200"/>
      <c r="BJ443" s="200"/>
      <c r="BK443" s="200"/>
      <c r="BL443" s="200"/>
      <c r="BM443" s="200"/>
      <c r="BN443" s="200"/>
      <c r="BO443" s="200"/>
      <c r="BP443" s="200"/>
      <c r="BQ443" s="200"/>
      <c r="BR443" s="200"/>
      <c r="BS443" s="200"/>
      <c r="BT443" s="200"/>
      <c r="BU443" s="200"/>
      <c r="BV443" s="200"/>
      <c r="BW443" s="200"/>
      <c r="BX443" s="200"/>
      <c r="BY443" s="200"/>
      <c r="BZ443" s="200"/>
      <c r="CA443" s="200"/>
      <c r="CB443" s="200"/>
      <c r="CC443" s="200"/>
      <c r="CD443" s="200"/>
      <c r="CE443" s="200"/>
      <c r="CF443" s="200"/>
      <c r="CG443" s="200"/>
      <c r="CH443" s="200"/>
      <c r="CI443" s="200"/>
      <c r="CJ443" s="200"/>
      <c r="CK443" s="200"/>
      <c r="CL443" s="200"/>
      <c r="CM443" s="200"/>
      <c r="CN443" s="200"/>
      <c r="CO443" s="200"/>
      <c r="CP443" s="200"/>
      <c r="CQ443" s="200"/>
      <c r="CR443" s="200"/>
      <c r="CS443" s="200"/>
      <c r="CT443" s="200"/>
      <c r="CU443" s="200"/>
      <c r="CV443" s="200"/>
      <c r="CW443" s="200"/>
      <c r="CX443" s="200"/>
      <c r="CY443" s="200"/>
      <c r="CZ443" s="200"/>
      <c r="DA443" s="200"/>
      <c r="DB443" s="200"/>
      <c r="DC443" s="200"/>
      <c r="DD443" s="200"/>
      <c r="DE443" s="200"/>
      <c r="DF443" s="200"/>
      <c r="DG443" s="200">
        <v>1</v>
      </c>
      <c r="DH443" s="200"/>
      <c r="DI443" s="200"/>
      <c r="DJ443" s="200"/>
      <c r="DK443" s="200"/>
      <c r="DL443" s="200"/>
      <c r="DM443" s="200"/>
      <c r="DN443" s="200"/>
      <c r="DO443" s="200"/>
      <c r="DP443" s="200"/>
      <c r="DQ443" s="200"/>
      <c r="DR443" s="200"/>
      <c r="DS443" s="200"/>
      <c r="DT443" s="200"/>
      <c r="DU443" s="200"/>
      <c r="DV443" s="200"/>
      <c r="DW443" s="200"/>
      <c r="DX443" s="200"/>
      <c r="DY443" s="200"/>
      <c r="DZ443" s="200"/>
      <c r="EA443"/>
      <c r="EB443">
        <v>210</v>
      </c>
      <c r="EC443" s="281">
        <f t="shared" si="5"/>
        <v>6.3636363636363633</v>
      </c>
    </row>
    <row r="444" spans="1:133" hidden="1">
      <c r="A444" s="200" t="s">
        <v>1114</v>
      </c>
      <c r="B444" s="200" t="s">
        <v>1116</v>
      </c>
      <c r="C444" s="251">
        <v>5</v>
      </c>
      <c r="D444" s="200" t="s">
        <v>582</v>
      </c>
      <c r="E444" s="200" t="s">
        <v>286</v>
      </c>
      <c r="F444" s="200"/>
      <c r="G444" s="200"/>
      <c r="H444" s="200"/>
      <c r="I444" s="200"/>
      <c r="J444" s="200"/>
      <c r="K444" s="200"/>
      <c r="L444" s="200"/>
      <c r="M444" s="200"/>
      <c r="N444" s="200">
        <v>1</v>
      </c>
      <c r="O444" s="200"/>
      <c r="P444" s="200"/>
      <c r="Q444" s="200"/>
      <c r="R444" s="200"/>
      <c r="S444" s="200"/>
      <c r="T444" s="200"/>
      <c r="U444" s="200"/>
      <c r="V444" s="200"/>
      <c r="W444" s="200"/>
      <c r="X444" s="200"/>
      <c r="Y444" s="200"/>
      <c r="Z444" s="200"/>
      <c r="AA444" s="200"/>
      <c r="AB444" s="200"/>
      <c r="AC444" s="200"/>
      <c r="AD444" s="200"/>
      <c r="AE444" s="200">
        <v>1</v>
      </c>
      <c r="AF444" s="200"/>
      <c r="AG444" s="200"/>
      <c r="AH444" s="200"/>
      <c r="AI444" s="200"/>
      <c r="AJ444" s="200"/>
      <c r="AK444" s="200"/>
      <c r="AL444" s="200"/>
      <c r="AM444" s="200"/>
      <c r="AN444" s="200"/>
      <c r="AO444" s="200"/>
      <c r="AP444" s="200"/>
      <c r="AQ444" s="200"/>
      <c r="AR444" s="200"/>
      <c r="AS444" s="200"/>
      <c r="AT444" s="200"/>
      <c r="AU444" s="200"/>
      <c r="AV444" s="200"/>
      <c r="AW444" s="200"/>
      <c r="AX444" s="200"/>
      <c r="AY444" s="200"/>
      <c r="AZ444" s="200"/>
      <c r="BA444" s="200"/>
      <c r="BB444" s="200"/>
      <c r="BC444" s="200"/>
      <c r="BD444" s="200"/>
      <c r="BE444" s="200"/>
      <c r="BF444" s="200"/>
      <c r="BG444" s="200"/>
      <c r="BH444" s="200"/>
      <c r="BI444" s="200"/>
      <c r="BJ444" s="200"/>
      <c r="BK444" s="200"/>
      <c r="BL444" s="200"/>
      <c r="BM444" s="200"/>
      <c r="BN444" s="200"/>
      <c r="BO444" s="200"/>
      <c r="BP444" s="200"/>
      <c r="BQ444" s="200"/>
      <c r="BR444" s="200"/>
      <c r="BS444" s="200"/>
      <c r="BT444" s="200"/>
      <c r="BU444" s="200"/>
      <c r="BV444" s="200"/>
      <c r="BW444" s="200"/>
      <c r="BX444" s="200"/>
      <c r="BY444" s="200"/>
      <c r="BZ444" s="200"/>
      <c r="CA444" s="200"/>
      <c r="CB444" s="200"/>
      <c r="CC444" s="200"/>
      <c r="CD444" s="200"/>
      <c r="CE444" s="200"/>
      <c r="CF444" s="200"/>
      <c r="CG444" s="200"/>
      <c r="CH444" s="200"/>
      <c r="CI444" s="200"/>
      <c r="CJ444" s="200"/>
      <c r="CK444" s="200"/>
      <c r="CL444" s="200"/>
      <c r="CM444" s="200"/>
      <c r="CN444" s="200"/>
      <c r="CO444" s="200"/>
      <c r="CP444" s="200"/>
      <c r="CQ444" s="200"/>
      <c r="CR444" s="200"/>
      <c r="CS444" s="200"/>
      <c r="CT444" s="200"/>
      <c r="CU444" s="200"/>
      <c r="CV444" s="200"/>
      <c r="CW444" s="200"/>
      <c r="CX444" s="200"/>
      <c r="CY444" s="200"/>
      <c r="CZ444" s="200"/>
      <c r="DA444" s="200"/>
      <c r="DB444" s="200"/>
      <c r="DC444" s="200"/>
      <c r="DD444" s="200"/>
      <c r="DE444" s="200"/>
      <c r="DF444" s="200"/>
      <c r="DG444" s="200">
        <v>1</v>
      </c>
      <c r="DH444" s="200"/>
      <c r="DI444" s="200"/>
      <c r="DJ444" s="200"/>
      <c r="DK444" s="200"/>
      <c r="DL444" s="200"/>
      <c r="DM444" s="200"/>
      <c r="DN444" s="200"/>
      <c r="DO444" s="200"/>
      <c r="DP444" s="200"/>
      <c r="DQ444" s="200"/>
      <c r="DR444" s="200"/>
      <c r="DS444" s="200"/>
      <c r="DT444" s="200"/>
      <c r="DU444" s="200"/>
      <c r="DV444" s="200"/>
      <c r="DW444" s="200"/>
      <c r="DX444" s="200"/>
      <c r="DY444" s="200"/>
      <c r="DZ444" s="200"/>
      <c r="EA444"/>
      <c r="EB444">
        <v>945</v>
      </c>
      <c r="EC444" s="281">
        <f t="shared" si="5"/>
        <v>28.636363636363637</v>
      </c>
    </row>
    <row r="445" spans="1:133" hidden="1">
      <c r="A445" s="200" t="s">
        <v>1115</v>
      </c>
      <c r="B445" s="200" t="s">
        <v>1116</v>
      </c>
      <c r="C445" s="251">
        <v>20</v>
      </c>
      <c r="D445" s="200" t="s">
        <v>582</v>
      </c>
      <c r="E445" s="200" t="s">
        <v>286</v>
      </c>
      <c r="F445" s="200"/>
      <c r="G445" s="200"/>
      <c r="H445" s="200"/>
      <c r="I445" s="200"/>
      <c r="J445" s="200"/>
      <c r="K445" s="200"/>
      <c r="L445" s="200"/>
      <c r="M445" s="200"/>
      <c r="N445" s="200">
        <v>1</v>
      </c>
      <c r="O445" s="200"/>
      <c r="P445" s="200"/>
      <c r="Q445" s="200"/>
      <c r="R445" s="200"/>
      <c r="S445" s="200"/>
      <c r="T445" s="200"/>
      <c r="U445" s="200"/>
      <c r="V445" s="200"/>
      <c r="W445" s="200"/>
      <c r="X445" s="200"/>
      <c r="Y445" s="200"/>
      <c r="Z445" s="200"/>
      <c r="AA445" s="200"/>
      <c r="AB445" s="200"/>
      <c r="AC445" s="200"/>
      <c r="AD445" s="200"/>
      <c r="AE445" s="200">
        <v>1</v>
      </c>
      <c r="AF445" s="200"/>
      <c r="AG445" s="200"/>
      <c r="AH445" s="200"/>
      <c r="AI445" s="200"/>
      <c r="AJ445" s="200"/>
      <c r="AK445" s="200"/>
      <c r="AL445" s="200"/>
      <c r="AM445" s="200"/>
      <c r="AN445" s="200"/>
      <c r="AO445" s="200"/>
      <c r="AP445" s="200"/>
      <c r="AQ445" s="200"/>
      <c r="AR445" s="200"/>
      <c r="AS445" s="200"/>
      <c r="AT445" s="200"/>
      <c r="AU445" s="200"/>
      <c r="AV445" s="200"/>
      <c r="AW445" s="200"/>
      <c r="AX445" s="200"/>
      <c r="AY445" s="200"/>
      <c r="AZ445" s="200"/>
      <c r="BA445" s="200"/>
      <c r="BB445" s="200"/>
      <c r="BC445" s="200"/>
      <c r="BD445" s="200"/>
      <c r="BE445" s="200"/>
      <c r="BF445" s="200"/>
      <c r="BG445" s="200"/>
      <c r="BH445" s="200"/>
      <c r="BI445" s="200"/>
      <c r="BJ445" s="200"/>
      <c r="BK445" s="200"/>
      <c r="BL445" s="200"/>
      <c r="BM445" s="200"/>
      <c r="BN445" s="200"/>
      <c r="BO445" s="200"/>
      <c r="BP445" s="200"/>
      <c r="BQ445" s="200"/>
      <c r="BR445" s="200"/>
      <c r="BS445" s="200"/>
      <c r="BT445" s="200"/>
      <c r="BU445" s="200"/>
      <c r="BV445" s="200"/>
      <c r="BW445" s="200"/>
      <c r="BX445" s="200"/>
      <c r="BY445" s="200"/>
      <c r="BZ445" s="200"/>
      <c r="CA445" s="200"/>
      <c r="CB445" s="200"/>
      <c r="CC445" s="200"/>
      <c r="CD445" s="200"/>
      <c r="CE445" s="200"/>
      <c r="CF445" s="200"/>
      <c r="CG445" s="200"/>
      <c r="CH445" s="200"/>
      <c r="CI445" s="200"/>
      <c r="CJ445" s="200"/>
      <c r="CK445" s="200"/>
      <c r="CL445" s="200"/>
      <c r="CM445" s="200"/>
      <c r="CN445" s="200"/>
      <c r="CO445" s="200"/>
      <c r="CP445" s="200"/>
      <c r="CQ445" s="200"/>
      <c r="CR445" s="200"/>
      <c r="CS445" s="200"/>
      <c r="CT445" s="200"/>
      <c r="CU445" s="200"/>
      <c r="CV445" s="200"/>
      <c r="CW445" s="200"/>
      <c r="CX445" s="200"/>
      <c r="CY445" s="200"/>
      <c r="CZ445" s="200"/>
      <c r="DA445" s="200"/>
      <c r="DB445" s="200"/>
      <c r="DC445" s="200"/>
      <c r="DD445" s="200"/>
      <c r="DE445" s="200"/>
      <c r="DF445" s="200"/>
      <c r="DG445" s="200">
        <v>1</v>
      </c>
      <c r="DH445" s="200"/>
      <c r="DI445" s="200"/>
      <c r="DJ445" s="200"/>
      <c r="DK445" s="200"/>
      <c r="DL445" s="200"/>
      <c r="DM445" s="200"/>
      <c r="DN445" s="200"/>
      <c r="DO445" s="200"/>
      <c r="DP445" s="200"/>
      <c r="DQ445" s="200"/>
      <c r="DR445" s="200"/>
      <c r="DS445" s="200"/>
      <c r="DT445" s="200"/>
      <c r="DU445" s="200"/>
      <c r="DV445" s="200"/>
      <c r="DW445" s="200"/>
      <c r="DX445" s="200"/>
      <c r="DY445" s="200"/>
      <c r="DZ445" s="200"/>
      <c r="EA445"/>
      <c r="EB445"/>
      <c r="EC445" s="281">
        <f t="shared" si="5"/>
        <v>0</v>
      </c>
    </row>
    <row r="446" spans="1:133" hidden="1">
      <c r="A446" s="124" t="s">
        <v>1117</v>
      </c>
      <c r="B446" s="124" t="s">
        <v>1120</v>
      </c>
      <c r="C446" s="123">
        <v>1</v>
      </c>
      <c r="D446" s="124" t="s">
        <v>582</v>
      </c>
      <c r="E446" s="124" t="s">
        <v>287</v>
      </c>
      <c r="F446" s="124"/>
      <c r="G446" s="124"/>
      <c r="H446" s="124"/>
      <c r="I446" s="124"/>
      <c r="J446" s="124"/>
      <c r="K446" s="124"/>
      <c r="L446" s="124"/>
      <c r="M446" s="124"/>
      <c r="N446" s="124"/>
      <c r="O446" s="124">
        <v>1</v>
      </c>
      <c r="P446" s="124"/>
      <c r="Q446" s="124"/>
      <c r="R446" s="124" t="s">
        <v>392</v>
      </c>
      <c r="S446" s="124">
        <v>1</v>
      </c>
      <c r="T446" s="124"/>
      <c r="U446" s="124"/>
      <c r="V446" s="124"/>
      <c r="W446" s="124"/>
      <c r="X446" s="124"/>
      <c r="Y446" s="124"/>
      <c r="Z446" s="124">
        <v>1</v>
      </c>
      <c r="AA446" s="124"/>
      <c r="AB446" s="124"/>
      <c r="AC446" s="124"/>
      <c r="AD446" s="124"/>
      <c r="AE446" s="124">
        <v>1</v>
      </c>
      <c r="AF446" s="124"/>
      <c r="AG446" s="124"/>
      <c r="AH446" s="124"/>
      <c r="AI446" s="124"/>
      <c r="AJ446" s="124"/>
      <c r="AK446" s="124"/>
      <c r="AL446" s="124"/>
      <c r="AM446" s="124">
        <v>1</v>
      </c>
      <c r="AN446" s="124"/>
      <c r="AO446" s="124">
        <v>1</v>
      </c>
      <c r="AP446" s="124"/>
      <c r="AQ446" s="124"/>
      <c r="AR446" s="124"/>
      <c r="AS446" s="124"/>
      <c r="AT446" s="124">
        <v>1</v>
      </c>
      <c r="AU446" s="124"/>
      <c r="AV446" s="124"/>
      <c r="AW446" s="124"/>
      <c r="AX446" s="124"/>
      <c r="AY446" s="124"/>
      <c r="AZ446" s="124"/>
      <c r="BA446" s="124"/>
      <c r="BB446" s="124"/>
      <c r="BC446" s="124"/>
      <c r="BD446" s="124"/>
      <c r="BE446" s="124"/>
      <c r="BF446" s="124"/>
      <c r="BG446" s="124"/>
      <c r="BH446" s="124"/>
      <c r="BI446" s="124"/>
      <c r="BJ446" s="124"/>
      <c r="BK446" s="124"/>
      <c r="BL446" s="124"/>
      <c r="BM446" s="124"/>
      <c r="BN446" s="124"/>
      <c r="BO446" s="124"/>
      <c r="BP446" s="124"/>
      <c r="BQ446" s="124"/>
      <c r="BR446" s="124"/>
      <c r="BS446" s="124"/>
      <c r="BT446" s="124"/>
      <c r="BU446" s="124">
        <v>1</v>
      </c>
      <c r="BV446" s="124"/>
      <c r="BW446" s="124"/>
      <c r="BX446" s="124"/>
      <c r="BY446" s="124">
        <v>1</v>
      </c>
      <c r="BZ446" s="124"/>
      <c r="CA446" s="124"/>
      <c r="CB446" s="124"/>
      <c r="CC446" s="124"/>
      <c r="CD446" s="124"/>
      <c r="CE446" s="124"/>
      <c r="CF446" s="124"/>
      <c r="CG446" s="124"/>
      <c r="CH446" s="124"/>
      <c r="CI446" s="124"/>
      <c r="CJ446" s="124"/>
      <c r="CK446" s="124"/>
      <c r="CL446" s="124"/>
      <c r="CM446" s="124"/>
      <c r="CN446" s="124"/>
      <c r="CO446" s="124"/>
      <c r="CP446" s="124"/>
      <c r="CQ446" s="124"/>
      <c r="CR446" s="124"/>
      <c r="CS446" s="124"/>
      <c r="CT446" s="124"/>
      <c r="CU446" s="124"/>
      <c r="CV446" s="124"/>
      <c r="CW446" s="124"/>
      <c r="CX446" s="124"/>
      <c r="CY446" s="124"/>
      <c r="CZ446" s="124"/>
      <c r="DA446" s="124"/>
      <c r="DB446" s="124">
        <v>1</v>
      </c>
      <c r="DC446" s="124"/>
      <c r="DD446" s="124"/>
      <c r="DE446" s="124"/>
      <c r="DF446" s="124"/>
      <c r="DG446" s="124"/>
      <c r="DH446" s="124"/>
      <c r="DI446" s="124"/>
      <c r="DJ446" s="124"/>
      <c r="DK446" s="124"/>
      <c r="DL446" s="124"/>
      <c r="DM446" s="124"/>
      <c r="DN446" s="124"/>
      <c r="DO446" s="124"/>
      <c r="DP446" s="124"/>
      <c r="DQ446" s="124"/>
      <c r="DR446" s="124"/>
      <c r="DS446" s="124"/>
      <c r="DT446" s="124"/>
      <c r="DU446" s="124"/>
      <c r="DV446" s="124"/>
      <c r="DW446" s="124"/>
      <c r="DX446" s="124"/>
      <c r="DY446" s="124"/>
      <c r="DZ446" s="124"/>
      <c r="EA446"/>
      <c r="EB446">
        <v>210</v>
      </c>
      <c r="EC446" s="281">
        <f t="shared" si="5"/>
        <v>6.3636363636363633</v>
      </c>
    </row>
    <row r="447" spans="1:133" hidden="1">
      <c r="A447" s="124" t="s">
        <v>1118</v>
      </c>
      <c r="B447" s="124" t="s">
        <v>1120</v>
      </c>
      <c r="C447" s="123">
        <v>5</v>
      </c>
      <c r="D447" s="124" t="s">
        <v>582</v>
      </c>
      <c r="E447" s="124" t="s">
        <v>287</v>
      </c>
      <c r="F447" s="124"/>
      <c r="G447" s="124"/>
      <c r="H447" s="124"/>
      <c r="I447" s="124"/>
      <c r="J447" s="124"/>
      <c r="K447" s="124"/>
      <c r="L447" s="124"/>
      <c r="M447" s="124"/>
      <c r="N447" s="124"/>
      <c r="O447" s="124">
        <v>1</v>
      </c>
      <c r="P447" s="124"/>
      <c r="Q447" s="124"/>
      <c r="R447" s="124" t="s">
        <v>392</v>
      </c>
      <c r="S447" s="124">
        <v>1</v>
      </c>
      <c r="T447" s="124"/>
      <c r="U447" s="124"/>
      <c r="V447" s="124"/>
      <c r="W447" s="124"/>
      <c r="X447" s="124"/>
      <c r="Y447" s="124"/>
      <c r="Z447" s="124">
        <v>1</v>
      </c>
      <c r="AA447" s="124"/>
      <c r="AB447" s="124"/>
      <c r="AC447" s="124"/>
      <c r="AD447" s="124"/>
      <c r="AE447" s="124">
        <v>1</v>
      </c>
      <c r="AF447" s="124"/>
      <c r="AG447" s="124"/>
      <c r="AH447" s="124"/>
      <c r="AI447" s="124"/>
      <c r="AJ447" s="124"/>
      <c r="AK447" s="124"/>
      <c r="AL447" s="124"/>
      <c r="AM447" s="124">
        <v>1</v>
      </c>
      <c r="AN447" s="124"/>
      <c r="AO447" s="124">
        <v>1</v>
      </c>
      <c r="AP447" s="124"/>
      <c r="AQ447" s="124"/>
      <c r="AR447" s="124"/>
      <c r="AS447" s="124"/>
      <c r="AT447" s="124">
        <v>1</v>
      </c>
      <c r="AU447" s="124"/>
      <c r="AV447" s="124"/>
      <c r="AW447" s="124"/>
      <c r="AX447" s="124"/>
      <c r="AY447" s="124"/>
      <c r="AZ447" s="124"/>
      <c r="BA447" s="124"/>
      <c r="BB447" s="124"/>
      <c r="BC447" s="124"/>
      <c r="BD447" s="124"/>
      <c r="BE447" s="124"/>
      <c r="BF447" s="124"/>
      <c r="BG447" s="124"/>
      <c r="BH447" s="124"/>
      <c r="BI447" s="124"/>
      <c r="BJ447" s="124"/>
      <c r="BK447" s="124"/>
      <c r="BL447" s="124"/>
      <c r="BM447" s="124"/>
      <c r="BN447" s="124"/>
      <c r="BO447" s="124"/>
      <c r="BP447" s="124"/>
      <c r="BQ447" s="124"/>
      <c r="BR447" s="124"/>
      <c r="BS447" s="124"/>
      <c r="BT447" s="124"/>
      <c r="BU447" s="124">
        <v>1</v>
      </c>
      <c r="BV447" s="124"/>
      <c r="BW447" s="124"/>
      <c r="BX447" s="124"/>
      <c r="BY447" s="124">
        <v>1</v>
      </c>
      <c r="BZ447" s="124"/>
      <c r="CA447" s="124"/>
      <c r="CB447" s="124"/>
      <c r="CC447" s="124"/>
      <c r="CD447" s="124"/>
      <c r="CE447" s="124"/>
      <c r="CF447" s="124"/>
      <c r="CG447" s="124"/>
      <c r="CH447" s="124"/>
      <c r="CI447" s="124"/>
      <c r="CJ447" s="124"/>
      <c r="CK447" s="124"/>
      <c r="CL447" s="124"/>
      <c r="CM447" s="124"/>
      <c r="CN447" s="124"/>
      <c r="CO447" s="124"/>
      <c r="CP447" s="124"/>
      <c r="CQ447" s="124"/>
      <c r="CR447" s="124"/>
      <c r="CS447" s="124"/>
      <c r="CT447" s="124"/>
      <c r="CU447" s="124"/>
      <c r="CV447" s="124"/>
      <c r="CW447" s="124"/>
      <c r="CX447" s="124"/>
      <c r="CY447" s="124"/>
      <c r="CZ447" s="124"/>
      <c r="DA447" s="124"/>
      <c r="DB447" s="124">
        <v>1</v>
      </c>
      <c r="DC447" s="124"/>
      <c r="DD447" s="124"/>
      <c r="DE447" s="124"/>
      <c r="DF447" s="124"/>
      <c r="DG447" s="124"/>
      <c r="DH447" s="124"/>
      <c r="DI447" s="124"/>
      <c r="DJ447" s="124"/>
      <c r="DK447" s="124"/>
      <c r="DL447" s="124"/>
      <c r="DM447" s="124"/>
      <c r="DN447" s="124"/>
      <c r="DO447" s="124"/>
      <c r="DP447" s="124"/>
      <c r="DQ447" s="124"/>
      <c r="DR447" s="124"/>
      <c r="DS447" s="124"/>
      <c r="DT447" s="124"/>
      <c r="DU447" s="124"/>
      <c r="DV447" s="124"/>
      <c r="DW447" s="124"/>
      <c r="DX447" s="124"/>
      <c r="DY447" s="124"/>
      <c r="DZ447" s="124"/>
      <c r="EA447"/>
      <c r="EB447"/>
      <c r="EC447" s="281">
        <f t="shared" si="5"/>
        <v>0</v>
      </c>
    </row>
    <row r="448" spans="1:133" hidden="1">
      <c r="A448" s="124" t="s">
        <v>1119</v>
      </c>
      <c r="B448" s="124" t="s">
        <v>1120</v>
      </c>
      <c r="C448" s="123">
        <v>20</v>
      </c>
      <c r="D448" s="124" t="s">
        <v>582</v>
      </c>
      <c r="E448" s="124" t="s">
        <v>287</v>
      </c>
      <c r="F448" s="124"/>
      <c r="G448" s="124"/>
      <c r="H448" s="124"/>
      <c r="I448" s="124"/>
      <c r="J448" s="124"/>
      <c r="K448" s="124"/>
      <c r="L448" s="124"/>
      <c r="M448" s="124"/>
      <c r="N448" s="124"/>
      <c r="O448" s="124">
        <v>1</v>
      </c>
      <c r="P448" s="124"/>
      <c r="Q448" s="124"/>
      <c r="R448" s="124" t="s">
        <v>392</v>
      </c>
      <c r="S448" s="124">
        <v>1</v>
      </c>
      <c r="T448" s="124"/>
      <c r="U448" s="124"/>
      <c r="V448" s="124"/>
      <c r="W448" s="124"/>
      <c r="X448" s="124"/>
      <c r="Y448" s="124"/>
      <c r="Z448" s="124">
        <v>1</v>
      </c>
      <c r="AA448" s="124"/>
      <c r="AB448" s="124"/>
      <c r="AC448" s="124"/>
      <c r="AD448" s="124"/>
      <c r="AE448" s="124">
        <v>1</v>
      </c>
      <c r="AF448" s="124"/>
      <c r="AG448" s="124"/>
      <c r="AH448" s="124"/>
      <c r="AI448" s="124"/>
      <c r="AJ448" s="124"/>
      <c r="AK448" s="124"/>
      <c r="AL448" s="124"/>
      <c r="AM448" s="124">
        <v>1</v>
      </c>
      <c r="AN448" s="124"/>
      <c r="AO448" s="124">
        <v>1</v>
      </c>
      <c r="AP448" s="124"/>
      <c r="AQ448" s="124"/>
      <c r="AR448" s="124"/>
      <c r="AS448" s="124"/>
      <c r="AT448" s="124">
        <v>1</v>
      </c>
      <c r="AU448" s="124"/>
      <c r="AV448" s="124"/>
      <c r="AW448" s="124"/>
      <c r="AX448" s="124"/>
      <c r="AY448" s="124"/>
      <c r="AZ448" s="124"/>
      <c r="BA448" s="124"/>
      <c r="BB448" s="124"/>
      <c r="BC448" s="124"/>
      <c r="BD448" s="124"/>
      <c r="BE448" s="124"/>
      <c r="BF448" s="124"/>
      <c r="BG448" s="124"/>
      <c r="BH448" s="124"/>
      <c r="BI448" s="124"/>
      <c r="BJ448" s="124"/>
      <c r="BK448" s="124"/>
      <c r="BL448" s="124"/>
      <c r="BM448" s="124"/>
      <c r="BN448" s="124"/>
      <c r="BO448" s="124"/>
      <c r="BP448" s="124"/>
      <c r="BQ448" s="124"/>
      <c r="BR448" s="124"/>
      <c r="BS448" s="124"/>
      <c r="BT448" s="124"/>
      <c r="BU448" s="124">
        <v>1</v>
      </c>
      <c r="BV448" s="124"/>
      <c r="BW448" s="124"/>
      <c r="BX448" s="124"/>
      <c r="BY448" s="124">
        <v>1</v>
      </c>
      <c r="BZ448" s="124"/>
      <c r="CA448" s="124"/>
      <c r="CB448" s="124"/>
      <c r="CC448" s="124"/>
      <c r="CD448" s="124"/>
      <c r="CE448" s="124"/>
      <c r="CF448" s="124"/>
      <c r="CG448" s="124"/>
      <c r="CH448" s="124"/>
      <c r="CI448" s="124"/>
      <c r="CJ448" s="124"/>
      <c r="CK448" s="124"/>
      <c r="CL448" s="124"/>
      <c r="CM448" s="124"/>
      <c r="CN448" s="124"/>
      <c r="CO448" s="124"/>
      <c r="CP448" s="124"/>
      <c r="CQ448" s="124"/>
      <c r="CR448" s="124"/>
      <c r="CS448" s="124"/>
      <c r="CT448" s="124"/>
      <c r="CU448" s="124"/>
      <c r="CV448" s="124"/>
      <c r="CW448" s="124"/>
      <c r="CX448" s="124"/>
      <c r="CY448" s="124"/>
      <c r="CZ448" s="124"/>
      <c r="DA448" s="124"/>
      <c r="DB448" s="124">
        <v>1</v>
      </c>
      <c r="DC448" s="124"/>
      <c r="DD448" s="124"/>
      <c r="DE448" s="124"/>
      <c r="DF448" s="124"/>
      <c r="DG448" s="124"/>
      <c r="DH448" s="124"/>
      <c r="DI448" s="124"/>
      <c r="DJ448" s="124"/>
      <c r="DK448" s="124"/>
      <c r="DL448" s="124"/>
      <c r="DM448" s="124"/>
      <c r="DN448" s="124"/>
      <c r="DO448" s="124"/>
      <c r="DP448" s="124"/>
      <c r="DQ448" s="124"/>
      <c r="DR448" s="124"/>
      <c r="DS448" s="124"/>
      <c r="DT448" s="124"/>
      <c r="DU448" s="124"/>
      <c r="DV448" s="124"/>
      <c r="DW448" s="124"/>
      <c r="DX448" s="124"/>
      <c r="DY448" s="124"/>
      <c r="DZ448" s="124"/>
      <c r="EA448"/>
      <c r="EB448">
        <v>3688</v>
      </c>
      <c r="EC448" s="281">
        <f t="shared" si="5"/>
        <v>111.75757575757575</v>
      </c>
    </row>
    <row r="449" spans="1:133" hidden="1">
      <c r="A449" s="196" t="s">
        <v>1121</v>
      </c>
      <c r="B449" s="196" t="s">
        <v>1125</v>
      </c>
      <c r="C449" s="252">
        <v>1</v>
      </c>
      <c r="D449" s="196" t="s">
        <v>582</v>
      </c>
      <c r="E449" s="196" t="s">
        <v>378</v>
      </c>
      <c r="F449" s="196"/>
      <c r="G449" s="196">
        <v>1</v>
      </c>
      <c r="H449" s="196"/>
      <c r="I449" s="196"/>
      <c r="J449" s="196"/>
      <c r="K449" s="196">
        <v>1</v>
      </c>
      <c r="L449" s="196"/>
      <c r="M449" s="196"/>
      <c r="N449" s="196"/>
      <c r="O449" s="196"/>
      <c r="P449" s="196"/>
      <c r="Q449" s="196"/>
      <c r="R449" s="196" t="s">
        <v>392</v>
      </c>
      <c r="S449" s="196">
        <v>1</v>
      </c>
      <c r="T449" s="196"/>
      <c r="U449" s="196"/>
      <c r="V449" s="196"/>
      <c r="W449" s="196"/>
      <c r="X449" s="196"/>
      <c r="Y449" s="196"/>
      <c r="Z449" s="196">
        <v>1</v>
      </c>
      <c r="AA449" s="196"/>
      <c r="AB449" s="196"/>
      <c r="AC449" s="196"/>
      <c r="AD449" s="196"/>
      <c r="AE449" s="196">
        <v>1</v>
      </c>
      <c r="AF449" s="196"/>
      <c r="AG449" s="196"/>
      <c r="AH449" s="196"/>
      <c r="AI449" s="196"/>
      <c r="AJ449" s="196"/>
      <c r="AK449" s="196"/>
      <c r="AL449" s="196">
        <v>1</v>
      </c>
      <c r="AM449" s="196"/>
      <c r="AN449" s="196"/>
      <c r="AO449" s="196"/>
      <c r="AP449" s="196"/>
      <c r="AQ449" s="196"/>
      <c r="AR449" s="196"/>
      <c r="AS449" s="196"/>
      <c r="AT449" s="196"/>
      <c r="AU449" s="196"/>
      <c r="AV449" s="196"/>
      <c r="AW449" s="196"/>
      <c r="AX449" s="196"/>
      <c r="AY449" s="196"/>
      <c r="AZ449" s="196"/>
      <c r="BA449" s="196"/>
      <c r="BB449" s="196"/>
      <c r="BC449" s="196"/>
      <c r="BD449" s="196"/>
      <c r="BE449" s="196"/>
      <c r="BF449" s="196"/>
      <c r="BG449" s="196"/>
      <c r="BH449" s="196"/>
      <c r="BI449" s="196"/>
      <c r="BJ449" s="196"/>
      <c r="BK449" s="196"/>
      <c r="BL449" s="196"/>
      <c r="BM449" s="196"/>
      <c r="BN449" s="196"/>
      <c r="BO449" s="196"/>
      <c r="BP449" s="196"/>
      <c r="BQ449" s="196"/>
      <c r="BR449" s="196"/>
      <c r="BS449" s="196"/>
      <c r="BT449" s="196"/>
      <c r="BU449" s="196">
        <v>1</v>
      </c>
      <c r="BV449" s="196"/>
      <c r="BW449" s="196"/>
      <c r="BX449" s="196"/>
      <c r="BY449" s="196">
        <v>1</v>
      </c>
      <c r="BZ449" s="196"/>
      <c r="CA449" s="196"/>
      <c r="CB449" s="196"/>
      <c r="CC449" s="196"/>
      <c r="CD449" s="196"/>
      <c r="CE449" s="196"/>
      <c r="CF449" s="196"/>
      <c r="CG449" s="196"/>
      <c r="CH449" s="196"/>
      <c r="CI449" s="196"/>
      <c r="CJ449" s="196"/>
      <c r="CK449" s="196"/>
      <c r="CL449" s="196"/>
      <c r="CM449" s="196"/>
      <c r="CN449" s="196"/>
      <c r="CO449" s="196"/>
      <c r="CP449" s="196"/>
      <c r="CQ449" s="196"/>
      <c r="CR449" s="196"/>
      <c r="CS449" s="196"/>
      <c r="CT449" s="196"/>
      <c r="CU449" s="196"/>
      <c r="CV449" s="196">
        <v>1</v>
      </c>
      <c r="CW449" s="196">
        <v>1</v>
      </c>
      <c r="CX449" s="196"/>
      <c r="CY449" s="196"/>
      <c r="CZ449" s="196"/>
      <c r="DA449" s="196"/>
      <c r="DB449" s="196"/>
      <c r="DC449" s="196"/>
      <c r="DD449" s="196"/>
      <c r="DE449" s="196"/>
      <c r="DF449" s="196"/>
      <c r="DG449" s="196"/>
      <c r="DH449" s="196"/>
      <c r="DI449" s="196"/>
      <c r="DJ449" s="196"/>
      <c r="DK449" s="196"/>
      <c r="DL449" s="196"/>
      <c r="DM449" s="196"/>
      <c r="DN449" s="196"/>
      <c r="DO449" s="196"/>
      <c r="DP449" s="196"/>
      <c r="DQ449" s="196"/>
      <c r="DR449" s="196"/>
      <c r="DS449" s="196"/>
      <c r="DT449" s="196"/>
      <c r="DU449" s="196"/>
      <c r="DV449" s="196"/>
      <c r="DW449" s="196"/>
      <c r="DX449" s="196"/>
      <c r="DY449" s="196"/>
      <c r="DZ449" s="196"/>
      <c r="EA449"/>
      <c r="EB449">
        <v>175</v>
      </c>
      <c r="EC449" s="281">
        <f t="shared" si="5"/>
        <v>5.3030303030303028</v>
      </c>
    </row>
    <row r="450" spans="1:133" hidden="1">
      <c r="A450" s="196" t="s">
        <v>1122</v>
      </c>
      <c r="B450" s="196" t="s">
        <v>1125</v>
      </c>
      <c r="C450" s="252">
        <v>4</v>
      </c>
      <c r="D450" s="196" t="s">
        <v>582</v>
      </c>
      <c r="E450" s="196" t="s">
        <v>378</v>
      </c>
      <c r="F450" s="196"/>
      <c r="G450" s="196">
        <v>1</v>
      </c>
      <c r="H450" s="196"/>
      <c r="I450" s="196"/>
      <c r="J450" s="196"/>
      <c r="K450" s="196">
        <v>1</v>
      </c>
      <c r="L450" s="196"/>
      <c r="M450" s="196"/>
      <c r="N450" s="196"/>
      <c r="O450" s="196"/>
      <c r="P450" s="196"/>
      <c r="Q450" s="196"/>
      <c r="R450" s="196" t="s">
        <v>392</v>
      </c>
      <c r="S450" s="196">
        <v>1</v>
      </c>
      <c r="T450" s="196"/>
      <c r="U450" s="196"/>
      <c r="V450" s="196"/>
      <c r="W450" s="196"/>
      <c r="X450" s="196"/>
      <c r="Y450" s="196"/>
      <c r="Z450" s="196">
        <v>1</v>
      </c>
      <c r="AA450" s="196"/>
      <c r="AB450" s="196"/>
      <c r="AC450" s="196"/>
      <c r="AD450" s="196"/>
      <c r="AE450" s="196">
        <v>1</v>
      </c>
      <c r="AF450" s="196"/>
      <c r="AG450" s="196"/>
      <c r="AH450" s="196"/>
      <c r="AI450" s="196"/>
      <c r="AJ450" s="196"/>
      <c r="AK450" s="196"/>
      <c r="AL450" s="196">
        <v>1</v>
      </c>
      <c r="AM450" s="196"/>
      <c r="AN450" s="196"/>
      <c r="AO450" s="196"/>
      <c r="AP450" s="196"/>
      <c r="AQ450" s="196"/>
      <c r="AR450" s="196"/>
      <c r="AS450" s="196"/>
      <c r="AT450" s="196"/>
      <c r="AU450" s="196"/>
      <c r="AV450" s="196"/>
      <c r="AW450" s="196"/>
      <c r="AX450" s="196"/>
      <c r="AY450" s="196"/>
      <c r="AZ450" s="196"/>
      <c r="BA450" s="196"/>
      <c r="BB450" s="196"/>
      <c r="BC450" s="196"/>
      <c r="BD450" s="196"/>
      <c r="BE450" s="196"/>
      <c r="BF450" s="196"/>
      <c r="BG450" s="196"/>
      <c r="BH450" s="196"/>
      <c r="BI450" s="196"/>
      <c r="BJ450" s="196"/>
      <c r="BK450" s="196"/>
      <c r="BL450" s="196"/>
      <c r="BM450" s="196"/>
      <c r="BN450" s="196"/>
      <c r="BO450" s="196"/>
      <c r="BP450" s="196"/>
      <c r="BQ450" s="196"/>
      <c r="BR450" s="196"/>
      <c r="BS450" s="196"/>
      <c r="BT450" s="196"/>
      <c r="BU450" s="196">
        <v>1</v>
      </c>
      <c r="BV450" s="196"/>
      <c r="BW450" s="196"/>
      <c r="BX450" s="196"/>
      <c r="BY450" s="196">
        <v>1</v>
      </c>
      <c r="BZ450" s="196"/>
      <c r="CA450" s="196"/>
      <c r="CB450" s="196"/>
      <c r="CC450" s="196"/>
      <c r="CD450" s="196"/>
      <c r="CE450" s="196"/>
      <c r="CF450" s="196"/>
      <c r="CG450" s="196"/>
      <c r="CH450" s="196"/>
      <c r="CI450" s="196"/>
      <c r="CJ450" s="196"/>
      <c r="CK450" s="196"/>
      <c r="CL450" s="196"/>
      <c r="CM450" s="196"/>
      <c r="CN450" s="196"/>
      <c r="CO450" s="196"/>
      <c r="CP450" s="196"/>
      <c r="CQ450" s="196"/>
      <c r="CR450" s="196"/>
      <c r="CS450" s="196"/>
      <c r="CT450" s="196"/>
      <c r="CU450" s="196"/>
      <c r="CV450" s="196">
        <v>1</v>
      </c>
      <c r="CW450" s="196">
        <v>1</v>
      </c>
      <c r="CX450" s="196"/>
      <c r="CY450" s="196"/>
      <c r="CZ450" s="196"/>
      <c r="DA450" s="196"/>
      <c r="DB450" s="196"/>
      <c r="DC450" s="196"/>
      <c r="DD450" s="196"/>
      <c r="DE450" s="196"/>
      <c r="DF450" s="196"/>
      <c r="DG450" s="196"/>
      <c r="DH450" s="196"/>
      <c r="DI450" s="196"/>
      <c r="DJ450" s="196"/>
      <c r="DK450" s="196"/>
      <c r="DL450" s="196"/>
      <c r="DM450" s="196"/>
      <c r="DN450" s="196"/>
      <c r="DO450" s="196"/>
      <c r="DP450" s="196"/>
      <c r="DQ450" s="196"/>
      <c r="DR450" s="196"/>
      <c r="DS450" s="196"/>
      <c r="DT450" s="196"/>
      <c r="DU450" s="196"/>
      <c r="DV450" s="196"/>
      <c r="DW450" s="196"/>
      <c r="DX450" s="196"/>
      <c r="DY450" s="196"/>
      <c r="DZ450" s="196"/>
      <c r="EA450"/>
      <c r="EB450">
        <v>659</v>
      </c>
      <c r="EC450" s="281">
        <f t="shared" si="5"/>
        <v>19.969696969696969</v>
      </c>
    </row>
    <row r="451" spans="1:133" hidden="1">
      <c r="A451" s="196" t="s">
        <v>1123</v>
      </c>
      <c r="B451" s="196" t="s">
        <v>1125</v>
      </c>
      <c r="C451" s="252">
        <v>5</v>
      </c>
      <c r="D451" s="196" t="s">
        <v>582</v>
      </c>
      <c r="E451" s="196" t="s">
        <v>378</v>
      </c>
      <c r="F451" s="196"/>
      <c r="G451" s="196">
        <v>1</v>
      </c>
      <c r="H451" s="196"/>
      <c r="I451" s="196"/>
      <c r="J451" s="196"/>
      <c r="K451" s="196">
        <v>1</v>
      </c>
      <c r="L451" s="196"/>
      <c r="M451" s="196"/>
      <c r="N451" s="196"/>
      <c r="O451" s="196"/>
      <c r="P451" s="196"/>
      <c r="Q451" s="196"/>
      <c r="R451" s="196" t="s">
        <v>392</v>
      </c>
      <c r="S451" s="196">
        <v>1</v>
      </c>
      <c r="T451" s="196"/>
      <c r="U451" s="196"/>
      <c r="V451" s="196"/>
      <c r="W451" s="196"/>
      <c r="X451" s="196"/>
      <c r="Y451" s="196"/>
      <c r="Z451" s="196">
        <v>1</v>
      </c>
      <c r="AA451" s="196"/>
      <c r="AB451" s="196"/>
      <c r="AC451" s="196"/>
      <c r="AD451" s="196"/>
      <c r="AE451" s="196">
        <v>1</v>
      </c>
      <c r="AF451" s="196"/>
      <c r="AG451" s="196"/>
      <c r="AH451" s="196"/>
      <c r="AI451" s="196"/>
      <c r="AJ451" s="196"/>
      <c r="AK451" s="196"/>
      <c r="AL451" s="196">
        <v>1</v>
      </c>
      <c r="AM451" s="196"/>
      <c r="AN451" s="196"/>
      <c r="AO451" s="196"/>
      <c r="AP451" s="196"/>
      <c r="AQ451" s="196"/>
      <c r="AR451" s="196"/>
      <c r="AS451" s="196"/>
      <c r="AT451" s="196"/>
      <c r="AU451" s="196"/>
      <c r="AV451" s="196"/>
      <c r="AW451" s="196"/>
      <c r="AX451" s="196"/>
      <c r="AY451" s="196"/>
      <c r="AZ451" s="196"/>
      <c r="BA451" s="196"/>
      <c r="BB451" s="196"/>
      <c r="BC451" s="196"/>
      <c r="BD451" s="196"/>
      <c r="BE451" s="196"/>
      <c r="BF451" s="196"/>
      <c r="BG451" s="196"/>
      <c r="BH451" s="196"/>
      <c r="BI451" s="196"/>
      <c r="BJ451" s="196"/>
      <c r="BK451" s="196"/>
      <c r="BL451" s="196"/>
      <c r="BM451" s="196"/>
      <c r="BN451" s="196"/>
      <c r="BO451" s="196"/>
      <c r="BP451" s="196"/>
      <c r="BQ451" s="196"/>
      <c r="BR451" s="196"/>
      <c r="BS451" s="196"/>
      <c r="BT451" s="196"/>
      <c r="BU451" s="196">
        <v>1</v>
      </c>
      <c r="BV451" s="196"/>
      <c r="BW451" s="196"/>
      <c r="BX451" s="196"/>
      <c r="BY451" s="196">
        <v>1</v>
      </c>
      <c r="BZ451" s="196"/>
      <c r="CA451" s="196"/>
      <c r="CB451" s="196"/>
      <c r="CC451" s="196"/>
      <c r="CD451" s="196"/>
      <c r="CE451" s="196"/>
      <c r="CF451" s="196"/>
      <c r="CG451" s="196"/>
      <c r="CH451" s="196"/>
      <c r="CI451" s="196"/>
      <c r="CJ451" s="196"/>
      <c r="CK451" s="196"/>
      <c r="CL451" s="196"/>
      <c r="CM451" s="196"/>
      <c r="CN451" s="196"/>
      <c r="CO451" s="196"/>
      <c r="CP451" s="196"/>
      <c r="CQ451" s="196"/>
      <c r="CR451" s="196"/>
      <c r="CS451" s="196"/>
      <c r="CT451" s="196"/>
      <c r="CU451" s="196"/>
      <c r="CV451" s="196">
        <v>1</v>
      </c>
      <c r="CW451" s="196">
        <v>1</v>
      </c>
      <c r="CX451" s="196"/>
      <c r="CY451" s="196"/>
      <c r="CZ451" s="196"/>
      <c r="DA451" s="196"/>
      <c r="DB451" s="196"/>
      <c r="DC451" s="196"/>
      <c r="DD451" s="196"/>
      <c r="DE451" s="196"/>
      <c r="DF451" s="196"/>
      <c r="DG451" s="196"/>
      <c r="DH451" s="196"/>
      <c r="DI451" s="196"/>
      <c r="DJ451" s="196"/>
      <c r="DK451" s="196"/>
      <c r="DL451" s="196"/>
      <c r="DM451" s="196"/>
      <c r="DN451" s="196"/>
      <c r="DO451" s="196"/>
      <c r="DP451" s="196"/>
      <c r="DQ451" s="196"/>
      <c r="DR451" s="196"/>
      <c r="DS451" s="196"/>
      <c r="DT451" s="196"/>
      <c r="DU451" s="196"/>
      <c r="DV451" s="196"/>
      <c r="DW451" s="196"/>
      <c r="DX451" s="196"/>
      <c r="DY451" s="196"/>
      <c r="DZ451" s="196"/>
      <c r="EA451"/>
      <c r="EB451">
        <v>809</v>
      </c>
      <c r="EC451" s="281">
        <f t="shared" si="5"/>
        <v>24.515151515151516</v>
      </c>
    </row>
    <row r="452" spans="1:133" hidden="1">
      <c r="A452" s="196" t="s">
        <v>1124</v>
      </c>
      <c r="B452" s="196" t="s">
        <v>1125</v>
      </c>
      <c r="C452" s="252">
        <v>20</v>
      </c>
      <c r="D452" s="196" t="s">
        <v>582</v>
      </c>
      <c r="E452" s="196" t="s">
        <v>378</v>
      </c>
      <c r="F452" s="196"/>
      <c r="G452" s="196">
        <v>1</v>
      </c>
      <c r="H452" s="196"/>
      <c r="I452" s="196"/>
      <c r="J452" s="196"/>
      <c r="K452" s="196">
        <v>1</v>
      </c>
      <c r="L452" s="196"/>
      <c r="M452" s="196"/>
      <c r="N452" s="196"/>
      <c r="O452" s="196"/>
      <c r="P452" s="196"/>
      <c r="Q452" s="196"/>
      <c r="R452" s="196" t="s">
        <v>392</v>
      </c>
      <c r="S452" s="196">
        <v>1</v>
      </c>
      <c r="T452" s="196"/>
      <c r="U452" s="196"/>
      <c r="V452" s="196"/>
      <c r="W452" s="196"/>
      <c r="X452" s="196"/>
      <c r="Y452" s="196"/>
      <c r="Z452" s="196">
        <v>1</v>
      </c>
      <c r="AA452" s="196"/>
      <c r="AB452" s="196"/>
      <c r="AC452" s="196"/>
      <c r="AD452" s="196"/>
      <c r="AE452" s="196">
        <v>1</v>
      </c>
      <c r="AF452" s="196"/>
      <c r="AG452" s="196"/>
      <c r="AH452" s="196"/>
      <c r="AI452" s="196"/>
      <c r="AJ452" s="196"/>
      <c r="AK452" s="196"/>
      <c r="AL452" s="196">
        <v>1</v>
      </c>
      <c r="AM452" s="196"/>
      <c r="AN452" s="196"/>
      <c r="AO452" s="196"/>
      <c r="AP452" s="196"/>
      <c r="AQ452" s="196"/>
      <c r="AR452" s="196"/>
      <c r="AS452" s="196"/>
      <c r="AT452" s="196"/>
      <c r="AU452" s="196"/>
      <c r="AV452" s="196"/>
      <c r="AW452" s="196"/>
      <c r="AX452" s="196"/>
      <c r="AY452" s="196"/>
      <c r="AZ452" s="196"/>
      <c r="BA452" s="196"/>
      <c r="BB452" s="196"/>
      <c r="BC452" s="196"/>
      <c r="BD452" s="196"/>
      <c r="BE452" s="196"/>
      <c r="BF452" s="196"/>
      <c r="BG452" s="196"/>
      <c r="BH452" s="196"/>
      <c r="BI452" s="196"/>
      <c r="BJ452" s="196"/>
      <c r="BK452" s="196"/>
      <c r="BL452" s="196"/>
      <c r="BM452" s="196"/>
      <c r="BN452" s="196"/>
      <c r="BO452" s="196"/>
      <c r="BP452" s="196"/>
      <c r="BQ452" s="196"/>
      <c r="BR452" s="196"/>
      <c r="BS452" s="196"/>
      <c r="BT452" s="196"/>
      <c r="BU452" s="196">
        <v>1</v>
      </c>
      <c r="BV452" s="196"/>
      <c r="BW452" s="196"/>
      <c r="BX452" s="196"/>
      <c r="BY452" s="196">
        <v>1</v>
      </c>
      <c r="BZ452" s="196"/>
      <c r="CA452" s="196"/>
      <c r="CB452" s="196"/>
      <c r="CC452" s="196"/>
      <c r="CD452" s="196"/>
      <c r="CE452" s="196"/>
      <c r="CF452" s="196"/>
      <c r="CG452" s="196"/>
      <c r="CH452" s="196"/>
      <c r="CI452" s="196"/>
      <c r="CJ452" s="196"/>
      <c r="CK452" s="196"/>
      <c r="CL452" s="196"/>
      <c r="CM452" s="196"/>
      <c r="CN452" s="196"/>
      <c r="CO452" s="196"/>
      <c r="CP452" s="196"/>
      <c r="CQ452" s="196"/>
      <c r="CR452" s="196"/>
      <c r="CS452" s="196"/>
      <c r="CT452" s="196"/>
      <c r="CU452" s="196"/>
      <c r="CV452" s="196">
        <v>1</v>
      </c>
      <c r="CW452" s="196">
        <v>1</v>
      </c>
      <c r="CX452" s="196"/>
      <c r="CY452" s="196"/>
      <c r="CZ452" s="196"/>
      <c r="DA452" s="196"/>
      <c r="DB452" s="196"/>
      <c r="DC452" s="196"/>
      <c r="DD452" s="196"/>
      <c r="DE452" s="196"/>
      <c r="DF452" s="196"/>
      <c r="DG452" s="196"/>
      <c r="DH452" s="196"/>
      <c r="DI452" s="196"/>
      <c r="DJ452" s="196"/>
      <c r="DK452" s="196"/>
      <c r="DL452" s="196"/>
      <c r="DM452" s="196"/>
      <c r="DN452" s="196"/>
      <c r="DO452" s="196"/>
      <c r="DP452" s="196"/>
      <c r="DQ452" s="196"/>
      <c r="DR452" s="196"/>
      <c r="DS452" s="196"/>
      <c r="DT452" s="196"/>
      <c r="DU452" s="196"/>
      <c r="DV452" s="196"/>
      <c r="DW452" s="196"/>
      <c r="DX452" s="196"/>
      <c r="DY452" s="196"/>
      <c r="DZ452" s="196"/>
      <c r="EA452"/>
      <c r="EB452">
        <v>3027</v>
      </c>
      <c r="EC452" s="281">
        <f t="shared" si="5"/>
        <v>91.727272727272734</v>
      </c>
    </row>
    <row r="453" spans="1:133" hidden="1">
      <c r="A453" s="143" t="s">
        <v>1126</v>
      </c>
      <c r="B453" s="143" t="s">
        <v>1130</v>
      </c>
      <c r="C453" s="142">
        <v>1</v>
      </c>
      <c r="D453" s="143" t="s">
        <v>679</v>
      </c>
      <c r="E453" s="143" t="s">
        <v>378</v>
      </c>
      <c r="F453" s="143"/>
      <c r="G453" s="143">
        <v>1</v>
      </c>
      <c r="H453" s="143"/>
      <c r="I453" s="143"/>
      <c r="J453" s="143"/>
      <c r="K453" s="143">
        <v>1</v>
      </c>
      <c r="L453" s="143"/>
      <c r="M453" s="143"/>
      <c r="N453" s="143"/>
      <c r="O453" s="143"/>
      <c r="P453" s="143"/>
      <c r="Q453" s="143"/>
      <c r="R453" s="143" t="s">
        <v>392</v>
      </c>
      <c r="S453" s="143">
        <v>1</v>
      </c>
      <c r="T453" s="143"/>
      <c r="U453" s="143"/>
      <c r="V453" s="143"/>
      <c r="W453" s="143"/>
      <c r="X453" s="143"/>
      <c r="Y453" s="143"/>
      <c r="Z453" s="143">
        <v>1</v>
      </c>
      <c r="AA453" s="143"/>
      <c r="AB453" s="143"/>
      <c r="AC453" s="143"/>
      <c r="AD453" s="143"/>
      <c r="AE453" s="143">
        <v>1</v>
      </c>
      <c r="AF453" s="143"/>
      <c r="AG453" s="143"/>
      <c r="AH453" s="143"/>
      <c r="AI453" s="143"/>
      <c r="AJ453" s="143"/>
      <c r="AK453" s="143">
        <v>1</v>
      </c>
      <c r="AL453" s="143"/>
      <c r="AM453" s="143"/>
      <c r="AN453" s="143"/>
      <c r="AO453" s="143"/>
      <c r="AP453" s="143"/>
      <c r="AQ453" s="143"/>
      <c r="AR453" s="143"/>
      <c r="AS453" s="143"/>
      <c r="AT453" s="143"/>
      <c r="AU453" s="143"/>
      <c r="AV453" s="143"/>
      <c r="AW453" s="143"/>
      <c r="AX453" s="143"/>
      <c r="AY453" s="143"/>
      <c r="AZ453" s="143"/>
      <c r="BA453" s="143"/>
      <c r="BB453" s="143"/>
      <c r="BC453" s="143"/>
      <c r="BD453" s="143"/>
      <c r="BE453" s="143"/>
      <c r="BF453" s="143"/>
      <c r="BG453" s="143"/>
      <c r="BH453" s="143"/>
      <c r="BI453" s="143"/>
      <c r="BJ453" s="143"/>
      <c r="BK453" s="143"/>
      <c r="BL453" s="143"/>
      <c r="BM453" s="143"/>
      <c r="BN453" s="143"/>
      <c r="BO453" s="143"/>
      <c r="BP453" s="143">
        <v>1</v>
      </c>
      <c r="BQ453" s="143">
        <v>1</v>
      </c>
      <c r="BR453" s="143"/>
      <c r="BS453" s="143"/>
      <c r="BT453" s="143"/>
      <c r="BU453" s="143">
        <v>1</v>
      </c>
      <c r="BV453" s="143"/>
      <c r="BW453" s="143"/>
      <c r="BX453" s="143"/>
      <c r="BY453" s="143">
        <v>1</v>
      </c>
      <c r="BZ453" s="143"/>
      <c r="CA453" s="143"/>
      <c r="CB453" s="143"/>
      <c r="CC453" s="143"/>
      <c r="CD453" s="143"/>
      <c r="CE453" s="143"/>
      <c r="CF453" s="143"/>
      <c r="CG453" s="143"/>
      <c r="CH453" s="143"/>
      <c r="CI453" s="143"/>
      <c r="CJ453" s="143"/>
      <c r="CK453" s="143"/>
      <c r="CL453" s="143"/>
      <c r="CM453" s="143"/>
      <c r="CN453" s="143"/>
      <c r="CO453" s="143"/>
      <c r="CP453" s="143"/>
      <c r="CQ453" s="143"/>
      <c r="CR453" s="143"/>
      <c r="CS453" s="143"/>
      <c r="CT453" s="143"/>
      <c r="CU453" s="143"/>
      <c r="CV453" s="143"/>
      <c r="CW453" s="143"/>
      <c r="CX453" s="143"/>
      <c r="CY453" s="143"/>
      <c r="CZ453" s="143"/>
      <c r="DA453" s="143"/>
      <c r="DB453" s="143"/>
      <c r="DC453" s="143"/>
      <c r="DD453" s="143"/>
      <c r="DE453" s="143"/>
      <c r="DF453" s="143"/>
      <c r="DG453" s="143"/>
      <c r="DH453" s="143"/>
      <c r="DI453" s="143"/>
      <c r="DJ453" s="143"/>
      <c r="DK453" s="143"/>
      <c r="DL453" s="143"/>
      <c r="DM453" s="143"/>
      <c r="DN453" s="143"/>
      <c r="DO453" s="143"/>
      <c r="DP453" s="143"/>
      <c r="DQ453" s="143"/>
      <c r="DR453" s="143"/>
      <c r="DS453" s="143"/>
      <c r="DT453" s="143"/>
      <c r="DU453" s="143"/>
      <c r="DV453" s="143"/>
      <c r="DW453" s="143"/>
      <c r="DX453" s="143"/>
      <c r="DY453" s="143"/>
      <c r="DZ453" s="143"/>
      <c r="EA453"/>
      <c r="EB453">
        <v>144</v>
      </c>
      <c r="EC453" s="281">
        <f t="shared" si="5"/>
        <v>4.3636363636363633</v>
      </c>
    </row>
    <row r="454" spans="1:133" hidden="1">
      <c r="A454" s="143" t="s">
        <v>1127</v>
      </c>
      <c r="B454" s="143" t="s">
        <v>1130</v>
      </c>
      <c r="C454" s="142">
        <v>4</v>
      </c>
      <c r="D454" s="143" t="s">
        <v>679</v>
      </c>
      <c r="E454" s="143" t="s">
        <v>378</v>
      </c>
      <c r="F454" s="143"/>
      <c r="G454" s="143">
        <v>1</v>
      </c>
      <c r="H454" s="143"/>
      <c r="I454" s="143"/>
      <c r="J454" s="143"/>
      <c r="K454" s="143">
        <v>1</v>
      </c>
      <c r="L454" s="143"/>
      <c r="M454" s="143"/>
      <c r="N454" s="143"/>
      <c r="O454" s="143"/>
      <c r="P454" s="143"/>
      <c r="Q454" s="143"/>
      <c r="R454" s="143" t="s">
        <v>392</v>
      </c>
      <c r="S454" s="143">
        <v>1</v>
      </c>
      <c r="T454" s="143"/>
      <c r="U454" s="143"/>
      <c r="V454" s="143"/>
      <c r="W454" s="143"/>
      <c r="X454" s="143"/>
      <c r="Y454" s="143"/>
      <c r="Z454" s="143">
        <v>1</v>
      </c>
      <c r="AA454" s="143"/>
      <c r="AB454" s="143"/>
      <c r="AC454" s="143"/>
      <c r="AD454" s="143"/>
      <c r="AE454" s="143">
        <v>1</v>
      </c>
      <c r="AF454" s="143"/>
      <c r="AG454" s="143"/>
      <c r="AH454" s="143"/>
      <c r="AI454" s="143"/>
      <c r="AJ454" s="143"/>
      <c r="AK454" s="143">
        <v>1</v>
      </c>
      <c r="AL454" s="143"/>
      <c r="AM454" s="143"/>
      <c r="AN454" s="143"/>
      <c r="AO454" s="143"/>
      <c r="AP454" s="143"/>
      <c r="AQ454" s="143"/>
      <c r="AR454" s="143"/>
      <c r="AS454" s="143"/>
      <c r="AT454" s="143"/>
      <c r="AU454" s="143"/>
      <c r="AV454" s="143"/>
      <c r="AW454" s="143"/>
      <c r="AX454" s="143"/>
      <c r="AY454" s="143"/>
      <c r="AZ454" s="143"/>
      <c r="BA454" s="143"/>
      <c r="BB454" s="143"/>
      <c r="BC454" s="143"/>
      <c r="BD454" s="143"/>
      <c r="BE454" s="143"/>
      <c r="BF454" s="143"/>
      <c r="BG454" s="143"/>
      <c r="BH454" s="143"/>
      <c r="BI454" s="143"/>
      <c r="BJ454" s="143"/>
      <c r="BK454" s="143"/>
      <c r="BL454" s="143"/>
      <c r="BM454" s="143"/>
      <c r="BN454" s="143"/>
      <c r="BO454" s="143"/>
      <c r="BP454" s="143">
        <v>1</v>
      </c>
      <c r="BQ454" s="143">
        <v>1</v>
      </c>
      <c r="BR454" s="143"/>
      <c r="BS454" s="143"/>
      <c r="BT454" s="143"/>
      <c r="BU454" s="143">
        <v>1</v>
      </c>
      <c r="BV454" s="143"/>
      <c r="BW454" s="143"/>
      <c r="BX454" s="143"/>
      <c r="BY454" s="143">
        <v>1</v>
      </c>
      <c r="BZ454" s="143"/>
      <c r="CA454" s="143"/>
      <c r="CB454" s="143"/>
      <c r="CC454" s="143"/>
      <c r="CD454" s="143"/>
      <c r="CE454" s="143"/>
      <c r="CF454" s="143"/>
      <c r="CG454" s="143"/>
      <c r="CH454" s="143"/>
      <c r="CI454" s="143"/>
      <c r="CJ454" s="143"/>
      <c r="CK454" s="143"/>
      <c r="CL454" s="143"/>
      <c r="CM454" s="143"/>
      <c r="CN454" s="143"/>
      <c r="CO454" s="143"/>
      <c r="CP454" s="143"/>
      <c r="CQ454" s="143"/>
      <c r="CR454" s="143"/>
      <c r="CS454" s="143"/>
      <c r="CT454" s="143"/>
      <c r="CU454" s="143"/>
      <c r="CV454" s="143"/>
      <c r="CW454" s="143"/>
      <c r="CX454" s="143"/>
      <c r="CY454" s="143"/>
      <c r="CZ454" s="143"/>
      <c r="DA454" s="143"/>
      <c r="DB454" s="143"/>
      <c r="DC454" s="143"/>
      <c r="DD454" s="143"/>
      <c r="DE454" s="143"/>
      <c r="DF454" s="143"/>
      <c r="DG454" s="143"/>
      <c r="DH454" s="143"/>
      <c r="DI454" s="143"/>
      <c r="DJ454" s="143"/>
      <c r="DK454" s="143"/>
      <c r="DL454" s="143"/>
      <c r="DM454" s="143"/>
      <c r="DN454" s="143"/>
      <c r="DO454" s="143"/>
      <c r="DP454" s="143"/>
      <c r="DQ454" s="143"/>
      <c r="DR454" s="143"/>
      <c r="DS454" s="143"/>
      <c r="DT454" s="143"/>
      <c r="DU454" s="143"/>
      <c r="DV454" s="143"/>
      <c r="DW454" s="143"/>
      <c r="DX454" s="143"/>
      <c r="DY454" s="143"/>
      <c r="DZ454" s="143"/>
      <c r="EA454"/>
      <c r="EB454">
        <v>507</v>
      </c>
      <c r="EC454" s="281">
        <f t="shared" si="5"/>
        <v>15.363636363636363</v>
      </c>
    </row>
    <row r="455" spans="1:133" hidden="1">
      <c r="A455" s="143" t="s">
        <v>1128</v>
      </c>
      <c r="B455" s="143" t="s">
        <v>1130</v>
      </c>
      <c r="C455" s="142">
        <v>5</v>
      </c>
      <c r="D455" s="143" t="s">
        <v>679</v>
      </c>
      <c r="E455" s="143" t="s">
        <v>378</v>
      </c>
      <c r="F455" s="143"/>
      <c r="G455" s="143">
        <v>1</v>
      </c>
      <c r="H455" s="143"/>
      <c r="I455" s="143"/>
      <c r="J455" s="143"/>
      <c r="K455" s="143">
        <v>1</v>
      </c>
      <c r="L455" s="143"/>
      <c r="M455" s="143"/>
      <c r="N455" s="143"/>
      <c r="O455" s="143"/>
      <c r="P455" s="143"/>
      <c r="Q455" s="143"/>
      <c r="R455" s="143" t="s">
        <v>392</v>
      </c>
      <c r="S455" s="143">
        <v>1</v>
      </c>
      <c r="T455" s="143"/>
      <c r="U455" s="143"/>
      <c r="V455" s="143"/>
      <c r="W455" s="143"/>
      <c r="X455" s="143"/>
      <c r="Y455" s="143"/>
      <c r="Z455" s="143">
        <v>1</v>
      </c>
      <c r="AA455" s="143"/>
      <c r="AB455" s="143"/>
      <c r="AC455" s="143"/>
      <c r="AD455" s="143"/>
      <c r="AE455" s="143">
        <v>1</v>
      </c>
      <c r="AF455" s="143"/>
      <c r="AG455" s="143"/>
      <c r="AH455" s="143"/>
      <c r="AI455" s="143"/>
      <c r="AJ455" s="143"/>
      <c r="AK455" s="143">
        <v>1</v>
      </c>
      <c r="AL455" s="143"/>
      <c r="AM455" s="143"/>
      <c r="AN455" s="143"/>
      <c r="AO455" s="143"/>
      <c r="AP455" s="143"/>
      <c r="AQ455" s="143"/>
      <c r="AR455" s="143"/>
      <c r="AS455" s="143"/>
      <c r="AT455" s="143"/>
      <c r="AU455" s="143"/>
      <c r="AV455" s="143"/>
      <c r="AW455" s="143"/>
      <c r="AX455" s="143"/>
      <c r="AY455" s="143"/>
      <c r="AZ455" s="143"/>
      <c r="BA455" s="143"/>
      <c r="BB455" s="143"/>
      <c r="BC455" s="143"/>
      <c r="BD455" s="143"/>
      <c r="BE455" s="143"/>
      <c r="BF455" s="143"/>
      <c r="BG455" s="143"/>
      <c r="BH455" s="143"/>
      <c r="BI455" s="143"/>
      <c r="BJ455" s="143"/>
      <c r="BK455" s="143"/>
      <c r="BL455" s="143"/>
      <c r="BM455" s="143"/>
      <c r="BN455" s="143"/>
      <c r="BO455" s="143"/>
      <c r="BP455" s="143">
        <v>1</v>
      </c>
      <c r="BQ455" s="143">
        <v>1</v>
      </c>
      <c r="BR455" s="143"/>
      <c r="BS455" s="143"/>
      <c r="BT455" s="143"/>
      <c r="BU455" s="143">
        <v>1</v>
      </c>
      <c r="BV455" s="143"/>
      <c r="BW455" s="143"/>
      <c r="BX455" s="143"/>
      <c r="BY455" s="143">
        <v>1</v>
      </c>
      <c r="BZ455" s="143"/>
      <c r="CA455" s="143"/>
      <c r="CB455" s="143"/>
      <c r="CC455" s="143"/>
      <c r="CD455" s="143"/>
      <c r="CE455" s="143"/>
      <c r="CF455" s="143"/>
      <c r="CG455" s="143"/>
      <c r="CH455" s="143"/>
      <c r="CI455" s="143"/>
      <c r="CJ455" s="143"/>
      <c r="CK455" s="143"/>
      <c r="CL455" s="143"/>
      <c r="CM455" s="143"/>
      <c r="CN455" s="143"/>
      <c r="CO455" s="143"/>
      <c r="CP455" s="143"/>
      <c r="CQ455" s="143"/>
      <c r="CR455" s="143"/>
      <c r="CS455" s="143"/>
      <c r="CT455" s="143"/>
      <c r="CU455" s="143"/>
      <c r="CV455" s="143"/>
      <c r="CW455" s="143"/>
      <c r="CX455" s="143"/>
      <c r="CY455" s="143"/>
      <c r="CZ455" s="143"/>
      <c r="DA455" s="143"/>
      <c r="DB455" s="143"/>
      <c r="DC455" s="143"/>
      <c r="DD455" s="143"/>
      <c r="DE455" s="143"/>
      <c r="DF455" s="143"/>
      <c r="DG455" s="143"/>
      <c r="DH455" s="143"/>
      <c r="DI455" s="143"/>
      <c r="DJ455" s="143"/>
      <c r="DK455" s="143"/>
      <c r="DL455" s="143"/>
      <c r="DM455" s="143"/>
      <c r="DN455" s="143"/>
      <c r="DO455" s="143"/>
      <c r="DP455" s="143"/>
      <c r="DQ455" s="143"/>
      <c r="DR455" s="143"/>
      <c r="DS455" s="143"/>
      <c r="DT455" s="143"/>
      <c r="DU455" s="143"/>
      <c r="DV455" s="143"/>
      <c r="DW455" s="143"/>
      <c r="DX455" s="143"/>
      <c r="DY455" s="143"/>
      <c r="DZ455" s="143"/>
      <c r="EA455"/>
      <c r="EB455">
        <v>620</v>
      </c>
      <c r="EC455" s="281">
        <f t="shared" si="5"/>
        <v>18.787878787878789</v>
      </c>
    </row>
    <row r="456" spans="1:133" hidden="1">
      <c r="A456" s="143" t="s">
        <v>1129</v>
      </c>
      <c r="B456" s="143" t="s">
        <v>1130</v>
      </c>
      <c r="C456" s="142">
        <v>20</v>
      </c>
      <c r="D456" s="143" t="s">
        <v>679</v>
      </c>
      <c r="E456" s="143" t="s">
        <v>378</v>
      </c>
      <c r="F456" s="143"/>
      <c r="G456" s="143">
        <v>1</v>
      </c>
      <c r="H456" s="143"/>
      <c r="I456" s="143"/>
      <c r="J456" s="143"/>
      <c r="K456" s="143">
        <v>1</v>
      </c>
      <c r="L456" s="143"/>
      <c r="M456" s="143"/>
      <c r="N456" s="143"/>
      <c r="O456" s="143"/>
      <c r="P456" s="143"/>
      <c r="Q456" s="143"/>
      <c r="R456" s="143" t="s">
        <v>392</v>
      </c>
      <c r="S456" s="143">
        <v>1</v>
      </c>
      <c r="T456" s="143"/>
      <c r="U456" s="143"/>
      <c r="V456" s="143"/>
      <c r="W456" s="143"/>
      <c r="X456" s="143"/>
      <c r="Y456" s="143"/>
      <c r="Z456" s="143">
        <v>1</v>
      </c>
      <c r="AA456" s="143"/>
      <c r="AB456" s="143"/>
      <c r="AC456" s="143"/>
      <c r="AD456" s="143"/>
      <c r="AE456" s="143">
        <v>1</v>
      </c>
      <c r="AF456" s="143"/>
      <c r="AG456" s="143"/>
      <c r="AH456" s="143"/>
      <c r="AI456" s="143"/>
      <c r="AJ456" s="143"/>
      <c r="AK456" s="143">
        <v>1</v>
      </c>
      <c r="AL456" s="143"/>
      <c r="AM456" s="143"/>
      <c r="AN456" s="143"/>
      <c r="AO456" s="143"/>
      <c r="AP456" s="143"/>
      <c r="AQ456" s="143"/>
      <c r="AR456" s="143"/>
      <c r="AS456" s="143"/>
      <c r="AT456" s="143"/>
      <c r="AU456" s="143"/>
      <c r="AV456" s="143"/>
      <c r="AW456" s="143"/>
      <c r="AX456" s="143"/>
      <c r="AY456" s="143"/>
      <c r="AZ456" s="143"/>
      <c r="BA456" s="143"/>
      <c r="BB456" s="143"/>
      <c r="BC456" s="143"/>
      <c r="BD456" s="143"/>
      <c r="BE456" s="143"/>
      <c r="BF456" s="143"/>
      <c r="BG456" s="143"/>
      <c r="BH456" s="143"/>
      <c r="BI456" s="143"/>
      <c r="BJ456" s="143"/>
      <c r="BK456" s="143"/>
      <c r="BL456" s="143"/>
      <c r="BM456" s="143"/>
      <c r="BN456" s="143"/>
      <c r="BO456" s="143"/>
      <c r="BP456" s="143">
        <v>1</v>
      </c>
      <c r="BQ456" s="143">
        <v>1</v>
      </c>
      <c r="BR456" s="143"/>
      <c r="BS456" s="143"/>
      <c r="BT456" s="143"/>
      <c r="BU456" s="143">
        <v>1</v>
      </c>
      <c r="BV456" s="143"/>
      <c r="BW456" s="143"/>
      <c r="BX456" s="143"/>
      <c r="BY456" s="143">
        <v>1</v>
      </c>
      <c r="BZ456" s="143"/>
      <c r="CA456" s="143"/>
      <c r="CB456" s="143"/>
      <c r="CC456" s="143"/>
      <c r="CD456" s="143"/>
      <c r="CE456" s="143"/>
      <c r="CF456" s="143"/>
      <c r="CG456" s="143"/>
      <c r="CH456" s="143"/>
      <c r="CI456" s="143"/>
      <c r="CJ456" s="143"/>
      <c r="CK456" s="143"/>
      <c r="CL456" s="143"/>
      <c r="CM456" s="143"/>
      <c r="CN456" s="143"/>
      <c r="CO456" s="143"/>
      <c r="CP456" s="143"/>
      <c r="CQ456" s="143"/>
      <c r="CR456" s="143"/>
      <c r="CS456" s="143"/>
      <c r="CT456" s="143"/>
      <c r="CU456" s="143"/>
      <c r="CV456" s="143"/>
      <c r="CW456" s="143"/>
      <c r="CX456" s="143"/>
      <c r="CY456" s="143"/>
      <c r="CZ456" s="143"/>
      <c r="DA456" s="143"/>
      <c r="DB456" s="143"/>
      <c r="DC456" s="143"/>
      <c r="DD456" s="143"/>
      <c r="DE456" s="143"/>
      <c r="DF456" s="143"/>
      <c r="DG456" s="143"/>
      <c r="DH456" s="143"/>
      <c r="DI456" s="143"/>
      <c r="DJ456" s="143"/>
      <c r="DK456" s="143"/>
      <c r="DL456" s="143"/>
      <c r="DM456" s="143"/>
      <c r="DN456" s="143"/>
      <c r="DO456" s="143"/>
      <c r="DP456" s="143"/>
      <c r="DQ456" s="143"/>
      <c r="DR456" s="143"/>
      <c r="DS456" s="143"/>
      <c r="DT456" s="143"/>
      <c r="DU456" s="143"/>
      <c r="DV456" s="143"/>
      <c r="DW456" s="143"/>
      <c r="DX456" s="143"/>
      <c r="DY456" s="143"/>
      <c r="DZ456" s="143"/>
      <c r="EA456"/>
      <c r="EB456">
        <v>2442</v>
      </c>
      <c r="EC456" s="281">
        <f t="shared" si="5"/>
        <v>74</v>
      </c>
    </row>
    <row r="457" spans="1:133" hidden="1">
      <c r="A457" s="200" t="s">
        <v>1131</v>
      </c>
      <c r="B457" s="200" t="s">
        <v>1135</v>
      </c>
      <c r="C457" s="251">
        <v>1</v>
      </c>
      <c r="D457" s="200" t="s">
        <v>1136</v>
      </c>
      <c r="E457" s="200" t="s">
        <v>459</v>
      </c>
      <c r="F457" s="200"/>
      <c r="G457" s="200">
        <v>1</v>
      </c>
      <c r="H457" s="200"/>
      <c r="I457" s="200"/>
      <c r="J457" s="200">
        <v>1</v>
      </c>
      <c r="K457" s="200"/>
      <c r="L457" s="200"/>
      <c r="M457" s="200"/>
      <c r="N457" s="200"/>
      <c r="O457" s="200"/>
      <c r="P457" s="200"/>
      <c r="Q457" s="200"/>
      <c r="R457" s="200" t="s">
        <v>392</v>
      </c>
      <c r="S457" s="200">
        <v>1</v>
      </c>
      <c r="T457" s="200"/>
      <c r="U457" s="200"/>
      <c r="V457" s="200"/>
      <c r="W457" s="200"/>
      <c r="X457" s="200"/>
      <c r="Y457" s="200">
        <v>1</v>
      </c>
      <c r="Z457" s="200">
        <v>1</v>
      </c>
      <c r="AA457" s="200"/>
      <c r="AB457" s="200"/>
      <c r="AC457" s="200"/>
      <c r="AD457" s="200"/>
      <c r="AE457" s="200"/>
      <c r="AF457" s="200"/>
      <c r="AG457" s="200">
        <v>1</v>
      </c>
      <c r="AH457" s="200"/>
      <c r="AI457" s="200"/>
      <c r="AJ457" s="200"/>
      <c r="AK457" s="200">
        <v>1</v>
      </c>
      <c r="AL457" s="200"/>
      <c r="AM457" s="200"/>
      <c r="AN457" s="200"/>
      <c r="AO457" s="200"/>
      <c r="AP457" s="200"/>
      <c r="AQ457" s="200"/>
      <c r="AR457" s="200"/>
      <c r="AS457" s="200"/>
      <c r="AT457" s="200"/>
      <c r="AU457" s="200"/>
      <c r="AV457" s="200"/>
      <c r="AW457" s="200"/>
      <c r="AX457" s="200"/>
      <c r="AY457" s="200"/>
      <c r="AZ457" s="200"/>
      <c r="BA457" s="200"/>
      <c r="BB457" s="200"/>
      <c r="BC457" s="200"/>
      <c r="BD457" s="200"/>
      <c r="BE457" s="200"/>
      <c r="BF457" s="200"/>
      <c r="BG457" s="200"/>
      <c r="BH457" s="200"/>
      <c r="BI457" s="200"/>
      <c r="BJ457" s="200"/>
      <c r="BK457" s="200"/>
      <c r="BL457" s="200"/>
      <c r="BM457" s="200"/>
      <c r="BN457" s="200"/>
      <c r="BO457" s="200"/>
      <c r="BP457" s="200"/>
      <c r="BQ457" s="200"/>
      <c r="BR457" s="200"/>
      <c r="BS457" s="200"/>
      <c r="BT457" s="200">
        <v>1</v>
      </c>
      <c r="BU457" s="200"/>
      <c r="BV457" s="200"/>
      <c r="BW457" s="200"/>
      <c r="BX457" s="200"/>
      <c r="BY457" s="200">
        <v>1</v>
      </c>
      <c r="BZ457" s="200"/>
      <c r="CA457" s="200"/>
      <c r="CB457" s="200"/>
      <c r="CC457" s="200"/>
      <c r="CD457" s="200"/>
      <c r="CE457" s="200"/>
      <c r="CF457" s="200"/>
      <c r="CG457" s="200"/>
      <c r="CH457" s="200"/>
      <c r="CI457" s="200"/>
      <c r="CJ457" s="200"/>
      <c r="CK457" s="200"/>
      <c r="CL457" s="200"/>
      <c r="CM457" s="200"/>
      <c r="CN457" s="200"/>
      <c r="CO457" s="200"/>
      <c r="CP457" s="200"/>
      <c r="CQ457" s="200"/>
      <c r="CR457" s="200"/>
      <c r="CS457" s="200"/>
      <c r="CT457" s="200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200"/>
      <c r="DM457" s="200"/>
      <c r="DN457" s="200"/>
      <c r="DO457" s="200"/>
      <c r="DP457" s="200"/>
      <c r="DQ457" s="200"/>
      <c r="DR457" s="200"/>
      <c r="DS457" s="200"/>
      <c r="DT457" s="200"/>
      <c r="DU457" s="200"/>
      <c r="DV457" s="200"/>
      <c r="DW457" s="200"/>
      <c r="DX457" s="200"/>
      <c r="DY457" s="200"/>
      <c r="DZ457" s="200"/>
      <c r="EA457"/>
      <c r="EB457">
        <v>117</v>
      </c>
      <c r="EC457" s="281">
        <f t="shared" si="5"/>
        <v>3.5454545454545454</v>
      </c>
    </row>
    <row r="458" spans="1:133" hidden="1">
      <c r="A458" s="200" t="s">
        <v>1132</v>
      </c>
      <c r="B458" s="200" t="s">
        <v>1135</v>
      </c>
      <c r="C458" s="251">
        <v>4</v>
      </c>
      <c r="D458" s="200" t="s">
        <v>1136</v>
      </c>
      <c r="E458" s="200" t="s">
        <v>459</v>
      </c>
      <c r="F458" s="200"/>
      <c r="G458" s="200">
        <v>1</v>
      </c>
      <c r="H458" s="200"/>
      <c r="I458" s="200"/>
      <c r="J458" s="200">
        <v>1</v>
      </c>
      <c r="K458" s="200"/>
      <c r="L458" s="200"/>
      <c r="M458" s="200"/>
      <c r="N458" s="200"/>
      <c r="O458" s="200"/>
      <c r="P458" s="200"/>
      <c r="Q458" s="200"/>
      <c r="R458" s="200" t="s">
        <v>392</v>
      </c>
      <c r="S458" s="200">
        <v>1</v>
      </c>
      <c r="T458" s="200"/>
      <c r="U458" s="200"/>
      <c r="V458" s="200"/>
      <c r="W458" s="200"/>
      <c r="X458" s="200"/>
      <c r="Y458" s="200">
        <v>1</v>
      </c>
      <c r="Z458" s="200">
        <v>1</v>
      </c>
      <c r="AA458" s="200"/>
      <c r="AB458" s="200"/>
      <c r="AC458" s="200"/>
      <c r="AD458" s="200"/>
      <c r="AE458" s="200"/>
      <c r="AF458" s="200"/>
      <c r="AG458" s="200">
        <v>1</v>
      </c>
      <c r="AH458" s="200"/>
      <c r="AI458" s="200"/>
      <c r="AJ458" s="200"/>
      <c r="AK458" s="200">
        <v>1</v>
      </c>
      <c r="AL458" s="200"/>
      <c r="AM458" s="200"/>
      <c r="AN458" s="200"/>
      <c r="AO458" s="200"/>
      <c r="AP458" s="200"/>
      <c r="AQ458" s="200"/>
      <c r="AR458" s="200"/>
      <c r="AS458" s="200"/>
      <c r="AT458" s="200"/>
      <c r="AU458" s="200"/>
      <c r="AV458" s="200"/>
      <c r="AW458" s="200"/>
      <c r="AX458" s="200"/>
      <c r="AY458" s="200"/>
      <c r="AZ458" s="200"/>
      <c r="BA458" s="200"/>
      <c r="BB458" s="200"/>
      <c r="BC458" s="200"/>
      <c r="BD458" s="200"/>
      <c r="BE458" s="200"/>
      <c r="BF458" s="200"/>
      <c r="BG458" s="200"/>
      <c r="BH458" s="200"/>
      <c r="BI458" s="200"/>
      <c r="BJ458" s="200"/>
      <c r="BK458" s="200"/>
      <c r="BL458" s="200"/>
      <c r="BM458" s="200"/>
      <c r="BN458" s="200"/>
      <c r="BO458" s="200"/>
      <c r="BP458" s="200"/>
      <c r="BQ458" s="200"/>
      <c r="BR458" s="200"/>
      <c r="BS458" s="200"/>
      <c r="BT458" s="200">
        <v>1</v>
      </c>
      <c r="BU458" s="200"/>
      <c r="BV458" s="200"/>
      <c r="BW458" s="200"/>
      <c r="BX458" s="200"/>
      <c r="BY458" s="200">
        <v>1</v>
      </c>
      <c r="BZ458" s="200"/>
      <c r="CA458" s="200"/>
      <c r="CB458" s="200"/>
      <c r="CC458" s="200"/>
      <c r="CD458" s="200"/>
      <c r="CE458" s="200"/>
      <c r="CF458" s="200"/>
      <c r="CG458" s="200"/>
      <c r="CH458" s="200"/>
      <c r="CI458" s="200"/>
      <c r="CJ458" s="200"/>
      <c r="CK458" s="200"/>
      <c r="CL458" s="200"/>
      <c r="CM458" s="200"/>
      <c r="CN458" s="200"/>
      <c r="CO458" s="200"/>
      <c r="CP458" s="200"/>
      <c r="CQ458" s="200"/>
      <c r="CR458" s="200"/>
      <c r="CS458" s="200"/>
      <c r="CT458" s="200"/>
      <c r="CU458" s="200"/>
      <c r="CV458" s="200"/>
      <c r="CW458" s="200"/>
      <c r="CX458" s="200"/>
      <c r="CY458" s="200"/>
      <c r="CZ458" s="200"/>
      <c r="DA458" s="200"/>
      <c r="DB458" s="200"/>
      <c r="DC458" s="200"/>
      <c r="DD458" s="200"/>
      <c r="DE458" s="200"/>
      <c r="DF458" s="200"/>
      <c r="DG458" s="200"/>
      <c r="DH458" s="200"/>
      <c r="DI458" s="200"/>
      <c r="DJ458" s="200"/>
      <c r="DK458" s="200"/>
      <c r="DL458" s="200"/>
      <c r="DM458" s="200"/>
      <c r="DN458" s="200"/>
      <c r="DO458" s="200"/>
      <c r="DP458" s="200"/>
      <c r="DQ458" s="200"/>
      <c r="DR458" s="200"/>
      <c r="DS458" s="200"/>
      <c r="DT458" s="200"/>
      <c r="DU458" s="200"/>
      <c r="DV458" s="200"/>
      <c r="DW458" s="200"/>
      <c r="DX458" s="200"/>
      <c r="DY458" s="200"/>
      <c r="DZ458" s="200"/>
      <c r="EA458"/>
      <c r="EB458">
        <v>420</v>
      </c>
      <c r="EC458" s="281">
        <f t="shared" si="5"/>
        <v>12.727272727272727</v>
      </c>
    </row>
    <row r="459" spans="1:133" hidden="1">
      <c r="A459" s="200" t="s">
        <v>1133</v>
      </c>
      <c r="B459" s="200" t="s">
        <v>1135</v>
      </c>
      <c r="C459" s="251">
        <v>5</v>
      </c>
      <c r="D459" s="200" t="s">
        <v>1136</v>
      </c>
      <c r="E459" s="200" t="s">
        <v>459</v>
      </c>
      <c r="F459" s="200"/>
      <c r="G459" s="200">
        <v>1</v>
      </c>
      <c r="H459" s="200"/>
      <c r="I459" s="200"/>
      <c r="J459" s="200">
        <v>1</v>
      </c>
      <c r="K459" s="200"/>
      <c r="L459" s="200"/>
      <c r="M459" s="200"/>
      <c r="N459" s="200"/>
      <c r="O459" s="200"/>
      <c r="P459" s="200"/>
      <c r="Q459" s="200"/>
      <c r="R459" s="200" t="s">
        <v>392</v>
      </c>
      <c r="S459" s="200">
        <v>1</v>
      </c>
      <c r="T459" s="200"/>
      <c r="U459" s="200"/>
      <c r="V459" s="200"/>
      <c r="W459" s="200"/>
      <c r="X459" s="200"/>
      <c r="Y459" s="200">
        <v>1</v>
      </c>
      <c r="Z459" s="200">
        <v>1</v>
      </c>
      <c r="AA459" s="200"/>
      <c r="AB459" s="200"/>
      <c r="AC459" s="200"/>
      <c r="AD459" s="200"/>
      <c r="AE459" s="200"/>
      <c r="AF459" s="200"/>
      <c r="AG459" s="200">
        <v>1</v>
      </c>
      <c r="AH459" s="200"/>
      <c r="AI459" s="200"/>
      <c r="AJ459" s="200"/>
      <c r="AK459" s="200">
        <v>1</v>
      </c>
      <c r="AL459" s="200"/>
      <c r="AM459" s="200"/>
      <c r="AN459" s="200"/>
      <c r="AO459" s="200"/>
      <c r="AP459" s="200"/>
      <c r="AQ459" s="200"/>
      <c r="AR459" s="200"/>
      <c r="AS459" s="200"/>
      <c r="AT459" s="200"/>
      <c r="AU459" s="200"/>
      <c r="AV459" s="200"/>
      <c r="AW459" s="200"/>
      <c r="AX459" s="200"/>
      <c r="AY459" s="200"/>
      <c r="AZ459" s="200"/>
      <c r="BA459" s="200"/>
      <c r="BB459" s="200"/>
      <c r="BC459" s="200"/>
      <c r="BD459" s="200"/>
      <c r="BE459" s="200"/>
      <c r="BF459" s="200"/>
      <c r="BG459" s="200"/>
      <c r="BH459" s="200"/>
      <c r="BI459" s="200"/>
      <c r="BJ459" s="200"/>
      <c r="BK459" s="200"/>
      <c r="BL459" s="200"/>
      <c r="BM459" s="200"/>
      <c r="BN459" s="200"/>
      <c r="BO459" s="200"/>
      <c r="BP459" s="200"/>
      <c r="BQ459" s="200"/>
      <c r="BR459" s="200"/>
      <c r="BS459" s="200"/>
      <c r="BT459" s="200">
        <v>1</v>
      </c>
      <c r="BU459" s="200"/>
      <c r="BV459" s="200"/>
      <c r="BW459" s="200"/>
      <c r="BX459" s="200"/>
      <c r="BY459" s="200">
        <v>1</v>
      </c>
      <c r="BZ459" s="200"/>
      <c r="CA459" s="200"/>
      <c r="CB459" s="200"/>
      <c r="CC459" s="200"/>
      <c r="CD459" s="200"/>
      <c r="CE459" s="200"/>
      <c r="CF459" s="200"/>
      <c r="CG459" s="200"/>
      <c r="CH459" s="200"/>
      <c r="CI459" s="200"/>
      <c r="CJ459" s="200"/>
      <c r="CK459" s="200"/>
      <c r="CL459" s="200"/>
      <c r="CM459" s="200"/>
      <c r="CN459" s="200"/>
      <c r="CO459" s="200"/>
      <c r="CP459" s="200"/>
      <c r="CQ459" s="200"/>
      <c r="CR459" s="200"/>
      <c r="CS459" s="200"/>
      <c r="CT459" s="200"/>
      <c r="CU459" s="200"/>
      <c r="CV459" s="200"/>
      <c r="CW459" s="200"/>
      <c r="CX459" s="200"/>
      <c r="CY459" s="200"/>
      <c r="CZ459" s="200"/>
      <c r="DA459" s="200"/>
      <c r="DB459" s="200"/>
      <c r="DC459" s="200"/>
      <c r="DD459" s="200"/>
      <c r="DE459" s="200"/>
      <c r="DF459" s="200"/>
      <c r="DG459" s="200"/>
      <c r="DH459" s="200"/>
      <c r="DI459" s="200"/>
      <c r="DJ459" s="200"/>
      <c r="DK459" s="200"/>
      <c r="DL459" s="200"/>
      <c r="DM459" s="200"/>
      <c r="DN459" s="200"/>
      <c r="DO459" s="200"/>
      <c r="DP459" s="200"/>
      <c r="DQ459" s="200"/>
      <c r="DR459" s="200"/>
      <c r="DS459" s="200"/>
      <c r="DT459" s="200"/>
      <c r="DU459" s="200"/>
      <c r="DV459" s="200"/>
      <c r="DW459" s="200"/>
      <c r="DX459" s="200"/>
      <c r="DY459" s="200"/>
      <c r="DZ459" s="200"/>
      <c r="EA459"/>
      <c r="EB459">
        <v>512</v>
      </c>
      <c r="EC459" s="281">
        <f t="shared" si="5"/>
        <v>15.515151515151516</v>
      </c>
    </row>
    <row r="460" spans="1:133" hidden="1">
      <c r="A460" s="200" t="s">
        <v>1134</v>
      </c>
      <c r="B460" s="200" t="s">
        <v>1135</v>
      </c>
      <c r="C460" s="251">
        <v>20</v>
      </c>
      <c r="D460" s="200" t="s">
        <v>1136</v>
      </c>
      <c r="E460" s="200" t="s">
        <v>459</v>
      </c>
      <c r="F460" s="200"/>
      <c r="G460" s="200">
        <v>1</v>
      </c>
      <c r="H460" s="200"/>
      <c r="I460" s="200"/>
      <c r="J460" s="200">
        <v>1</v>
      </c>
      <c r="K460" s="200"/>
      <c r="L460" s="200"/>
      <c r="M460" s="200"/>
      <c r="N460" s="200"/>
      <c r="O460" s="200"/>
      <c r="P460" s="200"/>
      <c r="Q460" s="200"/>
      <c r="R460" s="200" t="s">
        <v>392</v>
      </c>
      <c r="S460" s="200">
        <v>1</v>
      </c>
      <c r="T460" s="200"/>
      <c r="U460" s="200"/>
      <c r="V460" s="200"/>
      <c r="W460" s="200"/>
      <c r="X460" s="200"/>
      <c r="Y460" s="200">
        <v>1</v>
      </c>
      <c r="Z460" s="200">
        <v>1</v>
      </c>
      <c r="AA460" s="200"/>
      <c r="AB460" s="200"/>
      <c r="AC460" s="200"/>
      <c r="AD460" s="200"/>
      <c r="AE460" s="200"/>
      <c r="AF460" s="200"/>
      <c r="AG460" s="200">
        <v>1</v>
      </c>
      <c r="AH460" s="200"/>
      <c r="AI460" s="200"/>
      <c r="AJ460" s="200"/>
      <c r="AK460" s="200">
        <v>1</v>
      </c>
      <c r="AL460" s="200"/>
      <c r="AM460" s="200"/>
      <c r="AN460" s="200"/>
      <c r="AO460" s="200"/>
      <c r="AP460" s="200"/>
      <c r="AQ460" s="200"/>
      <c r="AR460" s="200"/>
      <c r="AS460" s="200"/>
      <c r="AT460" s="200"/>
      <c r="AU460" s="200"/>
      <c r="AV460" s="200"/>
      <c r="AW460" s="200"/>
      <c r="AX460" s="200"/>
      <c r="AY460" s="200"/>
      <c r="AZ460" s="200"/>
      <c r="BA460" s="200"/>
      <c r="BB460" s="200"/>
      <c r="BC460" s="200"/>
      <c r="BD460" s="200"/>
      <c r="BE460" s="200"/>
      <c r="BF460" s="200"/>
      <c r="BG460" s="200"/>
      <c r="BH460" s="200"/>
      <c r="BI460" s="200"/>
      <c r="BJ460" s="200"/>
      <c r="BK460" s="200"/>
      <c r="BL460" s="200"/>
      <c r="BM460" s="200"/>
      <c r="BN460" s="200"/>
      <c r="BO460" s="200"/>
      <c r="BP460" s="200"/>
      <c r="BQ460" s="200"/>
      <c r="BR460" s="200"/>
      <c r="BS460" s="200"/>
      <c r="BT460" s="200">
        <v>1</v>
      </c>
      <c r="BU460" s="200"/>
      <c r="BV460" s="200"/>
      <c r="BW460" s="200"/>
      <c r="BX460" s="200"/>
      <c r="BY460" s="200">
        <v>1</v>
      </c>
      <c r="BZ460" s="200"/>
      <c r="CA460" s="200"/>
      <c r="CB460" s="200"/>
      <c r="CC460" s="200"/>
      <c r="CD460" s="200"/>
      <c r="CE460" s="200"/>
      <c r="CF460" s="200"/>
      <c r="CG460" s="200"/>
      <c r="CH460" s="200"/>
      <c r="CI460" s="200"/>
      <c r="CJ460" s="200"/>
      <c r="CK460" s="200"/>
      <c r="CL460" s="200"/>
      <c r="CM460" s="200"/>
      <c r="CN460" s="200"/>
      <c r="CO460" s="200"/>
      <c r="CP460" s="200"/>
      <c r="CQ460" s="200"/>
      <c r="CR460" s="200"/>
      <c r="CS460" s="200"/>
      <c r="CT460" s="200"/>
      <c r="CU460" s="200"/>
      <c r="CV460" s="200"/>
      <c r="CW460" s="200"/>
      <c r="CX460" s="200"/>
      <c r="CY460" s="200"/>
      <c r="CZ460" s="200"/>
      <c r="DA460" s="200"/>
      <c r="DB460" s="200"/>
      <c r="DC460" s="200"/>
      <c r="DD460" s="200"/>
      <c r="DE460" s="200"/>
      <c r="DF460" s="200"/>
      <c r="DG460" s="200"/>
      <c r="DH460" s="200"/>
      <c r="DI460" s="200"/>
      <c r="DJ460" s="200"/>
      <c r="DK460" s="200"/>
      <c r="DL460" s="200"/>
      <c r="DM460" s="200"/>
      <c r="DN460" s="200"/>
      <c r="DO460" s="200"/>
      <c r="DP460" s="200"/>
      <c r="DQ460" s="200"/>
      <c r="DR460" s="200"/>
      <c r="DS460" s="200"/>
      <c r="DT460" s="200"/>
      <c r="DU460" s="200"/>
      <c r="DV460" s="200"/>
      <c r="DW460" s="200"/>
      <c r="DX460" s="200"/>
      <c r="DY460" s="200"/>
      <c r="DZ460" s="200"/>
      <c r="EA460"/>
      <c r="EB460">
        <v>2040</v>
      </c>
      <c r="EC460" s="281">
        <f t="shared" si="5"/>
        <v>61.81818181818182</v>
      </c>
    </row>
    <row r="461" spans="1:133">
      <c r="A461" s="136" t="s">
        <v>1139</v>
      </c>
      <c r="B461" s="136" t="s">
        <v>1138</v>
      </c>
      <c r="C461" s="135">
        <v>1</v>
      </c>
      <c r="D461" s="136" t="s">
        <v>679</v>
      </c>
      <c r="E461" s="136" t="s">
        <v>287</v>
      </c>
      <c r="F461" s="136"/>
      <c r="G461" s="136"/>
      <c r="H461" s="136"/>
      <c r="I461" s="136"/>
      <c r="J461" s="136"/>
      <c r="K461" s="136"/>
      <c r="L461" s="136"/>
      <c r="M461" s="136"/>
      <c r="N461" s="136"/>
      <c r="O461" s="136">
        <v>1</v>
      </c>
      <c r="P461" s="136"/>
      <c r="Q461" s="136"/>
      <c r="R461" s="136" t="s">
        <v>392</v>
      </c>
      <c r="S461" s="136">
        <v>1</v>
      </c>
      <c r="T461" s="136"/>
      <c r="U461" s="136"/>
      <c r="V461" s="136"/>
      <c r="W461" s="136"/>
      <c r="X461" s="136"/>
      <c r="Y461" s="136"/>
      <c r="Z461" s="136">
        <v>1</v>
      </c>
      <c r="AA461" s="136"/>
      <c r="AB461" s="136"/>
      <c r="AC461" s="136"/>
      <c r="AD461" s="136"/>
      <c r="AE461" s="136">
        <v>1</v>
      </c>
      <c r="AF461" s="136"/>
      <c r="AG461" s="136"/>
      <c r="AH461" s="136"/>
      <c r="AI461" s="136"/>
      <c r="AJ461" s="136"/>
      <c r="AK461" s="136"/>
      <c r="AL461" s="136"/>
      <c r="AM461" s="136"/>
      <c r="AN461" s="136"/>
      <c r="AO461" s="136"/>
      <c r="AP461" s="136"/>
      <c r="AQ461" s="136"/>
      <c r="AR461" s="136"/>
      <c r="AS461" s="136"/>
      <c r="AT461" s="136"/>
      <c r="AU461" s="136"/>
      <c r="AV461" s="136"/>
      <c r="AW461" s="136"/>
      <c r="AX461" s="136"/>
      <c r="AY461" s="136"/>
      <c r="AZ461" s="136"/>
      <c r="BA461" s="136">
        <v>1</v>
      </c>
      <c r="BB461" s="136"/>
      <c r="BC461" s="136"/>
      <c r="BD461" s="136"/>
      <c r="BE461" s="136"/>
      <c r="BF461" s="136"/>
      <c r="BG461" s="136"/>
      <c r="BH461" s="136"/>
      <c r="BI461" s="136"/>
      <c r="BJ461" s="136"/>
      <c r="BK461" s="136"/>
      <c r="BL461" s="136"/>
      <c r="BM461" s="136"/>
      <c r="BN461" s="136"/>
      <c r="BO461" s="136"/>
      <c r="BP461" s="136"/>
      <c r="BQ461" s="136"/>
      <c r="BR461" s="136"/>
      <c r="BS461" s="136"/>
      <c r="BT461" s="136"/>
      <c r="BU461" s="136"/>
      <c r="BV461" s="136"/>
      <c r="BW461" s="136"/>
      <c r="BX461" s="136"/>
      <c r="BY461" s="136"/>
      <c r="BZ461" s="136">
        <v>1</v>
      </c>
      <c r="CA461" s="136"/>
      <c r="CB461" s="136"/>
      <c r="CC461" s="136"/>
      <c r="CD461" s="136"/>
      <c r="CE461" s="136"/>
      <c r="CF461" s="136"/>
      <c r="CG461" s="136"/>
      <c r="CH461" s="136"/>
      <c r="CI461" s="136"/>
      <c r="CJ461" s="136"/>
      <c r="CK461" s="136"/>
      <c r="CL461" s="136"/>
      <c r="CM461" s="136"/>
      <c r="CN461" s="136"/>
      <c r="CO461" s="136"/>
      <c r="CP461" s="136"/>
      <c r="CQ461" s="136"/>
      <c r="CR461" s="136"/>
      <c r="CS461" s="136"/>
      <c r="CT461" s="136"/>
      <c r="CU461" s="136"/>
      <c r="CV461" s="136"/>
      <c r="CW461" s="136"/>
      <c r="CX461" s="136"/>
      <c r="CY461" s="136"/>
      <c r="CZ461" s="136"/>
      <c r="DA461" s="136"/>
      <c r="DB461" s="136"/>
      <c r="DC461" s="136"/>
      <c r="DD461" s="136"/>
      <c r="DE461" s="136"/>
      <c r="DF461" s="136"/>
      <c r="DG461" s="136"/>
      <c r="DH461" s="136"/>
      <c r="DI461" s="136"/>
      <c r="DJ461" s="136"/>
      <c r="DK461" s="136"/>
      <c r="DL461" s="136"/>
      <c r="DM461" s="136"/>
      <c r="DN461" s="136"/>
      <c r="DO461" s="136"/>
      <c r="DP461" s="136"/>
      <c r="DQ461" s="136"/>
      <c r="DR461" s="136"/>
      <c r="DS461" s="136"/>
      <c r="DT461" s="136"/>
      <c r="DU461" s="136"/>
      <c r="DV461" s="136"/>
      <c r="DW461" s="136"/>
      <c r="DX461" s="136"/>
      <c r="DY461" s="136"/>
      <c r="DZ461" s="136"/>
      <c r="EA461"/>
      <c r="EB461">
        <v>181</v>
      </c>
      <c r="EC461" s="281">
        <f t="shared" si="5"/>
        <v>5.4848484848484844</v>
      </c>
    </row>
    <row r="462" spans="1:133">
      <c r="A462" s="136" t="s">
        <v>1140</v>
      </c>
      <c r="B462" s="136" t="s">
        <v>1138</v>
      </c>
      <c r="C462" s="135">
        <v>4</v>
      </c>
      <c r="D462" s="136" t="s">
        <v>679</v>
      </c>
      <c r="E462" s="136" t="s">
        <v>287</v>
      </c>
      <c r="F462" s="136"/>
      <c r="G462" s="136"/>
      <c r="H462" s="136"/>
      <c r="I462" s="136"/>
      <c r="J462" s="136"/>
      <c r="K462" s="136"/>
      <c r="L462" s="136"/>
      <c r="M462" s="136"/>
      <c r="N462" s="136"/>
      <c r="O462" s="136">
        <v>1</v>
      </c>
      <c r="P462" s="136"/>
      <c r="Q462" s="136"/>
      <c r="R462" s="136" t="s">
        <v>392</v>
      </c>
      <c r="S462" s="136">
        <v>1</v>
      </c>
      <c r="T462" s="136"/>
      <c r="U462" s="136"/>
      <c r="V462" s="136"/>
      <c r="W462" s="136"/>
      <c r="X462" s="136"/>
      <c r="Y462" s="136"/>
      <c r="Z462" s="136">
        <v>1</v>
      </c>
      <c r="AA462" s="136"/>
      <c r="AB462" s="136"/>
      <c r="AC462" s="136"/>
      <c r="AD462" s="136"/>
      <c r="AE462" s="136">
        <v>1</v>
      </c>
      <c r="AF462" s="136"/>
      <c r="AG462" s="136"/>
      <c r="AH462" s="136"/>
      <c r="AI462" s="136"/>
      <c r="AJ462" s="136"/>
      <c r="AK462" s="136"/>
      <c r="AL462" s="136"/>
      <c r="AM462" s="136"/>
      <c r="AN462" s="136"/>
      <c r="AO462" s="136"/>
      <c r="AP462" s="136"/>
      <c r="AQ462" s="136"/>
      <c r="AR462" s="136"/>
      <c r="AS462" s="136"/>
      <c r="AT462" s="136"/>
      <c r="AU462" s="136"/>
      <c r="AV462" s="136"/>
      <c r="AW462" s="136"/>
      <c r="AX462" s="136"/>
      <c r="AY462" s="136"/>
      <c r="AZ462" s="136"/>
      <c r="BA462" s="136">
        <v>1</v>
      </c>
      <c r="BB462" s="136"/>
      <c r="BC462" s="136"/>
      <c r="BD462" s="136"/>
      <c r="BE462" s="136"/>
      <c r="BF462" s="136"/>
      <c r="BG462" s="136"/>
      <c r="BH462" s="136"/>
      <c r="BI462" s="136"/>
      <c r="BJ462" s="136"/>
      <c r="BK462" s="136"/>
      <c r="BL462" s="136"/>
      <c r="BM462" s="136"/>
      <c r="BN462" s="136"/>
      <c r="BO462" s="136"/>
      <c r="BP462" s="136"/>
      <c r="BQ462" s="136"/>
      <c r="BR462" s="136"/>
      <c r="BS462" s="136"/>
      <c r="BT462" s="136"/>
      <c r="BU462" s="136"/>
      <c r="BV462" s="136"/>
      <c r="BW462" s="136"/>
      <c r="BX462" s="136"/>
      <c r="BY462" s="136"/>
      <c r="BZ462" s="136">
        <v>1</v>
      </c>
      <c r="CA462" s="136"/>
      <c r="CB462" s="136"/>
      <c r="CC462" s="136"/>
      <c r="CD462" s="136"/>
      <c r="CE462" s="136"/>
      <c r="CF462" s="136"/>
      <c r="CG462" s="136"/>
      <c r="CH462" s="136"/>
      <c r="CI462" s="136"/>
      <c r="CJ462" s="136"/>
      <c r="CK462" s="136"/>
      <c r="CL462" s="136"/>
      <c r="CM462" s="136"/>
      <c r="CN462" s="136"/>
      <c r="CO462" s="136"/>
      <c r="CP462" s="136"/>
      <c r="CQ462" s="136"/>
      <c r="CR462" s="136"/>
      <c r="CS462" s="136"/>
      <c r="CT462" s="136"/>
      <c r="CU462" s="136"/>
      <c r="CV462" s="136"/>
      <c r="CW462" s="136"/>
      <c r="CX462" s="136"/>
      <c r="CY462" s="136"/>
      <c r="CZ462" s="136"/>
      <c r="DA462" s="136"/>
      <c r="DB462" s="136"/>
      <c r="DC462" s="136"/>
      <c r="DD462" s="136"/>
      <c r="DE462" s="136"/>
      <c r="DF462" s="136"/>
      <c r="DG462" s="136"/>
      <c r="DH462" s="136"/>
      <c r="DI462" s="136"/>
      <c r="DJ462" s="136"/>
      <c r="DK462" s="136"/>
      <c r="DL462" s="136"/>
      <c r="DM462" s="136"/>
      <c r="DN462" s="136"/>
      <c r="DO462" s="136"/>
      <c r="DP462" s="136"/>
      <c r="DQ462" s="136"/>
      <c r="DR462" s="136"/>
      <c r="DS462" s="136"/>
      <c r="DT462" s="136"/>
      <c r="DU462" s="136"/>
      <c r="DV462" s="136"/>
      <c r="DW462" s="136"/>
      <c r="DX462" s="136"/>
      <c r="DY462" s="136"/>
      <c r="DZ462" s="136"/>
      <c r="EA462"/>
      <c r="EB462">
        <v>679</v>
      </c>
      <c r="EC462" s="281">
        <f t="shared" si="5"/>
        <v>20.575757575757574</v>
      </c>
    </row>
    <row r="463" spans="1:133">
      <c r="A463" s="136" t="s">
        <v>1141</v>
      </c>
      <c r="B463" s="136" t="s">
        <v>1138</v>
      </c>
      <c r="C463" s="135">
        <v>5</v>
      </c>
      <c r="D463" s="136" t="s">
        <v>679</v>
      </c>
      <c r="E463" s="136" t="s">
        <v>287</v>
      </c>
      <c r="F463" s="136"/>
      <c r="G463" s="136"/>
      <c r="H463" s="136"/>
      <c r="I463" s="136"/>
      <c r="J463" s="136"/>
      <c r="K463" s="136"/>
      <c r="L463" s="136"/>
      <c r="M463" s="136"/>
      <c r="N463" s="136"/>
      <c r="O463" s="136">
        <v>1</v>
      </c>
      <c r="P463" s="136"/>
      <c r="Q463" s="136"/>
      <c r="R463" s="136" t="s">
        <v>392</v>
      </c>
      <c r="S463" s="136">
        <v>1</v>
      </c>
      <c r="T463" s="136"/>
      <c r="U463" s="136"/>
      <c r="V463" s="136"/>
      <c r="W463" s="136"/>
      <c r="X463" s="136"/>
      <c r="Y463" s="136"/>
      <c r="Z463" s="136">
        <v>1</v>
      </c>
      <c r="AA463" s="136"/>
      <c r="AB463" s="136"/>
      <c r="AC463" s="136"/>
      <c r="AD463" s="136"/>
      <c r="AE463" s="136">
        <v>1</v>
      </c>
      <c r="AF463" s="136"/>
      <c r="AG463" s="136"/>
      <c r="AH463" s="136"/>
      <c r="AI463" s="136"/>
      <c r="AJ463" s="136"/>
      <c r="AK463" s="136"/>
      <c r="AL463" s="136"/>
      <c r="AM463" s="136"/>
      <c r="AN463" s="136"/>
      <c r="AO463" s="136"/>
      <c r="AP463" s="136"/>
      <c r="AQ463" s="136"/>
      <c r="AR463" s="136"/>
      <c r="AS463" s="136"/>
      <c r="AT463" s="136"/>
      <c r="AU463" s="136"/>
      <c r="AV463" s="136"/>
      <c r="AW463" s="136"/>
      <c r="AX463" s="136"/>
      <c r="AY463" s="136"/>
      <c r="AZ463" s="136"/>
      <c r="BA463" s="136">
        <v>1</v>
      </c>
      <c r="BB463" s="136"/>
      <c r="BC463" s="136"/>
      <c r="BD463" s="136"/>
      <c r="BE463" s="136"/>
      <c r="BF463" s="136"/>
      <c r="BG463" s="136"/>
      <c r="BH463" s="136"/>
      <c r="BI463" s="136"/>
      <c r="BJ463" s="136"/>
      <c r="BK463" s="136"/>
      <c r="BL463" s="136"/>
      <c r="BM463" s="136"/>
      <c r="BN463" s="136"/>
      <c r="BO463" s="136"/>
      <c r="BP463" s="136"/>
      <c r="BQ463" s="136"/>
      <c r="BR463" s="136"/>
      <c r="BS463" s="136"/>
      <c r="BT463" s="136"/>
      <c r="BU463" s="136"/>
      <c r="BV463" s="136"/>
      <c r="BW463" s="136"/>
      <c r="BX463" s="136"/>
      <c r="BY463" s="136"/>
      <c r="BZ463" s="136">
        <v>1</v>
      </c>
      <c r="CA463" s="136"/>
      <c r="CB463" s="136"/>
      <c r="CC463" s="136"/>
      <c r="CD463" s="136"/>
      <c r="CE463" s="136"/>
      <c r="CF463" s="136"/>
      <c r="CG463" s="136"/>
      <c r="CH463" s="136"/>
      <c r="CI463" s="136"/>
      <c r="CJ463" s="136"/>
      <c r="CK463" s="136"/>
      <c r="CL463" s="136"/>
      <c r="CM463" s="136"/>
      <c r="CN463" s="136"/>
      <c r="CO463" s="136"/>
      <c r="CP463" s="136"/>
      <c r="CQ463" s="136"/>
      <c r="CR463" s="136"/>
      <c r="CS463" s="136"/>
      <c r="CT463" s="136"/>
      <c r="CU463" s="136"/>
      <c r="CV463" s="136"/>
      <c r="CW463" s="136"/>
      <c r="CX463" s="136"/>
      <c r="CY463" s="136"/>
      <c r="CZ463" s="136"/>
      <c r="DA463" s="136"/>
      <c r="DB463" s="136"/>
      <c r="DC463" s="136"/>
      <c r="DD463" s="136"/>
      <c r="DE463" s="136"/>
      <c r="DF463" s="136"/>
      <c r="DG463" s="136"/>
      <c r="DH463" s="136"/>
      <c r="DI463" s="136"/>
      <c r="DJ463" s="136"/>
      <c r="DK463" s="136"/>
      <c r="DL463" s="136"/>
      <c r="DM463" s="136"/>
      <c r="DN463" s="136"/>
      <c r="DO463" s="136"/>
      <c r="DP463" s="136"/>
      <c r="DQ463" s="136"/>
      <c r="DR463" s="136"/>
      <c r="DS463" s="136"/>
      <c r="DT463" s="136"/>
      <c r="DU463" s="136"/>
      <c r="DV463" s="136"/>
      <c r="DW463" s="136"/>
      <c r="DX463" s="136"/>
      <c r="DY463" s="136"/>
      <c r="DZ463" s="136"/>
      <c r="EA463"/>
      <c r="EB463">
        <v>827</v>
      </c>
      <c r="EC463" s="281">
        <f t="shared" si="5"/>
        <v>25.060606060606062</v>
      </c>
    </row>
    <row r="464" spans="1:133">
      <c r="A464" s="136" t="s">
        <v>1142</v>
      </c>
      <c r="B464" s="136" t="s">
        <v>1138</v>
      </c>
      <c r="C464" s="135">
        <v>20</v>
      </c>
      <c r="D464" s="136" t="s">
        <v>679</v>
      </c>
      <c r="E464" s="136" t="s">
        <v>287</v>
      </c>
      <c r="F464" s="136"/>
      <c r="G464" s="136"/>
      <c r="H464" s="136"/>
      <c r="I464" s="136"/>
      <c r="J464" s="136"/>
      <c r="K464" s="136"/>
      <c r="L464" s="136"/>
      <c r="M464" s="136"/>
      <c r="N464" s="136"/>
      <c r="O464" s="136">
        <v>1</v>
      </c>
      <c r="P464" s="136"/>
      <c r="Q464" s="136"/>
      <c r="R464" s="136" t="s">
        <v>392</v>
      </c>
      <c r="S464" s="136">
        <v>1</v>
      </c>
      <c r="T464" s="136"/>
      <c r="U464" s="136"/>
      <c r="V464" s="136"/>
      <c r="W464" s="136"/>
      <c r="X464" s="136"/>
      <c r="Y464" s="136"/>
      <c r="Z464" s="136">
        <v>1</v>
      </c>
      <c r="AA464" s="136"/>
      <c r="AB464" s="136"/>
      <c r="AC464" s="136"/>
      <c r="AD464" s="136"/>
      <c r="AE464" s="136">
        <v>1</v>
      </c>
      <c r="AF464" s="136"/>
      <c r="AG464" s="136"/>
      <c r="AH464" s="136"/>
      <c r="AI464" s="136"/>
      <c r="AJ464" s="136"/>
      <c r="AK464" s="136"/>
      <c r="AL464" s="136"/>
      <c r="AM464" s="136"/>
      <c r="AN464" s="136"/>
      <c r="AO464" s="136"/>
      <c r="AP464" s="136"/>
      <c r="AQ464" s="136"/>
      <c r="AR464" s="136"/>
      <c r="AS464" s="136"/>
      <c r="AT464" s="136"/>
      <c r="AU464" s="136"/>
      <c r="AV464" s="136"/>
      <c r="AW464" s="136"/>
      <c r="AX464" s="136"/>
      <c r="AY464" s="136"/>
      <c r="AZ464" s="136"/>
      <c r="BA464" s="136">
        <v>1</v>
      </c>
      <c r="BB464" s="136"/>
      <c r="BC464" s="136"/>
      <c r="BD464" s="136"/>
      <c r="BE464" s="136"/>
      <c r="BF464" s="136"/>
      <c r="BG464" s="136"/>
      <c r="BH464" s="136"/>
      <c r="BI464" s="136"/>
      <c r="BJ464" s="136"/>
      <c r="BK464" s="136"/>
      <c r="BL464" s="136"/>
      <c r="BM464" s="136"/>
      <c r="BN464" s="136"/>
      <c r="BO464" s="136"/>
      <c r="BP464" s="136"/>
      <c r="BQ464" s="136"/>
      <c r="BR464" s="136"/>
      <c r="BS464" s="136"/>
      <c r="BT464" s="136"/>
      <c r="BU464" s="136"/>
      <c r="BV464" s="136"/>
      <c r="BW464" s="136"/>
      <c r="BX464" s="136"/>
      <c r="BY464" s="136"/>
      <c r="BZ464" s="136">
        <v>1</v>
      </c>
      <c r="CA464" s="136"/>
      <c r="CB464" s="136"/>
      <c r="CC464" s="136"/>
      <c r="CD464" s="136"/>
      <c r="CE464" s="136"/>
      <c r="CF464" s="136"/>
      <c r="CG464" s="136"/>
      <c r="CH464" s="136"/>
      <c r="CI464" s="136"/>
      <c r="CJ464" s="136"/>
      <c r="CK464" s="136"/>
      <c r="CL464" s="136"/>
      <c r="CM464" s="136"/>
      <c r="CN464" s="136"/>
      <c r="CO464" s="136"/>
      <c r="CP464" s="136"/>
      <c r="CQ464" s="136"/>
      <c r="CR464" s="136"/>
      <c r="CS464" s="136"/>
      <c r="CT464" s="136"/>
      <c r="CU464" s="136"/>
      <c r="CV464" s="136"/>
      <c r="CW464" s="136"/>
      <c r="CX464" s="136"/>
      <c r="CY464" s="136"/>
      <c r="CZ464" s="136"/>
      <c r="DA464" s="136"/>
      <c r="DB464" s="136"/>
      <c r="DC464" s="136"/>
      <c r="DD464" s="136"/>
      <c r="DE464" s="136"/>
      <c r="DF464" s="136"/>
      <c r="DG464" s="136"/>
      <c r="DH464" s="136"/>
      <c r="DI464" s="136"/>
      <c r="DJ464" s="136"/>
      <c r="DK464" s="136"/>
      <c r="DL464" s="136"/>
      <c r="DM464" s="136"/>
      <c r="DN464" s="136"/>
      <c r="DO464" s="136"/>
      <c r="DP464" s="136"/>
      <c r="DQ464" s="136"/>
      <c r="DR464" s="136"/>
      <c r="DS464" s="136"/>
      <c r="DT464" s="136"/>
      <c r="DU464" s="136"/>
      <c r="DV464" s="136"/>
      <c r="DW464" s="136"/>
      <c r="DX464" s="136"/>
      <c r="DY464" s="136"/>
      <c r="DZ464" s="136"/>
      <c r="EA464"/>
      <c r="EB464"/>
      <c r="EC464" s="281">
        <f t="shared" si="5"/>
        <v>0</v>
      </c>
    </row>
    <row r="465" spans="1:133" hidden="1">
      <c r="A465" s="124" t="s">
        <v>1143</v>
      </c>
      <c r="B465" s="124" t="s">
        <v>1147</v>
      </c>
      <c r="C465" s="123">
        <v>1</v>
      </c>
      <c r="D465" s="124" t="s">
        <v>543</v>
      </c>
      <c r="E465" s="124" t="s">
        <v>459</v>
      </c>
      <c r="F465" s="124"/>
      <c r="G465" s="124">
        <v>1</v>
      </c>
      <c r="H465" s="124"/>
      <c r="I465" s="124"/>
      <c r="J465" s="124">
        <v>1</v>
      </c>
      <c r="K465" s="124"/>
      <c r="L465" s="124"/>
      <c r="M465" s="124"/>
      <c r="N465" s="124"/>
      <c r="O465" s="124"/>
      <c r="P465" s="124"/>
      <c r="Q465" s="124"/>
      <c r="R465" s="124" t="s">
        <v>392</v>
      </c>
      <c r="S465" s="124">
        <v>1</v>
      </c>
      <c r="T465" s="124"/>
      <c r="U465" s="124"/>
      <c r="V465" s="124"/>
      <c r="W465" s="124"/>
      <c r="X465" s="124"/>
      <c r="Y465" s="124"/>
      <c r="Z465" s="124">
        <v>1</v>
      </c>
      <c r="AA465" s="124"/>
      <c r="AB465" s="124"/>
      <c r="AC465" s="124"/>
      <c r="AD465" s="124"/>
      <c r="AE465" s="124"/>
      <c r="AF465" s="124">
        <v>1</v>
      </c>
      <c r="AG465" s="124"/>
      <c r="AH465" s="124"/>
      <c r="AI465" s="124"/>
      <c r="AJ465" s="124"/>
      <c r="AK465" s="124"/>
      <c r="AL465" s="124"/>
      <c r="AM465" s="124"/>
      <c r="AN465" s="124"/>
      <c r="AO465" s="124"/>
      <c r="AP465" s="124"/>
      <c r="AQ465" s="124"/>
      <c r="AR465" s="124"/>
      <c r="AS465" s="124"/>
      <c r="AT465" s="124"/>
      <c r="AU465" s="124"/>
      <c r="AV465" s="124"/>
      <c r="AW465" s="124"/>
      <c r="AX465" s="124"/>
      <c r="AY465" s="124"/>
      <c r="AZ465" s="124"/>
      <c r="BA465" s="124"/>
      <c r="BB465" s="124"/>
      <c r="BC465" s="124"/>
      <c r="BD465" s="124"/>
      <c r="BE465" s="124"/>
      <c r="BF465" s="124"/>
      <c r="BG465" s="124"/>
      <c r="BH465" s="124"/>
      <c r="BI465" s="124"/>
      <c r="BJ465" s="124"/>
      <c r="BK465" s="124"/>
      <c r="BL465" s="124"/>
      <c r="BM465" s="124"/>
      <c r="BN465" s="124"/>
      <c r="BO465" s="124"/>
      <c r="BP465" s="124"/>
      <c r="BQ465" s="124"/>
      <c r="BR465" s="124"/>
      <c r="BS465" s="124"/>
      <c r="BT465" s="124"/>
      <c r="BU465" s="124"/>
      <c r="BV465" s="124"/>
      <c r="BW465" s="124"/>
      <c r="BX465" s="124"/>
      <c r="BY465" s="124"/>
      <c r="BZ465" s="124"/>
      <c r="CA465" s="124"/>
      <c r="CB465" s="124"/>
      <c r="CC465" s="124"/>
      <c r="CD465" s="124"/>
      <c r="CE465" s="124"/>
      <c r="CF465" s="124"/>
      <c r="CG465" s="124"/>
      <c r="CH465" s="124"/>
      <c r="CI465" s="124"/>
      <c r="CJ465" s="124"/>
      <c r="CK465" s="124"/>
      <c r="CL465" s="124"/>
      <c r="CM465" s="124"/>
      <c r="CN465" s="124"/>
      <c r="CO465" s="124"/>
      <c r="CP465" s="124"/>
      <c r="CQ465" s="124"/>
      <c r="CR465" s="124"/>
      <c r="CS465" s="124"/>
      <c r="CT465" s="124"/>
      <c r="CU465" s="124"/>
      <c r="CV465" s="124"/>
      <c r="CW465" s="124"/>
      <c r="CX465" s="124"/>
      <c r="CY465" s="124"/>
      <c r="CZ465" s="124"/>
      <c r="DA465" s="124"/>
      <c r="DB465" s="124"/>
      <c r="DC465" s="124"/>
      <c r="DD465" s="124"/>
      <c r="DE465" s="124"/>
      <c r="DF465" s="124"/>
      <c r="DG465" s="124"/>
      <c r="DH465" s="124"/>
      <c r="DI465" s="124"/>
      <c r="DJ465" s="124"/>
      <c r="DK465" s="124"/>
      <c r="DL465" s="124"/>
      <c r="DM465" s="124"/>
      <c r="DN465" s="124"/>
      <c r="DO465" s="124"/>
      <c r="DP465" s="124"/>
      <c r="DQ465" s="124"/>
      <c r="DR465" s="124"/>
      <c r="DS465" s="124"/>
      <c r="DT465" s="124"/>
      <c r="DU465" s="124"/>
      <c r="DV465" s="124"/>
      <c r="DW465" s="124"/>
      <c r="DX465" s="124"/>
      <c r="DY465" s="124"/>
      <c r="DZ465" s="124"/>
      <c r="EA465"/>
      <c r="EB465">
        <v>118</v>
      </c>
      <c r="EC465" s="281">
        <f t="shared" si="5"/>
        <v>3.5757575757575757</v>
      </c>
    </row>
    <row r="466" spans="1:133" hidden="1">
      <c r="A466" s="124" t="s">
        <v>1144</v>
      </c>
      <c r="B466" s="124" t="s">
        <v>1147</v>
      </c>
      <c r="C466" s="123">
        <v>4</v>
      </c>
      <c r="D466" s="124" t="s">
        <v>543</v>
      </c>
      <c r="E466" s="124" t="s">
        <v>459</v>
      </c>
      <c r="F466" s="124"/>
      <c r="G466" s="124">
        <v>1</v>
      </c>
      <c r="H466" s="124"/>
      <c r="I466" s="124"/>
      <c r="J466" s="124">
        <v>1</v>
      </c>
      <c r="K466" s="124"/>
      <c r="L466" s="124"/>
      <c r="M466" s="124"/>
      <c r="N466" s="124"/>
      <c r="O466" s="124"/>
      <c r="P466" s="124"/>
      <c r="Q466" s="124"/>
      <c r="R466" s="124" t="s">
        <v>392</v>
      </c>
      <c r="S466" s="124">
        <v>1</v>
      </c>
      <c r="T466" s="124"/>
      <c r="U466" s="124"/>
      <c r="V466" s="124"/>
      <c r="W466" s="124"/>
      <c r="X466" s="124"/>
      <c r="Y466" s="124"/>
      <c r="Z466" s="124">
        <v>1</v>
      </c>
      <c r="AA466" s="124"/>
      <c r="AB466" s="124"/>
      <c r="AC466" s="124"/>
      <c r="AD466" s="124"/>
      <c r="AE466" s="124"/>
      <c r="AF466" s="124">
        <v>1</v>
      </c>
      <c r="AG466" s="124"/>
      <c r="AH466" s="124"/>
      <c r="AI466" s="124"/>
      <c r="AJ466" s="124"/>
      <c r="AK466" s="124"/>
      <c r="AL466" s="124"/>
      <c r="AM466" s="124"/>
      <c r="AN466" s="124"/>
      <c r="AO466" s="124"/>
      <c r="AP466" s="124"/>
      <c r="AQ466" s="124"/>
      <c r="AR466" s="124"/>
      <c r="AS466" s="124"/>
      <c r="AT466" s="124"/>
      <c r="AU466" s="124"/>
      <c r="AV466" s="124"/>
      <c r="AW466" s="124"/>
      <c r="AX466" s="124"/>
      <c r="AY466" s="124"/>
      <c r="AZ466" s="124"/>
      <c r="BA466" s="124"/>
      <c r="BB466" s="124"/>
      <c r="BC466" s="124"/>
      <c r="BD466" s="124"/>
      <c r="BE466" s="124"/>
      <c r="BF466" s="124"/>
      <c r="BG466" s="124"/>
      <c r="BH466" s="124"/>
      <c r="BI466" s="124"/>
      <c r="BJ466" s="124"/>
      <c r="BK466" s="124"/>
      <c r="BL466" s="124"/>
      <c r="BM466" s="124"/>
      <c r="BN466" s="124"/>
      <c r="BO466" s="124"/>
      <c r="BP466" s="124"/>
      <c r="BQ466" s="124"/>
      <c r="BR466" s="124"/>
      <c r="BS466" s="124"/>
      <c r="BT466" s="124"/>
      <c r="BU466" s="124"/>
      <c r="BV466" s="124"/>
      <c r="BW466" s="124"/>
      <c r="BX466" s="124"/>
      <c r="BY466" s="124"/>
      <c r="BZ466" s="124"/>
      <c r="CA466" s="124"/>
      <c r="CB466" s="124"/>
      <c r="CC466" s="124"/>
      <c r="CD466" s="124"/>
      <c r="CE466" s="124"/>
      <c r="CF466" s="124"/>
      <c r="CG466" s="124"/>
      <c r="CH466" s="124"/>
      <c r="CI466" s="124"/>
      <c r="CJ466" s="124"/>
      <c r="CK466" s="124"/>
      <c r="CL466" s="124"/>
      <c r="CM466" s="124"/>
      <c r="CN466" s="124"/>
      <c r="CO466" s="124"/>
      <c r="CP466" s="124"/>
      <c r="CQ466" s="124"/>
      <c r="CR466" s="124"/>
      <c r="CS466" s="124"/>
      <c r="CT466" s="124"/>
      <c r="CU466" s="124"/>
      <c r="CV466" s="124"/>
      <c r="CW466" s="124"/>
      <c r="CX466" s="124"/>
      <c r="CY466" s="124"/>
      <c r="CZ466" s="124"/>
      <c r="DA466" s="124"/>
      <c r="DB466" s="124"/>
      <c r="DC466" s="124"/>
      <c r="DD466" s="124"/>
      <c r="DE466" s="124"/>
      <c r="DF466" s="124"/>
      <c r="DG466" s="124"/>
      <c r="DH466" s="124"/>
      <c r="DI466" s="124"/>
      <c r="DJ466" s="124"/>
      <c r="DK466" s="124"/>
      <c r="DL466" s="124"/>
      <c r="DM466" s="124"/>
      <c r="DN466" s="124"/>
      <c r="DO466" s="124"/>
      <c r="DP466" s="124"/>
      <c r="DQ466" s="124"/>
      <c r="DR466" s="124"/>
      <c r="DS466" s="124"/>
      <c r="DT466" s="124"/>
      <c r="DU466" s="124"/>
      <c r="DV466" s="124"/>
      <c r="DW466" s="124"/>
      <c r="DX466" s="124"/>
      <c r="DY466" s="124"/>
      <c r="DZ466" s="124"/>
      <c r="EA466"/>
      <c r="EB466">
        <v>428</v>
      </c>
      <c r="EC466" s="281">
        <f t="shared" si="5"/>
        <v>12.969696969696969</v>
      </c>
    </row>
    <row r="467" spans="1:133" hidden="1">
      <c r="A467" s="124" t="s">
        <v>1145</v>
      </c>
      <c r="B467" s="124" t="s">
        <v>1147</v>
      </c>
      <c r="C467" s="123">
        <v>5</v>
      </c>
      <c r="D467" s="124" t="s">
        <v>543</v>
      </c>
      <c r="E467" s="124" t="s">
        <v>459</v>
      </c>
      <c r="F467" s="124"/>
      <c r="G467" s="124">
        <v>1</v>
      </c>
      <c r="H467" s="124"/>
      <c r="I467" s="124"/>
      <c r="J467" s="124">
        <v>1</v>
      </c>
      <c r="K467" s="124"/>
      <c r="L467" s="124"/>
      <c r="M467" s="124"/>
      <c r="N467" s="124"/>
      <c r="O467" s="124"/>
      <c r="P467" s="124"/>
      <c r="Q467" s="124"/>
      <c r="R467" s="124" t="s">
        <v>392</v>
      </c>
      <c r="S467" s="124">
        <v>1</v>
      </c>
      <c r="T467" s="124"/>
      <c r="U467" s="124"/>
      <c r="V467" s="124"/>
      <c r="W467" s="124"/>
      <c r="X467" s="124"/>
      <c r="Y467" s="124"/>
      <c r="Z467" s="124">
        <v>1</v>
      </c>
      <c r="AA467" s="124"/>
      <c r="AB467" s="124"/>
      <c r="AC467" s="124"/>
      <c r="AD467" s="124"/>
      <c r="AE467" s="124"/>
      <c r="AF467" s="124">
        <v>1</v>
      </c>
      <c r="AG467" s="124"/>
      <c r="AH467" s="124"/>
      <c r="AI467" s="124"/>
      <c r="AJ467" s="124"/>
      <c r="AK467" s="124"/>
      <c r="AL467" s="124"/>
      <c r="AM467" s="124"/>
      <c r="AN467" s="124"/>
      <c r="AO467" s="124"/>
      <c r="AP467" s="124"/>
      <c r="AQ467" s="124"/>
      <c r="AR467" s="124"/>
      <c r="AS467" s="124"/>
      <c r="AT467" s="124"/>
      <c r="AU467" s="124"/>
      <c r="AV467" s="124"/>
      <c r="AW467" s="124"/>
      <c r="AX467" s="124"/>
      <c r="AY467" s="124"/>
      <c r="AZ467" s="124"/>
      <c r="BA467" s="124"/>
      <c r="BB467" s="124"/>
      <c r="BC467" s="124"/>
      <c r="BD467" s="124"/>
      <c r="BE467" s="124"/>
      <c r="BF467" s="124"/>
      <c r="BG467" s="124"/>
      <c r="BH467" s="124"/>
      <c r="BI467" s="124"/>
      <c r="BJ467" s="124"/>
      <c r="BK467" s="124"/>
      <c r="BL467" s="124"/>
      <c r="BM467" s="124"/>
      <c r="BN467" s="124"/>
      <c r="BO467" s="124"/>
      <c r="BP467" s="124"/>
      <c r="BQ467" s="124"/>
      <c r="BR467" s="124"/>
      <c r="BS467" s="124"/>
      <c r="BT467" s="124"/>
      <c r="BU467" s="124"/>
      <c r="BV467" s="124"/>
      <c r="BW467" s="124"/>
      <c r="BX467" s="124"/>
      <c r="BY467" s="124"/>
      <c r="BZ467" s="124"/>
      <c r="CA467" s="124"/>
      <c r="CB467" s="124"/>
      <c r="CC467" s="124"/>
      <c r="CD467" s="124"/>
      <c r="CE467" s="124"/>
      <c r="CF467" s="124"/>
      <c r="CG467" s="124"/>
      <c r="CH467" s="124"/>
      <c r="CI467" s="124"/>
      <c r="CJ467" s="124"/>
      <c r="CK467" s="124"/>
      <c r="CL467" s="124"/>
      <c r="CM467" s="124"/>
      <c r="CN467" s="124"/>
      <c r="CO467" s="124"/>
      <c r="CP467" s="124"/>
      <c r="CQ467" s="124"/>
      <c r="CR467" s="124"/>
      <c r="CS467" s="124"/>
      <c r="CT467" s="124"/>
      <c r="CU467" s="124"/>
      <c r="CV467" s="124"/>
      <c r="CW467" s="124"/>
      <c r="CX467" s="124"/>
      <c r="CY467" s="124"/>
      <c r="CZ467" s="124"/>
      <c r="DA467" s="124"/>
      <c r="DB467" s="124"/>
      <c r="DC467" s="124"/>
      <c r="DD467" s="124"/>
      <c r="DE467" s="124"/>
      <c r="DF467" s="124"/>
      <c r="DG467" s="124"/>
      <c r="DH467" s="124"/>
      <c r="DI467" s="124"/>
      <c r="DJ467" s="124"/>
      <c r="DK467" s="124"/>
      <c r="DL467" s="124"/>
      <c r="DM467" s="124"/>
      <c r="DN467" s="124"/>
      <c r="DO467" s="124"/>
      <c r="DP467" s="124"/>
      <c r="DQ467" s="124"/>
      <c r="DR467" s="124"/>
      <c r="DS467" s="124"/>
      <c r="DT467" s="124"/>
      <c r="DU467" s="124"/>
      <c r="DV467" s="124"/>
      <c r="DW467" s="124"/>
      <c r="DX467" s="124"/>
      <c r="DY467" s="124"/>
      <c r="DZ467" s="124"/>
      <c r="EA467"/>
      <c r="EB467">
        <v>528</v>
      </c>
      <c r="EC467" s="281">
        <f t="shared" si="5"/>
        <v>16</v>
      </c>
    </row>
    <row r="468" spans="1:133" hidden="1">
      <c r="A468" s="124" t="s">
        <v>1146</v>
      </c>
      <c r="B468" s="124" t="s">
        <v>1147</v>
      </c>
      <c r="C468" s="123">
        <v>20</v>
      </c>
      <c r="D468" s="124" t="s">
        <v>543</v>
      </c>
      <c r="E468" s="124" t="s">
        <v>459</v>
      </c>
      <c r="F468" s="124"/>
      <c r="G468" s="124">
        <v>1</v>
      </c>
      <c r="H468" s="124"/>
      <c r="I468" s="124"/>
      <c r="J468" s="124">
        <v>1</v>
      </c>
      <c r="K468" s="124"/>
      <c r="L468" s="124"/>
      <c r="M468" s="124"/>
      <c r="N468" s="124"/>
      <c r="O468" s="124"/>
      <c r="P468" s="124"/>
      <c r="Q468" s="124"/>
      <c r="R468" s="124" t="s">
        <v>392</v>
      </c>
      <c r="S468" s="124">
        <v>1</v>
      </c>
      <c r="T468" s="124"/>
      <c r="U468" s="124"/>
      <c r="V468" s="124"/>
      <c r="W468" s="124"/>
      <c r="X468" s="124"/>
      <c r="Y468" s="124"/>
      <c r="Z468" s="124">
        <v>1</v>
      </c>
      <c r="AA468" s="124"/>
      <c r="AB468" s="124"/>
      <c r="AC468" s="124"/>
      <c r="AD468" s="124"/>
      <c r="AE468" s="124"/>
      <c r="AF468" s="124">
        <v>1</v>
      </c>
      <c r="AG468" s="124"/>
      <c r="AH468" s="124"/>
      <c r="AI468" s="124"/>
      <c r="AJ468" s="124"/>
      <c r="AK468" s="124"/>
      <c r="AL468" s="124"/>
      <c r="AM468" s="124"/>
      <c r="AN468" s="124"/>
      <c r="AO468" s="124"/>
      <c r="AP468" s="124"/>
      <c r="AQ468" s="124"/>
      <c r="AR468" s="124"/>
      <c r="AS468" s="124"/>
      <c r="AT468" s="124"/>
      <c r="AU468" s="124"/>
      <c r="AV468" s="124"/>
      <c r="AW468" s="124"/>
      <c r="AX468" s="124"/>
      <c r="AY468" s="124"/>
      <c r="AZ468" s="124"/>
      <c r="BA468" s="124"/>
      <c r="BB468" s="124"/>
      <c r="BC468" s="124"/>
      <c r="BD468" s="124"/>
      <c r="BE468" s="124"/>
      <c r="BF468" s="124"/>
      <c r="BG468" s="124"/>
      <c r="BH468" s="124"/>
      <c r="BI468" s="124"/>
      <c r="BJ468" s="124"/>
      <c r="BK468" s="124"/>
      <c r="BL468" s="124"/>
      <c r="BM468" s="124"/>
      <c r="BN468" s="124"/>
      <c r="BO468" s="124"/>
      <c r="BP468" s="124"/>
      <c r="BQ468" s="124"/>
      <c r="BR468" s="124"/>
      <c r="BS468" s="124"/>
      <c r="BT468" s="124"/>
      <c r="BU468" s="124"/>
      <c r="BV468" s="124"/>
      <c r="BW468" s="124"/>
      <c r="BX468" s="124"/>
      <c r="BY468" s="124"/>
      <c r="BZ468" s="124"/>
      <c r="CA468" s="124"/>
      <c r="CB468" s="124"/>
      <c r="CC468" s="124"/>
      <c r="CD468" s="124"/>
      <c r="CE468" s="124"/>
      <c r="CF468" s="124"/>
      <c r="CG468" s="124"/>
      <c r="CH468" s="124"/>
      <c r="CI468" s="124"/>
      <c r="CJ468" s="124"/>
      <c r="CK468" s="124"/>
      <c r="CL468" s="124"/>
      <c r="CM468" s="124"/>
      <c r="CN468" s="124"/>
      <c r="CO468" s="124"/>
      <c r="CP468" s="124"/>
      <c r="CQ468" s="124"/>
      <c r="CR468" s="124"/>
      <c r="CS468" s="124"/>
      <c r="CT468" s="124"/>
      <c r="CU468" s="124"/>
      <c r="CV468" s="124"/>
      <c r="CW468" s="124"/>
      <c r="CX468" s="124"/>
      <c r="CY468" s="124"/>
      <c r="CZ468" s="124"/>
      <c r="DA468" s="124"/>
      <c r="DB468" s="124"/>
      <c r="DC468" s="124"/>
      <c r="DD468" s="124"/>
      <c r="DE468" s="124"/>
      <c r="DF468" s="124"/>
      <c r="DG468" s="124"/>
      <c r="DH468" s="124"/>
      <c r="DI468" s="124"/>
      <c r="DJ468" s="124"/>
      <c r="DK468" s="124"/>
      <c r="DL468" s="124"/>
      <c r="DM468" s="124"/>
      <c r="DN468" s="124"/>
      <c r="DO468" s="124"/>
      <c r="DP468" s="124"/>
      <c r="DQ468" s="124"/>
      <c r="DR468" s="124"/>
      <c r="DS468" s="124"/>
      <c r="DT468" s="124"/>
      <c r="DU468" s="124"/>
      <c r="DV468" s="124"/>
      <c r="DW468" s="124"/>
      <c r="DX468" s="124"/>
      <c r="DY468" s="124"/>
      <c r="DZ468" s="124"/>
      <c r="EA468"/>
      <c r="EB468">
        <v>2092</v>
      </c>
      <c r="EC468" s="281">
        <f t="shared" si="5"/>
        <v>63.393939393939391</v>
      </c>
    </row>
    <row r="469" spans="1:133" hidden="1">
      <c r="A469" s="147" t="s">
        <v>1148</v>
      </c>
      <c r="B469" s="147" t="s">
        <v>1152</v>
      </c>
      <c r="C469" s="146">
        <v>1</v>
      </c>
      <c r="D469" s="147" t="s">
        <v>543</v>
      </c>
      <c r="E469" s="147" t="s">
        <v>459</v>
      </c>
      <c r="F469" s="147"/>
      <c r="G469" s="147">
        <v>1</v>
      </c>
      <c r="H469" s="147"/>
      <c r="I469" s="147"/>
      <c r="J469" s="147">
        <v>1</v>
      </c>
      <c r="K469" s="147"/>
      <c r="L469" s="147"/>
      <c r="M469" s="147"/>
      <c r="N469" s="147"/>
      <c r="O469" s="147"/>
      <c r="P469" s="147"/>
      <c r="Q469" s="147"/>
      <c r="R469" s="147" t="s">
        <v>392</v>
      </c>
      <c r="S469" s="147">
        <v>1</v>
      </c>
      <c r="T469" s="147"/>
      <c r="U469" s="147"/>
      <c r="V469" s="147"/>
      <c r="W469" s="147"/>
      <c r="X469" s="147"/>
      <c r="Y469" s="147"/>
      <c r="Z469" s="147">
        <v>1</v>
      </c>
      <c r="AA469" s="147"/>
      <c r="AB469" s="147"/>
      <c r="AC469" s="147"/>
      <c r="AD469" s="147"/>
      <c r="AE469" s="147"/>
      <c r="AF469" s="147">
        <v>1</v>
      </c>
      <c r="AG469" s="147"/>
      <c r="AH469" s="147"/>
      <c r="AI469" s="147"/>
      <c r="AJ469" s="147"/>
      <c r="AK469" s="147">
        <v>1</v>
      </c>
      <c r="AL469" s="147"/>
      <c r="AM469" s="147"/>
      <c r="AN469" s="147"/>
      <c r="AO469" s="147"/>
      <c r="AP469" s="147"/>
      <c r="AQ469" s="147"/>
      <c r="AR469" s="147"/>
      <c r="AS469" s="147"/>
      <c r="AT469" s="147"/>
      <c r="AU469" s="147"/>
      <c r="AV469" s="147"/>
      <c r="AW469" s="147"/>
      <c r="AX469" s="147"/>
      <c r="AY469" s="147"/>
      <c r="AZ469" s="147"/>
      <c r="BA469" s="147"/>
      <c r="BB469" s="147"/>
      <c r="BC469" s="147"/>
      <c r="BD469" s="147"/>
      <c r="BE469" s="147"/>
      <c r="BF469" s="147"/>
      <c r="BG469" s="147"/>
      <c r="BH469" s="147"/>
      <c r="BI469" s="147"/>
      <c r="BJ469" s="147"/>
      <c r="BK469" s="147"/>
      <c r="BL469" s="147"/>
      <c r="BM469" s="147"/>
      <c r="BN469" s="147"/>
      <c r="BO469" s="147"/>
      <c r="BP469" s="147"/>
      <c r="BQ469" s="147"/>
      <c r="BR469" s="147"/>
      <c r="BS469" s="147"/>
      <c r="BT469" s="147">
        <v>1</v>
      </c>
      <c r="BU469" s="147"/>
      <c r="BV469" s="147"/>
      <c r="BW469" s="147"/>
      <c r="BX469" s="147"/>
      <c r="BY469" s="147">
        <v>1</v>
      </c>
      <c r="BZ469" s="147"/>
      <c r="CA469" s="147"/>
      <c r="CB469" s="147"/>
      <c r="CC469" s="147"/>
      <c r="CD469" s="147"/>
      <c r="CE469" s="147"/>
      <c r="CF469" s="147"/>
      <c r="CG469" s="147"/>
      <c r="CH469" s="147"/>
      <c r="CI469" s="147"/>
      <c r="CJ469" s="147"/>
      <c r="CK469" s="147"/>
      <c r="CL469" s="147"/>
      <c r="CM469" s="147"/>
      <c r="CN469" s="147"/>
      <c r="CO469" s="147"/>
      <c r="CP469" s="147"/>
      <c r="CQ469" s="147"/>
      <c r="CR469" s="147"/>
      <c r="CS469" s="147"/>
      <c r="CT469" s="147"/>
      <c r="CU469" s="147"/>
      <c r="CV469" s="147"/>
      <c r="CW469" s="147"/>
      <c r="CX469" s="147"/>
      <c r="CY469" s="147"/>
      <c r="CZ469" s="147"/>
      <c r="DA469" s="147"/>
      <c r="DB469" s="147"/>
      <c r="DC469" s="147"/>
      <c r="DD469" s="147"/>
      <c r="DE469" s="147"/>
      <c r="DF469" s="147"/>
      <c r="DG469" s="147"/>
      <c r="DH469" s="147"/>
      <c r="DI469" s="147"/>
      <c r="DJ469" s="147"/>
      <c r="DK469" s="147"/>
      <c r="DL469" s="147"/>
      <c r="DM469" s="147"/>
      <c r="DN469" s="147"/>
      <c r="DO469" s="147"/>
      <c r="DP469" s="147"/>
      <c r="DQ469" s="147"/>
      <c r="DR469" s="147"/>
      <c r="DS469" s="147"/>
      <c r="DT469" s="147"/>
      <c r="DU469" s="147"/>
      <c r="DV469" s="147"/>
      <c r="DW469" s="147"/>
      <c r="DX469" s="147"/>
      <c r="DY469" s="147"/>
      <c r="DZ469" s="147"/>
      <c r="EA469"/>
      <c r="EB469">
        <v>118</v>
      </c>
      <c r="EC469" s="281">
        <f t="shared" si="5"/>
        <v>3.5757575757575757</v>
      </c>
    </row>
    <row r="470" spans="1:133" hidden="1">
      <c r="A470" s="147" t="s">
        <v>1149</v>
      </c>
      <c r="B470" s="147" t="s">
        <v>1152</v>
      </c>
      <c r="C470" s="146">
        <v>4</v>
      </c>
      <c r="D470" s="147" t="s">
        <v>543</v>
      </c>
      <c r="E470" s="147" t="s">
        <v>459</v>
      </c>
      <c r="F470" s="147"/>
      <c r="G470" s="147">
        <v>1</v>
      </c>
      <c r="H470" s="147"/>
      <c r="I470" s="147"/>
      <c r="J470" s="147">
        <v>1</v>
      </c>
      <c r="K470" s="147"/>
      <c r="L470" s="147"/>
      <c r="M470" s="147"/>
      <c r="N470" s="147"/>
      <c r="O470" s="147"/>
      <c r="P470" s="147"/>
      <c r="Q470" s="147"/>
      <c r="R470" s="147" t="s">
        <v>392</v>
      </c>
      <c r="S470" s="147">
        <v>1</v>
      </c>
      <c r="T470" s="147"/>
      <c r="U470" s="147"/>
      <c r="V470" s="147"/>
      <c r="W470" s="147"/>
      <c r="X470" s="147"/>
      <c r="Y470" s="147"/>
      <c r="Z470" s="147">
        <v>1</v>
      </c>
      <c r="AA470" s="147"/>
      <c r="AB470" s="147"/>
      <c r="AC470" s="147"/>
      <c r="AD470" s="147"/>
      <c r="AE470" s="147"/>
      <c r="AF470" s="147">
        <v>1</v>
      </c>
      <c r="AG470" s="147"/>
      <c r="AH470" s="147"/>
      <c r="AI470" s="147"/>
      <c r="AJ470" s="147"/>
      <c r="AK470" s="147">
        <v>1</v>
      </c>
      <c r="AL470" s="147"/>
      <c r="AM470" s="147"/>
      <c r="AN470" s="147"/>
      <c r="AO470" s="147"/>
      <c r="AP470" s="147"/>
      <c r="AQ470" s="147"/>
      <c r="AR470" s="147"/>
      <c r="AS470" s="147"/>
      <c r="AT470" s="147"/>
      <c r="AU470" s="147"/>
      <c r="AV470" s="147"/>
      <c r="AW470" s="147"/>
      <c r="AX470" s="147"/>
      <c r="AY470" s="147"/>
      <c r="AZ470" s="147"/>
      <c r="BA470" s="147"/>
      <c r="BB470" s="147"/>
      <c r="BC470" s="147"/>
      <c r="BD470" s="147"/>
      <c r="BE470" s="147"/>
      <c r="BF470" s="147"/>
      <c r="BG470" s="147"/>
      <c r="BH470" s="147"/>
      <c r="BI470" s="147"/>
      <c r="BJ470" s="147"/>
      <c r="BK470" s="147"/>
      <c r="BL470" s="147"/>
      <c r="BM470" s="147"/>
      <c r="BN470" s="147"/>
      <c r="BO470" s="147"/>
      <c r="BP470" s="147"/>
      <c r="BQ470" s="147"/>
      <c r="BR470" s="147"/>
      <c r="BS470" s="147"/>
      <c r="BT470" s="147">
        <v>1</v>
      </c>
      <c r="BU470" s="147"/>
      <c r="BV470" s="147"/>
      <c r="BW470" s="147"/>
      <c r="BX470" s="147"/>
      <c r="BY470" s="147">
        <v>1</v>
      </c>
      <c r="BZ470" s="147"/>
      <c r="CA470" s="147"/>
      <c r="CB470" s="147"/>
      <c r="CC470" s="147"/>
      <c r="CD470" s="147"/>
      <c r="CE470" s="147"/>
      <c r="CF470" s="147"/>
      <c r="CG470" s="147"/>
      <c r="CH470" s="147"/>
      <c r="CI470" s="147"/>
      <c r="CJ470" s="147"/>
      <c r="CK470" s="147"/>
      <c r="CL470" s="147"/>
      <c r="CM470" s="147"/>
      <c r="CN470" s="147"/>
      <c r="CO470" s="147"/>
      <c r="CP470" s="147"/>
      <c r="CQ470" s="147"/>
      <c r="CR470" s="147"/>
      <c r="CS470" s="147"/>
      <c r="CT470" s="147"/>
      <c r="CU470" s="147"/>
      <c r="CV470" s="147"/>
      <c r="CW470" s="147"/>
      <c r="CX470" s="147"/>
      <c r="CY470" s="147"/>
      <c r="CZ470" s="147"/>
      <c r="DA470" s="147"/>
      <c r="DB470" s="147"/>
      <c r="DC470" s="147"/>
      <c r="DD470" s="147"/>
      <c r="DE470" s="147"/>
      <c r="DF470" s="147"/>
      <c r="DG470" s="147"/>
      <c r="DH470" s="147"/>
      <c r="DI470" s="147"/>
      <c r="DJ470" s="147"/>
      <c r="DK470" s="147"/>
      <c r="DL470" s="147"/>
      <c r="DM470" s="147"/>
      <c r="DN470" s="147"/>
      <c r="DO470" s="147"/>
      <c r="DP470" s="147"/>
      <c r="DQ470" s="147"/>
      <c r="DR470" s="147"/>
      <c r="DS470" s="147"/>
      <c r="DT470" s="147"/>
      <c r="DU470" s="147"/>
      <c r="DV470" s="147"/>
      <c r="DW470" s="147"/>
      <c r="DX470" s="147"/>
      <c r="DY470" s="147"/>
      <c r="DZ470" s="147"/>
      <c r="EA470"/>
      <c r="EB470">
        <v>427</v>
      </c>
      <c r="EC470" s="281">
        <f t="shared" si="5"/>
        <v>12.939393939393939</v>
      </c>
    </row>
    <row r="471" spans="1:133" hidden="1">
      <c r="A471" s="147" t="s">
        <v>1150</v>
      </c>
      <c r="B471" s="147" t="s">
        <v>1152</v>
      </c>
      <c r="C471" s="146">
        <v>5</v>
      </c>
      <c r="D471" s="147" t="s">
        <v>543</v>
      </c>
      <c r="E471" s="147" t="s">
        <v>459</v>
      </c>
      <c r="F471" s="147"/>
      <c r="G471" s="147">
        <v>1</v>
      </c>
      <c r="H471" s="147"/>
      <c r="I471" s="147"/>
      <c r="J471" s="147">
        <v>1</v>
      </c>
      <c r="K471" s="147"/>
      <c r="L471" s="147"/>
      <c r="M471" s="147"/>
      <c r="N471" s="147"/>
      <c r="O471" s="147"/>
      <c r="P471" s="147"/>
      <c r="Q471" s="147"/>
      <c r="R471" s="147" t="s">
        <v>392</v>
      </c>
      <c r="S471" s="147">
        <v>1</v>
      </c>
      <c r="T471" s="147"/>
      <c r="U471" s="147"/>
      <c r="V471" s="147"/>
      <c r="W471" s="147"/>
      <c r="X471" s="147"/>
      <c r="Y471" s="147"/>
      <c r="Z471" s="147">
        <v>1</v>
      </c>
      <c r="AA471" s="147"/>
      <c r="AB471" s="147"/>
      <c r="AC471" s="147"/>
      <c r="AD471" s="147"/>
      <c r="AE471" s="147"/>
      <c r="AF471" s="147">
        <v>1</v>
      </c>
      <c r="AG471" s="147"/>
      <c r="AH471" s="147"/>
      <c r="AI471" s="147"/>
      <c r="AJ471" s="147"/>
      <c r="AK471" s="147">
        <v>1</v>
      </c>
      <c r="AL471" s="147"/>
      <c r="AM471" s="147"/>
      <c r="AN471" s="147"/>
      <c r="AO471" s="147"/>
      <c r="AP471" s="147"/>
      <c r="AQ471" s="147"/>
      <c r="AR471" s="147"/>
      <c r="AS471" s="147"/>
      <c r="AT471" s="147"/>
      <c r="AU471" s="147"/>
      <c r="AV471" s="147"/>
      <c r="AW471" s="147"/>
      <c r="AX471" s="147"/>
      <c r="AY471" s="147"/>
      <c r="AZ471" s="147"/>
      <c r="BA471" s="147"/>
      <c r="BB471" s="147"/>
      <c r="BC471" s="147"/>
      <c r="BD471" s="147"/>
      <c r="BE471" s="147"/>
      <c r="BF471" s="147"/>
      <c r="BG471" s="147"/>
      <c r="BH471" s="147"/>
      <c r="BI471" s="147"/>
      <c r="BJ471" s="147"/>
      <c r="BK471" s="147"/>
      <c r="BL471" s="147"/>
      <c r="BM471" s="147"/>
      <c r="BN471" s="147"/>
      <c r="BO471" s="147"/>
      <c r="BP471" s="147"/>
      <c r="BQ471" s="147"/>
      <c r="BR471" s="147"/>
      <c r="BS471" s="147"/>
      <c r="BT471" s="147">
        <v>1</v>
      </c>
      <c r="BU471" s="147"/>
      <c r="BV471" s="147"/>
      <c r="BW471" s="147"/>
      <c r="BX471" s="147"/>
      <c r="BY471" s="147">
        <v>1</v>
      </c>
      <c r="BZ471" s="147"/>
      <c r="CA471" s="147"/>
      <c r="CB471" s="147"/>
      <c r="CC471" s="147"/>
      <c r="CD471" s="147"/>
      <c r="CE471" s="147"/>
      <c r="CF471" s="147"/>
      <c r="CG471" s="147"/>
      <c r="CH471" s="147"/>
      <c r="CI471" s="147"/>
      <c r="CJ471" s="147"/>
      <c r="CK471" s="147"/>
      <c r="CL471" s="147"/>
      <c r="CM471" s="147"/>
      <c r="CN471" s="147"/>
      <c r="CO471" s="147"/>
      <c r="CP471" s="147"/>
      <c r="CQ471" s="147"/>
      <c r="CR471" s="147"/>
      <c r="CS471" s="147"/>
      <c r="CT471" s="147"/>
      <c r="CU471" s="147"/>
      <c r="CV471" s="147"/>
      <c r="CW471" s="147"/>
      <c r="CX471" s="147"/>
      <c r="CY471" s="147"/>
      <c r="CZ471" s="147"/>
      <c r="DA471" s="147"/>
      <c r="DB471" s="147"/>
      <c r="DC471" s="147"/>
      <c r="DD471" s="147"/>
      <c r="DE471" s="147"/>
      <c r="DF471" s="147"/>
      <c r="DG471" s="147"/>
      <c r="DH471" s="147"/>
      <c r="DI471" s="147"/>
      <c r="DJ471" s="147"/>
      <c r="DK471" s="147"/>
      <c r="DL471" s="147"/>
      <c r="DM471" s="147"/>
      <c r="DN471" s="147"/>
      <c r="DO471" s="147"/>
      <c r="DP471" s="147"/>
      <c r="DQ471" s="147"/>
      <c r="DR471" s="147"/>
      <c r="DS471" s="147"/>
      <c r="DT471" s="147"/>
      <c r="DU471" s="147"/>
      <c r="DV471" s="147"/>
      <c r="DW471" s="147"/>
      <c r="DX471" s="147"/>
      <c r="DY471" s="147"/>
      <c r="DZ471" s="147"/>
      <c r="EA471"/>
      <c r="EB471">
        <v>527</v>
      </c>
      <c r="EC471" s="281">
        <f t="shared" si="5"/>
        <v>15.969696969696969</v>
      </c>
    </row>
    <row r="472" spans="1:133" hidden="1">
      <c r="A472" s="147" t="s">
        <v>1151</v>
      </c>
      <c r="B472" s="147" t="s">
        <v>1152</v>
      </c>
      <c r="C472" s="146">
        <v>20</v>
      </c>
      <c r="D472" s="147" t="s">
        <v>543</v>
      </c>
      <c r="E472" s="147" t="s">
        <v>459</v>
      </c>
      <c r="F472" s="147"/>
      <c r="G472" s="147">
        <v>1</v>
      </c>
      <c r="H472" s="147"/>
      <c r="I472" s="147"/>
      <c r="J472" s="147">
        <v>1</v>
      </c>
      <c r="K472" s="147"/>
      <c r="L472" s="147"/>
      <c r="M472" s="147"/>
      <c r="N472" s="147"/>
      <c r="O472" s="147"/>
      <c r="P472" s="147"/>
      <c r="Q472" s="147"/>
      <c r="R472" s="147" t="s">
        <v>392</v>
      </c>
      <c r="S472" s="147">
        <v>1</v>
      </c>
      <c r="T472" s="147"/>
      <c r="U472" s="147"/>
      <c r="V472" s="147"/>
      <c r="W472" s="147"/>
      <c r="X472" s="147"/>
      <c r="Y472" s="147"/>
      <c r="Z472" s="147">
        <v>1</v>
      </c>
      <c r="AA472" s="147"/>
      <c r="AB472" s="147"/>
      <c r="AC472" s="147"/>
      <c r="AD472" s="147"/>
      <c r="AE472" s="147"/>
      <c r="AF472" s="147">
        <v>1</v>
      </c>
      <c r="AG472" s="147"/>
      <c r="AH472" s="147"/>
      <c r="AI472" s="147"/>
      <c r="AJ472" s="147"/>
      <c r="AK472" s="147">
        <v>1</v>
      </c>
      <c r="AL472" s="147"/>
      <c r="AM472" s="147"/>
      <c r="AN472" s="147"/>
      <c r="AO472" s="147"/>
      <c r="AP472" s="147"/>
      <c r="AQ472" s="147"/>
      <c r="AR472" s="147"/>
      <c r="AS472" s="147"/>
      <c r="AT472" s="147"/>
      <c r="AU472" s="147"/>
      <c r="AV472" s="147"/>
      <c r="AW472" s="147"/>
      <c r="AX472" s="147"/>
      <c r="AY472" s="147"/>
      <c r="AZ472" s="147"/>
      <c r="BA472" s="147"/>
      <c r="BB472" s="147"/>
      <c r="BC472" s="147"/>
      <c r="BD472" s="147"/>
      <c r="BE472" s="147"/>
      <c r="BF472" s="147"/>
      <c r="BG472" s="147"/>
      <c r="BH472" s="147"/>
      <c r="BI472" s="147"/>
      <c r="BJ472" s="147"/>
      <c r="BK472" s="147"/>
      <c r="BL472" s="147"/>
      <c r="BM472" s="147"/>
      <c r="BN472" s="147"/>
      <c r="BO472" s="147"/>
      <c r="BP472" s="147"/>
      <c r="BQ472" s="147"/>
      <c r="BR472" s="147"/>
      <c r="BS472" s="147"/>
      <c r="BT472" s="147">
        <v>1</v>
      </c>
      <c r="BU472" s="147"/>
      <c r="BV472" s="147"/>
      <c r="BW472" s="147"/>
      <c r="BX472" s="147"/>
      <c r="BY472" s="147">
        <v>1</v>
      </c>
      <c r="BZ472" s="147"/>
      <c r="CA472" s="147"/>
      <c r="CB472" s="147"/>
      <c r="CC472" s="147"/>
      <c r="CD472" s="147"/>
      <c r="CE472" s="147"/>
      <c r="CF472" s="147"/>
      <c r="CG472" s="147"/>
      <c r="CH472" s="147"/>
      <c r="CI472" s="147"/>
      <c r="CJ472" s="147"/>
      <c r="CK472" s="147"/>
      <c r="CL472" s="147"/>
      <c r="CM472" s="147"/>
      <c r="CN472" s="147"/>
      <c r="CO472" s="147"/>
      <c r="CP472" s="147"/>
      <c r="CQ472" s="147"/>
      <c r="CR472" s="147"/>
      <c r="CS472" s="147"/>
      <c r="CT472" s="147"/>
      <c r="CU472" s="147"/>
      <c r="CV472" s="147"/>
      <c r="CW472" s="147"/>
      <c r="CX472" s="147"/>
      <c r="CY472" s="147"/>
      <c r="CZ472" s="147"/>
      <c r="DA472" s="147"/>
      <c r="DB472" s="147"/>
      <c r="DC472" s="147"/>
      <c r="DD472" s="147"/>
      <c r="DE472" s="147"/>
      <c r="DF472" s="147"/>
      <c r="DG472" s="147"/>
      <c r="DH472" s="147"/>
      <c r="DI472" s="147"/>
      <c r="DJ472" s="147"/>
      <c r="DK472" s="147"/>
      <c r="DL472" s="147"/>
      <c r="DM472" s="147"/>
      <c r="DN472" s="147"/>
      <c r="DO472" s="147"/>
      <c r="DP472" s="147"/>
      <c r="DQ472" s="147"/>
      <c r="DR472" s="147"/>
      <c r="DS472" s="147"/>
      <c r="DT472" s="147"/>
      <c r="DU472" s="147"/>
      <c r="DV472" s="147"/>
      <c r="DW472" s="147"/>
      <c r="DX472" s="147"/>
      <c r="DY472" s="147"/>
      <c r="DZ472" s="147"/>
      <c r="EA472"/>
      <c r="EB472">
        <v>2092</v>
      </c>
      <c r="EC472" s="281">
        <f t="shared" si="5"/>
        <v>63.393939393939391</v>
      </c>
    </row>
    <row r="473" spans="1:133" hidden="1">
      <c r="A473" s="128" t="s">
        <v>506</v>
      </c>
      <c r="B473" s="128" t="s">
        <v>1464</v>
      </c>
      <c r="C473" s="127">
        <v>1</v>
      </c>
      <c r="D473" s="128" t="s">
        <v>543</v>
      </c>
      <c r="E473" s="128" t="s">
        <v>378</v>
      </c>
      <c r="F473" s="128"/>
      <c r="G473" s="128">
        <v>1</v>
      </c>
      <c r="H473" s="128"/>
      <c r="I473" s="128"/>
      <c r="J473" s="128"/>
      <c r="K473" s="128">
        <v>1</v>
      </c>
      <c r="L473" s="128"/>
      <c r="M473" s="128"/>
      <c r="N473" s="128"/>
      <c r="O473" s="128"/>
      <c r="P473" s="128"/>
      <c r="Q473" s="128"/>
      <c r="R473" s="128" t="s">
        <v>392</v>
      </c>
      <c r="S473" s="128">
        <v>1</v>
      </c>
      <c r="T473" s="128"/>
      <c r="U473" s="128"/>
      <c r="V473" s="128"/>
      <c r="W473" s="128"/>
      <c r="X473" s="128"/>
      <c r="Y473" s="128"/>
      <c r="Z473" s="128">
        <v>1</v>
      </c>
      <c r="AA473" s="128"/>
      <c r="AB473" s="128"/>
      <c r="AC473" s="128"/>
      <c r="AD473" s="128"/>
      <c r="AE473" s="128"/>
      <c r="AF473" s="128">
        <v>1</v>
      </c>
      <c r="AG473" s="128"/>
      <c r="AH473" s="128"/>
      <c r="AI473" s="128"/>
      <c r="AJ473" s="128"/>
      <c r="AK473" s="128">
        <v>1</v>
      </c>
      <c r="AL473" s="128"/>
      <c r="AM473" s="128"/>
      <c r="AN473" s="128"/>
      <c r="AO473" s="128"/>
      <c r="AP473" s="128"/>
      <c r="AQ473" s="128"/>
      <c r="AR473" s="128"/>
      <c r="AS473" s="128"/>
      <c r="AT473" s="128"/>
      <c r="AU473" s="128"/>
      <c r="AV473" s="128"/>
      <c r="AW473" s="128"/>
      <c r="AX473" s="128"/>
      <c r="AY473" s="128"/>
      <c r="AZ473" s="128"/>
      <c r="BA473" s="128"/>
      <c r="BB473" s="128"/>
      <c r="BC473" s="128"/>
      <c r="BD473" s="128"/>
      <c r="BE473" s="128"/>
      <c r="BF473" s="128"/>
      <c r="BG473" s="128"/>
      <c r="BH473" s="128"/>
      <c r="BI473" s="128"/>
      <c r="BJ473" s="128"/>
      <c r="BK473" s="128"/>
      <c r="BL473" s="128"/>
      <c r="BM473" s="128"/>
      <c r="BN473" s="128"/>
      <c r="BO473" s="128"/>
      <c r="BP473" s="128"/>
      <c r="BQ473" s="128"/>
      <c r="BR473" s="128"/>
      <c r="BS473" s="128"/>
      <c r="BT473" s="128">
        <v>1</v>
      </c>
      <c r="BU473" s="128"/>
      <c r="BV473" s="128"/>
      <c r="BW473" s="128"/>
      <c r="BX473" s="128"/>
      <c r="BY473" s="128">
        <v>1</v>
      </c>
      <c r="BZ473" s="128"/>
      <c r="CA473" s="128"/>
      <c r="CB473" s="128"/>
      <c r="CC473" s="128"/>
      <c r="CD473" s="128"/>
      <c r="CE473" s="128"/>
      <c r="CF473" s="128"/>
      <c r="CG473" s="128">
        <v>1</v>
      </c>
      <c r="CH473" s="128"/>
      <c r="CI473" s="128"/>
      <c r="CJ473" s="128"/>
      <c r="CK473" s="128"/>
      <c r="CL473" s="128"/>
      <c r="CM473" s="128"/>
      <c r="CN473" s="128"/>
      <c r="CO473" s="128"/>
      <c r="CP473" s="128"/>
      <c r="CQ473" s="128"/>
      <c r="CR473" s="128"/>
      <c r="CS473" s="128"/>
      <c r="CT473" s="128"/>
      <c r="CU473" s="128"/>
      <c r="CV473" s="128"/>
      <c r="CW473" s="128"/>
      <c r="CX473" s="128"/>
      <c r="CY473" s="128"/>
      <c r="CZ473" s="128"/>
      <c r="DA473" s="128"/>
      <c r="DB473" s="128"/>
      <c r="DC473" s="128"/>
      <c r="DD473" s="128"/>
      <c r="DE473" s="128"/>
      <c r="DF473" s="128"/>
      <c r="DG473" s="128"/>
      <c r="DH473" s="128"/>
      <c r="DI473" s="128"/>
      <c r="DJ473" s="128"/>
      <c r="DK473" s="128"/>
      <c r="DL473" s="128"/>
      <c r="DM473" s="128"/>
      <c r="DN473" s="128"/>
      <c r="DO473" s="128"/>
      <c r="DP473" s="128"/>
      <c r="DQ473" s="128"/>
      <c r="DR473" s="128"/>
      <c r="DS473" s="128"/>
      <c r="DT473" s="128"/>
      <c r="DU473" s="128"/>
      <c r="DV473" s="128"/>
      <c r="DW473" s="128"/>
      <c r="DX473" s="128"/>
      <c r="DY473" s="128"/>
      <c r="DZ473" s="128"/>
    </row>
    <row r="474" spans="1:133" hidden="1">
      <c r="A474" s="128" t="s">
        <v>506</v>
      </c>
      <c r="B474" s="128" t="s">
        <v>1464</v>
      </c>
      <c r="C474" s="127">
        <v>4</v>
      </c>
      <c r="D474" s="128" t="s">
        <v>543</v>
      </c>
      <c r="E474" s="128" t="s">
        <v>378</v>
      </c>
      <c r="F474" s="128"/>
      <c r="G474" s="128">
        <v>1</v>
      </c>
      <c r="H474" s="128"/>
      <c r="I474" s="128"/>
      <c r="J474" s="128"/>
      <c r="K474" s="128">
        <v>1</v>
      </c>
      <c r="L474" s="128"/>
      <c r="M474" s="128"/>
      <c r="N474" s="128"/>
      <c r="O474" s="128"/>
      <c r="P474" s="128"/>
      <c r="Q474" s="128"/>
      <c r="R474" s="128" t="s">
        <v>392</v>
      </c>
      <c r="S474" s="128">
        <v>1</v>
      </c>
      <c r="T474" s="128"/>
      <c r="U474" s="128"/>
      <c r="V474" s="128"/>
      <c r="W474" s="128"/>
      <c r="X474" s="128"/>
      <c r="Y474" s="128"/>
      <c r="Z474" s="128">
        <v>1</v>
      </c>
      <c r="AA474" s="128"/>
      <c r="AB474" s="128"/>
      <c r="AC474" s="128"/>
      <c r="AD474" s="128"/>
      <c r="AE474" s="128"/>
      <c r="AF474" s="128">
        <v>1</v>
      </c>
      <c r="AG474" s="128"/>
      <c r="AH474" s="128"/>
      <c r="AI474" s="128"/>
      <c r="AJ474" s="128"/>
      <c r="AK474" s="128">
        <v>1</v>
      </c>
      <c r="AL474" s="128"/>
      <c r="AM474" s="128"/>
      <c r="AN474" s="128"/>
      <c r="AO474" s="128"/>
      <c r="AP474" s="128"/>
      <c r="AQ474" s="128"/>
      <c r="AR474" s="128"/>
      <c r="AS474" s="128"/>
      <c r="AT474" s="128"/>
      <c r="AU474" s="128"/>
      <c r="AV474" s="128"/>
      <c r="AW474" s="128"/>
      <c r="AX474" s="128"/>
      <c r="AY474" s="128"/>
      <c r="AZ474" s="128"/>
      <c r="BA474" s="128"/>
      <c r="BB474" s="128"/>
      <c r="BC474" s="128"/>
      <c r="BD474" s="128"/>
      <c r="BE474" s="128"/>
      <c r="BF474" s="128"/>
      <c r="BG474" s="128"/>
      <c r="BH474" s="128"/>
      <c r="BI474" s="128"/>
      <c r="BJ474" s="128"/>
      <c r="BK474" s="128"/>
      <c r="BL474" s="128"/>
      <c r="BM474" s="128"/>
      <c r="BN474" s="128"/>
      <c r="BO474" s="128"/>
      <c r="BP474" s="128"/>
      <c r="BQ474" s="128"/>
      <c r="BR474" s="128"/>
      <c r="BS474" s="128"/>
      <c r="BT474" s="128">
        <v>1</v>
      </c>
      <c r="BU474" s="128"/>
      <c r="BV474" s="128"/>
      <c r="BW474" s="128"/>
      <c r="BX474" s="128"/>
      <c r="BY474" s="128">
        <v>1</v>
      </c>
      <c r="BZ474" s="128"/>
      <c r="CA474" s="128"/>
      <c r="CB474" s="128"/>
      <c r="CC474" s="128"/>
      <c r="CD474" s="128"/>
      <c r="CE474" s="128"/>
      <c r="CF474" s="128"/>
      <c r="CG474" s="128">
        <v>1</v>
      </c>
      <c r="CH474" s="128"/>
      <c r="CI474" s="128"/>
      <c r="CJ474" s="128"/>
      <c r="CK474" s="128"/>
      <c r="CL474" s="128"/>
      <c r="CM474" s="128"/>
      <c r="CN474" s="128"/>
      <c r="CO474" s="128"/>
      <c r="CP474" s="128"/>
      <c r="CQ474" s="128"/>
      <c r="CR474" s="128"/>
      <c r="CS474" s="128"/>
      <c r="CT474" s="128"/>
      <c r="CU474" s="128"/>
      <c r="CV474" s="128"/>
      <c r="CW474" s="128"/>
      <c r="CX474" s="128"/>
      <c r="CY474" s="128"/>
      <c r="CZ474" s="128"/>
      <c r="DA474" s="128"/>
      <c r="DB474" s="128"/>
      <c r="DC474" s="128"/>
      <c r="DD474" s="128"/>
      <c r="DE474" s="128"/>
      <c r="DF474" s="128"/>
      <c r="DG474" s="128"/>
      <c r="DH474" s="128"/>
      <c r="DI474" s="128"/>
      <c r="DJ474" s="128"/>
      <c r="DK474" s="128"/>
      <c r="DL474" s="128"/>
      <c r="DM474" s="128"/>
      <c r="DN474" s="128"/>
      <c r="DO474" s="128"/>
      <c r="DP474" s="128"/>
      <c r="DQ474" s="128"/>
      <c r="DR474" s="128"/>
      <c r="DS474" s="128"/>
      <c r="DT474" s="128"/>
      <c r="DU474" s="128"/>
      <c r="DV474" s="128"/>
      <c r="DW474" s="128"/>
      <c r="DX474" s="128"/>
      <c r="DY474" s="128"/>
      <c r="DZ474" s="128"/>
    </row>
    <row r="475" spans="1:133" hidden="1">
      <c r="A475" s="128" t="s">
        <v>506</v>
      </c>
      <c r="B475" s="128" t="s">
        <v>1464</v>
      </c>
      <c r="C475" s="127">
        <v>5</v>
      </c>
      <c r="D475" s="128" t="s">
        <v>543</v>
      </c>
      <c r="E475" s="128" t="s">
        <v>378</v>
      </c>
      <c r="F475" s="128"/>
      <c r="G475" s="128">
        <v>1</v>
      </c>
      <c r="H475" s="128"/>
      <c r="I475" s="128"/>
      <c r="J475" s="128"/>
      <c r="K475" s="128">
        <v>1</v>
      </c>
      <c r="L475" s="128"/>
      <c r="M475" s="128"/>
      <c r="N475" s="128"/>
      <c r="O475" s="128"/>
      <c r="P475" s="128"/>
      <c r="Q475" s="128"/>
      <c r="R475" s="128" t="s">
        <v>392</v>
      </c>
      <c r="S475" s="128">
        <v>1</v>
      </c>
      <c r="T475" s="128"/>
      <c r="U475" s="128"/>
      <c r="V475" s="128"/>
      <c r="W475" s="128"/>
      <c r="X475" s="128"/>
      <c r="Y475" s="128"/>
      <c r="Z475" s="128">
        <v>1</v>
      </c>
      <c r="AA475" s="128"/>
      <c r="AB475" s="128"/>
      <c r="AC475" s="128"/>
      <c r="AD475" s="128"/>
      <c r="AE475" s="128"/>
      <c r="AF475" s="128">
        <v>1</v>
      </c>
      <c r="AG475" s="128"/>
      <c r="AH475" s="128"/>
      <c r="AI475" s="128"/>
      <c r="AJ475" s="128"/>
      <c r="AK475" s="128">
        <v>1</v>
      </c>
      <c r="AL475" s="128"/>
      <c r="AM475" s="128"/>
      <c r="AN475" s="128"/>
      <c r="AO475" s="128"/>
      <c r="AP475" s="128"/>
      <c r="AQ475" s="128"/>
      <c r="AR475" s="128"/>
      <c r="AS475" s="128"/>
      <c r="AT475" s="128"/>
      <c r="AU475" s="128"/>
      <c r="AV475" s="128"/>
      <c r="AW475" s="128"/>
      <c r="AX475" s="128"/>
      <c r="AY475" s="128"/>
      <c r="AZ475" s="128"/>
      <c r="BA475" s="128"/>
      <c r="BB475" s="128"/>
      <c r="BC475" s="128"/>
      <c r="BD475" s="128"/>
      <c r="BE475" s="128"/>
      <c r="BF475" s="128"/>
      <c r="BG475" s="128"/>
      <c r="BH475" s="128"/>
      <c r="BI475" s="128"/>
      <c r="BJ475" s="128"/>
      <c r="BK475" s="128"/>
      <c r="BL475" s="128"/>
      <c r="BM475" s="128"/>
      <c r="BN475" s="128"/>
      <c r="BO475" s="128"/>
      <c r="BP475" s="128"/>
      <c r="BQ475" s="128"/>
      <c r="BR475" s="128"/>
      <c r="BS475" s="128"/>
      <c r="BT475" s="128">
        <v>1</v>
      </c>
      <c r="BU475" s="128"/>
      <c r="BV475" s="128"/>
      <c r="BW475" s="128"/>
      <c r="BX475" s="128"/>
      <c r="BY475" s="128">
        <v>1</v>
      </c>
      <c r="BZ475" s="128"/>
      <c r="CA475" s="128"/>
      <c r="CB475" s="128"/>
      <c r="CC475" s="128"/>
      <c r="CD475" s="128"/>
      <c r="CE475" s="128"/>
      <c r="CF475" s="128"/>
      <c r="CG475" s="128">
        <v>1</v>
      </c>
      <c r="CH475" s="128"/>
      <c r="CI475" s="128"/>
      <c r="CJ475" s="128"/>
      <c r="CK475" s="128"/>
      <c r="CL475" s="128"/>
      <c r="CM475" s="128"/>
      <c r="CN475" s="128"/>
      <c r="CO475" s="128"/>
      <c r="CP475" s="128"/>
      <c r="CQ475" s="128"/>
      <c r="CR475" s="128"/>
      <c r="CS475" s="128"/>
      <c r="CT475" s="128"/>
      <c r="CU475" s="128"/>
      <c r="CV475" s="128"/>
      <c r="CW475" s="128"/>
      <c r="CX475" s="128"/>
      <c r="CY475" s="128"/>
      <c r="CZ475" s="128"/>
      <c r="DA475" s="128"/>
      <c r="DB475" s="128"/>
      <c r="DC475" s="128"/>
      <c r="DD475" s="128"/>
      <c r="DE475" s="128"/>
      <c r="DF475" s="128"/>
      <c r="DG475" s="128"/>
      <c r="DH475" s="128"/>
      <c r="DI475" s="128"/>
      <c r="DJ475" s="128"/>
      <c r="DK475" s="128"/>
      <c r="DL475" s="128"/>
      <c r="DM475" s="128"/>
      <c r="DN475" s="128"/>
      <c r="DO475" s="128"/>
      <c r="DP475" s="128"/>
      <c r="DQ475" s="128"/>
      <c r="DR475" s="128"/>
      <c r="DS475" s="128"/>
      <c r="DT475" s="128"/>
      <c r="DU475" s="128"/>
      <c r="DV475" s="128"/>
      <c r="DW475" s="128"/>
      <c r="DX475" s="128"/>
      <c r="DY475" s="128"/>
      <c r="DZ475" s="128"/>
    </row>
    <row r="476" spans="1:133" hidden="1">
      <c r="A476" s="128" t="s">
        <v>506</v>
      </c>
      <c r="B476" s="128" t="s">
        <v>1464</v>
      </c>
      <c r="C476" s="127">
        <v>20</v>
      </c>
      <c r="D476" s="128" t="s">
        <v>543</v>
      </c>
      <c r="E476" s="128" t="s">
        <v>378</v>
      </c>
      <c r="F476" s="128"/>
      <c r="G476" s="128">
        <v>1</v>
      </c>
      <c r="H476" s="128"/>
      <c r="I476" s="128"/>
      <c r="J476" s="128"/>
      <c r="K476" s="128">
        <v>1</v>
      </c>
      <c r="L476" s="128"/>
      <c r="M476" s="128"/>
      <c r="N476" s="128"/>
      <c r="O476" s="128"/>
      <c r="P476" s="128"/>
      <c r="Q476" s="128"/>
      <c r="R476" s="128" t="s">
        <v>392</v>
      </c>
      <c r="S476" s="128">
        <v>1</v>
      </c>
      <c r="T476" s="128"/>
      <c r="U476" s="128"/>
      <c r="V476" s="128"/>
      <c r="W476" s="128"/>
      <c r="X476" s="128"/>
      <c r="Y476" s="128"/>
      <c r="Z476" s="128">
        <v>1</v>
      </c>
      <c r="AA476" s="128"/>
      <c r="AB476" s="128"/>
      <c r="AC476" s="128"/>
      <c r="AD476" s="128"/>
      <c r="AE476" s="128"/>
      <c r="AF476" s="128">
        <v>1</v>
      </c>
      <c r="AG476" s="128"/>
      <c r="AH476" s="128"/>
      <c r="AI476" s="128"/>
      <c r="AJ476" s="128"/>
      <c r="AK476" s="128">
        <v>1</v>
      </c>
      <c r="AL476" s="128"/>
      <c r="AM476" s="128"/>
      <c r="AN476" s="128"/>
      <c r="AO476" s="128"/>
      <c r="AP476" s="128"/>
      <c r="AQ476" s="128"/>
      <c r="AR476" s="128"/>
      <c r="AS476" s="128"/>
      <c r="AT476" s="128"/>
      <c r="AU476" s="128"/>
      <c r="AV476" s="128"/>
      <c r="AW476" s="128"/>
      <c r="AX476" s="128"/>
      <c r="AY476" s="128"/>
      <c r="AZ476" s="128"/>
      <c r="BA476" s="128"/>
      <c r="BB476" s="128"/>
      <c r="BC476" s="128"/>
      <c r="BD476" s="128"/>
      <c r="BE476" s="128"/>
      <c r="BF476" s="128"/>
      <c r="BG476" s="128"/>
      <c r="BH476" s="128"/>
      <c r="BI476" s="128"/>
      <c r="BJ476" s="128"/>
      <c r="BK476" s="128"/>
      <c r="BL476" s="128"/>
      <c r="BM476" s="128"/>
      <c r="BN476" s="128"/>
      <c r="BO476" s="128"/>
      <c r="BP476" s="128"/>
      <c r="BQ476" s="128"/>
      <c r="BR476" s="128"/>
      <c r="BS476" s="128"/>
      <c r="BT476" s="128">
        <v>1</v>
      </c>
      <c r="BU476" s="128"/>
      <c r="BV476" s="128"/>
      <c r="BW476" s="128"/>
      <c r="BX476" s="128"/>
      <c r="BY476" s="128">
        <v>1</v>
      </c>
      <c r="BZ476" s="128"/>
      <c r="CA476" s="128"/>
      <c r="CB476" s="128"/>
      <c r="CC476" s="128"/>
      <c r="CD476" s="128"/>
      <c r="CE476" s="128"/>
      <c r="CF476" s="128"/>
      <c r="CG476" s="128">
        <v>1</v>
      </c>
      <c r="CH476" s="128"/>
      <c r="CI476" s="128"/>
      <c r="CJ476" s="128"/>
      <c r="CK476" s="128"/>
      <c r="CL476" s="128"/>
      <c r="CM476" s="128"/>
      <c r="CN476" s="128"/>
      <c r="CO476" s="128"/>
      <c r="CP476" s="128"/>
      <c r="CQ476" s="128"/>
      <c r="CR476" s="128"/>
      <c r="CS476" s="128"/>
      <c r="CT476" s="128"/>
      <c r="CU476" s="128"/>
      <c r="CV476" s="128"/>
      <c r="CW476" s="128"/>
      <c r="CX476" s="128"/>
      <c r="CY476" s="128"/>
      <c r="CZ476" s="128"/>
      <c r="DA476" s="128"/>
      <c r="DB476" s="128"/>
      <c r="DC476" s="128"/>
      <c r="DD476" s="128"/>
      <c r="DE476" s="128"/>
      <c r="DF476" s="128"/>
      <c r="DG476" s="128"/>
      <c r="DH476" s="128"/>
      <c r="DI476" s="128"/>
      <c r="DJ476" s="128"/>
      <c r="DK476" s="128"/>
      <c r="DL476" s="128"/>
      <c r="DM476" s="128"/>
      <c r="DN476" s="128"/>
      <c r="DO476" s="128"/>
      <c r="DP476" s="128"/>
      <c r="DQ476" s="128"/>
      <c r="DR476" s="128"/>
      <c r="DS476" s="128"/>
      <c r="DT476" s="128"/>
      <c r="DU476" s="128"/>
      <c r="DV476" s="128"/>
      <c r="DW476" s="128"/>
      <c r="DX476" s="128"/>
      <c r="DY476" s="128"/>
      <c r="DZ476" s="128"/>
    </row>
    <row r="477" spans="1:133" hidden="1">
      <c r="A477" s="128" t="s">
        <v>506</v>
      </c>
      <c r="B477" s="132" t="s">
        <v>1465</v>
      </c>
      <c r="C477" s="131">
        <v>1</v>
      </c>
      <c r="D477" s="132" t="s">
        <v>682</v>
      </c>
      <c r="E477" s="132"/>
      <c r="F477" s="132"/>
      <c r="G477" s="132"/>
      <c r="H477" s="132"/>
      <c r="I477" s="132"/>
      <c r="J477" s="132"/>
      <c r="K477" s="132"/>
      <c r="L477" s="132"/>
      <c r="M477" s="132"/>
      <c r="N477" s="132"/>
      <c r="O477" s="132"/>
      <c r="P477" s="132"/>
      <c r="Q477" s="132"/>
      <c r="R477" s="132"/>
      <c r="S477" s="132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>
        <v>1</v>
      </c>
      <c r="AD477" s="132"/>
      <c r="AE477" s="132"/>
      <c r="AF477" s="132"/>
      <c r="AG477" s="132"/>
      <c r="AH477" s="132"/>
      <c r="AI477" s="132"/>
      <c r="AJ477" s="132"/>
      <c r="AK477" s="132"/>
      <c r="AL477" s="132"/>
      <c r="AM477" s="132"/>
      <c r="AN477" s="132"/>
      <c r="AO477" s="132"/>
      <c r="AP477" s="132"/>
      <c r="AQ477" s="132"/>
      <c r="AR477" s="132"/>
      <c r="AS477" s="132"/>
      <c r="AT477" s="132"/>
      <c r="AU477" s="132"/>
      <c r="AV477" s="132"/>
      <c r="AW477" s="132"/>
      <c r="AX477" s="132"/>
      <c r="AY477" s="132"/>
      <c r="AZ477" s="132"/>
      <c r="BA477" s="132"/>
      <c r="BB477" s="132"/>
      <c r="BC477" s="132"/>
      <c r="BD477" s="132"/>
      <c r="BE477" s="132"/>
      <c r="BF477" s="132"/>
      <c r="BG477" s="132"/>
      <c r="BH477" s="132"/>
      <c r="BI477" s="132"/>
      <c r="BJ477" s="132"/>
      <c r="BK477" s="132"/>
      <c r="BL477" s="132"/>
      <c r="BM477" s="132"/>
      <c r="BN477" s="132">
        <v>1</v>
      </c>
      <c r="BO477" s="132"/>
      <c r="BP477" s="132"/>
      <c r="BQ477" s="132"/>
      <c r="BR477" s="132"/>
      <c r="BS477" s="132"/>
      <c r="BT477" s="132"/>
      <c r="BU477" s="132"/>
      <c r="BV477" s="132"/>
      <c r="BW477" s="132"/>
      <c r="BX477" s="132"/>
      <c r="BY477" s="132"/>
      <c r="BZ477" s="132"/>
      <c r="CA477" s="132"/>
      <c r="CB477" s="132"/>
      <c r="CC477" s="132"/>
      <c r="CD477" s="132"/>
      <c r="CE477" s="132"/>
      <c r="CF477" s="132"/>
      <c r="CG477" s="132"/>
      <c r="CH477" s="132"/>
      <c r="CI477" s="132"/>
      <c r="CJ477" s="132"/>
      <c r="CK477" s="132"/>
      <c r="CL477" s="132"/>
      <c r="CM477" s="132"/>
      <c r="CN477" s="132"/>
      <c r="CO477" s="132"/>
      <c r="CP477" s="132"/>
      <c r="CQ477" s="132"/>
      <c r="CR477" s="132"/>
      <c r="CS477" s="132"/>
      <c r="CT477" s="132"/>
      <c r="CU477" s="132"/>
      <c r="CV477" s="132"/>
      <c r="CW477" s="132"/>
      <c r="CX477" s="132"/>
      <c r="CY477" s="132"/>
      <c r="CZ477" s="132"/>
      <c r="DA477" s="132"/>
      <c r="DB477" s="132"/>
      <c r="DC477" s="132"/>
      <c r="DD477" s="132"/>
      <c r="DE477" s="132"/>
      <c r="DF477" s="132"/>
      <c r="DG477" s="132"/>
      <c r="DH477" s="132"/>
      <c r="DI477" s="132"/>
      <c r="DJ477" s="132"/>
      <c r="DK477" s="132"/>
      <c r="DL477" s="132"/>
      <c r="DM477" s="132"/>
      <c r="DN477" s="132"/>
      <c r="DO477" s="132"/>
      <c r="DP477" s="132"/>
      <c r="DQ477" s="132"/>
      <c r="DR477" s="132"/>
      <c r="DS477" s="132"/>
      <c r="DT477" s="132"/>
      <c r="DU477" s="132"/>
      <c r="DV477" s="132"/>
      <c r="DW477" s="132"/>
      <c r="DX477" s="132"/>
      <c r="DY477" s="132"/>
      <c r="DZ477" s="132"/>
    </row>
    <row r="478" spans="1:133" hidden="1">
      <c r="A478" s="128" t="s">
        <v>506</v>
      </c>
      <c r="B478" s="132" t="s">
        <v>1465</v>
      </c>
      <c r="C478" s="131">
        <v>4</v>
      </c>
      <c r="D478" s="132" t="s">
        <v>682</v>
      </c>
      <c r="E478" s="132"/>
      <c r="F478" s="132"/>
      <c r="G478" s="132"/>
      <c r="H478" s="132"/>
      <c r="I478" s="132"/>
      <c r="J478" s="132"/>
      <c r="K478" s="132"/>
      <c r="L478" s="132"/>
      <c r="M478" s="132"/>
      <c r="N478" s="132"/>
      <c r="O478" s="132"/>
      <c r="P478" s="132"/>
      <c r="Q478" s="132"/>
      <c r="R478" s="132"/>
      <c r="S478" s="132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>
        <v>1</v>
      </c>
      <c r="AD478" s="132"/>
      <c r="AE478" s="132"/>
      <c r="AF478" s="132"/>
      <c r="AG478" s="132"/>
      <c r="AH478" s="132"/>
      <c r="AI478" s="132"/>
      <c r="AJ478" s="132"/>
      <c r="AK478" s="132"/>
      <c r="AL478" s="132"/>
      <c r="AM478" s="132"/>
      <c r="AN478" s="132"/>
      <c r="AO478" s="132"/>
      <c r="AP478" s="132"/>
      <c r="AQ478" s="132"/>
      <c r="AR478" s="132"/>
      <c r="AS478" s="132"/>
      <c r="AT478" s="132"/>
      <c r="AU478" s="132"/>
      <c r="AV478" s="132"/>
      <c r="AW478" s="132"/>
      <c r="AX478" s="132"/>
      <c r="AY478" s="132"/>
      <c r="AZ478" s="132"/>
      <c r="BA478" s="132"/>
      <c r="BB478" s="132"/>
      <c r="BC478" s="132"/>
      <c r="BD478" s="132"/>
      <c r="BE478" s="132"/>
      <c r="BF478" s="132"/>
      <c r="BG478" s="132"/>
      <c r="BH478" s="132"/>
      <c r="BI478" s="132"/>
      <c r="BJ478" s="132"/>
      <c r="BK478" s="132"/>
      <c r="BL478" s="132"/>
      <c r="BM478" s="132"/>
      <c r="BN478" s="132">
        <v>1</v>
      </c>
      <c r="BO478" s="132"/>
      <c r="BP478" s="132"/>
      <c r="BQ478" s="132"/>
      <c r="BR478" s="132"/>
      <c r="BS478" s="132"/>
      <c r="BT478" s="132"/>
      <c r="BU478" s="132"/>
      <c r="BV478" s="132"/>
      <c r="BW478" s="132"/>
      <c r="BX478" s="132"/>
      <c r="BY478" s="132"/>
      <c r="BZ478" s="132"/>
      <c r="CA478" s="132"/>
      <c r="CB478" s="132"/>
      <c r="CC478" s="132"/>
      <c r="CD478" s="132"/>
      <c r="CE478" s="132"/>
      <c r="CF478" s="132"/>
      <c r="CG478" s="132"/>
      <c r="CH478" s="132"/>
      <c r="CI478" s="132"/>
      <c r="CJ478" s="132"/>
      <c r="CK478" s="132"/>
      <c r="CL478" s="132"/>
      <c r="CM478" s="132"/>
      <c r="CN478" s="132"/>
      <c r="CO478" s="132"/>
      <c r="CP478" s="132"/>
      <c r="CQ478" s="132"/>
      <c r="CR478" s="132"/>
      <c r="CS478" s="132"/>
      <c r="CT478" s="132"/>
      <c r="CU478" s="132"/>
      <c r="CV478" s="132"/>
      <c r="CW478" s="132"/>
      <c r="CX478" s="132"/>
      <c r="CY478" s="132"/>
      <c r="CZ478" s="132"/>
      <c r="DA478" s="132"/>
      <c r="DB478" s="132"/>
      <c r="DC478" s="132"/>
      <c r="DD478" s="132"/>
      <c r="DE478" s="132"/>
      <c r="DF478" s="132"/>
      <c r="DG478" s="132"/>
      <c r="DH478" s="132"/>
      <c r="DI478" s="132"/>
      <c r="DJ478" s="132"/>
      <c r="DK478" s="132"/>
      <c r="DL478" s="132"/>
      <c r="DM478" s="132"/>
      <c r="DN478" s="132"/>
      <c r="DO478" s="132"/>
      <c r="DP478" s="132"/>
      <c r="DQ478" s="132"/>
      <c r="DR478" s="132"/>
      <c r="DS478" s="132"/>
      <c r="DT478" s="132"/>
      <c r="DU478" s="132"/>
      <c r="DV478" s="132"/>
      <c r="DW478" s="132"/>
      <c r="DX478" s="132"/>
      <c r="DY478" s="132"/>
      <c r="DZ478" s="132"/>
    </row>
    <row r="479" spans="1:133" hidden="1">
      <c r="A479" s="128" t="s">
        <v>506</v>
      </c>
      <c r="B479" s="132" t="s">
        <v>1465</v>
      </c>
      <c r="C479" s="131">
        <v>60</v>
      </c>
      <c r="D479" s="132" t="s">
        <v>682</v>
      </c>
      <c r="E479" s="132"/>
      <c r="F479" s="132"/>
      <c r="G479" s="132"/>
      <c r="H479" s="132"/>
      <c r="I479" s="132"/>
      <c r="J479" s="132"/>
      <c r="K479" s="132"/>
      <c r="L479" s="132"/>
      <c r="M479" s="132"/>
      <c r="N479" s="132"/>
      <c r="O479" s="132"/>
      <c r="P479" s="132"/>
      <c r="Q479" s="132"/>
      <c r="R479" s="132"/>
      <c r="S479" s="132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>
        <v>1</v>
      </c>
      <c r="AD479" s="132"/>
      <c r="AE479" s="132"/>
      <c r="AF479" s="132"/>
      <c r="AG479" s="132"/>
      <c r="AH479" s="132"/>
      <c r="AI479" s="132"/>
      <c r="AJ479" s="132"/>
      <c r="AK479" s="132"/>
      <c r="AL479" s="132"/>
      <c r="AM479" s="132"/>
      <c r="AN479" s="132"/>
      <c r="AO479" s="132"/>
      <c r="AP479" s="132"/>
      <c r="AQ479" s="132"/>
      <c r="AR479" s="132"/>
      <c r="AS479" s="132"/>
      <c r="AT479" s="132"/>
      <c r="AU479" s="132"/>
      <c r="AV479" s="132"/>
      <c r="AW479" s="132"/>
      <c r="AX479" s="132"/>
      <c r="AY479" s="132"/>
      <c r="AZ479" s="132"/>
      <c r="BA479" s="132"/>
      <c r="BB479" s="132"/>
      <c r="BC479" s="132"/>
      <c r="BD479" s="132"/>
      <c r="BE479" s="132"/>
      <c r="BF479" s="132"/>
      <c r="BG479" s="132"/>
      <c r="BH479" s="132"/>
      <c r="BI479" s="132"/>
      <c r="BJ479" s="132"/>
      <c r="BK479" s="132"/>
      <c r="BL479" s="132"/>
      <c r="BM479" s="132"/>
      <c r="BN479" s="132">
        <v>1</v>
      </c>
      <c r="BO479" s="132"/>
      <c r="BP479" s="132"/>
      <c r="BQ479" s="132"/>
      <c r="BR479" s="132"/>
      <c r="BS479" s="132"/>
      <c r="BT479" s="132"/>
      <c r="BU479" s="132"/>
      <c r="BV479" s="132"/>
      <c r="BW479" s="132"/>
      <c r="BX479" s="132"/>
      <c r="BY479" s="132"/>
      <c r="BZ479" s="132"/>
      <c r="CA479" s="132"/>
      <c r="CB479" s="132"/>
      <c r="CC479" s="132"/>
      <c r="CD479" s="132"/>
      <c r="CE479" s="132"/>
      <c r="CF479" s="132"/>
      <c r="CG479" s="132"/>
      <c r="CH479" s="132"/>
      <c r="CI479" s="132"/>
      <c r="CJ479" s="132"/>
      <c r="CK479" s="132"/>
      <c r="CL479" s="132"/>
      <c r="CM479" s="132"/>
      <c r="CN479" s="132"/>
      <c r="CO479" s="132"/>
      <c r="CP479" s="132"/>
      <c r="CQ479" s="132"/>
      <c r="CR479" s="132"/>
      <c r="CS479" s="132"/>
      <c r="CT479" s="132"/>
      <c r="CU479" s="132"/>
      <c r="CV479" s="132"/>
      <c r="CW479" s="132"/>
      <c r="CX479" s="132"/>
      <c r="CY479" s="132"/>
      <c r="CZ479" s="132"/>
      <c r="DA479" s="132"/>
      <c r="DB479" s="132"/>
      <c r="DC479" s="132"/>
      <c r="DD479" s="132"/>
      <c r="DE479" s="132"/>
      <c r="DF479" s="132"/>
      <c r="DG479" s="132"/>
      <c r="DH479" s="132"/>
      <c r="DI479" s="132"/>
      <c r="DJ479" s="132"/>
      <c r="DK479" s="132"/>
      <c r="DL479" s="132"/>
      <c r="DM479" s="132"/>
      <c r="DN479" s="132"/>
      <c r="DO479" s="132"/>
      <c r="DP479" s="132"/>
      <c r="DQ479" s="132"/>
      <c r="DR479" s="132"/>
      <c r="DS479" s="132"/>
      <c r="DT479" s="132"/>
      <c r="DU479" s="132"/>
      <c r="DV479" s="132"/>
      <c r="DW479" s="132"/>
      <c r="DX479" s="132"/>
      <c r="DY479" s="132"/>
      <c r="DZ479" s="132"/>
    </row>
    <row r="480" spans="1:133">
      <c r="A480" s="128" t="s">
        <v>506</v>
      </c>
      <c r="B480" s="143" t="s">
        <v>1466</v>
      </c>
      <c r="C480" s="142">
        <v>1</v>
      </c>
      <c r="D480" s="143" t="s">
        <v>679</v>
      </c>
      <c r="E480" s="143" t="s">
        <v>287</v>
      </c>
      <c r="F480" s="143"/>
      <c r="G480" s="143"/>
      <c r="H480" s="143"/>
      <c r="I480" s="143"/>
      <c r="J480" s="143"/>
      <c r="K480" s="143"/>
      <c r="L480" s="143"/>
      <c r="M480" s="143"/>
      <c r="N480" s="143"/>
      <c r="O480" s="143">
        <v>1</v>
      </c>
      <c r="P480" s="143"/>
      <c r="Q480" s="143"/>
      <c r="R480" s="143" t="s">
        <v>397</v>
      </c>
      <c r="S480" s="143"/>
      <c r="T480" s="143"/>
      <c r="U480" s="143">
        <v>1</v>
      </c>
      <c r="V480" s="143"/>
      <c r="W480" s="143"/>
      <c r="X480" s="143"/>
      <c r="Y480" s="143"/>
      <c r="Z480" s="143">
        <v>1</v>
      </c>
      <c r="AA480" s="143"/>
      <c r="AB480" s="143"/>
      <c r="AC480" s="143"/>
      <c r="AD480" s="143"/>
      <c r="AE480" s="143"/>
      <c r="AF480" s="143"/>
      <c r="AG480" s="143"/>
      <c r="AH480" s="143">
        <v>1</v>
      </c>
      <c r="AI480" s="143"/>
      <c r="AJ480" s="143"/>
      <c r="AK480" s="143"/>
      <c r="AL480" s="143"/>
      <c r="AM480" s="143">
        <v>1</v>
      </c>
      <c r="AN480" s="143"/>
      <c r="AO480" s="143">
        <v>1</v>
      </c>
      <c r="AP480" s="143"/>
      <c r="AQ480" s="143"/>
      <c r="AR480" s="143"/>
      <c r="AS480" s="143"/>
      <c r="AT480" s="143"/>
      <c r="AU480" s="143"/>
      <c r="AV480" s="143"/>
      <c r="AW480" s="143"/>
      <c r="AX480" s="143"/>
      <c r="AY480" s="143"/>
      <c r="AZ480" s="143"/>
      <c r="BA480" s="143">
        <v>1</v>
      </c>
      <c r="BB480" s="143"/>
      <c r="BC480" s="143"/>
      <c r="BD480" s="143"/>
      <c r="BE480" s="143"/>
      <c r="BF480" s="143"/>
      <c r="BG480" s="143"/>
      <c r="BH480" s="143"/>
      <c r="BI480" s="143"/>
      <c r="BJ480" s="143"/>
      <c r="BK480" s="143"/>
      <c r="BL480" s="143"/>
      <c r="BM480" s="143"/>
      <c r="BN480" s="143"/>
      <c r="BO480" s="143"/>
      <c r="BP480" s="143">
        <v>1</v>
      </c>
      <c r="BQ480" s="143">
        <v>1</v>
      </c>
      <c r="BR480" s="143"/>
      <c r="BS480" s="143"/>
      <c r="BT480" s="143"/>
      <c r="BU480" s="143"/>
      <c r="BV480" s="143"/>
      <c r="BW480" s="143"/>
      <c r="BX480" s="143"/>
      <c r="BY480" s="143">
        <v>1</v>
      </c>
      <c r="BZ480" s="143">
        <v>1</v>
      </c>
      <c r="CA480" s="143"/>
      <c r="CB480" s="143"/>
      <c r="CC480" s="143"/>
      <c r="CD480" s="143"/>
      <c r="CE480" s="143"/>
      <c r="CF480" s="143"/>
      <c r="CG480" s="143"/>
      <c r="CH480" s="143"/>
      <c r="CI480" s="143"/>
      <c r="CJ480" s="143"/>
      <c r="CK480" s="143"/>
      <c r="CL480" s="143"/>
      <c r="CM480" s="143"/>
      <c r="CN480" s="143"/>
      <c r="CO480" s="143"/>
      <c r="CP480" s="143"/>
      <c r="CQ480" s="143"/>
      <c r="CR480" s="143">
        <v>1</v>
      </c>
      <c r="CS480" s="143"/>
      <c r="CT480" s="143"/>
      <c r="CU480" s="143"/>
      <c r="CV480" s="143"/>
      <c r="CW480" s="143"/>
      <c r="CX480" s="143"/>
      <c r="CY480" s="143"/>
      <c r="CZ480" s="143"/>
      <c r="DA480" s="143"/>
      <c r="DB480" s="143">
        <v>1</v>
      </c>
      <c r="DC480" s="143"/>
      <c r="DD480" s="143"/>
      <c r="DE480" s="143"/>
      <c r="DF480" s="143"/>
      <c r="DG480" s="143"/>
      <c r="DH480" s="143"/>
      <c r="DI480" s="143"/>
      <c r="DJ480" s="143"/>
      <c r="DK480" s="143"/>
      <c r="DL480" s="143"/>
      <c r="DM480" s="143"/>
      <c r="DN480" s="143"/>
      <c r="DO480" s="143"/>
      <c r="DP480" s="143"/>
      <c r="DQ480" s="143"/>
      <c r="DR480" s="143"/>
      <c r="DS480" s="143"/>
      <c r="DT480" s="143"/>
      <c r="DU480" s="143"/>
      <c r="DV480" s="143"/>
      <c r="DW480" s="143"/>
      <c r="DX480" s="143"/>
      <c r="DY480" s="143"/>
      <c r="DZ480" s="143"/>
    </row>
    <row r="481" spans="1:130">
      <c r="A481" s="128" t="s">
        <v>506</v>
      </c>
      <c r="B481" s="143" t="s">
        <v>1466</v>
      </c>
      <c r="C481" s="142">
        <v>4</v>
      </c>
      <c r="D481" s="143" t="s">
        <v>679</v>
      </c>
      <c r="E481" s="143" t="s">
        <v>287</v>
      </c>
      <c r="F481" s="143"/>
      <c r="G481" s="143"/>
      <c r="H481" s="143"/>
      <c r="I481" s="143"/>
      <c r="J481" s="143"/>
      <c r="K481" s="143"/>
      <c r="L481" s="143"/>
      <c r="M481" s="143"/>
      <c r="N481" s="143"/>
      <c r="O481" s="143">
        <v>1</v>
      </c>
      <c r="P481" s="143"/>
      <c r="Q481" s="143"/>
      <c r="R481" s="143" t="s">
        <v>397</v>
      </c>
      <c r="S481" s="143"/>
      <c r="T481" s="143"/>
      <c r="U481" s="143">
        <v>1</v>
      </c>
      <c r="V481" s="143"/>
      <c r="W481" s="143"/>
      <c r="X481" s="143"/>
      <c r="Y481" s="143"/>
      <c r="Z481" s="143">
        <v>1</v>
      </c>
      <c r="AA481" s="143"/>
      <c r="AB481" s="143"/>
      <c r="AC481" s="143"/>
      <c r="AD481" s="143"/>
      <c r="AE481" s="143"/>
      <c r="AF481" s="143"/>
      <c r="AG481" s="143"/>
      <c r="AH481" s="143">
        <v>1</v>
      </c>
      <c r="AI481" s="143"/>
      <c r="AJ481" s="143"/>
      <c r="AK481" s="143"/>
      <c r="AL481" s="143"/>
      <c r="AM481" s="143">
        <v>1</v>
      </c>
      <c r="AN481" s="143"/>
      <c r="AO481" s="143">
        <v>1</v>
      </c>
      <c r="AP481" s="143"/>
      <c r="AQ481" s="143"/>
      <c r="AR481" s="143"/>
      <c r="AS481" s="143"/>
      <c r="AT481" s="143"/>
      <c r="AU481" s="143"/>
      <c r="AV481" s="143"/>
      <c r="AW481" s="143"/>
      <c r="AX481" s="143"/>
      <c r="AY481" s="143"/>
      <c r="AZ481" s="143"/>
      <c r="BA481" s="143">
        <v>1</v>
      </c>
      <c r="BB481" s="143"/>
      <c r="BC481" s="143"/>
      <c r="BD481" s="143"/>
      <c r="BE481" s="143"/>
      <c r="BF481" s="143"/>
      <c r="BG481" s="143"/>
      <c r="BH481" s="143"/>
      <c r="BI481" s="143"/>
      <c r="BJ481" s="143"/>
      <c r="BK481" s="143"/>
      <c r="BL481" s="143"/>
      <c r="BM481" s="143"/>
      <c r="BN481" s="143"/>
      <c r="BO481" s="143"/>
      <c r="BP481" s="143">
        <v>1</v>
      </c>
      <c r="BQ481" s="143">
        <v>1</v>
      </c>
      <c r="BR481" s="143"/>
      <c r="BS481" s="143"/>
      <c r="BT481" s="143"/>
      <c r="BU481" s="143"/>
      <c r="BV481" s="143"/>
      <c r="BW481" s="143"/>
      <c r="BX481" s="143"/>
      <c r="BY481" s="143">
        <v>1</v>
      </c>
      <c r="BZ481" s="143">
        <v>1</v>
      </c>
      <c r="CA481" s="143"/>
      <c r="CB481" s="143"/>
      <c r="CC481" s="143"/>
      <c r="CD481" s="143"/>
      <c r="CE481" s="143"/>
      <c r="CF481" s="143"/>
      <c r="CG481" s="143"/>
      <c r="CH481" s="143"/>
      <c r="CI481" s="143"/>
      <c r="CJ481" s="143"/>
      <c r="CK481" s="143"/>
      <c r="CL481" s="143"/>
      <c r="CM481" s="143"/>
      <c r="CN481" s="143"/>
      <c r="CO481" s="143"/>
      <c r="CP481" s="143"/>
      <c r="CQ481" s="143"/>
      <c r="CR481" s="143">
        <v>1</v>
      </c>
      <c r="CS481" s="143"/>
      <c r="CT481" s="143"/>
      <c r="CU481" s="143"/>
      <c r="CV481" s="143"/>
      <c r="CW481" s="143"/>
      <c r="CX481" s="143"/>
      <c r="CY481" s="143"/>
      <c r="CZ481" s="143"/>
      <c r="DA481" s="143"/>
      <c r="DB481" s="143">
        <v>1</v>
      </c>
      <c r="DC481" s="143"/>
      <c r="DD481" s="143"/>
      <c r="DE481" s="143"/>
      <c r="DF481" s="143"/>
      <c r="DG481" s="143"/>
      <c r="DH481" s="143"/>
      <c r="DI481" s="143"/>
      <c r="DJ481" s="143"/>
      <c r="DK481" s="143"/>
      <c r="DL481" s="143"/>
      <c r="DM481" s="143"/>
      <c r="DN481" s="143"/>
      <c r="DO481" s="143"/>
      <c r="DP481" s="143"/>
      <c r="DQ481" s="143"/>
      <c r="DR481" s="143"/>
      <c r="DS481" s="143"/>
      <c r="DT481" s="143"/>
      <c r="DU481" s="143"/>
      <c r="DV481" s="143"/>
      <c r="DW481" s="143"/>
      <c r="DX481" s="143"/>
      <c r="DY481" s="143"/>
      <c r="DZ481" s="143"/>
    </row>
    <row r="482" spans="1:130">
      <c r="A482" s="128" t="s">
        <v>506</v>
      </c>
      <c r="B482" s="143" t="s">
        <v>1466</v>
      </c>
      <c r="C482" s="142">
        <v>5</v>
      </c>
      <c r="D482" s="143" t="s">
        <v>679</v>
      </c>
      <c r="E482" s="143" t="s">
        <v>287</v>
      </c>
      <c r="F482" s="143"/>
      <c r="G482" s="143"/>
      <c r="H482" s="143"/>
      <c r="I482" s="143"/>
      <c r="J482" s="143"/>
      <c r="K482" s="143"/>
      <c r="L482" s="143"/>
      <c r="M482" s="143"/>
      <c r="N482" s="143"/>
      <c r="O482" s="143">
        <v>1</v>
      </c>
      <c r="P482" s="143"/>
      <c r="Q482" s="143"/>
      <c r="R482" s="143" t="s">
        <v>397</v>
      </c>
      <c r="S482" s="143"/>
      <c r="T482" s="143"/>
      <c r="U482" s="143">
        <v>1</v>
      </c>
      <c r="V482" s="143"/>
      <c r="W482" s="143"/>
      <c r="X482" s="143"/>
      <c r="Y482" s="143"/>
      <c r="Z482" s="143">
        <v>1</v>
      </c>
      <c r="AA482" s="143"/>
      <c r="AB482" s="143"/>
      <c r="AC482" s="143"/>
      <c r="AD482" s="143"/>
      <c r="AE482" s="143"/>
      <c r="AF482" s="143"/>
      <c r="AG482" s="143"/>
      <c r="AH482" s="143">
        <v>1</v>
      </c>
      <c r="AI482" s="143"/>
      <c r="AJ482" s="143"/>
      <c r="AK482" s="143"/>
      <c r="AL482" s="143"/>
      <c r="AM482" s="143">
        <v>1</v>
      </c>
      <c r="AN482" s="143"/>
      <c r="AO482" s="143">
        <v>1</v>
      </c>
      <c r="AP482" s="143"/>
      <c r="AQ482" s="143"/>
      <c r="AR482" s="143"/>
      <c r="AS482" s="143"/>
      <c r="AT482" s="143"/>
      <c r="AU482" s="143"/>
      <c r="AV482" s="143"/>
      <c r="AW482" s="143"/>
      <c r="AX482" s="143"/>
      <c r="AY482" s="143"/>
      <c r="AZ482" s="143"/>
      <c r="BA482" s="143">
        <v>1</v>
      </c>
      <c r="BB482" s="143"/>
      <c r="BC482" s="143"/>
      <c r="BD482" s="143"/>
      <c r="BE482" s="143"/>
      <c r="BF482" s="143"/>
      <c r="BG482" s="143"/>
      <c r="BH482" s="143"/>
      <c r="BI482" s="143"/>
      <c r="BJ482" s="143"/>
      <c r="BK482" s="143"/>
      <c r="BL482" s="143"/>
      <c r="BM482" s="143"/>
      <c r="BN482" s="143"/>
      <c r="BO482" s="143"/>
      <c r="BP482" s="143">
        <v>1</v>
      </c>
      <c r="BQ482" s="143">
        <v>1</v>
      </c>
      <c r="BR482" s="143"/>
      <c r="BS482" s="143"/>
      <c r="BT482" s="143"/>
      <c r="BU482" s="143"/>
      <c r="BV482" s="143"/>
      <c r="BW482" s="143"/>
      <c r="BX482" s="143"/>
      <c r="BY482" s="143">
        <v>1</v>
      </c>
      <c r="BZ482" s="143">
        <v>1</v>
      </c>
      <c r="CA482" s="143"/>
      <c r="CB482" s="143"/>
      <c r="CC482" s="143"/>
      <c r="CD482" s="143"/>
      <c r="CE482" s="143"/>
      <c r="CF482" s="143"/>
      <c r="CG482" s="143"/>
      <c r="CH482" s="143"/>
      <c r="CI482" s="143"/>
      <c r="CJ482" s="143"/>
      <c r="CK482" s="143"/>
      <c r="CL482" s="143"/>
      <c r="CM482" s="143"/>
      <c r="CN482" s="143"/>
      <c r="CO482" s="143"/>
      <c r="CP482" s="143"/>
      <c r="CQ482" s="143"/>
      <c r="CR482" s="143">
        <v>1</v>
      </c>
      <c r="CS482" s="143"/>
      <c r="CT482" s="143"/>
      <c r="CU482" s="143"/>
      <c r="CV482" s="143"/>
      <c r="CW482" s="143"/>
      <c r="CX482" s="143"/>
      <c r="CY482" s="143"/>
      <c r="CZ482" s="143"/>
      <c r="DA482" s="143"/>
      <c r="DB482" s="143">
        <v>1</v>
      </c>
      <c r="DC482" s="143"/>
      <c r="DD482" s="143"/>
      <c r="DE482" s="143"/>
      <c r="DF482" s="143"/>
      <c r="DG482" s="143"/>
      <c r="DH482" s="143"/>
      <c r="DI482" s="143"/>
      <c r="DJ482" s="143"/>
      <c r="DK482" s="143"/>
      <c r="DL482" s="143"/>
      <c r="DM482" s="143"/>
      <c r="DN482" s="143"/>
      <c r="DO482" s="143"/>
      <c r="DP482" s="143"/>
      <c r="DQ482" s="143"/>
      <c r="DR482" s="143"/>
      <c r="DS482" s="143"/>
      <c r="DT482" s="143"/>
      <c r="DU482" s="143"/>
      <c r="DV482" s="143"/>
      <c r="DW482" s="143"/>
      <c r="DX482" s="143"/>
      <c r="DY482" s="143"/>
      <c r="DZ482" s="143"/>
    </row>
    <row r="483" spans="1:130">
      <c r="A483" s="128" t="s">
        <v>506</v>
      </c>
      <c r="B483" s="143" t="s">
        <v>1466</v>
      </c>
      <c r="C483" s="142">
        <v>20</v>
      </c>
      <c r="D483" s="143" t="s">
        <v>679</v>
      </c>
      <c r="E483" s="143" t="s">
        <v>287</v>
      </c>
      <c r="F483" s="143"/>
      <c r="G483" s="143"/>
      <c r="H483" s="143"/>
      <c r="I483" s="143"/>
      <c r="J483" s="143"/>
      <c r="K483" s="143"/>
      <c r="L483" s="143"/>
      <c r="M483" s="143"/>
      <c r="N483" s="143"/>
      <c r="O483" s="143">
        <v>1</v>
      </c>
      <c r="P483" s="143"/>
      <c r="Q483" s="143"/>
      <c r="R483" s="143" t="s">
        <v>397</v>
      </c>
      <c r="S483" s="143"/>
      <c r="T483" s="143"/>
      <c r="U483" s="143">
        <v>1</v>
      </c>
      <c r="V483" s="143"/>
      <c r="W483" s="143"/>
      <c r="X483" s="143"/>
      <c r="Y483" s="143"/>
      <c r="Z483" s="143">
        <v>1</v>
      </c>
      <c r="AA483" s="143"/>
      <c r="AB483" s="143"/>
      <c r="AC483" s="143"/>
      <c r="AD483" s="143"/>
      <c r="AE483" s="143"/>
      <c r="AF483" s="143"/>
      <c r="AG483" s="143"/>
      <c r="AH483" s="143">
        <v>1</v>
      </c>
      <c r="AI483" s="143"/>
      <c r="AJ483" s="143"/>
      <c r="AK483" s="143"/>
      <c r="AL483" s="143"/>
      <c r="AM483" s="143">
        <v>1</v>
      </c>
      <c r="AN483" s="143"/>
      <c r="AO483" s="143">
        <v>1</v>
      </c>
      <c r="AP483" s="143"/>
      <c r="AQ483" s="143"/>
      <c r="AR483" s="143"/>
      <c r="AS483" s="143"/>
      <c r="AT483" s="143"/>
      <c r="AU483" s="143"/>
      <c r="AV483" s="143"/>
      <c r="AW483" s="143"/>
      <c r="AX483" s="143"/>
      <c r="AY483" s="143"/>
      <c r="AZ483" s="143"/>
      <c r="BA483" s="143">
        <v>1</v>
      </c>
      <c r="BB483" s="143"/>
      <c r="BC483" s="143"/>
      <c r="BD483" s="143"/>
      <c r="BE483" s="143"/>
      <c r="BF483" s="143"/>
      <c r="BG483" s="143"/>
      <c r="BH483" s="143"/>
      <c r="BI483" s="143"/>
      <c r="BJ483" s="143"/>
      <c r="BK483" s="143"/>
      <c r="BL483" s="143"/>
      <c r="BM483" s="143"/>
      <c r="BN483" s="143"/>
      <c r="BO483" s="143"/>
      <c r="BP483" s="143">
        <v>1</v>
      </c>
      <c r="BQ483" s="143">
        <v>1</v>
      </c>
      <c r="BR483" s="143"/>
      <c r="BS483" s="143"/>
      <c r="BT483" s="143"/>
      <c r="BU483" s="143"/>
      <c r="BV483" s="143"/>
      <c r="BW483" s="143"/>
      <c r="BX483" s="143"/>
      <c r="BY483" s="143">
        <v>1</v>
      </c>
      <c r="BZ483" s="143">
        <v>1</v>
      </c>
      <c r="CA483" s="143"/>
      <c r="CB483" s="143"/>
      <c r="CC483" s="143"/>
      <c r="CD483" s="143"/>
      <c r="CE483" s="143"/>
      <c r="CF483" s="143"/>
      <c r="CG483" s="143"/>
      <c r="CH483" s="143"/>
      <c r="CI483" s="143"/>
      <c r="CJ483" s="143"/>
      <c r="CK483" s="143"/>
      <c r="CL483" s="143"/>
      <c r="CM483" s="143"/>
      <c r="CN483" s="143"/>
      <c r="CO483" s="143"/>
      <c r="CP483" s="143"/>
      <c r="CQ483" s="143"/>
      <c r="CR483" s="143">
        <v>1</v>
      </c>
      <c r="CS483" s="143"/>
      <c r="CT483" s="143"/>
      <c r="CU483" s="143"/>
      <c r="CV483" s="143"/>
      <c r="CW483" s="143"/>
      <c r="CX483" s="143"/>
      <c r="CY483" s="143"/>
      <c r="CZ483" s="143"/>
      <c r="DA483" s="143"/>
      <c r="DB483" s="143">
        <v>1</v>
      </c>
      <c r="DC483" s="143"/>
      <c r="DD483" s="143"/>
      <c r="DE483" s="143"/>
      <c r="DF483" s="143"/>
      <c r="DG483" s="143"/>
      <c r="DH483" s="143"/>
      <c r="DI483" s="143"/>
      <c r="DJ483" s="143"/>
      <c r="DK483" s="143"/>
      <c r="DL483" s="143"/>
      <c r="DM483" s="143"/>
      <c r="DN483" s="143"/>
      <c r="DO483" s="143"/>
      <c r="DP483" s="143"/>
      <c r="DQ483" s="143"/>
      <c r="DR483" s="143"/>
      <c r="DS483" s="143"/>
      <c r="DT483" s="143"/>
      <c r="DU483" s="143"/>
      <c r="DV483" s="143"/>
      <c r="DW483" s="143"/>
      <c r="DX483" s="143"/>
      <c r="DY483" s="143"/>
      <c r="DZ483" s="143"/>
    </row>
    <row r="484" spans="1:130" hidden="1">
      <c r="A484" s="128" t="s">
        <v>506</v>
      </c>
      <c r="B484" s="200" t="s">
        <v>1467</v>
      </c>
      <c r="C484" s="251">
        <v>1</v>
      </c>
      <c r="D484" s="200" t="s">
        <v>582</v>
      </c>
      <c r="E484" s="200" t="s">
        <v>1474</v>
      </c>
      <c r="F484" s="200">
        <v>1</v>
      </c>
      <c r="G484" s="200"/>
      <c r="H484" s="200">
        <v>1</v>
      </c>
      <c r="I484" s="200">
        <v>1</v>
      </c>
      <c r="J484" s="200"/>
      <c r="K484" s="200"/>
      <c r="L484" s="200">
        <v>1</v>
      </c>
      <c r="M484" s="200"/>
      <c r="N484" s="200"/>
      <c r="O484" s="200"/>
      <c r="P484" s="200"/>
      <c r="Q484" s="200"/>
      <c r="R484" s="200" t="s">
        <v>392</v>
      </c>
      <c r="S484" s="200">
        <v>1</v>
      </c>
      <c r="T484" s="200"/>
      <c r="U484" s="200"/>
      <c r="V484" s="200"/>
      <c r="W484" s="200"/>
      <c r="X484" s="200"/>
      <c r="Y484" s="200"/>
      <c r="Z484" s="200">
        <v>1</v>
      </c>
      <c r="AA484" s="200"/>
      <c r="AB484" s="200">
        <v>1</v>
      </c>
      <c r="AC484" s="200"/>
      <c r="AD484" s="200"/>
      <c r="AE484" s="200"/>
      <c r="AF484" s="200"/>
      <c r="AG484" s="200"/>
      <c r="AH484" s="200"/>
      <c r="AI484" s="200"/>
      <c r="AJ484" s="200"/>
      <c r="AK484" s="200"/>
      <c r="AL484" s="200"/>
      <c r="AM484" s="200"/>
      <c r="AN484" s="200"/>
      <c r="AO484" s="200"/>
      <c r="AP484" s="200"/>
      <c r="AQ484" s="200"/>
      <c r="AR484" s="200"/>
      <c r="AS484" s="200"/>
      <c r="AT484" s="200"/>
      <c r="AU484" s="200"/>
      <c r="AV484" s="200"/>
      <c r="AW484" s="200">
        <v>1</v>
      </c>
      <c r="AX484" s="200">
        <v>1</v>
      </c>
      <c r="AY484" s="200">
        <v>1</v>
      </c>
      <c r="AZ484" s="200">
        <v>1</v>
      </c>
      <c r="BA484" s="200"/>
      <c r="BB484" s="200"/>
      <c r="BC484" s="200"/>
      <c r="BD484" s="200"/>
      <c r="BE484" s="200"/>
      <c r="BF484" s="200"/>
      <c r="BG484" s="200"/>
      <c r="BH484" s="200"/>
      <c r="BI484" s="200"/>
      <c r="BJ484" s="200"/>
      <c r="BK484" s="200"/>
      <c r="BL484" s="200"/>
      <c r="BM484" s="200"/>
      <c r="BN484" s="200"/>
      <c r="BO484" s="200"/>
      <c r="BP484" s="200"/>
      <c r="BQ484" s="200"/>
      <c r="BR484" s="200"/>
      <c r="BS484" s="200"/>
      <c r="BT484" s="200"/>
      <c r="BU484" s="200"/>
      <c r="BV484" s="200"/>
      <c r="BW484" s="200"/>
      <c r="BX484" s="200"/>
      <c r="BY484" s="200"/>
      <c r="BZ484" s="200"/>
      <c r="CA484" s="200"/>
      <c r="CB484" s="200"/>
      <c r="CC484" s="200"/>
      <c r="CD484" s="200"/>
      <c r="CE484" s="200"/>
      <c r="CF484" s="200"/>
      <c r="CG484" s="200"/>
      <c r="CH484" s="200"/>
      <c r="CI484" s="200"/>
      <c r="CJ484" s="200"/>
      <c r="CK484" s="200"/>
      <c r="CL484" s="200"/>
      <c r="CM484" s="200"/>
      <c r="CN484" s="200"/>
      <c r="CO484" s="200"/>
      <c r="CP484" s="200"/>
      <c r="CQ484" s="200"/>
      <c r="CR484" s="200"/>
      <c r="CS484" s="200"/>
      <c r="CT484" s="200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200"/>
      <c r="DM484" s="200"/>
      <c r="DN484" s="200"/>
      <c r="DO484" s="200"/>
      <c r="DP484" s="200"/>
      <c r="DQ484" s="200"/>
      <c r="DR484" s="200"/>
      <c r="DS484" s="200"/>
      <c r="DT484" s="200"/>
      <c r="DU484" s="200"/>
      <c r="DV484" s="200"/>
      <c r="DW484" s="200"/>
      <c r="DX484" s="200"/>
      <c r="DY484" s="200"/>
      <c r="DZ484" s="200"/>
    </row>
    <row r="485" spans="1:130" hidden="1">
      <c r="A485" s="128" t="s">
        <v>506</v>
      </c>
      <c r="B485" s="200" t="s">
        <v>1467</v>
      </c>
      <c r="C485" s="251">
        <v>4</v>
      </c>
      <c r="D485" s="200" t="s">
        <v>582</v>
      </c>
      <c r="E485" s="200" t="s">
        <v>1474</v>
      </c>
      <c r="F485" s="200">
        <v>1</v>
      </c>
      <c r="G485" s="200"/>
      <c r="H485" s="200">
        <v>1</v>
      </c>
      <c r="I485" s="200">
        <v>1</v>
      </c>
      <c r="J485" s="200"/>
      <c r="K485" s="200"/>
      <c r="L485" s="200">
        <v>1</v>
      </c>
      <c r="M485" s="200"/>
      <c r="N485" s="200"/>
      <c r="O485" s="200"/>
      <c r="P485" s="200"/>
      <c r="Q485" s="200"/>
      <c r="R485" s="200" t="s">
        <v>392</v>
      </c>
      <c r="S485" s="200">
        <v>1</v>
      </c>
      <c r="T485" s="200"/>
      <c r="U485" s="200"/>
      <c r="V485" s="200"/>
      <c r="W485" s="200"/>
      <c r="X485" s="200"/>
      <c r="Y485" s="200"/>
      <c r="Z485" s="200">
        <v>1</v>
      </c>
      <c r="AA485" s="200"/>
      <c r="AB485" s="200">
        <v>1</v>
      </c>
      <c r="AC485" s="200"/>
      <c r="AD485" s="200"/>
      <c r="AE485" s="200"/>
      <c r="AF485" s="200"/>
      <c r="AG485" s="200"/>
      <c r="AH485" s="200"/>
      <c r="AI485" s="200"/>
      <c r="AJ485" s="200"/>
      <c r="AK485" s="200"/>
      <c r="AL485" s="200"/>
      <c r="AM485" s="200"/>
      <c r="AN485" s="200"/>
      <c r="AO485" s="200"/>
      <c r="AP485" s="200"/>
      <c r="AQ485" s="200"/>
      <c r="AR485" s="200"/>
      <c r="AS485" s="200"/>
      <c r="AT485" s="200"/>
      <c r="AU485" s="200"/>
      <c r="AV485" s="200"/>
      <c r="AW485" s="200">
        <v>1</v>
      </c>
      <c r="AX485" s="200">
        <v>1</v>
      </c>
      <c r="AY485" s="200">
        <v>1</v>
      </c>
      <c r="AZ485" s="200">
        <v>1</v>
      </c>
      <c r="BA485" s="200"/>
      <c r="BB485" s="200"/>
      <c r="BC485" s="200"/>
      <c r="BD485" s="200"/>
      <c r="BE485" s="200"/>
      <c r="BF485" s="200"/>
      <c r="BG485" s="200"/>
      <c r="BH485" s="200"/>
      <c r="BI485" s="200"/>
      <c r="BJ485" s="200"/>
      <c r="BK485" s="200"/>
      <c r="BL485" s="200"/>
      <c r="BM485" s="200"/>
      <c r="BN485" s="200"/>
      <c r="BO485" s="200"/>
      <c r="BP485" s="200"/>
      <c r="BQ485" s="200"/>
      <c r="BR485" s="200"/>
      <c r="BS485" s="200"/>
      <c r="BT485" s="200"/>
      <c r="BU485" s="200"/>
      <c r="BV485" s="200"/>
      <c r="BW485" s="200"/>
      <c r="BX485" s="200"/>
      <c r="BY485" s="200"/>
      <c r="BZ485" s="200"/>
      <c r="CA485" s="200"/>
      <c r="CB485" s="200"/>
      <c r="CC485" s="200"/>
      <c r="CD485" s="200"/>
      <c r="CE485" s="200"/>
      <c r="CF485" s="200"/>
      <c r="CG485" s="200"/>
      <c r="CH485" s="200"/>
      <c r="CI485" s="200"/>
      <c r="CJ485" s="200"/>
      <c r="CK485" s="200"/>
      <c r="CL485" s="200"/>
      <c r="CM485" s="200"/>
      <c r="CN485" s="200"/>
      <c r="CO485" s="200"/>
      <c r="CP485" s="200"/>
      <c r="CQ485" s="200"/>
      <c r="CR485" s="200"/>
      <c r="CS485" s="200"/>
      <c r="CT485" s="200"/>
      <c r="CU485" s="200"/>
      <c r="CV485" s="200"/>
      <c r="CW485" s="200"/>
      <c r="CX485" s="200"/>
      <c r="CY485" s="200"/>
      <c r="CZ485" s="200"/>
      <c r="DA485" s="200"/>
      <c r="DB485" s="200"/>
      <c r="DC485" s="200"/>
      <c r="DD485" s="200"/>
      <c r="DE485" s="200"/>
      <c r="DF485" s="200"/>
      <c r="DG485" s="200"/>
      <c r="DH485" s="200"/>
      <c r="DI485" s="200"/>
      <c r="DJ485" s="200"/>
      <c r="DK485" s="200"/>
      <c r="DL485" s="200"/>
      <c r="DM485" s="200"/>
      <c r="DN485" s="200"/>
      <c r="DO485" s="200"/>
      <c r="DP485" s="200"/>
      <c r="DQ485" s="200"/>
      <c r="DR485" s="200"/>
      <c r="DS485" s="200"/>
      <c r="DT485" s="200"/>
      <c r="DU485" s="200"/>
      <c r="DV485" s="200"/>
      <c r="DW485" s="200"/>
      <c r="DX485" s="200"/>
      <c r="DY485" s="200"/>
      <c r="DZ485" s="200"/>
    </row>
    <row r="486" spans="1:130" hidden="1">
      <c r="A486" s="128" t="s">
        <v>506</v>
      </c>
      <c r="B486" s="200" t="s">
        <v>1467</v>
      </c>
      <c r="C486" s="251">
        <v>60</v>
      </c>
      <c r="D486" s="200" t="s">
        <v>582</v>
      </c>
      <c r="E486" s="200" t="s">
        <v>1474</v>
      </c>
      <c r="F486" s="200">
        <v>1</v>
      </c>
      <c r="G486" s="200"/>
      <c r="H486" s="200">
        <v>1</v>
      </c>
      <c r="I486" s="200">
        <v>1</v>
      </c>
      <c r="J486" s="200"/>
      <c r="K486" s="200"/>
      <c r="L486" s="200">
        <v>1</v>
      </c>
      <c r="M486" s="200"/>
      <c r="N486" s="200"/>
      <c r="O486" s="200"/>
      <c r="P486" s="200"/>
      <c r="Q486" s="200"/>
      <c r="R486" s="200" t="s">
        <v>392</v>
      </c>
      <c r="S486" s="200">
        <v>1</v>
      </c>
      <c r="T486" s="200"/>
      <c r="U486" s="200"/>
      <c r="V486" s="200"/>
      <c r="W486" s="200"/>
      <c r="X486" s="200"/>
      <c r="Y486" s="200"/>
      <c r="Z486" s="200">
        <v>1</v>
      </c>
      <c r="AA486" s="200"/>
      <c r="AB486" s="200">
        <v>1</v>
      </c>
      <c r="AC486" s="200"/>
      <c r="AD486" s="200"/>
      <c r="AE486" s="200"/>
      <c r="AF486" s="200"/>
      <c r="AG486" s="200"/>
      <c r="AH486" s="200"/>
      <c r="AI486" s="200"/>
      <c r="AJ486" s="200"/>
      <c r="AK486" s="200"/>
      <c r="AL486" s="200"/>
      <c r="AM486" s="200"/>
      <c r="AN486" s="200"/>
      <c r="AO486" s="200"/>
      <c r="AP486" s="200"/>
      <c r="AQ486" s="200"/>
      <c r="AR486" s="200"/>
      <c r="AS486" s="200"/>
      <c r="AT486" s="200"/>
      <c r="AU486" s="200"/>
      <c r="AV486" s="200"/>
      <c r="AW486" s="200">
        <v>1</v>
      </c>
      <c r="AX486" s="200">
        <v>1</v>
      </c>
      <c r="AY486" s="200">
        <v>1</v>
      </c>
      <c r="AZ486" s="200">
        <v>1</v>
      </c>
      <c r="BA486" s="200"/>
      <c r="BB486" s="200"/>
      <c r="BC486" s="200"/>
      <c r="BD486" s="200"/>
      <c r="BE486" s="200"/>
      <c r="BF486" s="200"/>
      <c r="BG486" s="200"/>
      <c r="BH486" s="200"/>
      <c r="BI486" s="200"/>
      <c r="BJ486" s="200"/>
      <c r="BK486" s="200"/>
      <c r="BL486" s="200"/>
      <c r="BM486" s="200"/>
      <c r="BN486" s="200"/>
      <c r="BO486" s="200"/>
      <c r="BP486" s="200"/>
      <c r="BQ486" s="200"/>
      <c r="BR486" s="200"/>
      <c r="BS486" s="200"/>
      <c r="BT486" s="200"/>
      <c r="BU486" s="200"/>
      <c r="BV486" s="200"/>
      <c r="BW486" s="200"/>
      <c r="BX486" s="200"/>
      <c r="BY486" s="200"/>
      <c r="BZ486" s="200"/>
      <c r="CA486" s="200"/>
      <c r="CB486" s="200"/>
      <c r="CC486" s="200"/>
      <c r="CD486" s="200"/>
      <c r="CE486" s="200"/>
      <c r="CF486" s="200"/>
      <c r="CG486" s="200"/>
      <c r="CH486" s="200"/>
      <c r="CI486" s="200"/>
      <c r="CJ486" s="200"/>
      <c r="CK486" s="200"/>
      <c r="CL486" s="200"/>
      <c r="CM486" s="200"/>
      <c r="CN486" s="200"/>
      <c r="CO486" s="200"/>
      <c r="CP486" s="200"/>
      <c r="CQ486" s="200"/>
      <c r="CR486" s="200"/>
      <c r="CS486" s="200"/>
      <c r="CT486" s="200"/>
      <c r="CU486" s="200"/>
      <c r="CV486" s="200"/>
      <c r="CW486" s="200"/>
      <c r="CX486" s="200"/>
      <c r="CY486" s="200"/>
      <c r="CZ486" s="200"/>
      <c r="DA486" s="200"/>
      <c r="DB486" s="200"/>
      <c r="DC486" s="200"/>
      <c r="DD486" s="200"/>
      <c r="DE486" s="200"/>
      <c r="DF486" s="200"/>
      <c r="DG486" s="200"/>
      <c r="DH486" s="200"/>
      <c r="DI486" s="200"/>
      <c r="DJ486" s="200"/>
      <c r="DK486" s="200"/>
      <c r="DL486" s="200"/>
      <c r="DM486" s="200"/>
      <c r="DN486" s="200"/>
      <c r="DO486" s="200"/>
      <c r="DP486" s="200"/>
      <c r="DQ486" s="200"/>
      <c r="DR486" s="200"/>
      <c r="DS486" s="200"/>
      <c r="DT486" s="200"/>
      <c r="DU486" s="200"/>
      <c r="DV486" s="200"/>
      <c r="DW486" s="200"/>
      <c r="DX486" s="200"/>
      <c r="DY486" s="200"/>
      <c r="DZ486" s="200"/>
    </row>
    <row r="487" spans="1:130">
      <c r="A487" s="128" t="s">
        <v>506</v>
      </c>
      <c r="B487" s="132" t="s">
        <v>1468</v>
      </c>
      <c r="C487" s="131">
        <v>1</v>
      </c>
      <c r="D487" s="132" t="s">
        <v>582</v>
      </c>
      <c r="E487" s="132" t="s">
        <v>287</v>
      </c>
      <c r="F487" s="132"/>
      <c r="G487" s="132"/>
      <c r="H487" s="132"/>
      <c r="I487" s="132"/>
      <c r="J487" s="132"/>
      <c r="K487" s="132"/>
      <c r="L487" s="132"/>
      <c r="M487" s="132"/>
      <c r="N487" s="132"/>
      <c r="O487" s="132">
        <v>1</v>
      </c>
      <c r="P487" s="132"/>
      <c r="Q487" s="132"/>
      <c r="R487" s="132"/>
      <c r="S487" s="132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32"/>
      <c r="AG487" s="132"/>
      <c r="AH487" s="132"/>
      <c r="AI487" s="132"/>
      <c r="AJ487" s="132"/>
      <c r="AK487" s="132"/>
      <c r="AL487" s="132"/>
      <c r="AM487" s="132">
        <v>1</v>
      </c>
      <c r="AN487" s="132"/>
      <c r="AO487" s="132">
        <v>1</v>
      </c>
      <c r="AP487" s="132">
        <v>1</v>
      </c>
      <c r="AQ487" s="132"/>
      <c r="AR487" s="132"/>
      <c r="AS487" s="132"/>
      <c r="AT487" s="132"/>
      <c r="AU487" s="132"/>
      <c r="AV487" s="132"/>
      <c r="AW487" s="132"/>
      <c r="AX487" s="132"/>
      <c r="AY487" s="132"/>
      <c r="AZ487" s="132"/>
      <c r="BA487" s="132"/>
      <c r="BB487" s="132"/>
      <c r="BC487" s="132"/>
      <c r="BD487" s="132"/>
      <c r="BE487" s="132"/>
      <c r="BF487" s="132"/>
      <c r="BG487" s="132"/>
      <c r="BH487" s="132"/>
      <c r="BI487" s="132"/>
      <c r="BJ487" s="132"/>
      <c r="BK487" s="132"/>
      <c r="BL487" s="132"/>
      <c r="BM487" s="132"/>
      <c r="BN487" s="132"/>
      <c r="BO487" s="132"/>
      <c r="BP487" s="132"/>
      <c r="BQ487" s="132"/>
      <c r="BR487" s="132"/>
      <c r="BS487" s="132"/>
      <c r="BT487" s="132"/>
      <c r="BU487" s="132">
        <v>1</v>
      </c>
      <c r="BV487" s="132"/>
      <c r="BW487" s="132"/>
      <c r="BX487" s="132"/>
      <c r="BY487" s="132">
        <v>1</v>
      </c>
      <c r="BZ487" s="132">
        <v>1</v>
      </c>
      <c r="CA487" s="132"/>
      <c r="CB487" s="132"/>
      <c r="CC487" s="132"/>
      <c r="CD487" s="132"/>
      <c r="CE487" s="132"/>
      <c r="CF487" s="132"/>
      <c r="CG487" s="132"/>
      <c r="CH487" s="132"/>
      <c r="CI487" s="132"/>
      <c r="CJ487" s="132"/>
      <c r="CK487" s="132"/>
      <c r="CL487" s="132"/>
      <c r="CM487" s="132"/>
      <c r="CN487" s="132"/>
      <c r="CO487" s="132"/>
      <c r="CP487" s="132"/>
      <c r="CQ487" s="132"/>
      <c r="CR487" s="132"/>
      <c r="CS487" s="132"/>
      <c r="CT487" s="132"/>
      <c r="CU487" s="132"/>
      <c r="CV487" s="132"/>
      <c r="CW487" s="132"/>
      <c r="CX487" s="132"/>
      <c r="CY487" s="132"/>
      <c r="CZ487" s="132"/>
      <c r="DA487" s="132"/>
      <c r="DB487" s="132"/>
      <c r="DC487" s="132"/>
      <c r="DD487" s="132"/>
      <c r="DE487" s="132"/>
      <c r="DF487" s="132"/>
      <c r="DG487" s="132"/>
      <c r="DH487" s="132"/>
      <c r="DI487" s="132"/>
      <c r="DJ487" s="132"/>
      <c r="DK487" s="132"/>
      <c r="DL487" s="132"/>
      <c r="DM487" s="132"/>
      <c r="DN487" s="132"/>
      <c r="DO487" s="132"/>
      <c r="DP487" s="132"/>
      <c r="DQ487" s="132"/>
      <c r="DR487" s="132"/>
      <c r="DS487" s="132"/>
      <c r="DT487" s="132"/>
      <c r="DU487" s="132"/>
      <c r="DV487" s="132"/>
      <c r="DW487" s="132"/>
      <c r="DX487" s="132"/>
      <c r="DY487" s="132"/>
      <c r="DZ487" s="132"/>
    </row>
    <row r="488" spans="1:130">
      <c r="A488" s="128" t="s">
        <v>506</v>
      </c>
      <c r="B488" s="132" t="s">
        <v>1468</v>
      </c>
      <c r="C488" s="131">
        <v>4</v>
      </c>
      <c r="D488" s="132" t="s">
        <v>582</v>
      </c>
      <c r="E488" s="132" t="s">
        <v>287</v>
      </c>
      <c r="F488" s="132"/>
      <c r="G488" s="132"/>
      <c r="H488" s="132"/>
      <c r="I488" s="132"/>
      <c r="J488" s="132"/>
      <c r="K488" s="132"/>
      <c r="L488" s="132"/>
      <c r="M488" s="132"/>
      <c r="N488" s="132"/>
      <c r="O488" s="132">
        <v>1</v>
      </c>
      <c r="P488" s="132"/>
      <c r="Q488" s="132"/>
      <c r="R488" s="132"/>
      <c r="S488" s="132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32"/>
      <c r="AG488" s="132"/>
      <c r="AH488" s="132"/>
      <c r="AI488" s="132"/>
      <c r="AJ488" s="132"/>
      <c r="AK488" s="132"/>
      <c r="AL488" s="132"/>
      <c r="AM488" s="132">
        <v>1</v>
      </c>
      <c r="AN488" s="132"/>
      <c r="AO488" s="132">
        <v>1</v>
      </c>
      <c r="AP488" s="132">
        <v>1</v>
      </c>
      <c r="AQ488" s="132"/>
      <c r="AR488" s="132"/>
      <c r="AS488" s="132"/>
      <c r="AT488" s="132"/>
      <c r="AU488" s="132"/>
      <c r="AV488" s="132"/>
      <c r="AW488" s="132"/>
      <c r="AX488" s="132"/>
      <c r="AY488" s="132"/>
      <c r="AZ488" s="132"/>
      <c r="BA488" s="132"/>
      <c r="BB488" s="132"/>
      <c r="BC488" s="132"/>
      <c r="BD488" s="132"/>
      <c r="BE488" s="132"/>
      <c r="BF488" s="132"/>
      <c r="BG488" s="132"/>
      <c r="BH488" s="132"/>
      <c r="BI488" s="132"/>
      <c r="BJ488" s="132"/>
      <c r="BK488" s="132"/>
      <c r="BL488" s="132"/>
      <c r="BM488" s="132"/>
      <c r="BN488" s="132"/>
      <c r="BO488" s="132"/>
      <c r="BP488" s="132"/>
      <c r="BQ488" s="132"/>
      <c r="BR488" s="132"/>
      <c r="BS488" s="132"/>
      <c r="BT488" s="132"/>
      <c r="BU488" s="132">
        <v>1</v>
      </c>
      <c r="BV488" s="132"/>
      <c r="BW488" s="132"/>
      <c r="BX488" s="132"/>
      <c r="BY488" s="132">
        <v>1</v>
      </c>
      <c r="BZ488" s="132">
        <v>1</v>
      </c>
      <c r="CA488" s="132"/>
      <c r="CB488" s="132"/>
      <c r="CC488" s="132"/>
      <c r="CD488" s="132"/>
      <c r="CE488" s="132"/>
      <c r="CF488" s="132"/>
      <c r="CG488" s="132"/>
      <c r="CH488" s="132"/>
      <c r="CI488" s="132"/>
      <c r="CJ488" s="132"/>
      <c r="CK488" s="132"/>
      <c r="CL488" s="132"/>
      <c r="CM488" s="132"/>
      <c r="CN488" s="132"/>
      <c r="CO488" s="132"/>
      <c r="CP488" s="132"/>
      <c r="CQ488" s="132"/>
      <c r="CR488" s="132"/>
      <c r="CS488" s="132"/>
      <c r="CT488" s="132"/>
      <c r="CU488" s="132"/>
      <c r="CV488" s="132"/>
      <c r="CW488" s="132"/>
      <c r="CX488" s="132"/>
      <c r="CY488" s="132"/>
      <c r="CZ488" s="132"/>
      <c r="DA488" s="132"/>
      <c r="DB488" s="132"/>
      <c r="DC488" s="132"/>
      <c r="DD488" s="132"/>
      <c r="DE488" s="132"/>
      <c r="DF488" s="132"/>
      <c r="DG488" s="132"/>
      <c r="DH488" s="132"/>
      <c r="DI488" s="132"/>
      <c r="DJ488" s="132"/>
      <c r="DK488" s="132"/>
      <c r="DL488" s="132"/>
      <c r="DM488" s="132"/>
      <c r="DN488" s="132"/>
      <c r="DO488" s="132"/>
      <c r="DP488" s="132"/>
      <c r="DQ488" s="132"/>
      <c r="DR488" s="132"/>
      <c r="DS488" s="132"/>
      <c r="DT488" s="132"/>
      <c r="DU488" s="132"/>
      <c r="DV488" s="132"/>
      <c r="DW488" s="132"/>
      <c r="DX488" s="132"/>
      <c r="DY488" s="132"/>
      <c r="DZ488" s="132"/>
    </row>
    <row r="489" spans="1:130">
      <c r="A489" s="128" t="s">
        <v>506</v>
      </c>
      <c r="B489" s="132" t="s">
        <v>1468</v>
      </c>
      <c r="C489" s="131">
        <v>60</v>
      </c>
      <c r="D489" s="132" t="s">
        <v>582</v>
      </c>
      <c r="E489" s="132" t="s">
        <v>287</v>
      </c>
      <c r="F489" s="132"/>
      <c r="G489" s="132"/>
      <c r="H489" s="132"/>
      <c r="I489" s="132"/>
      <c r="J489" s="132"/>
      <c r="K489" s="132"/>
      <c r="L489" s="132"/>
      <c r="M489" s="132"/>
      <c r="N489" s="132"/>
      <c r="O489" s="132">
        <v>1</v>
      </c>
      <c r="P489" s="132"/>
      <c r="Q489" s="132"/>
      <c r="R489" s="132"/>
      <c r="S489" s="132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32"/>
      <c r="AG489" s="132"/>
      <c r="AH489" s="132"/>
      <c r="AI489" s="132"/>
      <c r="AJ489" s="132"/>
      <c r="AK489" s="132"/>
      <c r="AL489" s="132"/>
      <c r="AM489" s="132">
        <v>1</v>
      </c>
      <c r="AN489" s="132"/>
      <c r="AO489" s="132">
        <v>1</v>
      </c>
      <c r="AP489" s="132">
        <v>1</v>
      </c>
      <c r="AQ489" s="132"/>
      <c r="AR489" s="132"/>
      <c r="AS489" s="132"/>
      <c r="AT489" s="132"/>
      <c r="AU489" s="132"/>
      <c r="AV489" s="132"/>
      <c r="AW489" s="132"/>
      <c r="AX489" s="132"/>
      <c r="AY489" s="132"/>
      <c r="AZ489" s="132"/>
      <c r="BA489" s="132"/>
      <c r="BB489" s="132"/>
      <c r="BC489" s="132"/>
      <c r="BD489" s="132"/>
      <c r="BE489" s="132"/>
      <c r="BF489" s="132"/>
      <c r="BG489" s="132"/>
      <c r="BH489" s="132"/>
      <c r="BI489" s="132"/>
      <c r="BJ489" s="132"/>
      <c r="BK489" s="132"/>
      <c r="BL489" s="132"/>
      <c r="BM489" s="132"/>
      <c r="BN489" s="132"/>
      <c r="BO489" s="132"/>
      <c r="BP489" s="132"/>
      <c r="BQ489" s="132"/>
      <c r="BR489" s="132"/>
      <c r="BS489" s="132"/>
      <c r="BT489" s="132"/>
      <c r="BU489" s="132">
        <v>1</v>
      </c>
      <c r="BV489" s="132"/>
      <c r="BW489" s="132"/>
      <c r="BX489" s="132"/>
      <c r="BY489" s="132">
        <v>1</v>
      </c>
      <c r="BZ489" s="132">
        <v>1</v>
      </c>
      <c r="CA489" s="132"/>
      <c r="CB489" s="132"/>
      <c r="CC489" s="132"/>
      <c r="CD489" s="132"/>
      <c r="CE489" s="132"/>
      <c r="CF489" s="132"/>
      <c r="CG489" s="132"/>
      <c r="CH489" s="132"/>
      <c r="CI489" s="132"/>
      <c r="CJ489" s="132"/>
      <c r="CK489" s="132"/>
      <c r="CL489" s="132"/>
      <c r="CM489" s="132"/>
      <c r="CN489" s="132"/>
      <c r="CO489" s="132"/>
      <c r="CP489" s="132"/>
      <c r="CQ489" s="132"/>
      <c r="CR489" s="132"/>
      <c r="CS489" s="132"/>
      <c r="CT489" s="132"/>
      <c r="CU489" s="132"/>
      <c r="CV489" s="132"/>
      <c r="CW489" s="132"/>
      <c r="CX489" s="132"/>
      <c r="CY489" s="132"/>
      <c r="CZ489" s="132"/>
      <c r="DA489" s="132"/>
      <c r="DB489" s="132"/>
      <c r="DC489" s="132"/>
      <c r="DD489" s="132"/>
      <c r="DE489" s="132"/>
      <c r="DF489" s="132"/>
      <c r="DG489" s="132"/>
      <c r="DH489" s="132"/>
      <c r="DI489" s="132"/>
      <c r="DJ489" s="132"/>
      <c r="DK489" s="132"/>
      <c r="DL489" s="132"/>
      <c r="DM489" s="132"/>
      <c r="DN489" s="132"/>
      <c r="DO489" s="132"/>
      <c r="DP489" s="132"/>
      <c r="DQ489" s="132"/>
      <c r="DR489" s="132"/>
      <c r="DS489" s="132"/>
      <c r="DT489" s="132"/>
      <c r="DU489" s="132"/>
      <c r="DV489" s="132"/>
      <c r="DW489" s="132"/>
      <c r="DX489" s="132"/>
      <c r="DY489" s="132"/>
      <c r="DZ489" s="132"/>
    </row>
    <row r="490" spans="1:130" hidden="1">
      <c r="A490" s="128" t="s">
        <v>506</v>
      </c>
      <c r="B490" s="266" t="s">
        <v>1469</v>
      </c>
      <c r="C490" s="313">
        <v>1</v>
      </c>
      <c r="D490" s="266" t="s">
        <v>582</v>
      </c>
      <c r="E490" s="266" t="s">
        <v>286</v>
      </c>
      <c r="F490" s="266"/>
      <c r="G490" s="266"/>
      <c r="H490" s="266"/>
      <c r="I490" s="266"/>
      <c r="J490" s="266"/>
      <c r="K490" s="266"/>
      <c r="L490" s="266"/>
      <c r="M490" s="266"/>
      <c r="N490" s="266">
        <v>1</v>
      </c>
      <c r="O490" s="266"/>
      <c r="P490" s="266"/>
      <c r="Q490" s="266"/>
      <c r="R490" s="266"/>
      <c r="S490" s="266"/>
      <c r="T490" s="266"/>
      <c r="U490" s="266"/>
      <c r="V490" s="266"/>
      <c r="W490" s="266"/>
      <c r="X490" s="266"/>
      <c r="Y490" s="266"/>
      <c r="Z490" s="266"/>
      <c r="AA490" s="266"/>
      <c r="AB490" s="266"/>
      <c r="AC490" s="266"/>
      <c r="AD490" s="266"/>
      <c r="AE490" s="266"/>
      <c r="AF490" s="266"/>
      <c r="AG490" s="266"/>
      <c r="AH490" s="266"/>
      <c r="AI490" s="266"/>
      <c r="AJ490" s="266"/>
      <c r="AK490" s="266"/>
      <c r="AL490" s="266"/>
      <c r="AM490" s="266"/>
      <c r="AN490" s="266"/>
      <c r="AO490" s="266"/>
      <c r="AP490" s="266"/>
      <c r="AQ490" s="266"/>
      <c r="AR490" s="266"/>
      <c r="AS490" s="266"/>
      <c r="AT490" s="266"/>
      <c r="AU490" s="266"/>
      <c r="AV490" s="266"/>
      <c r="AW490" s="266"/>
      <c r="AX490" s="266"/>
      <c r="AY490" s="266"/>
      <c r="AZ490" s="266"/>
      <c r="BA490" s="266"/>
      <c r="BB490" s="266"/>
      <c r="BC490" s="266"/>
      <c r="BD490" s="266"/>
      <c r="BE490" s="266"/>
      <c r="BF490" s="266"/>
      <c r="BG490" s="266"/>
      <c r="BH490" s="266"/>
      <c r="BI490" s="266"/>
      <c r="BJ490" s="266"/>
      <c r="BK490" s="266"/>
      <c r="BL490" s="266"/>
      <c r="BM490" s="266"/>
      <c r="BN490" s="266"/>
      <c r="BO490" s="266"/>
      <c r="BP490" s="266"/>
      <c r="BQ490" s="266"/>
      <c r="BR490" s="266"/>
      <c r="BS490" s="266"/>
      <c r="BT490" s="266"/>
      <c r="BU490" s="266"/>
      <c r="BV490" s="266"/>
      <c r="BW490" s="266"/>
      <c r="BX490" s="266"/>
      <c r="BY490" s="266"/>
      <c r="BZ490" s="266"/>
      <c r="CA490" s="266"/>
      <c r="CB490" s="266"/>
      <c r="CC490" s="266"/>
      <c r="CD490" s="266"/>
      <c r="CE490" s="266"/>
      <c r="CF490" s="266"/>
      <c r="CG490" s="266"/>
      <c r="CH490" s="266"/>
      <c r="CI490" s="266"/>
      <c r="CJ490" s="266"/>
      <c r="CK490" s="266"/>
      <c r="CL490" s="266"/>
      <c r="CM490" s="266"/>
      <c r="CN490" s="266"/>
      <c r="CO490" s="266">
        <v>1</v>
      </c>
      <c r="CP490" s="266"/>
      <c r="CQ490" s="266"/>
      <c r="CR490" s="266"/>
      <c r="CS490" s="266"/>
      <c r="CT490" s="266"/>
      <c r="CU490" s="266"/>
      <c r="CV490" s="266"/>
      <c r="CW490" s="266"/>
      <c r="CX490" s="266"/>
      <c r="CY490" s="266"/>
      <c r="CZ490" s="266"/>
      <c r="DA490" s="266"/>
      <c r="DB490" s="266"/>
      <c r="DC490" s="266"/>
      <c r="DD490" s="266"/>
      <c r="DE490" s="266"/>
      <c r="DF490" s="266"/>
      <c r="DG490" s="266">
        <v>1</v>
      </c>
      <c r="DH490" s="266"/>
      <c r="DI490" s="266"/>
      <c r="DJ490" s="266"/>
      <c r="DK490" s="266"/>
      <c r="DL490" s="266"/>
      <c r="DM490" s="266"/>
      <c r="DN490" s="266"/>
      <c r="DO490" s="266"/>
      <c r="DP490" s="266"/>
      <c r="DQ490" s="266"/>
      <c r="DR490" s="266"/>
      <c r="DS490" s="266"/>
      <c r="DT490" s="266"/>
      <c r="DU490" s="266"/>
      <c r="DV490" s="266"/>
      <c r="DW490" s="266"/>
      <c r="DX490" s="266"/>
      <c r="DY490" s="266"/>
      <c r="DZ490" s="266"/>
    </row>
    <row r="491" spans="1:130" hidden="1">
      <c r="A491" s="128" t="s">
        <v>506</v>
      </c>
      <c r="B491" s="266" t="s">
        <v>1469</v>
      </c>
      <c r="C491" s="313">
        <v>4</v>
      </c>
      <c r="D491" s="266" t="s">
        <v>582</v>
      </c>
      <c r="E491" s="266" t="s">
        <v>286</v>
      </c>
      <c r="F491" s="266"/>
      <c r="G491" s="266"/>
      <c r="H491" s="266"/>
      <c r="I491" s="266"/>
      <c r="J491" s="266"/>
      <c r="K491" s="266"/>
      <c r="L491" s="266"/>
      <c r="M491" s="266"/>
      <c r="N491" s="266">
        <v>1</v>
      </c>
      <c r="O491" s="266"/>
      <c r="P491" s="266"/>
      <c r="Q491" s="266"/>
      <c r="R491" s="266"/>
      <c r="S491" s="266"/>
      <c r="T491" s="266"/>
      <c r="U491" s="266"/>
      <c r="V491" s="266"/>
      <c r="W491" s="266"/>
      <c r="X491" s="266"/>
      <c r="Y491" s="266"/>
      <c r="Z491" s="266"/>
      <c r="AA491" s="266"/>
      <c r="AB491" s="266"/>
      <c r="AC491" s="266"/>
      <c r="AD491" s="266"/>
      <c r="AE491" s="266"/>
      <c r="AF491" s="266"/>
      <c r="AG491" s="266"/>
      <c r="AH491" s="266"/>
      <c r="AI491" s="266"/>
      <c r="AJ491" s="266"/>
      <c r="AK491" s="266"/>
      <c r="AL491" s="266"/>
      <c r="AM491" s="266"/>
      <c r="AN491" s="266"/>
      <c r="AO491" s="266"/>
      <c r="AP491" s="266"/>
      <c r="AQ491" s="266"/>
      <c r="AR491" s="266"/>
      <c r="AS491" s="266"/>
      <c r="AT491" s="266"/>
      <c r="AU491" s="266"/>
      <c r="AV491" s="266"/>
      <c r="AW491" s="266"/>
      <c r="AX491" s="266"/>
      <c r="AY491" s="266"/>
      <c r="AZ491" s="266"/>
      <c r="BA491" s="266"/>
      <c r="BB491" s="266"/>
      <c r="BC491" s="266"/>
      <c r="BD491" s="266"/>
      <c r="BE491" s="266"/>
      <c r="BF491" s="266"/>
      <c r="BG491" s="266"/>
      <c r="BH491" s="266"/>
      <c r="BI491" s="266"/>
      <c r="BJ491" s="266"/>
      <c r="BK491" s="266"/>
      <c r="BL491" s="266"/>
      <c r="BM491" s="266"/>
      <c r="BN491" s="266"/>
      <c r="BO491" s="266"/>
      <c r="BP491" s="266"/>
      <c r="BQ491" s="266"/>
      <c r="BR491" s="266"/>
      <c r="BS491" s="266"/>
      <c r="BT491" s="266"/>
      <c r="BU491" s="266"/>
      <c r="BV491" s="266"/>
      <c r="BW491" s="266"/>
      <c r="BX491" s="266"/>
      <c r="BY491" s="266"/>
      <c r="BZ491" s="266"/>
      <c r="CA491" s="266"/>
      <c r="CB491" s="266"/>
      <c r="CC491" s="266"/>
      <c r="CD491" s="266"/>
      <c r="CE491" s="266"/>
      <c r="CF491" s="266"/>
      <c r="CG491" s="266"/>
      <c r="CH491" s="266"/>
      <c r="CI491" s="266"/>
      <c r="CJ491" s="266"/>
      <c r="CK491" s="266"/>
      <c r="CL491" s="266"/>
      <c r="CM491" s="266"/>
      <c r="CN491" s="266"/>
      <c r="CO491" s="266">
        <v>1</v>
      </c>
      <c r="CP491" s="266"/>
      <c r="CQ491" s="266"/>
      <c r="CR491" s="266"/>
      <c r="CS491" s="266"/>
      <c r="CT491" s="266"/>
      <c r="CU491" s="266"/>
      <c r="CV491" s="266"/>
      <c r="CW491" s="266"/>
      <c r="CX491" s="266"/>
      <c r="CY491" s="266"/>
      <c r="CZ491" s="266"/>
      <c r="DA491" s="266"/>
      <c r="DB491" s="266"/>
      <c r="DC491" s="266"/>
      <c r="DD491" s="266"/>
      <c r="DE491" s="266"/>
      <c r="DF491" s="266"/>
      <c r="DG491" s="266">
        <v>1</v>
      </c>
      <c r="DH491" s="266"/>
      <c r="DI491" s="266"/>
      <c r="DJ491" s="266"/>
      <c r="DK491" s="266"/>
      <c r="DL491" s="266"/>
      <c r="DM491" s="266"/>
      <c r="DN491" s="266"/>
      <c r="DO491" s="266"/>
      <c r="DP491" s="266"/>
      <c r="DQ491" s="266"/>
      <c r="DR491" s="266"/>
      <c r="DS491" s="266"/>
      <c r="DT491" s="266"/>
      <c r="DU491" s="266"/>
      <c r="DV491" s="266"/>
      <c r="DW491" s="266"/>
      <c r="DX491" s="266"/>
      <c r="DY491" s="266"/>
      <c r="DZ491" s="266"/>
    </row>
    <row r="492" spans="1:130" hidden="1">
      <c r="A492" s="128" t="s">
        <v>506</v>
      </c>
      <c r="B492" s="266" t="s">
        <v>1469</v>
      </c>
      <c r="C492" s="313">
        <v>60</v>
      </c>
      <c r="D492" s="266" t="s">
        <v>582</v>
      </c>
      <c r="E492" s="266" t="s">
        <v>286</v>
      </c>
      <c r="F492" s="266"/>
      <c r="G492" s="266"/>
      <c r="H492" s="266"/>
      <c r="I492" s="266"/>
      <c r="J492" s="266"/>
      <c r="K492" s="266"/>
      <c r="L492" s="266"/>
      <c r="M492" s="266"/>
      <c r="N492" s="266">
        <v>1</v>
      </c>
      <c r="O492" s="266"/>
      <c r="P492" s="266"/>
      <c r="Q492" s="266"/>
      <c r="R492" s="266"/>
      <c r="S492" s="266"/>
      <c r="T492" s="266"/>
      <c r="U492" s="266"/>
      <c r="V492" s="266"/>
      <c r="W492" s="266"/>
      <c r="X492" s="266"/>
      <c r="Y492" s="266"/>
      <c r="Z492" s="266"/>
      <c r="AA492" s="266"/>
      <c r="AB492" s="266"/>
      <c r="AC492" s="266"/>
      <c r="AD492" s="266"/>
      <c r="AE492" s="266"/>
      <c r="AF492" s="266"/>
      <c r="AG492" s="266"/>
      <c r="AH492" s="266"/>
      <c r="AI492" s="266"/>
      <c r="AJ492" s="266"/>
      <c r="AK492" s="266"/>
      <c r="AL492" s="266"/>
      <c r="AM492" s="266"/>
      <c r="AN492" s="266"/>
      <c r="AO492" s="266"/>
      <c r="AP492" s="266"/>
      <c r="AQ492" s="266"/>
      <c r="AR492" s="266"/>
      <c r="AS492" s="266"/>
      <c r="AT492" s="266"/>
      <c r="AU492" s="266"/>
      <c r="AV492" s="266"/>
      <c r="AW492" s="266"/>
      <c r="AX492" s="266"/>
      <c r="AY492" s="266"/>
      <c r="AZ492" s="266"/>
      <c r="BA492" s="266"/>
      <c r="BB492" s="266"/>
      <c r="BC492" s="266"/>
      <c r="BD492" s="266"/>
      <c r="BE492" s="266"/>
      <c r="BF492" s="266"/>
      <c r="BG492" s="266"/>
      <c r="BH492" s="266"/>
      <c r="BI492" s="266"/>
      <c r="BJ492" s="266"/>
      <c r="BK492" s="266"/>
      <c r="BL492" s="266"/>
      <c r="BM492" s="266"/>
      <c r="BN492" s="266"/>
      <c r="BO492" s="266"/>
      <c r="BP492" s="266"/>
      <c r="BQ492" s="266"/>
      <c r="BR492" s="266"/>
      <c r="BS492" s="266"/>
      <c r="BT492" s="266"/>
      <c r="BU492" s="266"/>
      <c r="BV492" s="266"/>
      <c r="BW492" s="266"/>
      <c r="BX492" s="266"/>
      <c r="BY492" s="266"/>
      <c r="BZ492" s="266"/>
      <c r="CA492" s="266"/>
      <c r="CB492" s="266"/>
      <c r="CC492" s="266"/>
      <c r="CD492" s="266"/>
      <c r="CE492" s="266"/>
      <c r="CF492" s="266"/>
      <c r="CG492" s="266"/>
      <c r="CH492" s="266"/>
      <c r="CI492" s="266"/>
      <c r="CJ492" s="266"/>
      <c r="CK492" s="266"/>
      <c r="CL492" s="266"/>
      <c r="CM492" s="266"/>
      <c r="CN492" s="266"/>
      <c r="CO492" s="266">
        <v>1</v>
      </c>
      <c r="CP492" s="266"/>
      <c r="CQ492" s="266"/>
      <c r="CR492" s="266"/>
      <c r="CS492" s="266"/>
      <c r="CT492" s="266"/>
      <c r="CU492" s="266"/>
      <c r="CV492" s="266"/>
      <c r="CW492" s="266"/>
      <c r="CX492" s="266"/>
      <c r="CY492" s="266"/>
      <c r="CZ492" s="266"/>
      <c r="DA492" s="266"/>
      <c r="DB492" s="266"/>
      <c r="DC492" s="266"/>
      <c r="DD492" s="266"/>
      <c r="DE492" s="266"/>
      <c r="DF492" s="266"/>
      <c r="DG492" s="266">
        <v>1</v>
      </c>
      <c r="DH492" s="266"/>
      <c r="DI492" s="266"/>
      <c r="DJ492" s="266"/>
      <c r="DK492" s="266"/>
      <c r="DL492" s="266"/>
      <c r="DM492" s="266"/>
      <c r="DN492" s="266"/>
      <c r="DO492" s="266"/>
      <c r="DP492" s="266"/>
      <c r="DQ492" s="266"/>
      <c r="DR492" s="266"/>
      <c r="DS492" s="266"/>
      <c r="DT492" s="266"/>
      <c r="DU492" s="266"/>
      <c r="DV492" s="266"/>
      <c r="DW492" s="266"/>
      <c r="DX492" s="266"/>
      <c r="DY492" s="266"/>
      <c r="DZ492" s="266"/>
    </row>
    <row r="493" spans="1:130" hidden="1">
      <c r="A493" s="128" t="s">
        <v>506</v>
      </c>
      <c r="B493" s="151" t="s">
        <v>1470</v>
      </c>
      <c r="C493" s="150">
        <v>1</v>
      </c>
      <c r="D493" s="151" t="s">
        <v>679</v>
      </c>
      <c r="E493" s="151" t="s">
        <v>378</v>
      </c>
      <c r="F493" s="151"/>
      <c r="G493" s="151">
        <v>1</v>
      </c>
      <c r="H493" s="151"/>
      <c r="I493" s="151"/>
      <c r="J493" s="151"/>
      <c r="K493" s="151">
        <v>1</v>
      </c>
      <c r="L493" s="151"/>
      <c r="M493" s="151"/>
      <c r="N493" s="151"/>
      <c r="O493" s="151"/>
      <c r="P493" s="151"/>
      <c r="Q493" s="151"/>
      <c r="R493" s="151" t="s">
        <v>397</v>
      </c>
      <c r="S493" s="151"/>
      <c r="T493" s="151"/>
      <c r="U493" s="151">
        <v>1</v>
      </c>
      <c r="V493" s="151"/>
      <c r="W493" s="151"/>
      <c r="X493" s="151"/>
      <c r="Y493" s="151"/>
      <c r="Z493" s="151">
        <v>1</v>
      </c>
      <c r="AA493" s="151"/>
      <c r="AB493" s="151"/>
      <c r="AC493" s="151"/>
      <c r="AD493" s="151"/>
      <c r="AE493" s="151"/>
      <c r="AF493" s="151"/>
      <c r="AG493" s="151"/>
      <c r="AH493" s="151"/>
      <c r="AI493" s="151"/>
      <c r="AJ493" s="151"/>
      <c r="AK493" s="151"/>
      <c r="AL493" s="151">
        <v>1</v>
      </c>
      <c r="AM493" s="151"/>
      <c r="AN493" s="151">
        <v>1</v>
      </c>
      <c r="AO493" s="151"/>
      <c r="AP493" s="151"/>
      <c r="AQ493" s="151"/>
      <c r="AR493" s="151">
        <v>1</v>
      </c>
      <c r="AS493" s="151"/>
      <c r="AT493" s="151"/>
      <c r="AU493" s="151"/>
      <c r="AV493" s="151"/>
      <c r="AW493" s="151"/>
      <c r="AX493" s="151"/>
      <c r="AY493" s="151"/>
      <c r="AZ493" s="151"/>
      <c r="BA493" s="151"/>
      <c r="BB493" s="151"/>
      <c r="BC493" s="151"/>
      <c r="BD493" s="151"/>
      <c r="BE493" s="151"/>
      <c r="BF493" s="151"/>
      <c r="BG493" s="151"/>
      <c r="BH493" s="151"/>
      <c r="BI493" s="151"/>
      <c r="BJ493" s="151"/>
      <c r="BK493" s="151"/>
      <c r="BL493" s="151"/>
      <c r="BM493" s="151"/>
      <c r="BN493" s="151"/>
      <c r="BO493" s="151"/>
      <c r="BP493" s="151">
        <v>1</v>
      </c>
      <c r="BQ493" s="151">
        <v>1</v>
      </c>
      <c r="BR493" s="151"/>
      <c r="BS493" s="151"/>
      <c r="BT493" s="151"/>
      <c r="BU493" s="151">
        <v>1</v>
      </c>
      <c r="BV493" s="151"/>
      <c r="BW493" s="151"/>
      <c r="BX493" s="151"/>
      <c r="BY493" s="151">
        <v>1</v>
      </c>
      <c r="BZ493" s="151"/>
      <c r="CA493" s="151"/>
      <c r="CB493" s="151"/>
      <c r="CC493" s="151"/>
      <c r="CD493" s="151"/>
      <c r="CE493" s="151"/>
      <c r="CF493" s="151"/>
      <c r="CG493" s="151"/>
      <c r="CH493" s="151"/>
      <c r="CI493" s="151"/>
      <c r="CJ493" s="151"/>
      <c r="CK493" s="151"/>
      <c r="CL493" s="151"/>
      <c r="CM493" s="151"/>
      <c r="CN493" s="151"/>
      <c r="CO493" s="151"/>
      <c r="CP493" s="151"/>
      <c r="CQ493" s="151"/>
      <c r="CR493" s="151">
        <v>1</v>
      </c>
      <c r="CS493" s="151"/>
      <c r="CT493" s="151"/>
      <c r="CU493" s="151"/>
      <c r="CV493" s="151"/>
      <c r="CW493" s="151"/>
      <c r="CX493" s="151"/>
      <c r="CY493" s="151"/>
      <c r="CZ493" s="151"/>
      <c r="DA493" s="151"/>
      <c r="DB493" s="151"/>
      <c r="DC493" s="151"/>
      <c r="DD493" s="151"/>
      <c r="DE493" s="151"/>
      <c r="DF493" s="151"/>
      <c r="DG493" s="151"/>
      <c r="DH493" s="151"/>
      <c r="DI493" s="151"/>
      <c r="DJ493" s="151"/>
      <c r="DK493" s="151"/>
      <c r="DL493" s="151"/>
      <c r="DM493" s="151"/>
      <c r="DN493" s="151"/>
      <c r="DO493" s="151"/>
      <c r="DP493" s="151"/>
      <c r="DQ493" s="151"/>
      <c r="DR493" s="151"/>
      <c r="DS493" s="151"/>
      <c r="DT493" s="151"/>
      <c r="DU493" s="151"/>
      <c r="DV493" s="151"/>
      <c r="DW493" s="151"/>
      <c r="DX493" s="151"/>
      <c r="DY493" s="151"/>
      <c r="DZ493" s="151"/>
    </row>
    <row r="494" spans="1:130" hidden="1">
      <c r="A494" s="128" t="s">
        <v>506</v>
      </c>
      <c r="B494" s="151" t="s">
        <v>1470</v>
      </c>
      <c r="C494" s="150">
        <v>4</v>
      </c>
      <c r="D494" s="151" t="s">
        <v>679</v>
      </c>
      <c r="E494" s="151" t="s">
        <v>378</v>
      </c>
      <c r="F494" s="151"/>
      <c r="G494" s="151">
        <v>1</v>
      </c>
      <c r="H494" s="151"/>
      <c r="I494" s="151"/>
      <c r="J494" s="151"/>
      <c r="K494" s="151">
        <v>1</v>
      </c>
      <c r="L494" s="151"/>
      <c r="M494" s="151"/>
      <c r="N494" s="151"/>
      <c r="O494" s="151"/>
      <c r="P494" s="151"/>
      <c r="Q494" s="151"/>
      <c r="R494" s="151" t="s">
        <v>397</v>
      </c>
      <c r="S494" s="151"/>
      <c r="T494" s="151"/>
      <c r="U494" s="151">
        <v>1</v>
      </c>
      <c r="V494" s="151"/>
      <c r="W494" s="151"/>
      <c r="X494" s="151"/>
      <c r="Y494" s="151"/>
      <c r="Z494" s="151">
        <v>1</v>
      </c>
      <c r="AA494" s="151"/>
      <c r="AB494" s="151"/>
      <c r="AC494" s="151"/>
      <c r="AD494" s="151"/>
      <c r="AE494" s="151"/>
      <c r="AF494" s="151"/>
      <c r="AG494" s="151"/>
      <c r="AH494" s="151"/>
      <c r="AI494" s="151"/>
      <c r="AJ494" s="151"/>
      <c r="AK494" s="151"/>
      <c r="AL494" s="151">
        <v>1</v>
      </c>
      <c r="AM494" s="151"/>
      <c r="AN494" s="151">
        <v>1</v>
      </c>
      <c r="AO494" s="151"/>
      <c r="AP494" s="151"/>
      <c r="AQ494" s="151"/>
      <c r="AR494" s="151">
        <v>1</v>
      </c>
      <c r="AS494" s="151"/>
      <c r="AT494" s="151"/>
      <c r="AU494" s="151"/>
      <c r="AV494" s="151"/>
      <c r="AW494" s="151"/>
      <c r="AX494" s="151"/>
      <c r="AY494" s="151"/>
      <c r="AZ494" s="151"/>
      <c r="BA494" s="151"/>
      <c r="BB494" s="151"/>
      <c r="BC494" s="151"/>
      <c r="BD494" s="151"/>
      <c r="BE494" s="151"/>
      <c r="BF494" s="151"/>
      <c r="BG494" s="151"/>
      <c r="BH494" s="151"/>
      <c r="BI494" s="151"/>
      <c r="BJ494" s="151"/>
      <c r="BK494" s="151"/>
      <c r="BL494" s="151"/>
      <c r="BM494" s="151"/>
      <c r="BN494" s="151"/>
      <c r="BO494" s="151"/>
      <c r="BP494" s="151">
        <v>1</v>
      </c>
      <c r="BQ494" s="151">
        <v>1</v>
      </c>
      <c r="BR494" s="151"/>
      <c r="BS494" s="151"/>
      <c r="BT494" s="151"/>
      <c r="BU494" s="151">
        <v>1</v>
      </c>
      <c r="BV494" s="151"/>
      <c r="BW494" s="151"/>
      <c r="BX494" s="151"/>
      <c r="BY494" s="151">
        <v>1</v>
      </c>
      <c r="BZ494" s="151"/>
      <c r="CA494" s="151"/>
      <c r="CB494" s="151"/>
      <c r="CC494" s="151"/>
      <c r="CD494" s="151"/>
      <c r="CE494" s="151"/>
      <c r="CF494" s="151"/>
      <c r="CG494" s="151"/>
      <c r="CH494" s="151"/>
      <c r="CI494" s="151"/>
      <c r="CJ494" s="151"/>
      <c r="CK494" s="151"/>
      <c r="CL494" s="151"/>
      <c r="CM494" s="151"/>
      <c r="CN494" s="151"/>
      <c r="CO494" s="151"/>
      <c r="CP494" s="151"/>
      <c r="CQ494" s="151"/>
      <c r="CR494" s="151">
        <v>1</v>
      </c>
      <c r="CS494" s="151"/>
      <c r="CT494" s="151"/>
      <c r="CU494" s="151"/>
      <c r="CV494" s="151"/>
      <c r="CW494" s="151"/>
      <c r="CX494" s="151"/>
      <c r="CY494" s="151"/>
      <c r="CZ494" s="151"/>
      <c r="DA494" s="151"/>
      <c r="DB494" s="151"/>
      <c r="DC494" s="151"/>
      <c r="DD494" s="151"/>
      <c r="DE494" s="151"/>
      <c r="DF494" s="151"/>
      <c r="DG494" s="151"/>
      <c r="DH494" s="151"/>
      <c r="DI494" s="151"/>
      <c r="DJ494" s="151"/>
      <c r="DK494" s="151"/>
      <c r="DL494" s="151"/>
      <c r="DM494" s="151"/>
      <c r="DN494" s="151"/>
      <c r="DO494" s="151"/>
      <c r="DP494" s="151"/>
      <c r="DQ494" s="151"/>
      <c r="DR494" s="151"/>
      <c r="DS494" s="151"/>
      <c r="DT494" s="151"/>
      <c r="DU494" s="151"/>
      <c r="DV494" s="151"/>
      <c r="DW494" s="151"/>
      <c r="DX494" s="151"/>
      <c r="DY494" s="151"/>
      <c r="DZ494" s="151"/>
    </row>
    <row r="495" spans="1:130" hidden="1">
      <c r="A495" s="128" t="s">
        <v>506</v>
      </c>
      <c r="B495" s="151" t="s">
        <v>1470</v>
      </c>
      <c r="C495" s="150">
        <v>60</v>
      </c>
      <c r="D495" s="151" t="s">
        <v>679</v>
      </c>
      <c r="E495" s="151" t="s">
        <v>378</v>
      </c>
      <c r="F495" s="151"/>
      <c r="G495" s="151">
        <v>1</v>
      </c>
      <c r="H495" s="151"/>
      <c r="I495" s="151"/>
      <c r="J495" s="151"/>
      <c r="K495" s="151">
        <v>1</v>
      </c>
      <c r="L495" s="151"/>
      <c r="M495" s="151"/>
      <c r="N495" s="151"/>
      <c r="O495" s="151"/>
      <c r="P495" s="151"/>
      <c r="Q495" s="151"/>
      <c r="R495" s="151" t="s">
        <v>397</v>
      </c>
      <c r="S495" s="151"/>
      <c r="T495" s="151"/>
      <c r="U495" s="151">
        <v>1</v>
      </c>
      <c r="V495" s="151"/>
      <c r="W495" s="151"/>
      <c r="X495" s="151"/>
      <c r="Y495" s="151"/>
      <c r="Z495" s="151">
        <v>1</v>
      </c>
      <c r="AA495" s="151"/>
      <c r="AB495" s="151"/>
      <c r="AC495" s="151"/>
      <c r="AD495" s="151"/>
      <c r="AE495" s="151"/>
      <c r="AF495" s="151"/>
      <c r="AG495" s="151"/>
      <c r="AH495" s="151"/>
      <c r="AI495" s="151"/>
      <c r="AJ495" s="151"/>
      <c r="AK495" s="151"/>
      <c r="AL495" s="151">
        <v>1</v>
      </c>
      <c r="AM495" s="151"/>
      <c r="AN495" s="151">
        <v>1</v>
      </c>
      <c r="AO495" s="151"/>
      <c r="AP495" s="151"/>
      <c r="AQ495" s="151"/>
      <c r="AR495" s="151">
        <v>1</v>
      </c>
      <c r="AS495" s="151"/>
      <c r="AT495" s="151"/>
      <c r="AU495" s="151"/>
      <c r="AV495" s="151"/>
      <c r="AW495" s="151"/>
      <c r="AX495" s="151"/>
      <c r="AY495" s="151"/>
      <c r="AZ495" s="151"/>
      <c r="BA495" s="151"/>
      <c r="BB495" s="151"/>
      <c r="BC495" s="151"/>
      <c r="BD495" s="151"/>
      <c r="BE495" s="151"/>
      <c r="BF495" s="151"/>
      <c r="BG495" s="151"/>
      <c r="BH495" s="151"/>
      <c r="BI495" s="151"/>
      <c r="BJ495" s="151"/>
      <c r="BK495" s="151"/>
      <c r="BL495" s="151"/>
      <c r="BM495" s="151"/>
      <c r="BN495" s="151"/>
      <c r="BO495" s="151"/>
      <c r="BP495" s="151">
        <v>1</v>
      </c>
      <c r="BQ495" s="151">
        <v>1</v>
      </c>
      <c r="BR495" s="151"/>
      <c r="BS495" s="151"/>
      <c r="BT495" s="151"/>
      <c r="BU495" s="151">
        <v>1</v>
      </c>
      <c r="BV495" s="151"/>
      <c r="BW495" s="151"/>
      <c r="BX495" s="151"/>
      <c r="BY495" s="151">
        <v>1</v>
      </c>
      <c r="BZ495" s="151"/>
      <c r="CA495" s="151"/>
      <c r="CB495" s="151"/>
      <c r="CC495" s="151"/>
      <c r="CD495" s="151"/>
      <c r="CE495" s="151"/>
      <c r="CF495" s="151"/>
      <c r="CG495" s="151"/>
      <c r="CH495" s="151"/>
      <c r="CI495" s="151"/>
      <c r="CJ495" s="151"/>
      <c r="CK495" s="151"/>
      <c r="CL495" s="151"/>
      <c r="CM495" s="151"/>
      <c r="CN495" s="151"/>
      <c r="CO495" s="151"/>
      <c r="CP495" s="151"/>
      <c r="CQ495" s="151"/>
      <c r="CR495" s="151">
        <v>1</v>
      </c>
      <c r="CS495" s="151"/>
      <c r="CT495" s="151"/>
      <c r="CU495" s="151"/>
      <c r="CV495" s="151"/>
      <c r="CW495" s="151"/>
      <c r="CX495" s="151"/>
      <c r="CY495" s="151"/>
      <c r="CZ495" s="151"/>
      <c r="DA495" s="151"/>
      <c r="DB495" s="151"/>
      <c r="DC495" s="151"/>
      <c r="DD495" s="151"/>
      <c r="DE495" s="151"/>
      <c r="DF495" s="151"/>
      <c r="DG495" s="151"/>
      <c r="DH495" s="151"/>
      <c r="DI495" s="151"/>
      <c r="DJ495" s="151"/>
      <c r="DK495" s="151"/>
      <c r="DL495" s="151"/>
      <c r="DM495" s="151"/>
      <c r="DN495" s="151"/>
      <c r="DO495" s="151"/>
      <c r="DP495" s="151"/>
      <c r="DQ495" s="151"/>
      <c r="DR495" s="151"/>
      <c r="DS495" s="151"/>
      <c r="DT495" s="151"/>
      <c r="DU495" s="151"/>
      <c r="DV495" s="151"/>
      <c r="DW495" s="151"/>
      <c r="DX495" s="151"/>
      <c r="DY495" s="151"/>
      <c r="DZ495" s="151"/>
    </row>
    <row r="496" spans="1:130" hidden="1">
      <c r="A496" s="128" t="s">
        <v>506</v>
      </c>
      <c r="B496" s="140" t="s">
        <v>1471</v>
      </c>
      <c r="C496" s="139">
        <v>1</v>
      </c>
      <c r="D496" s="140" t="s">
        <v>582</v>
      </c>
      <c r="E496" s="140" t="s">
        <v>288</v>
      </c>
      <c r="F496" s="140"/>
      <c r="G496" s="140"/>
      <c r="H496" s="140"/>
      <c r="I496" s="140"/>
      <c r="J496" s="140"/>
      <c r="K496" s="140"/>
      <c r="L496" s="140"/>
      <c r="M496" s="140"/>
      <c r="N496" s="140"/>
      <c r="O496" s="140"/>
      <c r="P496" s="140">
        <v>1</v>
      </c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  <c r="AA496" s="140"/>
      <c r="AB496" s="140"/>
      <c r="AC496" s="140"/>
      <c r="AD496" s="140"/>
      <c r="AE496" s="140"/>
      <c r="AF496" s="140"/>
      <c r="AG496" s="140"/>
      <c r="AH496" s="140"/>
      <c r="AI496" s="140"/>
      <c r="AJ496" s="140"/>
      <c r="AK496" s="140"/>
      <c r="AL496" s="140"/>
      <c r="AM496" s="140"/>
      <c r="AN496" s="140"/>
      <c r="AO496" s="140">
        <v>1</v>
      </c>
      <c r="AP496" s="140"/>
      <c r="AQ496" s="140"/>
      <c r="AR496" s="140"/>
      <c r="AS496" s="140"/>
      <c r="AT496" s="140"/>
      <c r="AU496" s="140"/>
      <c r="AV496" s="140"/>
      <c r="AW496" s="140"/>
      <c r="AX496" s="140"/>
      <c r="AY496" s="140"/>
      <c r="AZ496" s="140"/>
      <c r="BA496" s="140"/>
      <c r="BB496" s="140"/>
      <c r="BC496" s="140"/>
      <c r="BD496" s="140"/>
      <c r="BE496" s="140"/>
      <c r="BF496" s="140"/>
      <c r="BG496" s="140"/>
      <c r="BH496" s="140"/>
      <c r="BI496" s="140"/>
      <c r="BJ496" s="140"/>
      <c r="BK496" s="140"/>
      <c r="BL496" s="140"/>
      <c r="BM496" s="140"/>
      <c r="BN496" s="140"/>
      <c r="BO496" s="140"/>
      <c r="BP496" s="140"/>
      <c r="BQ496" s="140"/>
      <c r="BR496" s="140">
        <v>1</v>
      </c>
      <c r="BS496" s="140"/>
      <c r="BT496" s="140"/>
      <c r="BU496" s="140"/>
      <c r="BV496" s="140"/>
      <c r="BW496" s="140"/>
      <c r="BX496" s="140"/>
      <c r="BY496" s="140"/>
      <c r="BZ496" s="140"/>
      <c r="CA496" s="140"/>
      <c r="CB496" s="140"/>
      <c r="CC496" s="140"/>
      <c r="CD496" s="140"/>
      <c r="CE496" s="140"/>
      <c r="CF496" s="140"/>
      <c r="CG496" s="140"/>
      <c r="CH496" s="140"/>
      <c r="CI496" s="140"/>
      <c r="CJ496" s="140"/>
      <c r="CK496" s="140"/>
      <c r="CL496" s="140"/>
      <c r="CM496" s="140"/>
      <c r="CN496" s="140"/>
      <c r="CO496" s="140"/>
      <c r="CP496" s="140"/>
      <c r="CQ496" s="140"/>
      <c r="CR496" s="140"/>
      <c r="CS496" s="140"/>
      <c r="CT496" s="140"/>
      <c r="CU496" s="140"/>
      <c r="CV496" s="140"/>
      <c r="CW496" s="140"/>
      <c r="CX496" s="140"/>
      <c r="CY496" s="140"/>
      <c r="CZ496" s="140"/>
      <c r="DA496" s="140"/>
      <c r="DB496" s="140"/>
      <c r="DC496" s="140"/>
      <c r="DD496" s="140"/>
      <c r="DE496" s="140"/>
      <c r="DF496" s="140"/>
      <c r="DG496" s="140"/>
      <c r="DH496" s="140"/>
      <c r="DI496" s="140"/>
      <c r="DJ496" s="140"/>
      <c r="DK496" s="140"/>
      <c r="DL496" s="140"/>
      <c r="DM496" s="140"/>
      <c r="DN496" s="140"/>
      <c r="DO496" s="140"/>
      <c r="DP496" s="140"/>
      <c r="DQ496" s="140"/>
      <c r="DR496" s="140"/>
      <c r="DS496" s="140"/>
      <c r="DT496" s="140"/>
      <c r="DU496" s="140"/>
      <c r="DV496" s="140"/>
      <c r="DW496" s="140"/>
      <c r="DX496" s="140"/>
      <c r="DY496" s="140"/>
      <c r="DZ496" s="140"/>
    </row>
    <row r="497" spans="1:130" hidden="1">
      <c r="A497" s="128" t="s">
        <v>506</v>
      </c>
      <c r="B497" s="140" t="s">
        <v>1471</v>
      </c>
      <c r="C497" s="139">
        <v>4</v>
      </c>
      <c r="D497" s="140" t="s">
        <v>582</v>
      </c>
      <c r="E497" s="140" t="s">
        <v>288</v>
      </c>
      <c r="F497" s="140"/>
      <c r="G497" s="140"/>
      <c r="H497" s="140"/>
      <c r="I497" s="140"/>
      <c r="J497" s="140"/>
      <c r="K497" s="140"/>
      <c r="L497" s="140"/>
      <c r="M497" s="140"/>
      <c r="N497" s="140"/>
      <c r="O497" s="140"/>
      <c r="P497" s="140">
        <v>1</v>
      </c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  <c r="AA497" s="140"/>
      <c r="AB497" s="140"/>
      <c r="AC497" s="140"/>
      <c r="AD497" s="140"/>
      <c r="AE497" s="140"/>
      <c r="AF497" s="140"/>
      <c r="AG497" s="140"/>
      <c r="AH497" s="140"/>
      <c r="AI497" s="140"/>
      <c r="AJ497" s="140"/>
      <c r="AK497" s="140"/>
      <c r="AL497" s="140"/>
      <c r="AM497" s="140"/>
      <c r="AN497" s="140"/>
      <c r="AO497" s="140">
        <v>1</v>
      </c>
      <c r="AP497" s="140"/>
      <c r="AQ497" s="140"/>
      <c r="AR497" s="140"/>
      <c r="AS497" s="140"/>
      <c r="AT497" s="140"/>
      <c r="AU497" s="140"/>
      <c r="AV497" s="140"/>
      <c r="AW497" s="140"/>
      <c r="AX497" s="140"/>
      <c r="AY497" s="140"/>
      <c r="AZ497" s="140"/>
      <c r="BA497" s="140"/>
      <c r="BB497" s="140"/>
      <c r="BC497" s="140"/>
      <c r="BD497" s="140"/>
      <c r="BE497" s="140"/>
      <c r="BF497" s="140"/>
      <c r="BG497" s="140"/>
      <c r="BH497" s="140"/>
      <c r="BI497" s="140"/>
      <c r="BJ497" s="140"/>
      <c r="BK497" s="140"/>
      <c r="BL497" s="140"/>
      <c r="BM497" s="140"/>
      <c r="BN497" s="140"/>
      <c r="BO497" s="140"/>
      <c r="BP497" s="140"/>
      <c r="BQ497" s="140"/>
      <c r="BR497" s="140">
        <v>1</v>
      </c>
      <c r="BS497" s="140"/>
      <c r="BT497" s="140"/>
      <c r="BU497" s="140"/>
      <c r="BV497" s="140"/>
      <c r="BW497" s="140"/>
      <c r="BX497" s="140"/>
      <c r="BY497" s="140"/>
      <c r="BZ497" s="140"/>
      <c r="CA497" s="140"/>
      <c r="CB497" s="140"/>
      <c r="CC497" s="140"/>
      <c r="CD497" s="140"/>
      <c r="CE497" s="140"/>
      <c r="CF497" s="140"/>
      <c r="CG497" s="140"/>
      <c r="CH497" s="140"/>
      <c r="CI497" s="140"/>
      <c r="CJ497" s="140"/>
      <c r="CK497" s="140"/>
      <c r="CL497" s="140"/>
      <c r="CM497" s="140"/>
      <c r="CN497" s="140"/>
      <c r="CO497" s="140"/>
      <c r="CP497" s="140"/>
      <c r="CQ497" s="140"/>
      <c r="CR497" s="140"/>
      <c r="CS497" s="140"/>
      <c r="CT497" s="140"/>
      <c r="CU497" s="140"/>
      <c r="CV497" s="140"/>
      <c r="CW497" s="140"/>
      <c r="CX497" s="140"/>
      <c r="CY497" s="140"/>
      <c r="CZ497" s="140"/>
      <c r="DA497" s="140"/>
      <c r="DB497" s="140"/>
      <c r="DC497" s="140"/>
      <c r="DD497" s="140"/>
      <c r="DE497" s="140"/>
      <c r="DF497" s="140"/>
      <c r="DG497" s="140"/>
      <c r="DH497" s="140"/>
      <c r="DI497" s="140"/>
      <c r="DJ497" s="140"/>
      <c r="DK497" s="140"/>
      <c r="DL497" s="140"/>
      <c r="DM497" s="140"/>
      <c r="DN497" s="140"/>
      <c r="DO497" s="140"/>
      <c r="DP497" s="140"/>
      <c r="DQ497" s="140"/>
      <c r="DR497" s="140"/>
      <c r="DS497" s="140"/>
      <c r="DT497" s="140"/>
      <c r="DU497" s="140"/>
      <c r="DV497" s="140"/>
      <c r="DW497" s="140"/>
      <c r="DX497" s="140"/>
      <c r="DY497" s="140"/>
      <c r="DZ497" s="140"/>
    </row>
    <row r="498" spans="1:130" hidden="1">
      <c r="A498" s="128" t="s">
        <v>506</v>
      </c>
      <c r="B498" s="140" t="s">
        <v>1471</v>
      </c>
      <c r="C498" s="139">
        <v>60</v>
      </c>
      <c r="D498" s="140" t="s">
        <v>582</v>
      </c>
      <c r="E498" s="140" t="s">
        <v>288</v>
      </c>
      <c r="F498" s="140"/>
      <c r="G498" s="140"/>
      <c r="H498" s="140"/>
      <c r="I498" s="140"/>
      <c r="J498" s="140"/>
      <c r="K498" s="140"/>
      <c r="L498" s="140"/>
      <c r="M498" s="140"/>
      <c r="N498" s="140"/>
      <c r="O498" s="140"/>
      <c r="P498" s="140">
        <v>1</v>
      </c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  <c r="AA498" s="140"/>
      <c r="AB498" s="140"/>
      <c r="AC498" s="140"/>
      <c r="AD498" s="140"/>
      <c r="AE498" s="140"/>
      <c r="AF498" s="140"/>
      <c r="AG498" s="140"/>
      <c r="AH498" s="140"/>
      <c r="AI498" s="140"/>
      <c r="AJ498" s="140"/>
      <c r="AK498" s="140"/>
      <c r="AL498" s="140"/>
      <c r="AM498" s="140"/>
      <c r="AN498" s="140"/>
      <c r="AO498" s="140">
        <v>1</v>
      </c>
      <c r="AP498" s="140"/>
      <c r="AQ498" s="140"/>
      <c r="AR498" s="140"/>
      <c r="AS498" s="140"/>
      <c r="AT498" s="140"/>
      <c r="AU498" s="140"/>
      <c r="AV498" s="140"/>
      <c r="AW498" s="140"/>
      <c r="AX498" s="140"/>
      <c r="AY498" s="140"/>
      <c r="AZ498" s="140"/>
      <c r="BA498" s="140"/>
      <c r="BB498" s="140"/>
      <c r="BC498" s="140"/>
      <c r="BD498" s="140"/>
      <c r="BE498" s="140"/>
      <c r="BF498" s="140"/>
      <c r="BG498" s="140"/>
      <c r="BH498" s="140"/>
      <c r="BI498" s="140"/>
      <c r="BJ498" s="140"/>
      <c r="BK498" s="140"/>
      <c r="BL498" s="140"/>
      <c r="BM498" s="140"/>
      <c r="BN498" s="140"/>
      <c r="BO498" s="140"/>
      <c r="BP498" s="140"/>
      <c r="BQ498" s="140"/>
      <c r="BR498" s="140">
        <v>1</v>
      </c>
      <c r="BS498" s="140"/>
      <c r="BT498" s="140"/>
      <c r="BU498" s="140"/>
      <c r="BV498" s="140"/>
      <c r="BW498" s="140"/>
      <c r="BX498" s="140"/>
      <c r="BY498" s="140"/>
      <c r="BZ498" s="140"/>
      <c r="CA498" s="140"/>
      <c r="CB498" s="140"/>
      <c r="CC498" s="140"/>
      <c r="CD498" s="140"/>
      <c r="CE498" s="140"/>
      <c r="CF498" s="140"/>
      <c r="CG498" s="140"/>
      <c r="CH498" s="140"/>
      <c r="CI498" s="140"/>
      <c r="CJ498" s="140"/>
      <c r="CK498" s="140"/>
      <c r="CL498" s="140"/>
      <c r="CM498" s="140"/>
      <c r="CN498" s="140"/>
      <c r="CO498" s="140"/>
      <c r="CP498" s="140"/>
      <c r="CQ498" s="140"/>
      <c r="CR498" s="140"/>
      <c r="CS498" s="140"/>
      <c r="CT498" s="140"/>
      <c r="CU498" s="140"/>
      <c r="CV498" s="140"/>
      <c r="CW498" s="140"/>
      <c r="CX498" s="140"/>
      <c r="CY498" s="140"/>
      <c r="CZ498" s="140"/>
      <c r="DA498" s="140"/>
      <c r="DB498" s="140"/>
      <c r="DC498" s="140"/>
      <c r="DD498" s="140"/>
      <c r="DE498" s="140"/>
      <c r="DF498" s="140"/>
      <c r="DG498" s="140"/>
      <c r="DH498" s="140"/>
      <c r="DI498" s="140"/>
      <c r="DJ498" s="140"/>
      <c r="DK498" s="140"/>
      <c r="DL498" s="140"/>
      <c r="DM498" s="140"/>
      <c r="DN498" s="140"/>
      <c r="DO498" s="140"/>
      <c r="DP498" s="140"/>
      <c r="DQ498" s="140"/>
      <c r="DR498" s="140"/>
      <c r="DS498" s="140"/>
      <c r="DT498" s="140"/>
      <c r="DU498" s="140"/>
      <c r="DV498" s="140"/>
      <c r="DW498" s="140"/>
      <c r="DX498" s="140"/>
      <c r="DY498" s="140"/>
      <c r="DZ498" s="140"/>
    </row>
    <row r="499" spans="1:130" hidden="1">
      <c r="A499" s="128" t="s">
        <v>506</v>
      </c>
      <c r="B499" s="268" t="s">
        <v>1472</v>
      </c>
      <c r="C499" s="318">
        <v>1</v>
      </c>
      <c r="D499" s="268" t="s">
        <v>582</v>
      </c>
      <c r="E499" s="268" t="s">
        <v>287</v>
      </c>
      <c r="F499" s="268"/>
      <c r="G499" s="268"/>
      <c r="H499" s="268"/>
      <c r="I499" s="268"/>
      <c r="J499" s="268"/>
      <c r="K499" s="268"/>
      <c r="L499" s="268"/>
      <c r="M499" s="268"/>
      <c r="N499" s="268"/>
      <c r="O499" s="268">
        <v>1</v>
      </c>
      <c r="P499" s="268"/>
      <c r="Q499" s="268"/>
      <c r="R499" s="268"/>
      <c r="S499" s="268"/>
      <c r="T499" s="268"/>
      <c r="U499" s="268"/>
      <c r="V499" s="268"/>
      <c r="W499" s="268"/>
      <c r="X499" s="268"/>
      <c r="Y499" s="268"/>
      <c r="Z499" s="268"/>
      <c r="AA499" s="268"/>
      <c r="AB499" s="268"/>
      <c r="AC499" s="268"/>
      <c r="AD499" s="268"/>
      <c r="AE499" s="268"/>
      <c r="AF499" s="268"/>
      <c r="AG499" s="268"/>
      <c r="AH499" s="268"/>
      <c r="AI499" s="268"/>
      <c r="AJ499" s="268"/>
      <c r="AK499" s="268"/>
      <c r="AL499" s="268"/>
      <c r="AM499" s="268"/>
      <c r="AN499" s="268"/>
      <c r="AO499" s="268">
        <v>1</v>
      </c>
      <c r="AP499" s="268"/>
      <c r="AQ499" s="268"/>
      <c r="AR499" s="268"/>
      <c r="AS499" s="268"/>
      <c r="AT499" s="268"/>
      <c r="AU499" s="268"/>
      <c r="AV499" s="268"/>
      <c r="AW499" s="268"/>
      <c r="AX499" s="268"/>
      <c r="AY499" s="268"/>
      <c r="AZ499" s="268"/>
      <c r="BA499" s="268"/>
      <c r="BB499" s="268"/>
      <c r="BC499" s="268"/>
      <c r="BD499" s="268"/>
      <c r="BE499" s="268"/>
      <c r="BF499" s="268"/>
      <c r="BG499" s="268"/>
      <c r="BH499" s="268"/>
      <c r="BI499" s="268"/>
      <c r="BJ499" s="268"/>
      <c r="BK499" s="268"/>
      <c r="BL499" s="268"/>
      <c r="BM499" s="268"/>
      <c r="BN499" s="268"/>
      <c r="BO499" s="268"/>
      <c r="BP499" s="268"/>
      <c r="BQ499" s="268"/>
      <c r="BR499" s="268"/>
      <c r="BS499" s="268"/>
      <c r="BT499" s="268"/>
      <c r="BU499" s="268"/>
      <c r="BV499" s="268"/>
      <c r="BW499" s="268"/>
      <c r="BX499" s="268">
        <v>1</v>
      </c>
      <c r="BY499" s="268"/>
      <c r="BZ499" s="268"/>
      <c r="CA499" s="268"/>
      <c r="CB499" s="268"/>
      <c r="CC499" s="268">
        <v>1</v>
      </c>
      <c r="CD499" s="268"/>
      <c r="CE499" s="268"/>
      <c r="CF499" s="268"/>
      <c r="CG499" s="268"/>
      <c r="CH499" s="268"/>
      <c r="CI499" s="268"/>
      <c r="CJ499" s="268"/>
      <c r="CK499" s="268"/>
      <c r="CL499" s="268"/>
      <c r="CM499" s="268"/>
      <c r="CN499" s="268"/>
      <c r="CO499" s="268"/>
      <c r="CP499" s="268"/>
      <c r="CQ499" s="268"/>
      <c r="CR499" s="268"/>
      <c r="CS499" s="268"/>
      <c r="CT499" s="268">
        <v>1</v>
      </c>
      <c r="CU499" s="268"/>
      <c r="CV499" s="268"/>
      <c r="CW499" s="268"/>
      <c r="CX499" s="268"/>
      <c r="CY499" s="268"/>
      <c r="CZ499" s="268"/>
      <c r="DA499" s="268"/>
      <c r="DB499" s="268"/>
      <c r="DC499" s="268"/>
      <c r="DD499" s="268"/>
      <c r="DE499" s="268"/>
      <c r="DF499" s="268"/>
      <c r="DG499" s="268"/>
      <c r="DH499" s="268"/>
      <c r="DI499" s="268"/>
      <c r="DJ499" s="268"/>
      <c r="DK499" s="268"/>
      <c r="DL499" s="268"/>
      <c r="DM499" s="268"/>
      <c r="DN499" s="268"/>
      <c r="DO499" s="268"/>
      <c r="DP499" s="268"/>
      <c r="DQ499" s="268"/>
      <c r="DR499" s="268"/>
      <c r="DS499" s="268"/>
      <c r="DT499" s="268"/>
      <c r="DU499" s="268"/>
      <c r="DV499" s="268"/>
      <c r="DW499" s="268"/>
      <c r="DX499" s="268"/>
      <c r="DY499" s="268"/>
      <c r="DZ499" s="268"/>
    </row>
    <row r="500" spans="1:130" hidden="1">
      <c r="A500" s="128" t="s">
        <v>506</v>
      </c>
      <c r="B500" s="268" t="s">
        <v>1472</v>
      </c>
      <c r="C500" s="318">
        <v>4</v>
      </c>
      <c r="D500" s="268" t="s">
        <v>582</v>
      </c>
      <c r="E500" s="268" t="s">
        <v>287</v>
      </c>
      <c r="F500" s="268"/>
      <c r="G500" s="268"/>
      <c r="H500" s="268"/>
      <c r="I500" s="268"/>
      <c r="J500" s="268"/>
      <c r="K500" s="268"/>
      <c r="L500" s="268"/>
      <c r="M500" s="268"/>
      <c r="N500" s="268"/>
      <c r="O500" s="268">
        <v>1</v>
      </c>
      <c r="P500" s="268"/>
      <c r="Q500" s="268"/>
      <c r="R500" s="268"/>
      <c r="S500" s="268"/>
      <c r="T500" s="268"/>
      <c r="U500" s="268"/>
      <c r="V500" s="268"/>
      <c r="W500" s="268"/>
      <c r="X500" s="268"/>
      <c r="Y500" s="268"/>
      <c r="Z500" s="268"/>
      <c r="AA500" s="268"/>
      <c r="AB500" s="268"/>
      <c r="AC500" s="268"/>
      <c r="AD500" s="268"/>
      <c r="AE500" s="268"/>
      <c r="AF500" s="268"/>
      <c r="AG500" s="268"/>
      <c r="AH500" s="268"/>
      <c r="AI500" s="268"/>
      <c r="AJ500" s="268"/>
      <c r="AK500" s="268"/>
      <c r="AL500" s="268"/>
      <c r="AM500" s="268"/>
      <c r="AN500" s="268"/>
      <c r="AO500" s="268">
        <v>1</v>
      </c>
      <c r="AP500" s="268"/>
      <c r="AQ500" s="268"/>
      <c r="AR500" s="268"/>
      <c r="AS500" s="268"/>
      <c r="AT500" s="268"/>
      <c r="AU500" s="268"/>
      <c r="AV500" s="268"/>
      <c r="AW500" s="268"/>
      <c r="AX500" s="268"/>
      <c r="AY500" s="268"/>
      <c r="AZ500" s="268"/>
      <c r="BA500" s="268"/>
      <c r="BB500" s="268"/>
      <c r="BC500" s="268"/>
      <c r="BD500" s="268"/>
      <c r="BE500" s="268"/>
      <c r="BF500" s="268"/>
      <c r="BG500" s="268"/>
      <c r="BH500" s="268"/>
      <c r="BI500" s="268"/>
      <c r="BJ500" s="268"/>
      <c r="BK500" s="268"/>
      <c r="BL500" s="268"/>
      <c r="BM500" s="268"/>
      <c r="BN500" s="268"/>
      <c r="BO500" s="268"/>
      <c r="BP500" s="268"/>
      <c r="BQ500" s="268"/>
      <c r="BR500" s="268"/>
      <c r="BS500" s="268"/>
      <c r="BT500" s="268"/>
      <c r="BU500" s="268"/>
      <c r="BV500" s="268"/>
      <c r="BW500" s="268"/>
      <c r="BX500" s="268">
        <v>1</v>
      </c>
      <c r="BY500" s="268"/>
      <c r="BZ500" s="268"/>
      <c r="CA500" s="268"/>
      <c r="CB500" s="268"/>
      <c r="CC500" s="268">
        <v>1</v>
      </c>
      <c r="CD500" s="268"/>
      <c r="CE500" s="268"/>
      <c r="CF500" s="268"/>
      <c r="CG500" s="268"/>
      <c r="CH500" s="268"/>
      <c r="CI500" s="268"/>
      <c r="CJ500" s="268"/>
      <c r="CK500" s="268"/>
      <c r="CL500" s="268"/>
      <c r="CM500" s="268"/>
      <c r="CN500" s="268"/>
      <c r="CO500" s="268"/>
      <c r="CP500" s="268"/>
      <c r="CQ500" s="268"/>
      <c r="CR500" s="268"/>
      <c r="CS500" s="268"/>
      <c r="CT500" s="268">
        <v>1</v>
      </c>
      <c r="CU500" s="268"/>
      <c r="CV500" s="268"/>
      <c r="CW500" s="268"/>
      <c r="CX500" s="268"/>
      <c r="CY500" s="268"/>
      <c r="CZ500" s="268"/>
      <c r="DA500" s="268"/>
      <c r="DB500" s="268"/>
      <c r="DC500" s="268"/>
      <c r="DD500" s="268"/>
      <c r="DE500" s="268"/>
      <c r="DF500" s="268"/>
      <c r="DG500" s="268"/>
      <c r="DH500" s="268"/>
      <c r="DI500" s="268"/>
      <c r="DJ500" s="268"/>
      <c r="DK500" s="268"/>
      <c r="DL500" s="268"/>
      <c r="DM500" s="268"/>
      <c r="DN500" s="268"/>
      <c r="DO500" s="268"/>
      <c r="DP500" s="268"/>
      <c r="DQ500" s="268"/>
      <c r="DR500" s="268"/>
      <c r="DS500" s="268"/>
      <c r="DT500" s="268"/>
      <c r="DU500" s="268"/>
      <c r="DV500" s="268"/>
      <c r="DW500" s="268"/>
      <c r="DX500" s="268"/>
      <c r="DY500" s="268"/>
      <c r="DZ500" s="268"/>
    </row>
    <row r="501" spans="1:130" hidden="1">
      <c r="A501" s="128" t="s">
        <v>506</v>
      </c>
      <c r="B501" s="268" t="s">
        <v>1472</v>
      </c>
      <c r="C501" s="318">
        <v>5</v>
      </c>
      <c r="D501" s="268" t="s">
        <v>582</v>
      </c>
      <c r="E501" s="268" t="s">
        <v>287</v>
      </c>
      <c r="F501" s="268"/>
      <c r="G501" s="268"/>
      <c r="H501" s="268"/>
      <c r="I501" s="268"/>
      <c r="J501" s="268"/>
      <c r="K501" s="268"/>
      <c r="L501" s="268"/>
      <c r="M501" s="268"/>
      <c r="N501" s="268"/>
      <c r="O501" s="268">
        <v>1</v>
      </c>
      <c r="P501" s="268"/>
      <c r="Q501" s="268"/>
      <c r="R501" s="268"/>
      <c r="S501" s="268"/>
      <c r="T501" s="268"/>
      <c r="U501" s="268"/>
      <c r="V501" s="268"/>
      <c r="W501" s="268"/>
      <c r="X501" s="268"/>
      <c r="Y501" s="268"/>
      <c r="Z501" s="268"/>
      <c r="AA501" s="268"/>
      <c r="AB501" s="268"/>
      <c r="AC501" s="268"/>
      <c r="AD501" s="268"/>
      <c r="AE501" s="268"/>
      <c r="AF501" s="268"/>
      <c r="AG501" s="268"/>
      <c r="AH501" s="268"/>
      <c r="AI501" s="268"/>
      <c r="AJ501" s="268"/>
      <c r="AK501" s="268"/>
      <c r="AL501" s="268"/>
      <c r="AM501" s="268"/>
      <c r="AN501" s="268"/>
      <c r="AO501" s="268">
        <v>1</v>
      </c>
      <c r="AP501" s="268"/>
      <c r="AQ501" s="268"/>
      <c r="AR501" s="268"/>
      <c r="AS501" s="268"/>
      <c r="AT501" s="268"/>
      <c r="AU501" s="268"/>
      <c r="AV501" s="268"/>
      <c r="AW501" s="268"/>
      <c r="AX501" s="268"/>
      <c r="AY501" s="268"/>
      <c r="AZ501" s="268"/>
      <c r="BA501" s="268"/>
      <c r="BB501" s="268"/>
      <c r="BC501" s="268"/>
      <c r="BD501" s="268"/>
      <c r="BE501" s="268"/>
      <c r="BF501" s="268"/>
      <c r="BG501" s="268"/>
      <c r="BH501" s="268"/>
      <c r="BI501" s="268"/>
      <c r="BJ501" s="268"/>
      <c r="BK501" s="268"/>
      <c r="BL501" s="268"/>
      <c r="BM501" s="268"/>
      <c r="BN501" s="268"/>
      <c r="BO501" s="268"/>
      <c r="BP501" s="268"/>
      <c r="BQ501" s="268"/>
      <c r="BR501" s="268"/>
      <c r="BS501" s="268"/>
      <c r="BT501" s="268"/>
      <c r="BU501" s="268"/>
      <c r="BV501" s="268"/>
      <c r="BW501" s="268"/>
      <c r="BX501" s="268">
        <v>1</v>
      </c>
      <c r="BY501" s="268"/>
      <c r="BZ501" s="268"/>
      <c r="CA501" s="268"/>
      <c r="CB501" s="268"/>
      <c r="CC501" s="268">
        <v>1</v>
      </c>
      <c r="CD501" s="268"/>
      <c r="CE501" s="268"/>
      <c r="CF501" s="268"/>
      <c r="CG501" s="268"/>
      <c r="CH501" s="268"/>
      <c r="CI501" s="268"/>
      <c r="CJ501" s="268"/>
      <c r="CK501" s="268"/>
      <c r="CL501" s="268"/>
      <c r="CM501" s="268"/>
      <c r="CN501" s="268"/>
      <c r="CO501" s="268"/>
      <c r="CP501" s="268"/>
      <c r="CQ501" s="268"/>
      <c r="CR501" s="268"/>
      <c r="CS501" s="268"/>
      <c r="CT501" s="268">
        <v>1</v>
      </c>
      <c r="CU501" s="268"/>
      <c r="CV501" s="268"/>
      <c r="CW501" s="268"/>
      <c r="CX501" s="268"/>
      <c r="CY501" s="268"/>
      <c r="CZ501" s="268"/>
      <c r="DA501" s="268"/>
      <c r="DB501" s="268"/>
      <c r="DC501" s="268"/>
      <c r="DD501" s="268"/>
      <c r="DE501" s="268"/>
      <c r="DF501" s="268"/>
      <c r="DG501" s="268"/>
      <c r="DH501" s="268"/>
      <c r="DI501" s="268"/>
      <c r="DJ501" s="268"/>
      <c r="DK501" s="268"/>
      <c r="DL501" s="268"/>
      <c r="DM501" s="268"/>
      <c r="DN501" s="268"/>
      <c r="DO501" s="268"/>
      <c r="DP501" s="268"/>
      <c r="DQ501" s="268"/>
      <c r="DR501" s="268"/>
      <c r="DS501" s="268"/>
      <c r="DT501" s="268"/>
      <c r="DU501" s="268"/>
      <c r="DV501" s="268"/>
      <c r="DW501" s="268"/>
      <c r="DX501" s="268"/>
      <c r="DY501" s="268"/>
      <c r="DZ501" s="268"/>
    </row>
    <row r="502" spans="1:130" hidden="1">
      <c r="A502" s="128" t="s">
        <v>506</v>
      </c>
      <c r="B502" s="268" t="s">
        <v>1472</v>
      </c>
      <c r="C502" s="318">
        <v>20</v>
      </c>
      <c r="D502" s="268" t="s">
        <v>582</v>
      </c>
      <c r="E502" s="268" t="s">
        <v>287</v>
      </c>
      <c r="F502" s="268"/>
      <c r="G502" s="268"/>
      <c r="H502" s="268"/>
      <c r="I502" s="268"/>
      <c r="J502" s="268"/>
      <c r="K502" s="268"/>
      <c r="L502" s="268"/>
      <c r="M502" s="268"/>
      <c r="N502" s="268"/>
      <c r="O502" s="268">
        <v>1</v>
      </c>
      <c r="P502" s="268"/>
      <c r="Q502" s="268"/>
      <c r="R502" s="268"/>
      <c r="S502" s="268"/>
      <c r="T502" s="268"/>
      <c r="U502" s="268"/>
      <c r="V502" s="268"/>
      <c r="W502" s="268"/>
      <c r="X502" s="268"/>
      <c r="Y502" s="268"/>
      <c r="Z502" s="268"/>
      <c r="AA502" s="268"/>
      <c r="AB502" s="268"/>
      <c r="AC502" s="268"/>
      <c r="AD502" s="268"/>
      <c r="AE502" s="268"/>
      <c r="AF502" s="268"/>
      <c r="AG502" s="268"/>
      <c r="AH502" s="268"/>
      <c r="AI502" s="268"/>
      <c r="AJ502" s="268"/>
      <c r="AK502" s="268"/>
      <c r="AL502" s="268"/>
      <c r="AM502" s="268"/>
      <c r="AN502" s="268"/>
      <c r="AO502" s="268">
        <v>1</v>
      </c>
      <c r="AP502" s="268"/>
      <c r="AQ502" s="268"/>
      <c r="AR502" s="268"/>
      <c r="AS502" s="268"/>
      <c r="AT502" s="268"/>
      <c r="AU502" s="268"/>
      <c r="AV502" s="268"/>
      <c r="AW502" s="268"/>
      <c r="AX502" s="268"/>
      <c r="AY502" s="268"/>
      <c r="AZ502" s="268"/>
      <c r="BA502" s="268"/>
      <c r="BB502" s="268"/>
      <c r="BC502" s="268"/>
      <c r="BD502" s="268"/>
      <c r="BE502" s="268"/>
      <c r="BF502" s="268"/>
      <c r="BG502" s="268"/>
      <c r="BH502" s="268"/>
      <c r="BI502" s="268"/>
      <c r="BJ502" s="268"/>
      <c r="BK502" s="268"/>
      <c r="BL502" s="268"/>
      <c r="BM502" s="268"/>
      <c r="BN502" s="268"/>
      <c r="BO502" s="268"/>
      <c r="BP502" s="268"/>
      <c r="BQ502" s="268"/>
      <c r="BR502" s="268"/>
      <c r="BS502" s="268"/>
      <c r="BT502" s="268"/>
      <c r="BU502" s="268"/>
      <c r="BV502" s="268"/>
      <c r="BW502" s="268"/>
      <c r="BX502" s="268">
        <v>1</v>
      </c>
      <c r="BY502" s="268"/>
      <c r="BZ502" s="268"/>
      <c r="CA502" s="268"/>
      <c r="CB502" s="268"/>
      <c r="CC502" s="268">
        <v>1</v>
      </c>
      <c r="CD502" s="268"/>
      <c r="CE502" s="268"/>
      <c r="CF502" s="268"/>
      <c r="CG502" s="268"/>
      <c r="CH502" s="268"/>
      <c r="CI502" s="268"/>
      <c r="CJ502" s="268"/>
      <c r="CK502" s="268"/>
      <c r="CL502" s="268"/>
      <c r="CM502" s="268"/>
      <c r="CN502" s="268"/>
      <c r="CO502" s="268"/>
      <c r="CP502" s="268"/>
      <c r="CQ502" s="268"/>
      <c r="CR502" s="268"/>
      <c r="CS502" s="268"/>
      <c r="CT502" s="268">
        <v>1</v>
      </c>
      <c r="CU502" s="268"/>
      <c r="CV502" s="268"/>
      <c r="CW502" s="268"/>
      <c r="CX502" s="268"/>
      <c r="CY502" s="268"/>
      <c r="CZ502" s="268"/>
      <c r="DA502" s="268"/>
      <c r="DB502" s="268"/>
      <c r="DC502" s="268"/>
      <c r="DD502" s="268"/>
      <c r="DE502" s="268"/>
      <c r="DF502" s="268"/>
      <c r="DG502" s="268"/>
      <c r="DH502" s="268"/>
      <c r="DI502" s="268"/>
      <c r="DJ502" s="268"/>
      <c r="DK502" s="268"/>
      <c r="DL502" s="268"/>
      <c r="DM502" s="268"/>
      <c r="DN502" s="268"/>
      <c r="DO502" s="268"/>
      <c r="DP502" s="268"/>
      <c r="DQ502" s="268"/>
      <c r="DR502" s="268"/>
      <c r="DS502" s="268"/>
      <c r="DT502" s="268"/>
      <c r="DU502" s="268"/>
      <c r="DV502" s="268"/>
      <c r="DW502" s="268"/>
      <c r="DX502" s="268"/>
      <c r="DY502" s="268"/>
      <c r="DZ502" s="268"/>
    </row>
    <row r="503" spans="1:130" hidden="1">
      <c r="A503" s="128" t="s">
        <v>506</v>
      </c>
      <c r="B503" s="130" t="s">
        <v>1473</v>
      </c>
      <c r="C503" s="129">
        <v>1</v>
      </c>
      <c r="D503" s="130" t="s">
        <v>683</v>
      </c>
      <c r="E503" s="130" t="s">
        <v>422</v>
      </c>
      <c r="F503" s="130"/>
      <c r="G503" s="130"/>
      <c r="H503" s="130"/>
      <c r="I503" s="130"/>
      <c r="J503" s="130"/>
      <c r="K503" s="130"/>
      <c r="L503" s="130"/>
      <c r="M503" s="130"/>
      <c r="N503" s="130">
        <v>1</v>
      </c>
      <c r="O503" s="130">
        <v>1</v>
      </c>
      <c r="P503" s="130"/>
      <c r="Q503" s="130"/>
      <c r="R503" s="130" t="s">
        <v>397</v>
      </c>
      <c r="S503" s="130"/>
      <c r="T503" s="130"/>
      <c r="U503" s="130">
        <v>1</v>
      </c>
      <c r="V503" s="130"/>
      <c r="W503" s="130"/>
      <c r="X503" s="130"/>
      <c r="Y503" s="130"/>
      <c r="Z503" s="130">
        <v>1</v>
      </c>
      <c r="AA503" s="130"/>
      <c r="AB503" s="130"/>
      <c r="AC503" s="130"/>
      <c r="AD503" s="130"/>
      <c r="AE503" s="130"/>
      <c r="AF503" s="130"/>
      <c r="AG503" s="130"/>
      <c r="AH503" s="130"/>
      <c r="AI503" s="130"/>
      <c r="AJ503" s="130"/>
      <c r="AK503" s="130"/>
      <c r="AL503" s="130"/>
      <c r="AM503" s="130">
        <v>1</v>
      </c>
      <c r="AN503" s="130"/>
      <c r="AO503" s="130">
        <v>1</v>
      </c>
      <c r="AP503" s="130"/>
      <c r="AQ503" s="130"/>
      <c r="AR503" s="130"/>
      <c r="AS503" s="130"/>
      <c r="AT503" s="130">
        <v>1</v>
      </c>
      <c r="AU503" s="130"/>
      <c r="AV503" s="130"/>
      <c r="AW503" s="130"/>
      <c r="AX503" s="130"/>
      <c r="AY503" s="130"/>
      <c r="AZ503" s="130"/>
      <c r="BA503" s="130"/>
      <c r="BB503" s="130"/>
      <c r="BC503" s="130"/>
      <c r="BD503" s="130"/>
      <c r="BE503" s="130"/>
      <c r="BF503" s="130"/>
      <c r="BG503" s="130"/>
      <c r="BH503" s="130"/>
      <c r="BI503" s="130"/>
      <c r="BJ503" s="130"/>
      <c r="BK503" s="130"/>
      <c r="BL503" s="130"/>
      <c r="BM503" s="130"/>
      <c r="BN503" s="130"/>
      <c r="BO503" s="130"/>
      <c r="BP503" s="130"/>
      <c r="BQ503" s="130"/>
      <c r="BR503" s="130"/>
      <c r="BS503" s="130"/>
      <c r="BT503" s="130"/>
      <c r="BU503" s="130"/>
      <c r="BV503" s="130"/>
      <c r="BW503" s="130"/>
      <c r="BX503" s="130"/>
      <c r="BY503" s="130"/>
      <c r="BZ503" s="130"/>
      <c r="CA503" s="130"/>
      <c r="CB503" s="130"/>
      <c r="CC503" s="130"/>
      <c r="CD503" s="130"/>
      <c r="CE503" s="130"/>
      <c r="CF503" s="130"/>
      <c r="CG503" s="130"/>
      <c r="CH503" s="130"/>
      <c r="CI503" s="130"/>
      <c r="CJ503" s="130"/>
      <c r="CK503" s="130"/>
      <c r="CL503" s="130"/>
      <c r="CM503" s="130"/>
      <c r="CN503" s="130"/>
      <c r="CO503" s="130"/>
      <c r="CP503" s="130">
        <v>1</v>
      </c>
      <c r="CQ503" s="130"/>
      <c r="CR503" s="130"/>
      <c r="CS503" s="130"/>
      <c r="CT503" s="130"/>
      <c r="CU503" s="130"/>
      <c r="CV503" s="130"/>
      <c r="CW503" s="130"/>
      <c r="CX503" s="130"/>
      <c r="CY503" s="130"/>
      <c r="CZ503" s="130"/>
      <c r="DA503" s="130"/>
      <c r="DB503" s="130"/>
      <c r="DC503" s="130"/>
      <c r="DD503" s="130"/>
      <c r="DE503" s="130"/>
      <c r="DF503" s="130"/>
      <c r="DG503" s="130"/>
      <c r="DH503" s="130"/>
      <c r="DI503" s="130"/>
      <c r="DJ503" s="130"/>
      <c r="DK503" s="130"/>
      <c r="DL503" s="130"/>
      <c r="DM503" s="130"/>
      <c r="DN503" s="130"/>
      <c r="DO503" s="130"/>
      <c r="DP503" s="130"/>
      <c r="DQ503" s="130"/>
      <c r="DR503" s="130"/>
      <c r="DS503" s="130"/>
      <c r="DT503" s="130"/>
      <c r="DU503" s="130"/>
      <c r="DV503" s="130"/>
      <c r="DW503" s="130"/>
      <c r="DX503" s="130"/>
      <c r="DY503" s="130"/>
      <c r="DZ503" s="130"/>
    </row>
    <row r="504" spans="1:130" hidden="1">
      <c r="A504" s="128" t="s">
        <v>506</v>
      </c>
      <c r="B504" s="130" t="s">
        <v>1473</v>
      </c>
      <c r="C504" s="129">
        <v>4</v>
      </c>
      <c r="D504" s="130" t="s">
        <v>683</v>
      </c>
      <c r="E504" s="130" t="s">
        <v>422</v>
      </c>
      <c r="F504" s="130"/>
      <c r="G504" s="130"/>
      <c r="H504" s="130"/>
      <c r="I504" s="130"/>
      <c r="J504" s="130"/>
      <c r="K504" s="130"/>
      <c r="L504" s="130"/>
      <c r="M504" s="130"/>
      <c r="N504" s="130">
        <v>1</v>
      </c>
      <c r="O504" s="130">
        <v>1</v>
      </c>
      <c r="P504" s="130"/>
      <c r="Q504" s="130"/>
      <c r="R504" s="130" t="s">
        <v>397</v>
      </c>
      <c r="S504" s="130"/>
      <c r="T504" s="130"/>
      <c r="U504" s="130">
        <v>1</v>
      </c>
      <c r="V504" s="130"/>
      <c r="W504" s="130"/>
      <c r="X504" s="130"/>
      <c r="Y504" s="130"/>
      <c r="Z504" s="130">
        <v>1</v>
      </c>
      <c r="AA504" s="130"/>
      <c r="AB504" s="130"/>
      <c r="AC504" s="130"/>
      <c r="AD504" s="130"/>
      <c r="AE504" s="130"/>
      <c r="AF504" s="130"/>
      <c r="AG504" s="130"/>
      <c r="AH504" s="130"/>
      <c r="AI504" s="130"/>
      <c r="AJ504" s="130"/>
      <c r="AK504" s="130"/>
      <c r="AL504" s="130"/>
      <c r="AM504" s="130">
        <v>1</v>
      </c>
      <c r="AN504" s="130"/>
      <c r="AO504" s="130">
        <v>1</v>
      </c>
      <c r="AP504" s="130"/>
      <c r="AQ504" s="130"/>
      <c r="AR504" s="130"/>
      <c r="AS504" s="130"/>
      <c r="AT504" s="130">
        <v>1</v>
      </c>
      <c r="AU504" s="130"/>
      <c r="AV504" s="130"/>
      <c r="AW504" s="130"/>
      <c r="AX504" s="130"/>
      <c r="AY504" s="130"/>
      <c r="AZ504" s="130"/>
      <c r="BA504" s="130"/>
      <c r="BB504" s="130"/>
      <c r="BC504" s="130"/>
      <c r="BD504" s="130"/>
      <c r="BE504" s="130"/>
      <c r="BF504" s="130"/>
      <c r="BG504" s="130"/>
      <c r="BH504" s="130"/>
      <c r="BI504" s="130"/>
      <c r="BJ504" s="130"/>
      <c r="BK504" s="130"/>
      <c r="BL504" s="130"/>
      <c r="BM504" s="130"/>
      <c r="BN504" s="130"/>
      <c r="BO504" s="130"/>
      <c r="BP504" s="130"/>
      <c r="BQ504" s="130"/>
      <c r="BR504" s="130"/>
      <c r="BS504" s="130"/>
      <c r="BT504" s="130"/>
      <c r="BU504" s="130"/>
      <c r="BV504" s="130"/>
      <c r="BW504" s="130"/>
      <c r="BX504" s="130"/>
      <c r="BY504" s="130"/>
      <c r="BZ504" s="130"/>
      <c r="CA504" s="130"/>
      <c r="CB504" s="130"/>
      <c r="CC504" s="130"/>
      <c r="CD504" s="130"/>
      <c r="CE504" s="130"/>
      <c r="CF504" s="130"/>
      <c r="CG504" s="130"/>
      <c r="CH504" s="130"/>
      <c r="CI504" s="130"/>
      <c r="CJ504" s="130"/>
      <c r="CK504" s="130"/>
      <c r="CL504" s="130"/>
      <c r="CM504" s="130"/>
      <c r="CN504" s="130"/>
      <c r="CO504" s="130"/>
      <c r="CP504" s="130">
        <v>1</v>
      </c>
      <c r="CQ504" s="130"/>
      <c r="CR504" s="130"/>
      <c r="CS504" s="130"/>
      <c r="CT504" s="130"/>
      <c r="CU504" s="130"/>
      <c r="CV504" s="130"/>
      <c r="CW504" s="130"/>
      <c r="CX504" s="130"/>
      <c r="CY504" s="130"/>
      <c r="CZ504" s="130"/>
      <c r="DA504" s="130"/>
      <c r="DB504" s="130"/>
      <c r="DC504" s="130"/>
      <c r="DD504" s="130"/>
      <c r="DE504" s="130"/>
      <c r="DF504" s="130"/>
      <c r="DG504" s="130"/>
      <c r="DH504" s="130"/>
      <c r="DI504" s="130"/>
      <c r="DJ504" s="130"/>
      <c r="DK504" s="130"/>
      <c r="DL504" s="130"/>
      <c r="DM504" s="130"/>
      <c r="DN504" s="130"/>
      <c r="DO504" s="130"/>
      <c r="DP504" s="130"/>
      <c r="DQ504" s="130"/>
      <c r="DR504" s="130"/>
      <c r="DS504" s="130"/>
      <c r="DT504" s="130"/>
      <c r="DU504" s="130"/>
      <c r="DV504" s="130"/>
      <c r="DW504" s="130"/>
      <c r="DX504" s="130"/>
      <c r="DY504" s="130"/>
      <c r="DZ504" s="130"/>
    </row>
    <row r="505" spans="1:130" hidden="1">
      <c r="A505" s="128" t="s">
        <v>506</v>
      </c>
      <c r="B505" s="130" t="s">
        <v>1473</v>
      </c>
      <c r="C505" s="129">
        <v>20</v>
      </c>
      <c r="D505" s="130" t="s">
        <v>683</v>
      </c>
      <c r="E505" s="130" t="s">
        <v>422</v>
      </c>
      <c r="F505" s="130"/>
      <c r="G505" s="130"/>
      <c r="H505" s="130"/>
      <c r="I505" s="130"/>
      <c r="J505" s="130"/>
      <c r="K505" s="130"/>
      <c r="L505" s="130"/>
      <c r="M505" s="130"/>
      <c r="N505" s="130">
        <v>1</v>
      </c>
      <c r="O505" s="130">
        <v>1</v>
      </c>
      <c r="P505" s="130"/>
      <c r="Q505" s="130"/>
      <c r="R505" s="130" t="s">
        <v>397</v>
      </c>
      <c r="S505" s="130"/>
      <c r="T505" s="130"/>
      <c r="U505" s="130">
        <v>1</v>
      </c>
      <c r="V505" s="130"/>
      <c r="W505" s="130"/>
      <c r="X505" s="130"/>
      <c r="Y505" s="130"/>
      <c r="Z505" s="130">
        <v>1</v>
      </c>
      <c r="AA505" s="130"/>
      <c r="AB505" s="130"/>
      <c r="AC505" s="130"/>
      <c r="AD505" s="130"/>
      <c r="AE505" s="130"/>
      <c r="AF505" s="130"/>
      <c r="AG505" s="130"/>
      <c r="AH505" s="130"/>
      <c r="AI505" s="130"/>
      <c r="AJ505" s="130"/>
      <c r="AK505" s="130"/>
      <c r="AL505" s="130"/>
      <c r="AM505" s="130">
        <v>1</v>
      </c>
      <c r="AN505" s="130"/>
      <c r="AO505" s="130">
        <v>1</v>
      </c>
      <c r="AP505" s="130"/>
      <c r="AQ505" s="130"/>
      <c r="AR505" s="130"/>
      <c r="AS505" s="130"/>
      <c r="AT505" s="130">
        <v>1</v>
      </c>
      <c r="AU505" s="130"/>
      <c r="AV505" s="130"/>
      <c r="AW505" s="130"/>
      <c r="AX505" s="130"/>
      <c r="AY505" s="130"/>
      <c r="AZ505" s="130"/>
      <c r="BA505" s="130"/>
      <c r="BB505" s="130"/>
      <c r="BC505" s="130"/>
      <c r="BD505" s="130"/>
      <c r="BE505" s="130"/>
      <c r="BF505" s="130"/>
      <c r="BG505" s="130"/>
      <c r="BH505" s="130"/>
      <c r="BI505" s="130"/>
      <c r="BJ505" s="130"/>
      <c r="BK505" s="130"/>
      <c r="BL505" s="130"/>
      <c r="BM505" s="130"/>
      <c r="BN505" s="130"/>
      <c r="BO505" s="130"/>
      <c r="BP505" s="130"/>
      <c r="BQ505" s="130"/>
      <c r="BR505" s="130"/>
      <c r="BS505" s="130"/>
      <c r="BT505" s="130"/>
      <c r="BU505" s="130"/>
      <c r="BV505" s="130"/>
      <c r="BW505" s="130"/>
      <c r="BX505" s="130"/>
      <c r="BY505" s="130"/>
      <c r="BZ505" s="130"/>
      <c r="CA505" s="130"/>
      <c r="CB505" s="130"/>
      <c r="CC505" s="130"/>
      <c r="CD505" s="130"/>
      <c r="CE505" s="130"/>
      <c r="CF505" s="130"/>
      <c r="CG505" s="130"/>
      <c r="CH505" s="130"/>
      <c r="CI505" s="130"/>
      <c r="CJ505" s="130"/>
      <c r="CK505" s="130"/>
      <c r="CL505" s="130"/>
      <c r="CM505" s="130"/>
      <c r="CN505" s="130"/>
      <c r="CO505" s="130"/>
      <c r="CP505" s="130">
        <v>1</v>
      </c>
      <c r="CQ505" s="130"/>
      <c r="CR505" s="130"/>
      <c r="CS505" s="130"/>
      <c r="CT505" s="130"/>
      <c r="CU505" s="130"/>
      <c r="CV505" s="130"/>
      <c r="CW505" s="130"/>
      <c r="CX505" s="130"/>
      <c r="CY505" s="130"/>
      <c r="CZ505" s="130"/>
      <c r="DA505" s="130"/>
      <c r="DB505" s="130"/>
      <c r="DC505" s="130"/>
      <c r="DD505" s="130"/>
      <c r="DE505" s="130"/>
      <c r="DF505" s="130"/>
      <c r="DG505" s="130"/>
      <c r="DH505" s="130"/>
      <c r="DI505" s="130"/>
      <c r="DJ505" s="130"/>
      <c r="DK505" s="130"/>
      <c r="DL505" s="130"/>
      <c r="DM505" s="130"/>
      <c r="DN505" s="130"/>
      <c r="DO505" s="130"/>
      <c r="DP505" s="130"/>
      <c r="DQ505" s="130"/>
      <c r="DR505" s="130"/>
      <c r="DS505" s="130"/>
      <c r="DT505" s="130"/>
      <c r="DU505" s="130"/>
      <c r="DV505" s="130"/>
      <c r="DW505" s="130"/>
      <c r="DX505" s="130"/>
      <c r="DY505" s="130"/>
      <c r="DZ505" s="130"/>
    </row>
  </sheetData>
  <autoFilter ref="A2:EA505">
    <filterColumn colId="77">
      <customFilters>
        <customFilter operator="notEqual" val=" "/>
      </customFilters>
    </filterColumn>
  </autoFilter>
  <mergeCells count="26">
    <mergeCell ref="DS1:DU1"/>
    <mergeCell ref="CR1:CU1"/>
    <mergeCell ref="CV1:DC1"/>
    <mergeCell ref="DG1:DJ1"/>
    <mergeCell ref="DK1:DL1"/>
    <mergeCell ref="DM1:DR1"/>
    <mergeCell ref="DE1:DF1"/>
    <mergeCell ref="A1:A2"/>
    <mergeCell ref="B1:B2"/>
    <mergeCell ref="C1:C2"/>
    <mergeCell ref="D1:D2"/>
    <mergeCell ref="E1:E2"/>
    <mergeCell ref="CG1:CQ1"/>
    <mergeCell ref="F1:Q1"/>
    <mergeCell ref="AR1:AU1"/>
    <mergeCell ref="AV1:BO1"/>
    <mergeCell ref="BP1:BS1"/>
    <mergeCell ref="BT1:CF1"/>
    <mergeCell ref="R1:R2"/>
    <mergeCell ref="S1:Z1"/>
    <mergeCell ref="AD1:AD2"/>
    <mergeCell ref="AE1:AG1"/>
    <mergeCell ref="AH1:AQ1"/>
    <mergeCell ref="AC1:AC2"/>
    <mergeCell ref="AA1:AA2"/>
    <mergeCell ref="AB1:AB2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E11"/>
  <sheetViews>
    <sheetView workbookViewId="0">
      <selection activeCell="D19" sqref="D19"/>
    </sheetView>
  </sheetViews>
  <sheetFormatPr defaultRowHeight="12.75"/>
  <cols>
    <col min="4" max="4" width="46.28515625" bestFit="1" customWidth="1"/>
    <col min="5" max="5" width="104.5703125" bestFit="1" customWidth="1"/>
  </cols>
  <sheetData>
    <row r="5" spans="4:5" ht="15">
      <c r="E5" s="56"/>
    </row>
    <row r="7" spans="4:5" ht="15">
      <c r="D7" t="s">
        <v>2575</v>
      </c>
      <c r="E7" s="56" t="s">
        <v>2574</v>
      </c>
    </row>
    <row r="9" spans="4:5" ht="15">
      <c r="D9" t="s">
        <v>2578</v>
      </c>
      <c r="E9" s="56" t="s">
        <v>2576</v>
      </c>
    </row>
    <row r="11" spans="4:5" ht="15">
      <c r="D11" t="s">
        <v>2579</v>
      </c>
      <c r="E11" s="56" t="s">
        <v>2577</v>
      </c>
    </row>
  </sheetData>
  <hyperlinks>
    <hyperlink ref="E7" r:id="rId1"/>
    <hyperlink ref="E9" r:id="rId2"/>
    <hyperlink ref="E11" r:id="rId3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O61"/>
  <sheetViews>
    <sheetView topLeftCell="A18" workbookViewId="0">
      <selection activeCell="J28" sqref="J28"/>
    </sheetView>
  </sheetViews>
  <sheetFormatPr defaultRowHeight="12.75"/>
  <cols>
    <col min="5" max="5" width="25.5703125" bestFit="1" customWidth="1"/>
    <col min="7" max="7" width="10" bestFit="1" customWidth="1"/>
    <col min="10" max="10" width="11.5703125" customWidth="1"/>
  </cols>
  <sheetData>
    <row r="2" spans="3:10" ht="15">
      <c r="C2" t="s">
        <v>609</v>
      </c>
      <c r="E2" s="56" t="s">
        <v>616</v>
      </c>
      <c r="G2" s="56" t="s">
        <v>610</v>
      </c>
    </row>
    <row r="3" spans="3:10">
      <c r="G3" t="s">
        <v>611</v>
      </c>
    </row>
    <row r="5" spans="3:10" ht="15">
      <c r="C5" t="s">
        <v>612</v>
      </c>
      <c r="E5" s="56" t="s">
        <v>613</v>
      </c>
      <c r="G5" t="s">
        <v>614</v>
      </c>
    </row>
    <row r="6" spans="3:10">
      <c r="G6" t="s">
        <v>614</v>
      </c>
    </row>
    <row r="8" spans="3:10" ht="15">
      <c r="C8" t="s">
        <v>615</v>
      </c>
      <c r="E8" s="56" t="s">
        <v>617</v>
      </c>
      <c r="G8" s="56" t="s">
        <v>618</v>
      </c>
      <c r="J8" t="s">
        <v>619</v>
      </c>
    </row>
    <row r="9" spans="3:10">
      <c r="G9" t="s">
        <v>611</v>
      </c>
    </row>
    <row r="13" spans="3:10" ht="15">
      <c r="E13" t="s">
        <v>910</v>
      </c>
      <c r="G13" s="56" t="s">
        <v>610</v>
      </c>
      <c r="J13" t="s">
        <v>928</v>
      </c>
    </row>
    <row r="14" spans="3:10">
      <c r="G14" t="s">
        <v>909</v>
      </c>
      <c r="J14" t="s">
        <v>927</v>
      </c>
    </row>
    <row r="16" spans="3:10" ht="15">
      <c r="E16" s="56" t="s">
        <v>924</v>
      </c>
      <c r="G16" t="s">
        <v>925</v>
      </c>
    </row>
    <row r="17" spans="3:7">
      <c r="G17" t="s">
        <v>926</v>
      </c>
    </row>
    <row r="20" spans="3:7" ht="15">
      <c r="C20" t="s">
        <v>929</v>
      </c>
      <c r="F20" s="56" t="s">
        <v>2020</v>
      </c>
    </row>
    <row r="21" spans="3:7" ht="15">
      <c r="E21" t="s">
        <v>2191</v>
      </c>
      <c r="F21" s="56" t="s">
        <v>610</v>
      </c>
    </row>
    <row r="22" spans="3:7">
      <c r="E22" t="s">
        <v>2021</v>
      </c>
      <c r="F22" t="s">
        <v>2019</v>
      </c>
    </row>
    <row r="24" spans="3:7" ht="15.75">
      <c r="C24" t="s">
        <v>1523</v>
      </c>
      <c r="E24" s="56" t="s">
        <v>1529</v>
      </c>
      <c r="G24" s="341" t="s">
        <v>1532</v>
      </c>
    </row>
    <row r="25" spans="3:7" ht="15.75">
      <c r="E25" s="56"/>
      <c r="G25" s="341">
        <v>213645</v>
      </c>
    </row>
    <row r="26" spans="3:7" ht="15">
      <c r="E26" s="56"/>
    </row>
    <row r="28" spans="3:7" ht="15">
      <c r="C28" t="s">
        <v>1531</v>
      </c>
      <c r="E28" s="56" t="s">
        <v>1530</v>
      </c>
      <c r="G28" s="56" t="s">
        <v>610</v>
      </c>
    </row>
    <row r="29" spans="3:7">
      <c r="G29" t="s">
        <v>611</v>
      </c>
    </row>
    <row r="31" spans="3:7" ht="15">
      <c r="E31" s="56" t="s">
        <v>1536</v>
      </c>
      <c r="G31" t="s">
        <v>1537</v>
      </c>
    </row>
    <row r="32" spans="3:7">
      <c r="G32" t="s">
        <v>1538</v>
      </c>
    </row>
    <row r="34" spans="3:15">
      <c r="E34" t="s">
        <v>1539</v>
      </c>
      <c r="G34" t="s">
        <v>610</v>
      </c>
    </row>
    <row r="35" spans="3:15">
      <c r="G35" t="s">
        <v>1540</v>
      </c>
    </row>
    <row r="37" spans="3:15" ht="15">
      <c r="C37" t="s">
        <v>1733</v>
      </c>
      <c r="E37" s="56" t="s">
        <v>1734</v>
      </c>
      <c r="G37" t="s">
        <v>610</v>
      </c>
    </row>
    <row r="38" spans="3:15">
      <c r="G38" t="s">
        <v>1735</v>
      </c>
    </row>
    <row r="42" spans="3:15" ht="15">
      <c r="C42" t="s">
        <v>2061</v>
      </c>
      <c r="E42" s="56" t="s">
        <v>2062</v>
      </c>
      <c r="G42" t="s">
        <v>610</v>
      </c>
      <c r="K42" s="56" t="s">
        <v>2068</v>
      </c>
      <c r="O42" t="s">
        <v>610</v>
      </c>
    </row>
    <row r="43" spans="3:15">
      <c r="G43" t="s">
        <v>2063</v>
      </c>
      <c r="O43" t="s">
        <v>2063</v>
      </c>
    </row>
    <row r="45" spans="3:15" ht="15">
      <c r="C45" t="s">
        <v>2064</v>
      </c>
      <c r="E45" s="56" t="s">
        <v>2065</v>
      </c>
      <c r="G45" t="s">
        <v>614</v>
      </c>
    </row>
    <row r="46" spans="3:15">
      <c r="G46" t="s">
        <v>611</v>
      </c>
    </row>
    <row r="48" spans="3:15">
      <c r="F48" t="s">
        <v>2067</v>
      </c>
      <c r="G48" t="s">
        <v>2066</v>
      </c>
    </row>
    <row r="49" spans="3:7">
      <c r="G49" t="s">
        <v>611</v>
      </c>
    </row>
    <row r="51" spans="3:7" ht="15">
      <c r="C51" t="s">
        <v>2069</v>
      </c>
      <c r="E51" s="56" t="s">
        <v>924</v>
      </c>
      <c r="G51" t="s">
        <v>925</v>
      </c>
    </row>
    <row r="52" spans="3:7">
      <c r="G52" t="s">
        <v>926</v>
      </c>
    </row>
    <row r="55" spans="3:7" ht="15">
      <c r="C55" t="s">
        <v>2070</v>
      </c>
      <c r="E55" s="56" t="s">
        <v>2071</v>
      </c>
      <c r="G55" t="s">
        <v>618</v>
      </c>
    </row>
    <row r="56" spans="3:7">
      <c r="G56" t="s">
        <v>2072</v>
      </c>
    </row>
    <row r="60" spans="3:7" ht="15">
      <c r="C60" t="s">
        <v>2580</v>
      </c>
      <c r="E60" s="56" t="s">
        <v>2581</v>
      </c>
      <c r="F60" t="s">
        <v>2583</v>
      </c>
      <c r="G60">
        <v>2057701</v>
      </c>
    </row>
    <row r="61" spans="3:7">
      <c r="F61" t="s">
        <v>2584</v>
      </c>
      <c r="G61" s="472" t="s">
        <v>2582</v>
      </c>
    </row>
  </sheetData>
  <hyperlinks>
    <hyperlink ref="G2" r:id="rId1"/>
    <hyperlink ref="E5" r:id="rId2"/>
    <hyperlink ref="E2" r:id="rId3"/>
    <hyperlink ref="E8" r:id="rId4"/>
    <hyperlink ref="G8" r:id="rId5"/>
    <hyperlink ref="E16" r:id="rId6" display="https://www.oil-club.ru/"/>
    <hyperlink ref="G13" r:id="rId7"/>
    <hyperlink ref="E24" r:id="rId8"/>
    <hyperlink ref="E28" r:id="rId9"/>
    <hyperlink ref="G28" r:id="rId10"/>
    <hyperlink ref="E31" r:id="rId11"/>
    <hyperlink ref="E37" r:id="rId12" display="http://k-h.com.ua/"/>
    <hyperlink ref="F20" r:id="rId13"/>
    <hyperlink ref="E42" r:id="rId14"/>
    <hyperlink ref="E45" r:id="rId15"/>
    <hyperlink ref="K42" r:id="rId16"/>
    <hyperlink ref="E51" r:id="rId17" display="https://www.oil-club.ru/"/>
    <hyperlink ref="E55" r:id="rId18" display="https://www.drive2.ru/"/>
    <hyperlink ref="F21" r:id="rId19"/>
    <hyperlink ref="E60" r:id="rId20"/>
  </hyperlinks>
  <pageMargins left="0.7" right="0.7" top="0.75" bottom="0.75" header="0.3" footer="0.3"/>
  <pageSetup paperSize="9" orientation="portrait" r:id="rId2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62"/>
  <sheetViews>
    <sheetView workbookViewId="0">
      <selection activeCell="F24" sqref="F24"/>
    </sheetView>
  </sheetViews>
  <sheetFormatPr defaultRowHeight="12.75"/>
  <cols>
    <col min="5" max="5" width="9.140625" style="311"/>
    <col min="6" max="6" width="39.28515625" bestFit="1" customWidth="1"/>
    <col min="7" max="7" width="8.140625" customWidth="1"/>
  </cols>
  <sheetData>
    <row r="2" spans="1:15">
      <c r="H2" t="s">
        <v>1307</v>
      </c>
      <c r="K2">
        <v>33.15</v>
      </c>
    </row>
    <row r="3" spans="1:15">
      <c r="A3">
        <v>0.5</v>
      </c>
      <c r="B3" s="266">
        <v>5</v>
      </c>
      <c r="C3" s="266">
        <v>4</v>
      </c>
      <c r="D3" s="266">
        <v>1</v>
      </c>
      <c r="E3" s="313" t="s">
        <v>1304</v>
      </c>
      <c r="F3" s="266" t="s">
        <v>1306</v>
      </c>
      <c r="G3" s="266">
        <v>0.5</v>
      </c>
      <c r="H3" s="266">
        <v>1</v>
      </c>
      <c r="I3" s="266">
        <v>4</v>
      </c>
      <c r="J3" s="266">
        <v>5</v>
      </c>
      <c r="K3" s="266" t="s">
        <v>1351</v>
      </c>
      <c r="L3" s="266">
        <v>0.5</v>
      </c>
      <c r="M3" s="266">
        <v>1</v>
      </c>
      <c r="N3" s="266">
        <v>4</v>
      </c>
      <c r="O3" s="266">
        <v>5</v>
      </c>
    </row>
    <row r="4" spans="1:15">
      <c r="B4" s="266">
        <v>1723</v>
      </c>
      <c r="C4" s="266"/>
      <c r="D4" s="266">
        <v>379.62</v>
      </c>
      <c r="E4" s="313">
        <v>1</v>
      </c>
      <c r="F4" s="266" t="s">
        <v>1308</v>
      </c>
      <c r="G4" s="266"/>
      <c r="H4" s="266">
        <v>6.97</v>
      </c>
      <c r="I4" s="266"/>
      <c r="J4" s="266">
        <v>31.63</v>
      </c>
      <c r="K4" s="266">
        <f>K2</f>
        <v>33.15</v>
      </c>
      <c r="L4" s="319"/>
      <c r="M4" s="319">
        <f>(H4*K4)+10</f>
        <v>241.05549999999999</v>
      </c>
      <c r="N4" s="319"/>
      <c r="O4" s="319">
        <f>(J4*K4)+50</f>
        <v>1098.5345</v>
      </c>
    </row>
    <row r="5" spans="1:15">
      <c r="B5" s="266">
        <v>2650</v>
      </c>
      <c r="C5" s="266"/>
      <c r="D5" s="266">
        <v>556.25</v>
      </c>
      <c r="E5" s="313">
        <v>2</v>
      </c>
      <c r="F5" s="266" t="s">
        <v>1309</v>
      </c>
      <c r="G5" s="266"/>
      <c r="H5" s="266">
        <v>10.210000000000001</v>
      </c>
      <c r="I5" s="266"/>
      <c r="J5" s="266"/>
      <c r="K5" s="266">
        <f>K4</f>
        <v>33.15</v>
      </c>
      <c r="L5" s="319"/>
      <c r="M5" s="319">
        <f t="shared" ref="M5:M40" si="0">(H5*K5)+10</f>
        <v>348.4615</v>
      </c>
      <c r="N5" s="319"/>
      <c r="O5" s="319"/>
    </row>
    <row r="6" spans="1:15">
      <c r="B6" s="266">
        <v>2469</v>
      </c>
      <c r="C6" s="266"/>
      <c r="D6" s="266">
        <v>537</v>
      </c>
      <c r="E6" s="313">
        <v>3</v>
      </c>
      <c r="F6" s="266" t="s">
        <v>1310</v>
      </c>
      <c r="G6" s="266"/>
      <c r="H6" s="266">
        <v>9.85</v>
      </c>
      <c r="I6" s="266"/>
      <c r="J6" s="266"/>
      <c r="K6" s="266">
        <f t="shared" ref="K6:K62" si="1">K5</f>
        <v>33.15</v>
      </c>
      <c r="L6" s="319"/>
      <c r="M6" s="319">
        <f t="shared" si="0"/>
        <v>336.52749999999997</v>
      </c>
      <c r="N6" s="319"/>
      <c r="O6" s="319"/>
    </row>
    <row r="7" spans="1:15">
      <c r="B7" s="266">
        <v>2483</v>
      </c>
      <c r="C7" s="266"/>
      <c r="D7" s="266">
        <v>532</v>
      </c>
      <c r="E7" s="313">
        <v>4</v>
      </c>
      <c r="F7" s="266" t="s">
        <v>1343</v>
      </c>
      <c r="G7" s="266"/>
      <c r="H7" s="266"/>
      <c r="I7" s="266"/>
      <c r="J7" s="266">
        <v>45.6</v>
      </c>
      <c r="K7" s="266">
        <f t="shared" si="1"/>
        <v>33.15</v>
      </c>
      <c r="L7" s="319"/>
      <c r="M7" s="319"/>
      <c r="N7" s="319"/>
      <c r="O7" s="319">
        <f t="shared" ref="O7:O46" si="2">(J7*K7)+50</f>
        <v>1561.6399999999999</v>
      </c>
    </row>
    <row r="8" spans="1:15">
      <c r="B8" s="266">
        <v>2722</v>
      </c>
      <c r="C8" s="266"/>
      <c r="D8" s="266"/>
      <c r="E8" s="313">
        <v>5</v>
      </c>
      <c r="F8" s="266" t="s">
        <v>1344</v>
      </c>
      <c r="G8" s="266"/>
      <c r="H8" s="266"/>
      <c r="I8" s="266"/>
      <c r="J8" s="266">
        <v>49.7</v>
      </c>
      <c r="K8" s="266">
        <f t="shared" si="1"/>
        <v>33.15</v>
      </c>
      <c r="L8" s="319"/>
      <c r="M8" s="319"/>
      <c r="N8" s="319"/>
      <c r="O8" s="319">
        <f t="shared" si="2"/>
        <v>1697.5550000000001</v>
      </c>
    </row>
    <row r="9" spans="1:15">
      <c r="B9" s="266">
        <v>2650</v>
      </c>
      <c r="C9" s="266"/>
      <c r="D9" s="266">
        <v>556</v>
      </c>
      <c r="E9" s="313">
        <v>6</v>
      </c>
      <c r="F9" s="266" t="s">
        <v>1345</v>
      </c>
      <c r="G9" s="266"/>
      <c r="H9" s="266">
        <v>10.15</v>
      </c>
      <c r="I9" s="266"/>
      <c r="J9" s="266">
        <v>49.7</v>
      </c>
      <c r="K9" s="266">
        <f t="shared" si="1"/>
        <v>33.15</v>
      </c>
      <c r="L9" s="319"/>
      <c r="M9" s="319">
        <f t="shared" si="0"/>
        <v>346.47250000000003</v>
      </c>
      <c r="N9" s="319"/>
      <c r="O9" s="319">
        <f t="shared" si="2"/>
        <v>1697.5550000000001</v>
      </c>
    </row>
    <row r="10" spans="1:15">
      <c r="B10" s="266">
        <v>2595</v>
      </c>
      <c r="C10" s="266"/>
      <c r="D10" s="266">
        <v>544</v>
      </c>
      <c r="E10" s="313">
        <v>7</v>
      </c>
      <c r="F10" s="266" t="s">
        <v>1311</v>
      </c>
      <c r="G10" s="266"/>
      <c r="H10" s="266">
        <v>10</v>
      </c>
      <c r="I10" s="266"/>
      <c r="J10" s="266">
        <v>47.64</v>
      </c>
      <c r="K10" s="266">
        <f t="shared" si="1"/>
        <v>33.15</v>
      </c>
      <c r="L10" s="319"/>
      <c r="M10" s="319">
        <f t="shared" si="0"/>
        <v>341.5</v>
      </c>
      <c r="N10" s="319"/>
      <c r="O10" s="319">
        <f t="shared" si="2"/>
        <v>1629.2659999999998</v>
      </c>
    </row>
    <row r="11" spans="1:15">
      <c r="B11" s="266">
        <v>2155</v>
      </c>
      <c r="C11" s="266"/>
      <c r="D11" s="266">
        <v>530</v>
      </c>
      <c r="E11" s="313">
        <v>8</v>
      </c>
      <c r="F11" s="266" t="s">
        <v>1346</v>
      </c>
      <c r="G11" s="266"/>
      <c r="H11" s="266"/>
      <c r="I11" s="266"/>
      <c r="J11" s="266">
        <v>39.57</v>
      </c>
      <c r="K11" s="266">
        <f t="shared" si="1"/>
        <v>33.15</v>
      </c>
      <c r="L11" s="319"/>
      <c r="M11" s="319"/>
      <c r="N11" s="319"/>
      <c r="O11" s="319">
        <f t="shared" si="2"/>
        <v>1361.7455</v>
      </c>
    </row>
    <row r="12" spans="1:15">
      <c r="B12" s="266">
        <v>2253</v>
      </c>
      <c r="C12" s="266"/>
      <c r="D12" s="266">
        <v>608</v>
      </c>
      <c r="E12" s="313">
        <v>9</v>
      </c>
      <c r="F12" s="266" t="s">
        <v>1312</v>
      </c>
      <c r="G12" s="266"/>
      <c r="H12" s="266">
        <v>11.17</v>
      </c>
      <c r="I12" s="266"/>
      <c r="J12" s="266"/>
      <c r="K12" s="266">
        <f t="shared" si="1"/>
        <v>33.15</v>
      </c>
      <c r="L12" s="319"/>
      <c r="M12" s="319">
        <f t="shared" si="0"/>
        <v>380.28549999999996</v>
      </c>
      <c r="N12" s="319"/>
      <c r="O12" s="319"/>
    </row>
    <row r="13" spans="1:15">
      <c r="B13" s="266">
        <v>4027</v>
      </c>
      <c r="C13" s="266"/>
      <c r="D13" s="266">
        <v>787</v>
      </c>
      <c r="E13" s="313">
        <v>10</v>
      </c>
      <c r="F13" s="266" t="s">
        <v>1313</v>
      </c>
      <c r="G13" s="266"/>
      <c r="H13" s="266">
        <v>14.45</v>
      </c>
      <c r="I13" s="266"/>
      <c r="J13" s="266">
        <v>74</v>
      </c>
      <c r="K13" s="266">
        <f t="shared" si="1"/>
        <v>33.15</v>
      </c>
      <c r="L13" s="319"/>
      <c r="M13" s="319">
        <f t="shared" si="0"/>
        <v>489.01749999999998</v>
      </c>
      <c r="N13" s="319"/>
      <c r="O13" s="319">
        <f t="shared" si="2"/>
        <v>2503.1</v>
      </c>
    </row>
    <row r="14" spans="1:15">
      <c r="B14" s="266">
        <v>2101</v>
      </c>
      <c r="C14" s="266"/>
      <c r="D14" s="266">
        <v>453</v>
      </c>
      <c r="E14" s="313">
        <v>11</v>
      </c>
      <c r="F14" s="266" t="s">
        <v>1314</v>
      </c>
      <c r="G14" s="266"/>
      <c r="H14" s="266">
        <v>8.32</v>
      </c>
      <c r="I14" s="266"/>
      <c r="J14" s="266">
        <v>38.58</v>
      </c>
      <c r="K14" s="266">
        <f t="shared" si="1"/>
        <v>33.15</v>
      </c>
      <c r="L14" s="319"/>
      <c r="M14" s="319">
        <f t="shared" si="0"/>
        <v>285.80799999999999</v>
      </c>
      <c r="N14" s="319"/>
      <c r="O14" s="319">
        <f t="shared" si="2"/>
        <v>1328.9269999999999</v>
      </c>
    </row>
    <row r="15" spans="1:15">
      <c r="B15" s="266">
        <v>1551</v>
      </c>
      <c r="C15" s="266"/>
      <c r="D15" s="266">
        <v>373</v>
      </c>
      <c r="E15" s="313">
        <v>12</v>
      </c>
      <c r="F15" s="266" t="s">
        <v>1315</v>
      </c>
      <c r="G15" s="266"/>
      <c r="H15" s="266">
        <v>6.86</v>
      </c>
      <c r="I15" s="266"/>
      <c r="J15" s="266">
        <v>28.47</v>
      </c>
      <c r="K15" s="266">
        <f t="shared" si="1"/>
        <v>33.15</v>
      </c>
      <c r="L15" s="319"/>
      <c r="M15" s="319">
        <f t="shared" si="0"/>
        <v>237.40899999999999</v>
      </c>
      <c r="N15" s="319"/>
      <c r="O15" s="319">
        <f t="shared" si="2"/>
        <v>993.78049999999996</v>
      </c>
    </row>
    <row r="16" spans="1:15">
      <c r="B16" s="266">
        <v>1002</v>
      </c>
      <c r="C16" s="266">
        <v>809.6</v>
      </c>
      <c r="D16" s="266">
        <v>242</v>
      </c>
      <c r="E16" s="313">
        <v>13</v>
      </c>
      <c r="F16" s="266" t="s">
        <v>1316</v>
      </c>
      <c r="G16" s="266"/>
      <c r="H16" s="266">
        <v>4.4400000000000004</v>
      </c>
      <c r="I16" s="266">
        <v>14.87</v>
      </c>
      <c r="J16" s="266">
        <v>18.399999999999999</v>
      </c>
      <c r="K16" s="266">
        <f t="shared" si="1"/>
        <v>33.15</v>
      </c>
      <c r="L16" s="319"/>
      <c r="M16" s="319">
        <f t="shared" si="0"/>
        <v>157.18600000000001</v>
      </c>
      <c r="N16" s="319">
        <f t="shared" ref="N16:N42" si="3">(I16*K16)+40</f>
        <v>532.94049999999993</v>
      </c>
      <c r="O16" s="319">
        <f t="shared" si="2"/>
        <v>659.95999999999992</v>
      </c>
    </row>
    <row r="17" spans="2:15">
      <c r="B17" s="266">
        <v>1727</v>
      </c>
      <c r="C17" s="266">
        <v>1392</v>
      </c>
      <c r="D17" s="266">
        <v>353</v>
      </c>
      <c r="E17" s="313">
        <v>14</v>
      </c>
      <c r="F17" s="266" t="s">
        <v>1317</v>
      </c>
      <c r="G17" s="266"/>
      <c r="H17" s="266">
        <v>6.48</v>
      </c>
      <c r="I17" s="266">
        <v>25.58</v>
      </c>
      <c r="J17" s="266">
        <v>31.7</v>
      </c>
      <c r="K17" s="266">
        <f t="shared" si="1"/>
        <v>33.15</v>
      </c>
      <c r="L17" s="319"/>
      <c r="M17" s="319">
        <f t="shared" si="0"/>
        <v>224.81200000000001</v>
      </c>
      <c r="N17" s="319">
        <f t="shared" si="3"/>
        <v>887.97699999999986</v>
      </c>
      <c r="O17" s="319">
        <f t="shared" si="2"/>
        <v>1100.855</v>
      </c>
    </row>
    <row r="18" spans="2:15">
      <c r="B18" s="266">
        <v>1525</v>
      </c>
      <c r="C18" s="266"/>
      <c r="D18" s="266">
        <v>414</v>
      </c>
      <c r="E18" s="313">
        <v>15</v>
      </c>
      <c r="F18" s="266" t="s">
        <v>1318</v>
      </c>
      <c r="G18" s="266"/>
      <c r="H18" s="266">
        <v>7.6</v>
      </c>
      <c r="I18" s="266"/>
      <c r="J18" s="266">
        <v>28</v>
      </c>
      <c r="K18" s="266">
        <f t="shared" si="1"/>
        <v>33.15</v>
      </c>
      <c r="L18" s="319"/>
      <c r="M18" s="319">
        <f t="shared" si="0"/>
        <v>261.93999999999994</v>
      </c>
      <c r="N18" s="319"/>
      <c r="O18" s="319">
        <f t="shared" si="2"/>
        <v>978.19999999999993</v>
      </c>
    </row>
    <row r="19" spans="2:15">
      <c r="B19" s="266">
        <v>1637</v>
      </c>
      <c r="C19" s="266">
        <v>1321</v>
      </c>
      <c r="D19" s="266">
        <v>337</v>
      </c>
      <c r="E19" s="313">
        <v>16</v>
      </c>
      <c r="F19" s="266" t="s">
        <v>1319</v>
      </c>
      <c r="G19" s="266"/>
      <c r="H19" s="266">
        <v>6.19</v>
      </c>
      <c r="I19" s="266">
        <v>24.25</v>
      </c>
      <c r="J19" s="266">
        <v>29.22</v>
      </c>
      <c r="K19" s="266">
        <f t="shared" si="1"/>
        <v>33.15</v>
      </c>
      <c r="L19" s="319"/>
      <c r="M19" s="319">
        <f t="shared" si="0"/>
        <v>215.1985</v>
      </c>
      <c r="N19" s="319">
        <f t="shared" si="3"/>
        <v>843.88749999999993</v>
      </c>
      <c r="O19" s="319">
        <f t="shared" si="2"/>
        <v>1018.6429999999999</v>
      </c>
    </row>
    <row r="20" spans="2:15">
      <c r="B20" s="266">
        <v>2246</v>
      </c>
      <c r="C20" s="266">
        <v>1810</v>
      </c>
      <c r="D20" s="266">
        <v>486</v>
      </c>
      <c r="E20" s="313">
        <v>17</v>
      </c>
      <c r="F20" s="266" t="s">
        <v>1320</v>
      </c>
      <c r="G20" s="266"/>
      <c r="H20" s="266">
        <v>8.93</v>
      </c>
      <c r="I20" s="266">
        <v>33.25</v>
      </c>
      <c r="J20" s="266">
        <v>41.22</v>
      </c>
      <c r="K20" s="266">
        <f t="shared" si="1"/>
        <v>33.15</v>
      </c>
      <c r="L20" s="319"/>
      <c r="M20" s="319">
        <f t="shared" si="0"/>
        <v>306.02949999999998</v>
      </c>
      <c r="N20" s="319">
        <f t="shared" si="3"/>
        <v>1142.2375</v>
      </c>
      <c r="O20" s="319">
        <f t="shared" si="2"/>
        <v>1416.443</v>
      </c>
    </row>
    <row r="21" spans="2:15">
      <c r="B21" s="266">
        <v>1862</v>
      </c>
      <c r="C21" s="266"/>
      <c r="D21" s="266">
        <v>396</v>
      </c>
      <c r="E21" s="313">
        <v>18</v>
      </c>
      <c r="F21" s="266" t="s">
        <v>1321</v>
      </c>
      <c r="G21" s="266"/>
      <c r="H21" s="266">
        <v>7.28</v>
      </c>
      <c r="I21" s="266"/>
      <c r="J21" s="266">
        <v>34.19</v>
      </c>
      <c r="K21" s="266">
        <f t="shared" si="1"/>
        <v>33.15</v>
      </c>
      <c r="L21" s="319"/>
      <c r="M21" s="319">
        <f t="shared" si="0"/>
        <v>251.33199999999999</v>
      </c>
      <c r="N21" s="319"/>
      <c r="O21" s="319">
        <f t="shared" si="2"/>
        <v>1183.3984999999998</v>
      </c>
    </row>
    <row r="22" spans="2:15">
      <c r="B22" s="266">
        <v>2730</v>
      </c>
      <c r="C22" s="266"/>
      <c r="D22" s="266">
        <v>554</v>
      </c>
      <c r="E22" s="313">
        <v>19</v>
      </c>
      <c r="F22" s="266" t="s">
        <v>1322</v>
      </c>
      <c r="G22" s="266"/>
      <c r="H22" s="266">
        <v>10.17</v>
      </c>
      <c r="I22" s="266"/>
      <c r="J22" s="266">
        <v>50.1</v>
      </c>
      <c r="K22" s="266">
        <f t="shared" si="1"/>
        <v>33.15</v>
      </c>
      <c r="L22" s="319"/>
      <c r="M22" s="319">
        <f t="shared" si="0"/>
        <v>347.13549999999998</v>
      </c>
      <c r="N22" s="319"/>
      <c r="O22" s="319">
        <f t="shared" si="2"/>
        <v>1710.8150000000001</v>
      </c>
    </row>
    <row r="23" spans="2:15">
      <c r="B23" s="266">
        <v>1772</v>
      </c>
      <c r="C23" s="266">
        <v>1410</v>
      </c>
      <c r="D23" s="266">
        <v>397</v>
      </c>
      <c r="E23" s="313">
        <v>20</v>
      </c>
      <c r="F23" s="266" t="s">
        <v>1323</v>
      </c>
      <c r="G23" s="266"/>
      <c r="H23" s="266">
        <v>7.29</v>
      </c>
      <c r="I23" s="266">
        <v>25.88</v>
      </c>
      <c r="J23" s="266">
        <v>32.53</v>
      </c>
      <c r="K23" s="266">
        <f t="shared" si="1"/>
        <v>33.15</v>
      </c>
      <c r="L23" s="319"/>
      <c r="M23" s="319">
        <f t="shared" si="0"/>
        <v>251.6635</v>
      </c>
      <c r="N23" s="319">
        <f t="shared" si="3"/>
        <v>897.92199999999991</v>
      </c>
      <c r="O23" s="319">
        <f t="shared" si="2"/>
        <v>1128.3695</v>
      </c>
    </row>
    <row r="24" spans="2:15">
      <c r="B24" s="266">
        <v>1294</v>
      </c>
      <c r="C24" s="266">
        <v>1041</v>
      </c>
      <c r="D24" s="266">
        <v>336</v>
      </c>
      <c r="E24" s="313">
        <v>21</v>
      </c>
      <c r="F24" s="266" t="s">
        <v>1324</v>
      </c>
      <c r="G24" s="266"/>
      <c r="H24" s="266">
        <v>6.17</v>
      </c>
      <c r="I24" s="266">
        <v>19.11</v>
      </c>
      <c r="J24" s="266">
        <v>23.77</v>
      </c>
      <c r="K24" s="266">
        <f t="shared" si="1"/>
        <v>33.15</v>
      </c>
      <c r="L24" s="319"/>
      <c r="M24" s="319">
        <f t="shared" si="0"/>
        <v>214.53549999999998</v>
      </c>
      <c r="N24" s="319">
        <f t="shared" si="3"/>
        <v>673.49649999999997</v>
      </c>
      <c r="O24" s="319">
        <f t="shared" si="2"/>
        <v>837.9754999999999</v>
      </c>
    </row>
    <row r="25" spans="2:15">
      <c r="B25" s="266">
        <v>1746</v>
      </c>
      <c r="C25" s="266"/>
      <c r="D25" s="266">
        <v>379</v>
      </c>
      <c r="E25" s="313">
        <v>22</v>
      </c>
      <c r="F25" s="266" t="s">
        <v>1325</v>
      </c>
      <c r="G25" s="266"/>
      <c r="H25" s="266">
        <v>6.96</v>
      </c>
      <c r="I25" s="266"/>
      <c r="J25" s="266">
        <v>32.049999999999997</v>
      </c>
      <c r="K25" s="266">
        <f t="shared" si="1"/>
        <v>33.15</v>
      </c>
      <c r="L25" s="319"/>
      <c r="M25" s="319">
        <f t="shared" si="0"/>
        <v>240.72399999999999</v>
      </c>
      <c r="N25" s="319"/>
      <c r="O25" s="319">
        <f t="shared" si="2"/>
        <v>1112.4574999999998</v>
      </c>
    </row>
    <row r="26" spans="2:15">
      <c r="B26" s="266">
        <v>1639</v>
      </c>
      <c r="C26" s="266">
        <v>1315.49</v>
      </c>
      <c r="D26" s="266">
        <v>343</v>
      </c>
      <c r="E26" s="313">
        <v>23</v>
      </c>
      <c r="F26" s="266" t="s">
        <v>1326</v>
      </c>
      <c r="G26" s="266"/>
      <c r="H26" s="266">
        <v>6.3</v>
      </c>
      <c r="I26" s="266">
        <v>24.15</v>
      </c>
      <c r="J26" s="266">
        <v>30.09</v>
      </c>
      <c r="K26" s="266">
        <f t="shared" si="1"/>
        <v>33.15</v>
      </c>
      <c r="L26" s="319"/>
      <c r="M26" s="319">
        <f t="shared" si="0"/>
        <v>218.845</v>
      </c>
      <c r="N26" s="319">
        <f t="shared" si="3"/>
        <v>840.57249999999988</v>
      </c>
      <c r="O26" s="319">
        <f t="shared" si="2"/>
        <v>1047.4834999999998</v>
      </c>
    </row>
    <row r="27" spans="2:15">
      <c r="B27" s="266"/>
      <c r="C27" s="266"/>
      <c r="D27" s="266">
        <v>438</v>
      </c>
      <c r="E27" s="313">
        <v>24</v>
      </c>
      <c r="F27" s="266" t="s">
        <v>1327</v>
      </c>
      <c r="G27" s="266"/>
      <c r="H27" s="266">
        <v>8.0500000000000007</v>
      </c>
      <c r="I27" s="266"/>
      <c r="J27" s="266"/>
      <c r="K27" s="266">
        <f t="shared" si="1"/>
        <v>33.15</v>
      </c>
      <c r="L27" s="319"/>
      <c r="M27" s="319">
        <f t="shared" si="0"/>
        <v>276.85750000000002</v>
      </c>
      <c r="N27" s="319"/>
      <c r="O27" s="319"/>
    </row>
    <row r="28" spans="2:15">
      <c r="B28" s="266">
        <v>995</v>
      </c>
      <c r="C28" s="266">
        <v>812</v>
      </c>
      <c r="D28" s="266">
        <v>223</v>
      </c>
      <c r="E28" s="313">
        <v>25</v>
      </c>
      <c r="F28" s="266" t="s">
        <v>1328</v>
      </c>
      <c r="G28" s="266"/>
      <c r="H28" s="266">
        <v>3.98</v>
      </c>
      <c r="I28" s="266">
        <v>14.9</v>
      </c>
      <c r="J28" s="266">
        <v>18.28</v>
      </c>
      <c r="K28" s="266">
        <f t="shared" si="1"/>
        <v>33.15</v>
      </c>
      <c r="L28" s="319"/>
      <c r="M28" s="319">
        <f t="shared" si="0"/>
        <v>141.93699999999998</v>
      </c>
      <c r="N28" s="319">
        <f t="shared" si="3"/>
        <v>533.93499999999995</v>
      </c>
      <c r="O28" s="319">
        <f t="shared" si="2"/>
        <v>655.98199999999997</v>
      </c>
    </row>
    <row r="29" spans="2:15">
      <c r="B29" s="266">
        <v>1106</v>
      </c>
      <c r="C29" s="266">
        <v>890</v>
      </c>
      <c r="D29" s="266">
        <v>249</v>
      </c>
      <c r="E29" s="313">
        <v>26</v>
      </c>
      <c r="F29" s="266" t="s">
        <v>1329</v>
      </c>
      <c r="G29" s="266"/>
      <c r="H29" s="266">
        <v>4.57</v>
      </c>
      <c r="I29" s="266">
        <v>16.3</v>
      </c>
      <c r="J29" s="266">
        <v>20.3</v>
      </c>
      <c r="K29" s="266">
        <f t="shared" si="1"/>
        <v>33.15</v>
      </c>
      <c r="L29" s="319"/>
      <c r="M29" s="319">
        <f t="shared" si="0"/>
        <v>161.49549999999999</v>
      </c>
      <c r="N29" s="319">
        <f t="shared" si="3"/>
        <v>580.34500000000003</v>
      </c>
      <c r="O29" s="319">
        <f t="shared" si="2"/>
        <v>722.94500000000005</v>
      </c>
    </row>
    <row r="30" spans="2:15">
      <c r="B30" s="266">
        <v>1030</v>
      </c>
      <c r="C30" s="266">
        <v>840</v>
      </c>
      <c r="D30" s="266">
        <v>238</v>
      </c>
      <c r="E30" s="313">
        <v>27</v>
      </c>
      <c r="F30" s="266" t="s">
        <v>1330</v>
      </c>
      <c r="G30" s="266"/>
      <c r="H30" s="266">
        <v>4.37</v>
      </c>
      <c r="I30" s="266">
        <v>15.41</v>
      </c>
      <c r="J30" s="266">
        <v>18.899999999999999</v>
      </c>
      <c r="K30" s="266">
        <f t="shared" si="1"/>
        <v>33.15</v>
      </c>
      <c r="L30" s="319"/>
      <c r="M30" s="319">
        <f t="shared" si="0"/>
        <v>154.8655</v>
      </c>
      <c r="N30" s="319">
        <f t="shared" si="3"/>
        <v>550.8415</v>
      </c>
      <c r="O30" s="319">
        <f t="shared" si="2"/>
        <v>676.53499999999997</v>
      </c>
    </row>
    <row r="31" spans="2:15">
      <c r="B31" s="266">
        <v>1342</v>
      </c>
      <c r="C31" s="266">
        <v>1093</v>
      </c>
      <c r="D31" s="266">
        <v>290</v>
      </c>
      <c r="E31" s="313">
        <v>28</v>
      </c>
      <c r="F31" s="266" t="s">
        <v>1331</v>
      </c>
      <c r="G31" s="266"/>
      <c r="H31" s="266">
        <v>5.33</v>
      </c>
      <c r="I31" s="266">
        <v>20.07</v>
      </c>
      <c r="J31" s="266">
        <v>24.63</v>
      </c>
      <c r="K31" s="266">
        <f t="shared" si="1"/>
        <v>33.15</v>
      </c>
      <c r="L31" s="319"/>
      <c r="M31" s="319">
        <f t="shared" si="0"/>
        <v>186.68949999999998</v>
      </c>
      <c r="N31" s="319">
        <f t="shared" si="3"/>
        <v>705.32049999999992</v>
      </c>
      <c r="O31" s="319">
        <f t="shared" si="2"/>
        <v>866.48449999999991</v>
      </c>
    </row>
    <row r="32" spans="2:15">
      <c r="B32" s="266">
        <v>850</v>
      </c>
      <c r="C32" s="266">
        <v>698</v>
      </c>
      <c r="D32" s="266">
        <v>194</v>
      </c>
      <c r="E32" s="313">
        <v>29</v>
      </c>
      <c r="F32" s="266" t="s">
        <v>1332</v>
      </c>
      <c r="G32" s="266"/>
      <c r="H32" s="266">
        <v>3.56</v>
      </c>
      <c r="I32" s="266">
        <v>12.82</v>
      </c>
      <c r="J32" s="266">
        <v>15.6</v>
      </c>
      <c r="K32" s="266">
        <f t="shared" si="1"/>
        <v>33.15</v>
      </c>
      <c r="L32" s="319"/>
      <c r="M32" s="319">
        <f t="shared" si="0"/>
        <v>128.01400000000001</v>
      </c>
      <c r="N32" s="319">
        <f t="shared" si="3"/>
        <v>464.983</v>
      </c>
      <c r="O32" s="319">
        <f t="shared" si="2"/>
        <v>567.14</v>
      </c>
    </row>
    <row r="33" spans="2:15">
      <c r="B33" s="266">
        <v>1567</v>
      </c>
      <c r="C33" s="266"/>
      <c r="D33" s="266">
        <v>347</v>
      </c>
      <c r="E33" s="313">
        <v>30</v>
      </c>
      <c r="F33" s="266" t="s">
        <v>1333</v>
      </c>
      <c r="G33" s="266"/>
      <c r="H33" s="266">
        <v>6.38</v>
      </c>
      <c r="I33" s="266"/>
      <c r="J33" s="266">
        <v>28.77</v>
      </c>
      <c r="K33" s="266">
        <f t="shared" si="1"/>
        <v>33.15</v>
      </c>
      <c r="L33" s="319"/>
      <c r="M33" s="319">
        <f t="shared" si="0"/>
        <v>221.49699999999999</v>
      </c>
      <c r="N33" s="319"/>
      <c r="O33" s="319">
        <f t="shared" si="2"/>
        <v>1003.7254999999999</v>
      </c>
    </row>
    <row r="34" spans="2:15">
      <c r="B34" s="266">
        <v>1372</v>
      </c>
      <c r="C34" s="266">
        <v>1125</v>
      </c>
      <c r="D34" s="266">
        <v>300</v>
      </c>
      <c r="E34" s="313">
        <v>31</v>
      </c>
      <c r="F34" s="266" t="s">
        <v>1334</v>
      </c>
      <c r="G34" s="266"/>
      <c r="H34" s="266">
        <v>5.5</v>
      </c>
      <c r="I34" s="266"/>
      <c r="J34" s="266">
        <v>25.19</v>
      </c>
      <c r="K34" s="266">
        <f t="shared" si="1"/>
        <v>33.15</v>
      </c>
      <c r="L34" s="319"/>
      <c r="M34" s="319">
        <f t="shared" si="0"/>
        <v>192.32499999999999</v>
      </c>
      <c r="N34" s="319"/>
      <c r="O34" s="319">
        <f t="shared" si="2"/>
        <v>885.04849999999999</v>
      </c>
    </row>
    <row r="35" spans="2:15">
      <c r="B35" s="266">
        <v>874</v>
      </c>
      <c r="C35" s="266">
        <v>709</v>
      </c>
      <c r="D35" s="266">
        <v>194</v>
      </c>
      <c r="E35" s="313">
        <v>32</v>
      </c>
      <c r="F35" s="266" t="s">
        <v>1335</v>
      </c>
      <c r="G35" s="266"/>
      <c r="H35" s="266">
        <v>3.58</v>
      </c>
      <c r="I35" s="266">
        <v>13.01</v>
      </c>
      <c r="J35" s="266">
        <v>16.059999999999999</v>
      </c>
      <c r="K35" s="266">
        <f t="shared" si="1"/>
        <v>33.15</v>
      </c>
      <c r="L35" s="319"/>
      <c r="M35" s="319">
        <f t="shared" si="0"/>
        <v>128.67699999999999</v>
      </c>
      <c r="N35" s="319">
        <f t="shared" si="3"/>
        <v>471.28149999999999</v>
      </c>
      <c r="O35" s="319">
        <f t="shared" si="2"/>
        <v>582.3889999999999</v>
      </c>
    </row>
    <row r="36" spans="2:15">
      <c r="B36" s="266">
        <v>1840</v>
      </c>
      <c r="C36" s="266">
        <v>1495</v>
      </c>
      <c r="D36" s="266">
        <v>421</v>
      </c>
      <c r="E36" s="313">
        <v>33</v>
      </c>
      <c r="F36" s="266" t="s">
        <v>1336</v>
      </c>
      <c r="G36" s="266"/>
      <c r="H36" s="266">
        <v>7.74</v>
      </c>
      <c r="I36" s="266">
        <v>27.45</v>
      </c>
      <c r="J36" s="266">
        <v>33.76</v>
      </c>
      <c r="K36" s="266">
        <f t="shared" si="1"/>
        <v>33.15</v>
      </c>
      <c r="L36" s="319"/>
      <c r="M36" s="319">
        <f t="shared" si="0"/>
        <v>266.58100000000002</v>
      </c>
      <c r="N36" s="319">
        <f t="shared" si="3"/>
        <v>949.96749999999997</v>
      </c>
      <c r="O36" s="319">
        <f t="shared" si="2"/>
        <v>1169.1439999999998</v>
      </c>
    </row>
    <row r="37" spans="2:15">
      <c r="B37" s="266">
        <v>763</v>
      </c>
      <c r="C37" s="266">
        <v>655</v>
      </c>
      <c r="D37" s="266">
        <v>172</v>
      </c>
      <c r="E37" s="313">
        <v>34</v>
      </c>
      <c r="F37" s="266" t="s">
        <v>1337</v>
      </c>
      <c r="G37" s="266"/>
      <c r="H37" s="266">
        <v>3.16</v>
      </c>
      <c r="I37" s="266">
        <v>12.03</v>
      </c>
      <c r="J37" s="266">
        <v>14</v>
      </c>
      <c r="K37" s="266">
        <f t="shared" si="1"/>
        <v>33.15</v>
      </c>
      <c r="L37" s="319"/>
      <c r="M37" s="319">
        <f t="shared" si="0"/>
        <v>114.754</v>
      </c>
      <c r="N37" s="319">
        <f t="shared" si="3"/>
        <v>438.79449999999997</v>
      </c>
      <c r="O37" s="319">
        <f t="shared" si="2"/>
        <v>514.09999999999991</v>
      </c>
    </row>
    <row r="38" spans="2:15">
      <c r="B38" s="266">
        <v>1667</v>
      </c>
      <c r="C38" s="266"/>
      <c r="D38" s="266">
        <v>347</v>
      </c>
      <c r="E38" s="313">
        <v>35</v>
      </c>
      <c r="F38" s="266" t="s">
        <v>1338</v>
      </c>
      <c r="G38" s="266"/>
      <c r="H38" s="266">
        <v>6.38</v>
      </c>
      <c r="I38" s="266"/>
      <c r="J38" s="266">
        <v>30.6</v>
      </c>
      <c r="K38" s="266">
        <f t="shared" si="1"/>
        <v>33.15</v>
      </c>
      <c r="L38" s="319"/>
      <c r="M38" s="319">
        <f t="shared" si="0"/>
        <v>221.49699999999999</v>
      </c>
      <c r="N38" s="319"/>
      <c r="O38" s="319">
        <f t="shared" si="2"/>
        <v>1064.3899999999999</v>
      </c>
    </row>
    <row r="39" spans="2:15">
      <c r="B39" s="266">
        <v>1115</v>
      </c>
      <c r="C39" s="266">
        <v>891</v>
      </c>
      <c r="D39" s="266">
        <v>256</v>
      </c>
      <c r="E39" s="313">
        <v>36</v>
      </c>
      <c r="F39" s="266" t="s">
        <v>1339</v>
      </c>
      <c r="G39" s="266"/>
      <c r="H39" s="266">
        <v>4.72</v>
      </c>
      <c r="I39" s="266">
        <v>16.36</v>
      </c>
      <c r="J39" s="266">
        <v>20.46</v>
      </c>
      <c r="K39" s="266">
        <f t="shared" si="1"/>
        <v>33.15</v>
      </c>
      <c r="L39" s="319"/>
      <c r="M39" s="319">
        <f t="shared" si="0"/>
        <v>166.46799999999999</v>
      </c>
      <c r="N39" s="319">
        <f t="shared" si="3"/>
        <v>582.33399999999995</v>
      </c>
      <c r="O39" s="319">
        <f t="shared" si="2"/>
        <v>728.24900000000002</v>
      </c>
    </row>
    <row r="40" spans="2:15">
      <c r="B40" s="266">
        <v>1024</v>
      </c>
      <c r="C40" s="266">
        <v>824</v>
      </c>
      <c r="D40" s="266">
        <v>236</v>
      </c>
      <c r="E40" s="313">
        <v>37</v>
      </c>
      <c r="F40" s="266" t="s">
        <v>1340</v>
      </c>
      <c r="G40" s="266"/>
      <c r="H40" s="266">
        <v>4.34</v>
      </c>
      <c r="I40" s="266">
        <v>15.14</v>
      </c>
      <c r="J40" s="266">
        <v>18.8</v>
      </c>
      <c r="K40" s="266">
        <f t="shared" si="1"/>
        <v>33.15</v>
      </c>
      <c r="L40" s="319"/>
      <c r="M40" s="319">
        <f t="shared" si="0"/>
        <v>153.87099999999998</v>
      </c>
      <c r="N40" s="319">
        <f t="shared" si="3"/>
        <v>541.89100000000008</v>
      </c>
      <c r="O40" s="319">
        <f t="shared" si="2"/>
        <v>673.22</v>
      </c>
    </row>
    <row r="41" spans="2:15">
      <c r="B41" s="266"/>
      <c r="C41" s="266">
        <v>860</v>
      </c>
      <c r="D41" s="266"/>
      <c r="E41" s="313">
        <v>38</v>
      </c>
      <c r="F41" s="266" t="s">
        <v>1341</v>
      </c>
      <c r="G41" s="266"/>
      <c r="H41" s="266"/>
      <c r="I41" s="266"/>
      <c r="J41" s="266"/>
      <c r="K41" s="266">
        <f t="shared" si="1"/>
        <v>33.15</v>
      </c>
      <c r="L41" s="319"/>
      <c r="M41" s="319"/>
      <c r="N41" s="319"/>
      <c r="O41" s="319"/>
    </row>
    <row r="42" spans="2:15">
      <c r="B42" s="266"/>
      <c r="C42" s="266">
        <v>690</v>
      </c>
      <c r="D42" s="266"/>
      <c r="E42" s="313">
        <v>39</v>
      </c>
      <c r="F42" s="266" t="s">
        <v>1342</v>
      </c>
      <c r="G42" s="266"/>
      <c r="H42" s="266"/>
      <c r="I42" s="266">
        <v>12.67</v>
      </c>
      <c r="J42" s="266"/>
      <c r="K42" s="266">
        <f t="shared" si="1"/>
        <v>33.15</v>
      </c>
      <c r="L42" s="319"/>
      <c r="M42" s="319"/>
      <c r="N42" s="319">
        <f t="shared" si="3"/>
        <v>460.01049999999998</v>
      </c>
      <c r="O42" s="319"/>
    </row>
    <row r="43" spans="2:15">
      <c r="B43" s="266">
        <v>867</v>
      </c>
      <c r="C43" s="266"/>
      <c r="D43" s="266"/>
      <c r="E43" s="313">
        <v>40</v>
      </c>
      <c r="F43" s="266" t="s">
        <v>1347</v>
      </c>
      <c r="G43" s="266"/>
      <c r="H43" s="266"/>
      <c r="I43" s="266"/>
      <c r="J43" s="266">
        <v>15.92</v>
      </c>
      <c r="K43" s="266">
        <f t="shared" si="1"/>
        <v>33.15</v>
      </c>
      <c r="L43" s="319"/>
      <c r="M43" s="319"/>
      <c r="N43" s="319"/>
      <c r="O43" s="319">
        <f t="shared" si="2"/>
        <v>577.74799999999993</v>
      </c>
    </row>
    <row r="44" spans="2:15">
      <c r="B44" s="266">
        <v>830</v>
      </c>
      <c r="C44" s="266"/>
      <c r="D44" s="266"/>
      <c r="E44" s="313">
        <v>41</v>
      </c>
      <c r="F44" s="266" t="s">
        <v>1348</v>
      </c>
      <c r="G44" s="266"/>
      <c r="H44" s="266"/>
      <c r="I44" s="266"/>
      <c r="J44" s="266">
        <v>15.23</v>
      </c>
      <c r="K44" s="266">
        <f t="shared" si="1"/>
        <v>33.15</v>
      </c>
      <c r="L44" s="319"/>
      <c r="M44" s="319"/>
      <c r="N44" s="319"/>
      <c r="O44" s="319">
        <f t="shared" si="2"/>
        <v>554.87450000000001</v>
      </c>
    </row>
    <row r="45" spans="2:15">
      <c r="B45" s="266">
        <v>836</v>
      </c>
      <c r="C45" s="266"/>
      <c r="D45" s="266"/>
      <c r="E45" s="313">
        <v>42</v>
      </c>
      <c r="F45" s="266" t="s">
        <v>1349</v>
      </c>
      <c r="G45" s="266"/>
      <c r="H45" s="266"/>
      <c r="I45" s="266"/>
      <c r="J45" s="266">
        <v>15.27</v>
      </c>
      <c r="K45" s="266">
        <f t="shared" si="1"/>
        <v>33.15</v>
      </c>
      <c r="L45" s="319"/>
      <c r="M45" s="319"/>
      <c r="N45" s="319"/>
      <c r="O45" s="319">
        <f t="shared" si="2"/>
        <v>556.20049999999992</v>
      </c>
    </row>
    <row r="46" spans="2:15">
      <c r="B46" s="266">
        <v>630</v>
      </c>
      <c r="C46" s="266"/>
      <c r="D46" s="266"/>
      <c r="E46" s="313">
        <v>43</v>
      </c>
      <c r="F46" s="266" t="s">
        <v>1350</v>
      </c>
      <c r="G46" s="266"/>
      <c r="H46" s="266"/>
      <c r="I46" s="266"/>
      <c r="J46" s="266">
        <v>11.55</v>
      </c>
      <c r="K46" s="266">
        <f t="shared" si="1"/>
        <v>33.15</v>
      </c>
      <c r="L46" s="319"/>
      <c r="M46" s="319"/>
      <c r="N46" s="319"/>
      <c r="O46" s="319">
        <f t="shared" si="2"/>
        <v>432.88249999999999</v>
      </c>
    </row>
    <row r="47" spans="2:15">
      <c r="B47" s="200">
        <v>1460.54</v>
      </c>
      <c r="C47" s="200"/>
      <c r="D47" s="200">
        <v>303.3</v>
      </c>
      <c r="E47" s="251">
        <v>1</v>
      </c>
      <c r="F47" s="200" t="s">
        <v>1352</v>
      </c>
      <c r="G47" s="200"/>
      <c r="H47" s="200">
        <v>9.1300000000000008</v>
      </c>
      <c r="I47" s="200"/>
      <c r="J47" s="200">
        <v>26.81</v>
      </c>
      <c r="K47" s="200">
        <f t="shared" si="1"/>
        <v>33.15</v>
      </c>
      <c r="L47" s="320"/>
      <c r="M47" s="320">
        <f t="shared" ref="M47:M62" si="4">(H47*K47)+10</f>
        <v>312.65950000000004</v>
      </c>
      <c r="N47" s="320"/>
      <c r="O47" s="320">
        <f t="shared" ref="O47:O51" si="5">(J47*K47)+50</f>
        <v>938.75149999999996</v>
      </c>
    </row>
    <row r="48" spans="2:15">
      <c r="B48" s="200">
        <v>908</v>
      </c>
      <c r="C48" s="200"/>
      <c r="D48" s="200">
        <v>195.41</v>
      </c>
      <c r="E48" s="251">
        <v>2</v>
      </c>
      <c r="F48" s="200" t="s">
        <v>1353</v>
      </c>
      <c r="G48" s="200"/>
      <c r="H48" s="200">
        <v>3.59</v>
      </c>
      <c r="I48" s="200"/>
      <c r="J48" s="200">
        <v>16.670000000000002</v>
      </c>
      <c r="K48" s="200">
        <f t="shared" si="1"/>
        <v>33.15</v>
      </c>
      <c r="L48" s="320"/>
      <c r="M48" s="320">
        <f t="shared" si="4"/>
        <v>129.00849999999997</v>
      </c>
      <c r="N48" s="320"/>
      <c r="O48" s="320">
        <f t="shared" si="5"/>
        <v>602.6105</v>
      </c>
    </row>
    <row r="49" spans="1:15">
      <c r="B49" s="200">
        <v>1603</v>
      </c>
      <c r="C49" s="200"/>
      <c r="D49" s="200">
        <v>337.26</v>
      </c>
      <c r="E49" s="251">
        <v>3</v>
      </c>
      <c r="F49" s="200" t="s">
        <v>1354</v>
      </c>
      <c r="G49" s="200"/>
      <c r="H49" s="200">
        <v>6.19</v>
      </c>
      <c r="I49" s="200"/>
      <c r="J49" s="200">
        <v>29.43</v>
      </c>
      <c r="K49" s="200">
        <f t="shared" si="1"/>
        <v>33.15</v>
      </c>
      <c r="L49" s="320"/>
      <c r="M49" s="320">
        <f t="shared" si="4"/>
        <v>215.1985</v>
      </c>
      <c r="N49" s="320"/>
      <c r="O49" s="320">
        <f t="shared" si="5"/>
        <v>1025.6044999999999</v>
      </c>
    </row>
    <row r="50" spans="1:15">
      <c r="B50" s="200">
        <v>1000.6</v>
      </c>
      <c r="C50" s="200"/>
      <c r="D50" s="200">
        <v>212</v>
      </c>
      <c r="E50" s="251">
        <v>4</v>
      </c>
      <c r="F50" s="200" t="s">
        <v>1355</v>
      </c>
      <c r="G50" s="200"/>
      <c r="H50" s="200">
        <v>3.89</v>
      </c>
      <c r="I50" s="200"/>
      <c r="J50" s="200">
        <v>18.37</v>
      </c>
      <c r="K50" s="200">
        <f t="shared" si="1"/>
        <v>33.15</v>
      </c>
      <c r="L50" s="320"/>
      <c r="M50" s="320">
        <f t="shared" si="4"/>
        <v>138.95349999999999</v>
      </c>
      <c r="N50" s="320"/>
      <c r="O50" s="320">
        <f t="shared" si="5"/>
        <v>658.96550000000002</v>
      </c>
    </row>
    <row r="51" spans="1:15">
      <c r="A51" s="151">
        <v>139</v>
      </c>
      <c r="B51" s="151">
        <v>1157</v>
      </c>
      <c r="C51" s="151"/>
      <c r="D51" s="151">
        <v>262</v>
      </c>
      <c r="E51" s="150">
        <v>1</v>
      </c>
      <c r="F51" s="151" t="s">
        <v>1356</v>
      </c>
      <c r="G51" s="151">
        <v>2.5499999999999998</v>
      </c>
      <c r="H51" s="151">
        <v>4.8099999999999996</v>
      </c>
      <c r="I51" s="151"/>
      <c r="J51" s="151">
        <v>21.24</v>
      </c>
      <c r="K51" s="151">
        <f t="shared" si="1"/>
        <v>33.15</v>
      </c>
      <c r="L51" s="321">
        <f t="shared" ref="L51" si="6">(G51*K51)+20</f>
        <v>104.53249999999998</v>
      </c>
      <c r="M51" s="321">
        <f t="shared" si="4"/>
        <v>169.45149999999998</v>
      </c>
      <c r="N51" s="321"/>
      <c r="O51" s="321">
        <f t="shared" si="5"/>
        <v>754.10599999999988</v>
      </c>
    </row>
    <row r="52" spans="1:15">
      <c r="A52" s="151"/>
      <c r="B52" s="151"/>
      <c r="C52" s="151"/>
      <c r="D52" s="151">
        <v>372</v>
      </c>
      <c r="E52" s="150"/>
      <c r="F52" s="151" t="s">
        <v>1357</v>
      </c>
      <c r="G52" s="151"/>
      <c r="H52" s="151">
        <v>6.83</v>
      </c>
      <c r="I52" s="151"/>
      <c r="J52" s="151"/>
      <c r="K52" s="151">
        <f t="shared" si="1"/>
        <v>33.15</v>
      </c>
      <c r="L52" s="321"/>
      <c r="M52" s="321">
        <f t="shared" si="4"/>
        <v>236.4145</v>
      </c>
      <c r="N52" s="321"/>
      <c r="O52" s="321"/>
    </row>
    <row r="53" spans="1:15">
      <c r="A53" s="151"/>
      <c r="B53" s="151"/>
      <c r="C53" s="151"/>
      <c r="D53" s="151">
        <v>387</v>
      </c>
      <c r="E53" s="150"/>
      <c r="F53" s="151" t="s">
        <v>1358</v>
      </c>
      <c r="G53" s="151"/>
      <c r="H53" s="151">
        <v>7.1</v>
      </c>
      <c r="I53" s="151"/>
      <c r="J53" s="151"/>
      <c r="K53" s="151">
        <f t="shared" si="1"/>
        <v>33.15</v>
      </c>
      <c r="L53" s="321"/>
      <c r="M53" s="321">
        <f t="shared" si="4"/>
        <v>245.36499999999998</v>
      </c>
      <c r="N53" s="321"/>
      <c r="O53" s="321"/>
    </row>
    <row r="54" spans="1:15">
      <c r="B54" s="128">
        <v>1325</v>
      </c>
      <c r="C54" s="128"/>
      <c r="D54" s="128">
        <v>291</v>
      </c>
      <c r="E54" s="127"/>
      <c r="F54" s="128" t="s">
        <v>1456</v>
      </c>
      <c r="G54" s="128"/>
      <c r="H54" s="128">
        <v>5.34</v>
      </c>
      <c r="I54" s="128"/>
      <c r="J54" s="128">
        <v>24.24</v>
      </c>
      <c r="K54" s="128">
        <f t="shared" si="1"/>
        <v>33.15</v>
      </c>
      <c r="L54" s="322"/>
      <c r="M54" s="322">
        <f t="shared" si="4"/>
        <v>187.02099999999999</v>
      </c>
      <c r="N54" s="322"/>
      <c r="O54" s="322">
        <f t="shared" ref="O54:O62" si="7">(J54*K54)+50</f>
        <v>853.55599999999993</v>
      </c>
    </row>
    <row r="55" spans="1:15">
      <c r="B55" s="128">
        <v>1194</v>
      </c>
      <c r="C55" s="128"/>
      <c r="D55" s="128">
        <v>245</v>
      </c>
      <c r="E55" s="127"/>
      <c r="F55" s="128" t="s">
        <v>1457</v>
      </c>
      <c r="G55" s="128"/>
      <c r="H55" s="128">
        <v>4.47</v>
      </c>
      <c r="I55" s="128"/>
      <c r="J55" s="128">
        <v>21.84</v>
      </c>
      <c r="K55" s="128">
        <f t="shared" si="1"/>
        <v>33.15</v>
      </c>
      <c r="L55" s="322"/>
      <c r="M55" s="322">
        <f t="shared" si="4"/>
        <v>158.18049999999999</v>
      </c>
      <c r="N55" s="322"/>
      <c r="O55" s="322">
        <f t="shared" si="7"/>
        <v>773.99599999999998</v>
      </c>
    </row>
    <row r="56" spans="1:15">
      <c r="B56" s="128">
        <v>928</v>
      </c>
      <c r="C56" s="128"/>
      <c r="D56" s="128">
        <v>200</v>
      </c>
      <c r="E56" s="127"/>
      <c r="F56" s="128" t="s">
        <v>1455</v>
      </c>
      <c r="G56" s="128"/>
      <c r="H56" s="128">
        <v>3.66</v>
      </c>
      <c r="I56" s="128"/>
      <c r="J56" s="128">
        <v>17</v>
      </c>
      <c r="K56" s="128">
        <f t="shared" si="1"/>
        <v>33.15</v>
      </c>
      <c r="L56" s="322"/>
      <c r="M56" s="322">
        <f t="shared" si="4"/>
        <v>131.32900000000001</v>
      </c>
      <c r="N56" s="322"/>
      <c r="O56" s="322">
        <f t="shared" si="7"/>
        <v>613.54999999999995</v>
      </c>
    </row>
    <row r="57" spans="1:15">
      <c r="B57" s="128"/>
      <c r="C57" s="128"/>
      <c r="D57" s="128">
        <v>234</v>
      </c>
      <c r="E57" s="127"/>
      <c r="F57" s="128" t="s">
        <v>1458</v>
      </c>
      <c r="G57" s="128"/>
      <c r="H57" s="128">
        <v>4.28</v>
      </c>
      <c r="I57" s="128"/>
      <c r="J57" s="128"/>
      <c r="K57" s="128">
        <f t="shared" si="1"/>
        <v>33.15</v>
      </c>
      <c r="L57" s="322"/>
      <c r="M57" s="322">
        <f t="shared" si="4"/>
        <v>151.88200000000001</v>
      </c>
      <c r="N57" s="322"/>
      <c r="O57" s="322">
        <f t="shared" si="7"/>
        <v>50</v>
      </c>
    </row>
    <row r="58" spans="1:15">
      <c r="B58" s="128">
        <v>2217</v>
      </c>
      <c r="C58" s="128"/>
      <c r="D58" s="128">
        <v>613</v>
      </c>
      <c r="E58" s="127"/>
      <c r="F58" s="128" t="s">
        <v>1459</v>
      </c>
      <c r="G58" s="128"/>
      <c r="H58" s="128">
        <v>11.23</v>
      </c>
      <c r="I58" s="128"/>
      <c r="J58" s="128">
        <v>40.57</v>
      </c>
      <c r="K58" s="128">
        <f t="shared" si="1"/>
        <v>33.15</v>
      </c>
      <c r="L58" s="322"/>
      <c r="M58" s="322">
        <f t="shared" si="4"/>
        <v>382.27449999999999</v>
      </c>
      <c r="N58" s="322"/>
      <c r="O58" s="322">
        <f t="shared" si="7"/>
        <v>1394.8954999999999</v>
      </c>
    </row>
    <row r="59" spans="1:15">
      <c r="B59" s="128">
        <v>1965</v>
      </c>
      <c r="C59" s="128"/>
      <c r="D59" s="128">
        <v>412</v>
      </c>
      <c r="E59" s="127"/>
      <c r="F59" s="128" t="s">
        <v>1460</v>
      </c>
      <c r="G59" s="128"/>
      <c r="H59" s="128">
        <v>7.53</v>
      </c>
      <c r="I59" s="128"/>
      <c r="J59" s="128">
        <v>35.96</v>
      </c>
      <c r="K59" s="128">
        <f t="shared" si="1"/>
        <v>33.15</v>
      </c>
      <c r="L59" s="322"/>
      <c r="M59" s="322">
        <f t="shared" si="4"/>
        <v>259.61950000000002</v>
      </c>
      <c r="N59" s="322"/>
      <c r="O59" s="322">
        <f t="shared" si="7"/>
        <v>1242.0740000000001</v>
      </c>
    </row>
    <row r="60" spans="1:15">
      <c r="B60" s="128">
        <v>2814</v>
      </c>
      <c r="C60" s="128"/>
      <c r="D60" s="128">
        <v>612</v>
      </c>
      <c r="E60" s="127"/>
      <c r="F60" s="128" t="s">
        <v>1461</v>
      </c>
      <c r="G60" s="128"/>
      <c r="H60" s="128">
        <v>11.21</v>
      </c>
      <c r="I60" s="128"/>
      <c r="J60" s="128">
        <v>51.5</v>
      </c>
      <c r="K60" s="128">
        <f t="shared" si="1"/>
        <v>33.15</v>
      </c>
      <c r="L60" s="322"/>
      <c r="M60" s="322">
        <f t="shared" si="4"/>
        <v>381.61150000000004</v>
      </c>
      <c r="N60" s="322"/>
      <c r="O60" s="322">
        <f t="shared" si="7"/>
        <v>1757.2249999999999</v>
      </c>
    </row>
    <row r="61" spans="1:15">
      <c r="B61" s="128">
        <v>1386</v>
      </c>
      <c r="C61" s="128"/>
      <c r="D61" s="128">
        <v>303</v>
      </c>
      <c r="E61" s="127"/>
      <c r="F61" s="128" t="s">
        <v>1463</v>
      </c>
      <c r="G61" s="128"/>
      <c r="H61" s="128">
        <v>5.55</v>
      </c>
      <c r="I61" s="128"/>
      <c r="J61" s="128">
        <v>25.37</v>
      </c>
      <c r="K61" s="128">
        <f t="shared" si="1"/>
        <v>33.15</v>
      </c>
      <c r="L61" s="322"/>
      <c r="M61" s="322">
        <f t="shared" si="4"/>
        <v>193.98249999999999</v>
      </c>
      <c r="N61" s="322"/>
      <c r="O61" s="322">
        <f t="shared" si="7"/>
        <v>891.01549999999997</v>
      </c>
    </row>
    <row r="62" spans="1:15">
      <c r="B62" s="128">
        <v>1500</v>
      </c>
      <c r="C62" s="128"/>
      <c r="D62" s="128">
        <v>357</v>
      </c>
      <c r="E62" s="127"/>
      <c r="F62" s="128" t="s">
        <v>1462</v>
      </c>
      <c r="G62" s="128"/>
      <c r="H62" s="128">
        <v>6.54</v>
      </c>
      <c r="I62" s="128"/>
      <c r="J62" s="128">
        <v>27.46</v>
      </c>
      <c r="K62" s="128">
        <f t="shared" si="1"/>
        <v>33.15</v>
      </c>
      <c r="L62" s="322"/>
      <c r="M62" s="322">
        <f t="shared" si="4"/>
        <v>226.80099999999999</v>
      </c>
      <c r="N62" s="322"/>
      <c r="O62" s="322">
        <f t="shared" si="7"/>
        <v>960.29899999999998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3"/>
  <sheetViews>
    <sheetView workbookViewId="0">
      <selection activeCell="F17" sqref="F17"/>
    </sheetView>
  </sheetViews>
  <sheetFormatPr defaultRowHeight="12.75"/>
  <cols>
    <col min="1" max="1" width="9.140625" style="311"/>
    <col min="2" max="2" width="39.5703125" bestFit="1" customWidth="1"/>
    <col min="3" max="5" width="9.140625" style="311"/>
  </cols>
  <sheetData>
    <row r="2" spans="1:6">
      <c r="A2" s="527" t="s">
        <v>1304</v>
      </c>
      <c r="B2" s="527" t="s">
        <v>1306</v>
      </c>
      <c r="C2" s="527" t="s">
        <v>1307</v>
      </c>
      <c r="D2" s="527"/>
      <c r="E2" s="527"/>
      <c r="F2" s="527"/>
    </row>
    <row r="3" spans="1:6">
      <c r="A3" s="527"/>
      <c r="B3" s="527"/>
      <c r="C3" s="528">
        <v>0.5</v>
      </c>
      <c r="D3" s="528">
        <v>1</v>
      </c>
      <c r="E3" s="528">
        <v>4</v>
      </c>
      <c r="F3" s="528">
        <v>5</v>
      </c>
    </row>
    <row r="4" spans="1:6">
      <c r="A4" s="313" t="s">
        <v>1304</v>
      </c>
      <c r="B4" s="266" t="s">
        <v>1306</v>
      </c>
      <c r="C4" s="529"/>
      <c r="D4" s="529"/>
      <c r="E4" s="529"/>
      <c r="F4" s="529"/>
    </row>
    <row r="5" spans="1:6">
      <c r="A5" s="313">
        <v>1</v>
      </c>
      <c r="B5" s="266" t="s">
        <v>1308</v>
      </c>
      <c r="C5" s="335"/>
      <c r="D5" s="335">
        <v>241.05549999999999</v>
      </c>
      <c r="E5" s="335"/>
      <c r="F5" s="335">
        <v>1098.5345</v>
      </c>
    </row>
    <row r="6" spans="1:6">
      <c r="A6" s="313">
        <v>2</v>
      </c>
      <c r="B6" s="266" t="s">
        <v>1309</v>
      </c>
      <c r="C6" s="335"/>
      <c r="D6" s="335">
        <v>348.4615</v>
      </c>
      <c r="E6" s="335"/>
      <c r="F6" s="335"/>
    </row>
    <row r="7" spans="1:6">
      <c r="A7" s="313">
        <v>3</v>
      </c>
      <c r="B7" s="266" t="s">
        <v>1310</v>
      </c>
      <c r="C7" s="335"/>
      <c r="D7" s="335">
        <v>336.52749999999997</v>
      </c>
      <c r="E7" s="335"/>
      <c r="F7" s="335"/>
    </row>
    <row r="8" spans="1:6">
      <c r="A8" s="313">
        <v>4</v>
      </c>
      <c r="B8" s="266" t="s">
        <v>1343</v>
      </c>
      <c r="C8" s="335"/>
      <c r="D8" s="335"/>
      <c r="E8" s="335"/>
      <c r="F8" s="335">
        <v>1561.6399999999999</v>
      </c>
    </row>
    <row r="9" spans="1:6">
      <c r="A9" s="313">
        <v>5</v>
      </c>
      <c r="B9" s="266" t="s">
        <v>1344</v>
      </c>
      <c r="C9" s="335"/>
      <c r="D9" s="335"/>
      <c r="E9" s="335"/>
      <c r="F9" s="335">
        <v>1697.5550000000001</v>
      </c>
    </row>
    <row r="10" spans="1:6">
      <c r="A10" s="313">
        <v>6</v>
      </c>
      <c r="B10" s="266" t="s">
        <v>1345</v>
      </c>
      <c r="C10" s="335"/>
      <c r="D10" s="335">
        <v>346.47250000000003</v>
      </c>
      <c r="E10" s="335"/>
      <c r="F10" s="335">
        <v>1697.5550000000001</v>
      </c>
    </row>
    <row r="11" spans="1:6">
      <c r="A11" s="313">
        <v>7</v>
      </c>
      <c r="B11" s="266" t="s">
        <v>1311</v>
      </c>
      <c r="C11" s="335"/>
      <c r="D11" s="335">
        <v>341.5</v>
      </c>
      <c r="E11" s="335"/>
      <c r="F11" s="335">
        <v>1629.2659999999998</v>
      </c>
    </row>
    <row r="12" spans="1:6">
      <c r="A12" s="313">
        <v>8</v>
      </c>
      <c r="B12" s="266" t="s">
        <v>1346</v>
      </c>
      <c r="C12" s="335"/>
      <c r="D12" s="335"/>
      <c r="E12" s="335"/>
      <c r="F12" s="335">
        <v>1361.7455</v>
      </c>
    </row>
    <row r="13" spans="1:6">
      <c r="A13" s="313">
        <v>9</v>
      </c>
      <c r="B13" s="266" t="s">
        <v>1312</v>
      </c>
      <c r="C13" s="335"/>
      <c r="D13" s="335">
        <v>380.28549999999996</v>
      </c>
      <c r="E13" s="335"/>
      <c r="F13" s="335"/>
    </row>
    <row r="14" spans="1:6">
      <c r="A14" s="313">
        <v>10</v>
      </c>
      <c r="B14" s="266" t="s">
        <v>1313</v>
      </c>
      <c r="C14" s="335"/>
      <c r="D14" s="335">
        <v>489.01749999999998</v>
      </c>
      <c r="E14" s="335"/>
      <c r="F14" s="335">
        <v>2503.1</v>
      </c>
    </row>
    <row r="15" spans="1:6">
      <c r="A15" s="313">
        <v>11</v>
      </c>
      <c r="B15" s="266" t="s">
        <v>1314</v>
      </c>
      <c r="C15" s="335"/>
      <c r="D15" s="335">
        <v>285.80799999999999</v>
      </c>
      <c r="E15" s="335"/>
      <c r="F15" s="335">
        <v>1328.9269999999999</v>
      </c>
    </row>
    <row r="16" spans="1:6">
      <c r="A16" s="313">
        <v>12</v>
      </c>
      <c r="B16" s="266" t="s">
        <v>1315</v>
      </c>
      <c r="C16" s="335"/>
      <c r="D16" s="335">
        <v>237.40899999999999</v>
      </c>
      <c r="E16" s="335"/>
      <c r="F16" s="335">
        <v>993.78049999999996</v>
      </c>
    </row>
    <row r="17" spans="1:6">
      <c r="A17" s="313">
        <v>13</v>
      </c>
      <c r="B17" s="266" t="s">
        <v>1316</v>
      </c>
      <c r="C17" s="335"/>
      <c r="D17" s="335">
        <v>157.18600000000001</v>
      </c>
      <c r="E17" s="335">
        <v>532.94049999999993</v>
      </c>
      <c r="F17" s="335">
        <v>659.95999999999992</v>
      </c>
    </row>
    <row r="18" spans="1:6">
      <c r="A18" s="313">
        <v>14</v>
      </c>
      <c r="B18" s="266" t="s">
        <v>1317</v>
      </c>
      <c r="C18" s="335"/>
      <c r="D18" s="335">
        <v>224.81200000000001</v>
      </c>
      <c r="E18" s="335">
        <v>887.97699999999986</v>
      </c>
      <c r="F18" s="335">
        <v>1100.855</v>
      </c>
    </row>
    <row r="19" spans="1:6">
      <c r="A19" s="313">
        <v>15</v>
      </c>
      <c r="B19" s="266" t="s">
        <v>1318</v>
      </c>
      <c r="C19" s="335"/>
      <c r="D19" s="335">
        <v>261.93999999999994</v>
      </c>
      <c r="E19" s="335"/>
      <c r="F19" s="335">
        <v>978.19999999999993</v>
      </c>
    </row>
    <row r="20" spans="1:6">
      <c r="A20" s="313">
        <v>16</v>
      </c>
      <c r="B20" s="266" t="s">
        <v>1319</v>
      </c>
      <c r="C20" s="335"/>
      <c r="D20" s="335">
        <v>215.1985</v>
      </c>
      <c r="E20" s="335">
        <v>843.88749999999993</v>
      </c>
      <c r="F20" s="335">
        <v>1018.6429999999999</v>
      </c>
    </row>
    <row r="21" spans="1:6">
      <c r="A21" s="313">
        <v>17</v>
      </c>
      <c r="B21" s="266" t="s">
        <v>1320</v>
      </c>
      <c r="C21" s="335"/>
      <c r="D21" s="335">
        <v>306.02949999999998</v>
      </c>
      <c r="E21" s="335">
        <v>1142.2375</v>
      </c>
      <c r="F21" s="335">
        <v>1416.443</v>
      </c>
    </row>
    <row r="22" spans="1:6">
      <c r="A22" s="313">
        <v>18</v>
      </c>
      <c r="B22" s="266" t="s">
        <v>1321</v>
      </c>
      <c r="C22" s="335"/>
      <c r="D22" s="335">
        <v>251.33199999999999</v>
      </c>
      <c r="E22" s="335"/>
      <c r="F22" s="335">
        <v>1183.3984999999998</v>
      </c>
    </row>
    <row r="23" spans="1:6">
      <c r="A23" s="313">
        <v>19</v>
      </c>
      <c r="B23" s="266" t="s">
        <v>1322</v>
      </c>
      <c r="C23" s="335"/>
      <c r="D23" s="335">
        <v>347.13549999999998</v>
      </c>
      <c r="E23" s="335"/>
      <c r="F23" s="335">
        <v>1710.8150000000001</v>
      </c>
    </row>
    <row r="24" spans="1:6">
      <c r="A24" s="313">
        <v>20</v>
      </c>
      <c r="B24" s="266" t="s">
        <v>1323</v>
      </c>
      <c r="C24" s="335"/>
      <c r="D24" s="335">
        <v>251.6635</v>
      </c>
      <c r="E24" s="335">
        <v>897.92199999999991</v>
      </c>
      <c r="F24" s="335">
        <v>1128.3695</v>
      </c>
    </row>
    <row r="25" spans="1:6">
      <c r="A25" s="313">
        <v>21</v>
      </c>
      <c r="B25" s="266" t="s">
        <v>1324</v>
      </c>
      <c r="C25" s="335"/>
      <c r="D25" s="335">
        <v>214.53549999999998</v>
      </c>
      <c r="E25" s="335">
        <v>673.49649999999997</v>
      </c>
      <c r="F25" s="335">
        <v>837.9754999999999</v>
      </c>
    </row>
    <row r="26" spans="1:6">
      <c r="A26" s="313">
        <v>22</v>
      </c>
      <c r="B26" s="266" t="s">
        <v>1325</v>
      </c>
      <c r="C26" s="335"/>
      <c r="D26" s="335">
        <v>240.72399999999999</v>
      </c>
      <c r="E26" s="335"/>
      <c r="F26" s="335">
        <v>1112.4574999999998</v>
      </c>
    </row>
    <row r="27" spans="1:6">
      <c r="A27" s="313">
        <v>23</v>
      </c>
      <c r="B27" s="266" t="s">
        <v>1326</v>
      </c>
      <c r="C27" s="335"/>
      <c r="D27" s="335">
        <v>218.845</v>
      </c>
      <c r="E27" s="335">
        <v>840.57249999999988</v>
      </c>
      <c r="F27" s="335">
        <v>1047.4834999999998</v>
      </c>
    </row>
    <row r="28" spans="1:6">
      <c r="A28" s="313">
        <v>24</v>
      </c>
      <c r="B28" s="266" t="s">
        <v>1327</v>
      </c>
      <c r="C28" s="335"/>
      <c r="D28" s="335">
        <v>276.85750000000002</v>
      </c>
      <c r="E28" s="335"/>
      <c r="F28" s="335"/>
    </row>
    <row r="29" spans="1:6">
      <c r="A29" s="313">
        <v>25</v>
      </c>
      <c r="B29" s="266" t="s">
        <v>1328</v>
      </c>
      <c r="C29" s="335"/>
      <c r="D29" s="335">
        <v>141.93699999999998</v>
      </c>
      <c r="E29" s="335">
        <v>533.93499999999995</v>
      </c>
      <c r="F29" s="335">
        <v>655.98199999999997</v>
      </c>
    </row>
    <row r="30" spans="1:6">
      <c r="A30" s="313">
        <v>26</v>
      </c>
      <c r="B30" s="266" t="s">
        <v>1329</v>
      </c>
      <c r="C30" s="335"/>
      <c r="D30" s="335">
        <v>161.49549999999999</v>
      </c>
      <c r="E30" s="335">
        <v>580.34500000000003</v>
      </c>
      <c r="F30" s="335">
        <v>722.94500000000005</v>
      </c>
    </row>
    <row r="31" spans="1:6">
      <c r="A31" s="313">
        <v>27</v>
      </c>
      <c r="B31" s="266" t="s">
        <v>1330</v>
      </c>
      <c r="C31" s="335"/>
      <c r="D31" s="335">
        <v>154.8655</v>
      </c>
      <c r="E31" s="335">
        <v>550.8415</v>
      </c>
      <c r="F31" s="335">
        <v>676.53499999999997</v>
      </c>
    </row>
    <row r="32" spans="1:6">
      <c r="A32" s="313">
        <v>28</v>
      </c>
      <c r="B32" s="266" t="s">
        <v>1331</v>
      </c>
      <c r="C32" s="335"/>
      <c r="D32" s="335">
        <v>186.68949999999998</v>
      </c>
      <c r="E32" s="335">
        <v>705.32049999999992</v>
      </c>
      <c r="F32" s="335">
        <v>866.48449999999991</v>
      </c>
    </row>
    <row r="33" spans="1:6">
      <c r="A33" s="313">
        <v>29</v>
      </c>
      <c r="B33" s="266" t="s">
        <v>1332</v>
      </c>
      <c r="C33" s="335"/>
      <c r="D33" s="335">
        <v>128.01400000000001</v>
      </c>
      <c r="E33" s="335">
        <v>464.983</v>
      </c>
      <c r="F33" s="335">
        <v>567.14</v>
      </c>
    </row>
    <row r="34" spans="1:6">
      <c r="A34" s="313">
        <v>30</v>
      </c>
      <c r="B34" s="266" t="s">
        <v>1333</v>
      </c>
      <c r="C34" s="335"/>
      <c r="D34" s="335">
        <v>221.49699999999999</v>
      </c>
      <c r="E34" s="335"/>
      <c r="F34" s="335">
        <v>1003.7254999999999</v>
      </c>
    </row>
    <row r="35" spans="1:6">
      <c r="A35" s="313">
        <v>31</v>
      </c>
      <c r="B35" s="266" t="s">
        <v>1334</v>
      </c>
      <c r="C35" s="335"/>
      <c r="D35" s="335">
        <v>192.32499999999999</v>
      </c>
      <c r="E35" s="335"/>
      <c r="F35" s="335">
        <v>885.04849999999999</v>
      </c>
    </row>
    <row r="36" spans="1:6">
      <c r="A36" s="313">
        <v>32</v>
      </c>
      <c r="B36" s="266" t="s">
        <v>1335</v>
      </c>
      <c r="C36" s="335"/>
      <c r="D36" s="335">
        <v>128.67699999999999</v>
      </c>
      <c r="E36" s="335">
        <v>471.28149999999999</v>
      </c>
      <c r="F36" s="335">
        <v>582.3889999999999</v>
      </c>
    </row>
    <row r="37" spans="1:6">
      <c r="A37" s="313">
        <v>33</v>
      </c>
      <c r="B37" s="266" t="s">
        <v>1336</v>
      </c>
      <c r="C37" s="335"/>
      <c r="D37" s="335">
        <v>266.58100000000002</v>
      </c>
      <c r="E37" s="335">
        <v>949.96749999999997</v>
      </c>
      <c r="F37" s="335">
        <v>1169.1439999999998</v>
      </c>
    </row>
    <row r="38" spans="1:6">
      <c r="A38" s="313">
        <v>34</v>
      </c>
      <c r="B38" s="266" t="s">
        <v>1337</v>
      </c>
      <c r="C38" s="335"/>
      <c r="D38" s="335">
        <v>114.754</v>
      </c>
      <c r="E38" s="335">
        <v>438.79449999999997</v>
      </c>
      <c r="F38" s="335">
        <v>514.09999999999991</v>
      </c>
    </row>
    <row r="39" spans="1:6">
      <c r="A39" s="313">
        <v>35</v>
      </c>
      <c r="B39" s="266" t="s">
        <v>1338</v>
      </c>
      <c r="C39" s="335"/>
      <c r="D39" s="335">
        <v>221.49699999999999</v>
      </c>
      <c r="E39" s="335"/>
      <c r="F39" s="335">
        <v>1064.3899999999999</v>
      </c>
    </row>
    <row r="40" spans="1:6">
      <c r="A40" s="313">
        <v>36</v>
      </c>
      <c r="B40" s="266" t="s">
        <v>1339</v>
      </c>
      <c r="C40" s="335"/>
      <c r="D40" s="335">
        <v>166.46799999999999</v>
      </c>
      <c r="E40" s="335">
        <v>582.33399999999995</v>
      </c>
      <c r="F40" s="335">
        <v>728.24900000000002</v>
      </c>
    </row>
    <row r="41" spans="1:6">
      <c r="A41" s="313">
        <v>37</v>
      </c>
      <c r="B41" s="266" t="s">
        <v>1340</v>
      </c>
      <c r="C41" s="335"/>
      <c r="D41" s="335">
        <v>153.87099999999998</v>
      </c>
      <c r="E41" s="335">
        <v>541.89100000000008</v>
      </c>
      <c r="F41" s="335">
        <v>673.22</v>
      </c>
    </row>
    <row r="42" spans="1:6">
      <c r="A42" s="313">
        <v>38</v>
      </c>
      <c r="B42" s="266" t="s">
        <v>1341</v>
      </c>
      <c r="C42" s="335"/>
      <c r="D42" s="335"/>
      <c r="E42" s="335"/>
      <c r="F42" s="335"/>
    </row>
    <row r="43" spans="1:6">
      <c r="A43" s="313">
        <v>39</v>
      </c>
      <c r="B43" s="266" t="s">
        <v>1342</v>
      </c>
      <c r="C43" s="335"/>
      <c r="D43" s="335"/>
      <c r="E43" s="335">
        <v>460.01049999999998</v>
      </c>
      <c r="F43" s="335"/>
    </row>
    <row r="44" spans="1:6">
      <c r="A44" s="313">
        <v>40</v>
      </c>
      <c r="B44" s="266" t="s">
        <v>1347</v>
      </c>
      <c r="C44" s="335"/>
      <c r="D44" s="335"/>
      <c r="E44" s="335"/>
      <c r="F44" s="335">
        <v>577.74799999999993</v>
      </c>
    </row>
    <row r="45" spans="1:6">
      <c r="A45" s="313">
        <v>41</v>
      </c>
      <c r="B45" s="266" t="s">
        <v>1348</v>
      </c>
      <c r="C45" s="335"/>
      <c r="D45" s="335"/>
      <c r="E45" s="335"/>
      <c r="F45" s="335">
        <v>554.87450000000001</v>
      </c>
    </row>
    <row r="46" spans="1:6">
      <c r="A46" s="313">
        <v>42</v>
      </c>
      <c r="B46" s="266" t="s">
        <v>1349</v>
      </c>
      <c r="C46" s="335"/>
      <c r="D46" s="335"/>
      <c r="E46" s="335"/>
      <c r="F46" s="335">
        <v>556.20049999999992</v>
      </c>
    </row>
    <row r="47" spans="1:6">
      <c r="A47" s="313">
        <v>43</v>
      </c>
      <c r="B47" s="266" t="s">
        <v>1350</v>
      </c>
      <c r="C47" s="335"/>
      <c r="D47" s="335"/>
      <c r="E47" s="335"/>
      <c r="F47" s="335">
        <v>432.88249999999999</v>
      </c>
    </row>
    <row r="48" spans="1:6">
      <c r="A48" s="251">
        <v>1</v>
      </c>
      <c r="B48" s="200" t="s">
        <v>1352</v>
      </c>
      <c r="C48" s="336"/>
      <c r="D48" s="336">
        <v>312.65950000000004</v>
      </c>
      <c r="E48" s="336"/>
      <c r="F48" s="336">
        <v>938.75149999999996</v>
      </c>
    </row>
    <row r="49" spans="1:6">
      <c r="A49" s="251">
        <v>2</v>
      </c>
      <c r="B49" s="200" t="s">
        <v>1353</v>
      </c>
      <c r="C49" s="336"/>
      <c r="D49" s="336">
        <v>129.00849999999997</v>
      </c>
      <c r="E49" s="336"/>
      <c r="F49" s="336">
        <v>602.6105</v>
      </c>
    </row>
    <row r="50" spans="1:6">
      <c r="A50" s="251">
        <v>3</v>
      </c>
      <c r="B50" s="200" t="s">
        <v>1354</v>
      </c>
      <c r="C50" s="336"/>
      <c r="D50" s="336">
        <v>215.1985</v>
      </c>
      <c r="E50" s="336"/>
      <c r="F50" s="336">
        <v>1025.6044999999999</v>
      </c>
    </row>
    <row r="51" spans="1:6">
      <c r="A51" s="251">
        <v>4</v>
      </c>
      <c r="B51" s="200" t="s">
        <v>1355</v>
      </c>
      <c r="C51" s="336"/>
      <c r="D51" s="336">
        <v>138.95349999999999</v>
      </c>
      <c r="E51" s="336"/>
      <c r="F51" s="336">
        <v>658.96550000000002</v>
      </c>
    </row>
    <row r="52" spans="1:6">
      <c r="A52" s="150">
        <v>1</v>
      </c>
      <c r="B52" s="151" t="s">
        <v>1356</v>
      </c>
      <c r="C52" s="337">
        <v>104.53249999999998</v>
      </c>
      <c r="D52" s="337">
        <v>169.45149999999998</v>
      </c>
      <c r="E52" s="337"/>
      <c r="F52" s="337">
        <v>754.10599999999988</v>
      </c>
    </row>
    <row r="53" spans="1:6">
      <c r="A53" s="150">
        <v>2</v>
      </c>
      <c r="B53" s="151" t="s">
        <v>1357</v>
      </c>
      <c r="C53" s="337"/>
      <c r="D53" s="337">
        <v>236.4145</v>
      </c>
      <c r="E53" s="337"/>
      <c r="F53" s="337"/>
    </row>
    <row r="54" spans="1:6">
      <c r="A54" s="150">
        <v>3</v>
      </c>
      <c r="B54" s="151" t="s">
        <v>1358</v>
      </c>
      <c r="C54" s="337"/>
      <c r="D54" s="337">
        <v>245.36499999999998</v>
      </c>
      <c r="E54" s="337"/>
      <c r="F54" s="337"/>
    </row>
    <row r="55" spans="1:6">
      <c r="A55" s="318">
        <v>1</v>
      </c>
      <c r="B55" s="268" t="s">
        <v>1456</v>
      </c>
      <c r="C55" s="338"/>
      <c r="D55" s="338">
        <v>187.02099999999999</v>
      </c>
      <c r="E55" s="338"/>
      <c r="F55" s="338">
        <v>853.55599999999993</v>
      </c>
    </row>
    <row r="56" spans="1:6">
      <c r="A56" s="318">
        <v>2</v>
      </c>
      <c r="B56" s="268" t="s">
        <v>1457</v>
      </c>
      <c r="C56" s="338"/>
      <c r="D56" s="338">
        <v>158.18049999999999</v>
      </c>
      <c r="E56" s="338"/>
      <c r="F56" s="338">
        <v>773.99599999999998</v>
      </c>
    </row>
    <row r="57" spans="1:6">
      <c r="A57" s="318">
        <v>3</v>
      </c>
      <c r="B57" s="268" t="s">
        <v>1455</v>
      </c>
      <c r="C57" s="338"/>
      <c r="D57" s="338">
        <v>131.32900000000001</v>
      </c>
      <c r="E57" s="338"/>
      <c r="F57" s="338">
        <v>613.54999999999995</v>
      </c>
    </row>
    <row r="58" spans="1:6">
      <c r="A58" s="318">
        <v>4</v>
      </c>
      <c r="B58" s="268" t="s">
        <v>1458</v>
      </c>
      <c r="C58" s="338"/>
      <c r="D58" s="338">
        <v>151.88200000000001</v>
      </c>
      <c r="E58" s="338"/>
      <c r="F58" s="338">
        <v>50</v>
      </c>
    </row>
    <row r="59" spans="1:6">
      <c r="A59" s="318">
        <v>5</v>
      </c>
      <c r="B59" s="268" t="s">
        <v>1459</v>
      </c>
      <c r="C59" s="338"/>
      <c r="D59" s="338">
        <v>382.27449999999999</v>
      </c>
      <c r="E59" s="338"/>
      <c r="F59" s="338">
        <v>1394.8954999999999</v>
      </c>
    </row>
    <row r="60" spans="1:6">
      <c r="A60" s="318">
        <v>6</v>
      </c>
      <c r="B60" s="268" t="s">
        <v>1460</v>
      </c>
      <c r="C60" s="338"/>
      <c r="D60" s="338">
        <v>259.61950000000002</v>
      </c>
      <c r="E60" s="338"/>
      <c r="F60" s="338">
        <v>1242.0740000000001</v>
      </c>
    </row>
    <row r="61" spans="1:6">
      <c r="A61" s="318">
        <v>7</v>
      </c>
      <c r="B61" s="268" t="s">
        <v>1461</v>
      </c>
      <c r="C61" s="338"/>
      <c r="D61" s="338">
        <v>381.61150000000004</v>
      </c>
      <c r="E61" s="338"/>
      <c r="F61" s="338">
        <v>1757.2249999999999</v>
      </c>
    </row>
    <row r="62" spans="1:6">
      <c r="A62" s="318">
        <v>8</v>
      </c>
      <c r="B62" s="268" t="s">
        <v>1463</v>
      </c>
      <c r="C62" s="338"/>
      <c r="D62" s="338">
        <v>193.98249999999999</v>
      </c>
      <c r="E62" s="338"/>
      <c r="F62" s="338">
        <v>891.01549999999997</v>
      </c>
    </row>
    <row r="63" spans="1:6">
      <c r="A63" s="318">
        <v>9</v>
      </c>
      <c r="B63" s="268" t="s">
        <v>1462</v>
      </c>
      <c r="C63" s="338"/>
      <c r="D63" s="338">
        <v>226.80099999999999</v>
      </c>
      <c r="E63" s="338"/>
      <c r="F63" s="338">
        <v>960.29899999999998</v>
      </c>
    </row>
  </sheetData>
  <mergeCells count="7">
    <mergeCell ref="B2:B3"/>
    <mergeCell ref="A2:A3"/>
    <mergeCell ref="C2:F2"/>
    <mergeCell ref="C3:C4"/>
    <mergeCell ref="D3:D4"/>
    <mergeCell ref="E3:E4"/>
    <mergeCell ref="F3:F4"/>
  </mergeCells>
  <pageMargins left="0.7" right="0.7" top="0.75" bottom="0.75" header="0.3" footer="0.3"/>
  <pageSetup paperSize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82"/>
  <sheetViews>
    <sheetView workbookViewId="0">
      <selection activeCell="K21" sqref="K21"/>
    </sheetView>
  </sheetViews>
  <sheetFormatPr defaultRowHeight="12.75"/>
  <cols>
    <col min="1" max="1" width="43.140625" bestFit="1" customWidth="1"/>
    <col min="2" max="2" width="6.42578125" customWidth="1"/>
    <col min="3" max="4" width="5" bestFit="1" customWidth="1"/>
    <col min="6" max="6" width="43.140625" bestFit="1" customWidth="1"/>
    <col min="7" max="7" width="4" bestFit="1" customWidth="1"/>
    <col min="8" max="9" width="5" bestFit="1" customWidth="1"/>
    <col min="11" max="11" width="39.28515625" bestFit="1" customWidth="1"/>
  </cols>
  <sheetData>
    <row r="4" spans="1:13">
      <c r="B4" t="s">
        <v>1003</v>
      </c>
    </row>
    <row r="6" spans="1:13" ht="15">
      <c r="A6" s="271" t="s">
        <v>1002</v>
      </c>
      <c r="B6" s="269">
        <v>1</v>
      </c>
      <c r="C6" s="269">
        <v>4</v>
      </c>
      <c r="D6" s="269">
        <v>5</v>
      </c>
      <c r="F6" s="271" t="s">
        <v>1035</v>
      </c>
      <c r="G6" s="42">
        <v>1</v>
      </c>
      <c r="H6" s="42">
        <v>4</v>
      </c>
      <c r="I6" s="42">
        <v>5</v>
      </c>
      <c r="K6" t="s">
        <v>1036</v>
      </c>
      <c r="L6" s="315" t="s">
        <v>1359</v>
      </c>
      <c r="M6" s="315" t="s">
        <v>1360</v>
      </c>
    </row>
    <row r="7" spans="1:13" ht="15">
      <c r="A7" s="271"/>
      <c r="B7" s="269"/>
      <c r="C7" s="269"/>
      <c r="D7" s="269"/>
      <c r="F7" s="42"/>
      <c r="G7" s="42"/>
      <c r="H7" s="42"/>
      <c r="I7" s="42"/>
      <c r="L7" s="315"/>
      <c r="M7" s="315"/>
    </row>
    <row r="8" spans="1:13" ht="15">
      <c r="A8" s="271" t="s">
        <v>1004</v>
      </c>
      <c r="B8" s="269">
        <v>340</v>
      </c>
      <c r="C8" s="269"/>
      <c r="D8" s="269">
        <v>1550</v>
      </c>
      <c r="F8" s="42"/>
      <c r="G8" s="42"/>
      <c r="H8" s="42"/>
      <c r="I8" s="42"/>
      <c r="K8" t="s">
        <v>1361</v>
      </c>
      <c r="L8" s="315" t="s">
        <v>1362</v>
      </c>
      <c r="M8" s="315"/>
    </row>
    <row r="9" spans="1:13" ht="15">
      <c r="A9" s="271" t="s">
        <v>1005</v>
      </c>
      <c r="B9" s="269">
        <v>327</v>
      </c>
      <c r="C9" s="269"/>
      <c r="D9" s="269">
        <v>1475</v>
      </c>
      <c r="F9" s="42" t="s">
        <v>1018</v>
      </c>
      <c r="G9" s="42">
        <v>310</v>
      </c>
      <c r="H9" s="42">
        <v>1093</v>
      </c>
      <c r="I9" s="42"/>
      <c r="K9" t="s">
        <v>1363</v>
      </c>
      <c r="L9" s="315" t="s">
        <v>1362</v>
      </c>
      <c r="M9" s="315"/>
    </row>
    <row r="10" spans="1:13" ht="15">
      <c r="A10" s="271" t="s">
        <v>1006</v>
      </c>
      <c r="B10" s="269">
        <v>310</v>
      </c>
      <c r="C10" s="269">
        <v>1100</v>
      </c>
      <c r="D10" s="269">
        <v>1285</v>
      </c>
      <c r="F10" s="42"/>
      <c r="G10" s="42"/>
      <c r="H10" s="42"/>
      <c r="I10" s="42"/>
      <c r="K10" t="s">
        <v>1364</v>
      </c>
      <c r="L10" s="315" t="s">
        <v>1362</v>
      </c>
      <c r="M10" s="315"/>
    </row>
    <row r="11" spans="1:13" ht="15">
      <c r="A11" s="271" t="s">
        <v>1007</v>
      </c>
      <c r="B11" s="269">
        <v>242</v>
      </c>
      <c r="C11" s="269">
        <v>910</v>
      </c>
      <c r="D11" s="269">
        <v>1070</v>
      </c>
      <c r="F11" s="42" t="s">
        <v>1020</v>
      </c>
      <c r="G11" s="42"/>
      <c r="H11" s="42"/>
      <c r="I11" s="42">
        <v>1030</v>
      </c>
      <c r="K11" t="s">
        <v>1365</v>
      </c>
      <c r="L11" s="315" t="s">
        <v>1362</v>
      </c>
      <c r="M11" s="315"/>
    </row>
    <row r="12" spans="1:13" ht="15">
      <c r="A12" s="271" t="s">
        <v>1008</v>
      </c>
      <c r="B12" s="269">
        <v>187</v>
      </c>
      <c r="C12" s="269">
        <v>725</v>
      </c>
      <c r="D12" s="269"/>
      <c r="F12" s="42"/>
      <c r="G12" s="42"/>
      <c r="H12" s="42"/>
      <c r="I12" s="42"/>
      <c r="K12" t="s">
        <v>1366</v>
      </c>
      <c r="L12" s="315" t="s">
        <v>1362</v>
      </c>
      <c r="M12" s="315" t="s">
        <v>1362</v>
      </c>
    </row>
    <row r="13" spans="1:13" ht="15">
      <c r="A13" s="271" t="s">
        <v>1009</v>
      </c>
      <c r="B13" s="269">
        <v>223</v>
      </c>
      <c r="C13" s="269"/>
      <c r="D13" s="269">
        <v>990</v>
      </c>
      <c r="F13" s="42"/>
      <c r="G13" s="42"/>
      <c r="H13" s="42"/>
      <c r="I13" s="42"/>
      <c r="K13" t="s">
        <v>1367</v>
      </c>
      <c r="L13" s="315"/>
      <c r="M13" s="315" t="s">
        <v>1362</v>
      </c>
    </row>
    <row r="14" spans="1:13" ht="15">
      <c r="A14" s="271" t="s">
        <v>1010</v>
      </c>
      <c r="B14" s="269">
        <v>454</v>
      </c>
      <c r="C14" s="269"/>
      <c r="D14" s="269">
        <v>1738</v>
      </c>
      <c r="F14" s="42"/>
      <c r="G14" s="42"/>
      <c r="H14" s="42"/>
      <c r="I14" s="42"/>
      <c r="K14" t="s">
        <v>1368</v>
      </c>
      <c r="L14" s="315" t="s">
        <v>1362</v>
      </c>
      <c r="M14" s="315"/>
    </row>
    <row r="15" spans="1:13" ht="15">
      <c r="A15" s="271" t="s">
        <v>1011</v>
      </c>
      <c r="B15" s="269">
        <v>268</v>
      </c>
      <c r="C15" s="269">
        <v>1025</v>
      </c>
      <c r="D15" s="269">
        <v>1050</v>
      </c>
      <c r="F15" s="42" t="s">
        <v>1019</v>
      </c>
      <c r="G15" s="165">
        <v>267</v>
      </c>
      <c r="H15" s="165">
        <v>1035</v>
      </c>
      <c r="I15" s="42"/>
      <c r="K15" t="s">
        <v>1369</v>
      </c>
      <c r="L15" s="315" t="s">
        <v>1362</v>
      </c>
      <c r="M15" s="315"/>
    </row>
    <row r="16" spans="1:13" ht="15">
      <c r="A16" s="271" t="s">
        <v>1012</v>
      </c>
      <c r="B16" s="269">
        <v>146</v>
      </c>
      <c r="C16" s="269">
        <v>595</v>
      </c>
      <c r="D16" s="269"/>
      <c r="F16" s="42"/>
      <c r="G16" s="42"/>
      <c r="H16" s="42"/>
      <c r="I16" s="42"/>
      <c r="K16" t="s">
        <v>1370</v>
      </c>
      <c r="L16" s="315" t="s">
        <v>1362</v>
      </c>
      <c r="M16" s="315"/>
    </row>
    <row r="17" spans="1:13" ht="15">
      <c r="A17" s="271" t="s">
        <v>1013</v>
      </c>
      <c r="B17" s="269">
        <v>264</v>
      </c>
      <c r="C17" s="269">
        <v>931</v>
      </c>
      <c r="D17" s="269">
        <v>1170</v>
      </c>
      <c r="F17" s="42"/>
      <c r="G17" s="42"/>
      <c r="H17" s="42"/>
      <c r="I17" s="42"/>
      <c r="K17" t="s">
        <v>1371</v>
      </c>
      <c r="L17" s="315"/>
      <c r="M17" s="315" t="s">
        <v>1362</v>
      </c>
    </row>
    <row r="18" spans="1:13" ht="15">
      <c r="A18" s="271" t="s">
        <v>1014</v>
      </c>
      <c r="B18" s="269">
        <v>277</v>
      </c>
      <c r="C18" s="269">
        <v>990</v>
      </c>
      <c r="D18" s="269">
        <v>1215</v>
      </c>
      <c r="F18" s="42" t="s">
        <v>963</v>
      </c>
      <c r="G18" s="42">
        <v>403</v>
      </c>
      <c r="H18" s="42"/>
      <c r="I18" s="42">
        <v>1490</v>
      </c>
      <c r="K18" t="s">
        <v>1372</v>
      </c>
      <c r="L18" s="315"/>
      <c r="M18" s="315" t="s">
        <v>1362</v>
      </c>
    </row>
    <row r="19" spans="1:13" ht="15">
      <c r="A19" s="271" t="s">
        <v>1015</v>
      </c>
      <c r="B19" s="269">
        <v>253</v>
      </c>
      <c r="C19" s="269">
        <v>920</v>
      </c>
      <c r="D19" s="269">
        <v>1162</v>
      </c>
      <c r="F19" s="42"/>
      <c r="G19" s="42"/>
      <c r="H19" s="42"/>
      <c r="I19" s="42"/>
      <c r="K19" t="s">
        <v>1373</v>
      </c>
      <c r="L19" s="315"/>
      <c r="M19" s="315" t="s">
        <v>1362</v>
      </c>
    </row>
    <row r="20" spans="1:13" ht="15">
      <c r="A20" s="271" t="s">
        <v>1016</v>
      </c>
      <c r="B20" s="269">
        <v>265</v>
      </c>
      <c r="C20" s="269">
        <v>990</v>
      </c>
      <c r="D20" s="269">
        <v>1220</v>
      </c>
      <c r="F20" s="42"/>
      <c r="G20" s="42"/>
      <c r="H20" s="42"/>
      <c r="I20" s="42"/>
      <c r="K20" t="s">
        <v>1374</v>
      </c>
      <c r="L20" s="315" t="s">
        <v>1362</v>
      </c>
      <c r="M20" s="315"/>
    </row>
    <row r="21" spans="1:13" ht="15">
      <c r="A21" s="271" t="s">
        <v>1017</v>
      </c>
      <c r="B21" s="269">
        <v>277</v>
      </c>
      <c r="C21" s="269">
        <v>970</v>
      </c>
      <c r="D21" s="269"/>
      <c r="F21" s="42" t="s">
        <v>1021</v>
      </c>
      <c r="G21" s="42">
        <v>346</v>
      </c>
      <c r="H21" s="42"/>
      <c r="I21" s="42">
        <v>1568</v>
      </c>
      <c r="K21" t="s">
        <v>1375</v>
      </c>
      <c r="L21" s="315" t="s">
        <v>1362</v>
      </c>
      <c r="M21" s="315" t="s">
        <v>1362</v>
      </c>
    </row>
    <row r="22" spans="1:13">
      <c r="A22" s="42" t="s">
        <v>1023</v>
      </c>
      <c r="B22" s="165">
        <v>253</v>
      </c>
      <c r="C22" s="42"/>
      <c r="D22" s="165">
        <v>1045</v>
      </c>
      <c r="K22" t="s">
        <v>1376</v>
      </c>
      <c r="L22" s="315"/>
      <c r="M22" s="315" t="s">
        <v>1362</v>
      </c>
    </row>
    <row r="23" spans="1:13">
      <c r="A23" s="42" t="s">
        <v>1024</v>
      </c>
      <c r="B23" s="165">
        <v>205</v>
      </c>
      <c r="C23" s="165">
        <v>770</v>
      </c>
      <c r="D23" s="42"/>
      <c r="K23" t="s">
        <v>1377</v>
      </c>
      <c r="L23" s="315" t="s">
        <v>1362</v>
      </c>
      <c r="M23" s="315"/>
    </row>
    <row r="24" spans="1:13">
      <c r="K24" t="s">
        <v>1378</v>
      </c>
      <c r="L24" s="315" t="s">
        <v>1362</v>
      </c>
      <c r="M24" s="315"/>
    </row>
    <row r="25" spans="1:13">
      <c r="K25" t="s">
        <v>1379</v>
      </c>
      <c r="L25" s="315" t="s">
        <v>1362</v>
      </c>
      <c r="M25" s="315"/>
    </row>
    <row r="26" spans="1:13">
      <c r="K26" t="s">
        <v>1380</v>
      </c>
      <c r="L26" s="315" t="s">
        <v>1362</v>
      </c>
      <c r="M26" s="315"/>
    </row>
    <row r="27" spans="1:13">
      <c r="K27" t="s">
        <v>1381</v>
      </c>
      <c r="L27" s="315" t="s">
        <v>1362</v>
      </c>
      <c r="M27" s="315" t="s">
        <v>1362</v>
      </c>
    </row>
    <row r="28" spans="1:13" ht="15">
      <c r="A28" s="316" t="s">
        <v>1432</v>
      </c>
      <c r="B28" s="316" t="s">
        <v>1359</v>
      </c>
      <c r="C28" s="316" t="s">
        <v>1360</v>
      </c>
      <c r="D28" s="316" t="s">
        <v>1433</v>
      </c>
      <c r="E28" s="316" t="s">
        <v>1434</v>
      </c>
      <c r="K28" t="s">
        <v>1382</v>
      </c>
      <c r="L28" s="315" t="s">
        <v>1362</v>
      </c>
      <c r="M28" s="315"/>
    </row>
    <row r="29" spans="1:13">
      <c r="A29" s="314" t="s">
        <v>1363</v>
      </c>
      <c r="B29" s="314" t="s">
        <v>1362</v>
      </c>
      <c r="C29" s="314"/>
      <c r="D29" s="314">
        <v>3010</v>
      </c>
      <c r="E29" s="314">
        <v>8450</v>
      </c>
      <c r="K29" t="s">
        <v>1383</v>
      </c>
      <c r="L29" s="315" t="s">
        <v>1362</v>
      </c>
      <c r="M29" s="315"/>
    </row>
    <row r="30" spans="1:13">
      <c r="A30" s="314" t="s">
        <v>1367</v>
      </c>
      <c r="B30" s="314"/>
      <c r="C30" s="314" t="s">
        <v>1362</v>
      </c>
      <c r="D30" s="314">
        <v>3450</v>
      </c>
      <c r="E30" s="314">
        <v>10180</v>
      </c>
      <c r="K30" t="s">
        <v>1384</v>
      </c>
      <c r="L30" s="315" t="s">
        <v>1362</v>
      </c>
      <c r="M30" s="315"/>
    </row>
    <row r="31" spans="1:13">
      <c r="A31" s="314" t="s">
        <v>1393</v>
      </c>
      <c r="B31" s="314" t="s">
        <v>1362</v>
      </c>
      <c r="C31" s="314" t="s">
        <v>1362</v>
      </c>
      <c r="D31" s="314">
        <v>4200</v>
      </c>
      <c r="E31" s="314">
        <v>10820</v>
      </c>
      <c r="K31" t="s">
        <v>1385</v>
      </c>
      <c r="L31" s="315" t="s">
        <v>1362</v>
      </c>
      <c r="M31" s="315" t="s">
        <v>1362</v>
      </c>
    </row>
    <row r="32" spans="1:13">
      <c r="A32" s="314" t="s">
        <v>1394</v>
      </c>
      <c r="B32" s="314" t="s">
        <v>1362</v>
      </c>
      <c r="C32" s="314" t="s">
        <v>1362</v>
      </c>
      <c r="D32" s="314">
        <v>4070</v>
      </c>
      <c r="E32" s="314">
        <v>10200</v>
      </c>
      <c r="K32" t="s">
        <v>1386</v>
      </c>
      <c r="L32" s="315" t="s">
        <v>1362</v>
      </c>
      <c r="M32" s="315"/>
    </row>
    <row r="33" spans="1:13">
      <c r="A33" s="314" t="s">
        <v>1397</v>
      </c>
      <c r="B33" s="314"/>
      <c r="C33" s="314" t="s">
        <v>1362</v>
      </c>
      <c r="D33" s="314">
        <v>3272</v>
      </c>
      <c r="E33" s="314">
        <v>9810</v>
      </c>
      <c r="K33" t="s">
        <v>1387</v>
      </c>
      <c r="L33" s="315" t="s">
        <v>1362</v>
      </c>
      <c r="M33" s="315"/>
    </row>
    <row r="34" spans="1:13">
      <c r="A34" s="314" t="s">
        <v>1404</v>
      </c>
      <c r="B34" s="314" t="s">
        <v>1362</v>
      </c>
      <c r="C34" s="314" t="s">
        <v>1362</v>
      </c>
      <c r="D34" s="314">
        <v>4682</v>
      </c>
      <c r="E34" s="314">
        <v>13345</v>
      </c>
      <c r="K34" t="s">
        <v>1388</v>
      </c>
      <c r="L34" s="315" t="s">
        <v>1362</v>
      </c>
      <c r="M34" s="315" t="s">
        <v>1362</v>
      </c>
    </row>
    <row r="35" spans="1:13">
      <c r="A35" s="314" t="s">
        <v>1415</v>
      </c>
      <c r="B35" s="314" t="s">
        <v>1362</v>
      </c>
      <c r="C35" s="314"/>
      <c r="D35" s="314">
        <v>3450</v>
      </c>
      <c r="E35" s="314">
        <v>9510</v>
      </c>
      <c r="K35" t="s">
        <v>1389</v>
      </c>
      <c r="L35" s="315"/>
      <c r="M35" s="315" t="s">
        <v>1362</v>
      </c>
    </row>
    <row r="36" spans="1:13">
      <c r="K36" t="s">
        <v>1390</v>
      </c>
      <c r="L36" s="315" t="s">
        <v>1362</v>
      </c>
      <c r="M36" s="315"/>
    </row>
    <row r="37" spans="1:13">
      <c r="K37" t="s">
        <v>1391</v>
      </c>
      <c r="L37" s="315" t="s">
        <v>1362</v>
      </c>
      <c r="M37" s="315"/>
    </row>
    <row r="38" spans="1:13">
      <c r="K38" t="s">
        <v>1392</v>
      </c>
      <c r="L38" s="315" t="s">
        <v>1362</v>
      </c>
      <c r="M38" s="315"/>
    </row>
    <row r="39" spans="1:13">
      <c r="L39" s="315"/>
      <c r="M39" s="315"/>
    </row>
    <row r="40" spans="1:13">
      <c r="K40" t="s">
        <v>1393</v>
      </c>
      <c r="L40" s="315" t="s">
        <v>1362</v>
      </c>
      <c r="M40" s="315" t="s">
        <v>1362</v>
      </c>
    </row>
    <row r="41" spans="1:13">
      <c r="K41" t="s">
        <v>1394</v>
      </c>
      <c r="L41" s="315" t="s">
        <v>1362</v>
      </c>
      <c r="M41" s="315" t="s">
        <v>1362</v>
      </c>
    </row>
    <row r="42" spans="1:13">
      <c r="K42" t="s">
        <v>1395</v>
      </c>
      <c r="L42" s="315"/>
      <c r="M42" s="315" t="s">
        <v>1362</v>
      </c>
    </row>
    <row r="43" spans="1:13">
      <c r="K43" t="s">
        <v>1396</v>
      </c>
      <c r="L43" s="315" t="s">
        <v>1362</v>
      </c>
      <c r="M43" s="315"/>
    </row>
    <row r="44" spans="1:13">
      <c r="K44" t="s">
        <v>1397</v>
      </c>
      <c r="L44" s="315"/>
      <c r="M44" s="315" t="s">
        <v>1362</v>
      </c>
    </row>
    <row r="45" spans="1:13">
      <c r="K45" t="s">
        <v>1398</v>
      </c>
      <c r="L45" s="315" t="s">
        <v>1362</v>
      </c>
      <c r="M45" s="315" t="s">
        <v>1362</v>
      </c>
    </row>
    <row r="46" spans="1:13">
      <c r="K46" t="s">
        <v>1399</v>
      </c>
      <c r="L46" s="315" t="s">
        <v>1362</v>
      </c>
      <c r="M46" s="315"/>
    </row>
    <row r="47" spans="1:13">
      <c r="K47" t="s">
        <v>1400</v>
      </c>
      <c r="L47" s="315" t="s">
        <v>1362</v>
      </c>
      <c r="M47" s="315"/>
    </row>
    <row r="48" spans="1:13">
      <c r="K48" t="s">
        <v>1401</v>
      </c>
      <c r="L48" s="315" t="s">
        <v>1362</v>
      </c>
      <c r="M48" s="315"/>
    </row>
    <row r="49" spans="11:13">
      <c r="K49" t="s">
        <v>1402</v>
      </c>
      <c r="L49" s="315" t="s">
        <v>1362</v>
      </c>
      <c r="M49" s="315"/>
    </row>
    <row r="50" spans="11:13">
      <c r="L50" s="315"/>
      <c r="M50" s="315"/>
    </row>
    <row r="51" spans="11:13">
      <c r="K51" t="s">
        <v>1403</v>
      </c>
      <c r="L51" s="315" t="s">
        <v>1362</v>
      </c>
      <c r="M51" s="315" t="s">
        <v>1362</v>
      </c>
    </row>
    <row r="52" spans="11:13">
      <c r="K52" t="s">
        <v>1404</v>
      </c>
      <c r="L52" s="315" t="s">
        <v>1362</v>
      </c>
      <c r="M52" s="315" t="s">
        <v>1362</v>
      </c>
    </row>
    <row r="53" spans="11:13">
      <c r="K53" t="s">
        <v>1405</v>
      </c>
      <c r="L53" s="315" t="s">
        <v>1362</v>
      </c>
      <c r="M53" s="315" t="s">
        <v>1362</v>
      </c>
    </row>
    <row r="54" spans="11:13">
      <c r="K54" t="s">
        <v>1406</v>
      </c>
      <c r="L54" s="315" t="s">
        <v>1362</v>
      </c>
      <c r="M54" s="315"/>
    </row>
    <row r="55" spans="11:13">
      <c r="K55" t="s">
        <v>1407</v>
      </c>
      <c r="L55" s="315" t="s">
        <v>1362</v>
      </c>
      <c r="M55" s="315"/>
    </row>
    <row r="56" spans="11:13">
      <c r="K56" t="s">
        <v>1408</v>
      </c>
      <c r="L56" s="315" t="s">
        <v>1362</v>
      </c>
      <c r="M56" s="315"/>
    </row>
    <row r="57" spans="11:13">
      <c r="K57" t="s">
        <v>1409</v>
      </c>
      <c r="L57" s="315"/>
      <c r="M57" s="315" t="s">
        <v>1362</v>
      </c>
    </row>
    <row r="58" spans="11:13">
      <c r="K58" t="s">
        <v>1410</v>
      </c>
      <c r="L58" s="315"/>
      <c r="M58" s="315" t="s">
        <v>1362</v>
      </c>
    </row>
    <row r="59" spans="11:13">
      <c r="K59" t="s">
        <v>1411</v>
      </c>
      <c r="L59" s="315" t="s">
        <v>1362</v>
      </c>
      <c r="M59" s="315"/>
    </row>
    <row r="60" spans="11:13">
      <c r="K60" t="s">
        <v>1412</v>
      </c>
      <c r="L60" s="315" t="s">
        <v>1362</v>
      </c>
      <c r="M60" s="315"/>
    </row>
    <row r="61" spans="11:13">
      <c r="K61" t="s">
        <v>1413</v>
      </c>
      <c r="L61" s="315" t="s">
        <v>1362</v>
      </c>
      <c r="M61" s="315"/>
    </row>
    <row r="62" spans="11:13">
      <c r="K62" t="s">
        <v>1414</v>
      </c>
      <c r="L62" s="315" t="s">
        <v>1362</v>
      </c>
      <c r="M62" s="315"/>
    </row>
    <row r="63" spans="11:13">
      <c r="K63" t="s">
        <v>1415</v>
      </c>
      <c r="L63" s="315" t="s">
        <v>1362</v>
      </c>
      <c r="M63" s="315"/>
    </row>
    <row r="64" spans="11:13">
      <c r="K64" t="s">
        <v>1416</v>
      </c>
      <c r="L64" s="315" t="s">
        <v>1362</v>
      </c>
      <c r="M64" s="315"/>
    </row>
    <row r="65" spans="11:13">
      <c r="K65" t="s">
        <v>1417</v>
      </c>
      <c r="L65" s="315" t="s">
        <v>1362</v>
      </c>
      <c r="M65" s="315"/>
    </row>
    <row r="66" spans="11:13">
      <c r="K66" t="s">
        <v>1418</v>
      </c>
      <c r="L66" s="315" t="s">
        <v>1362</v>
      </c>
      <c r="M66" s="315"/>
    </row>
    <row r="67" spans="11:13">
      <c r="K67" t="s">
        <v>1419</v>
      </c>
      <c r="L67" s="315" t="s">
        <v>1362</v>
      </c>
      <c r="M67" s="315"/>
    </row>
    <row r="68" spans="11:13">
      <c r="K68" t="s">
        <v>1420</v>
      </c>
      <c r="L68" s="315" t="s">
        <v>1362</v>
      </c>
      <c r="M68" s="315"/>
    </row>
    <row r="69" spans="11:13">
      <c r="K69" t="s">
        <v>1421</v>
      </c>
      <c r="L69" s="315" t="s">
        <v>1362</v>
      </c>
      <c r="M69" s="315" t="s">
        <v>1362</v>
      </c>
    </row>
    <row r="70" spans="11:13">
      <c r="K70" t="s">
        <v>1422</v>
      </c>
      <c r="L70" s="315" t="s">
        <v>1362</v>
      </c>
      <c r="M70" s="315"/>
    </row>
    <row r="71" spans="11:13">
      <c r="K71" t="s">
        <v>1423</v>
      </c>
      <c r="L71" s="315" t="s">
        <v>1362</v>
      </c>
      <c r="M71" s="315"/>
    </row>
    <row r="72" spans="11:13">
      <c r="K72" t="s">
        <v>1424</v>
      </c>
      <c r="L72" s="315" t="s">
        <v>1362</v>
      </c>
      <c r="M72" s="315"/>
    </row>
    <row r="73" spans="11:13">
      <c r="L73" s="315" t="s">
        <v>1362</v>
      </c>
      <c r="M73" s="315"/>
    </row>
    <row r="74" spans="11:13">
      <c r="K74" t="s">
        <v>1425</v>
      </c>
      <c r="L74" s="315" t="s">
        <v>1362</v>
      </c>
      <c r="M74" s="315"/>
    </row>
    <row r="75" spans="11:13">
      <c r="K75" t="s">
        <v>1426</v>
      </c>
      <c r="L75" s="315" t="s">
        <v>1362</v>
      </c>
      <c r="M75" s="315"/>
    </row>
    <row r="76" spans="11:13">
      <c r="L76" s="315" t="s">
        <v>1362</v>
      </c>
      <c r="M76" s="315"/>
    </row>
    <row r="77" spans="11:13">
      <c r="K77" t="s">
        <v>1427</v>
      </c>
      <c r="L77" s="315" t="s">
        <v>1362</v>
      </c>
      <c r="M77" s="315"/>
    </row>
    <row r="78" spans="11:13">
      <c r="L78" s="315" t="s">
        <v>1362</v>
      </c>
      <c r="M78" s="315"/>
    </row>
    <row r="79" spans="11:13">
      <c r="K79" t="s">
        <v>1428</v>
      </c>
      <c r="L79" s="315" t="s">
        <v>1362</v>
      </c>
      <c r="M79" s="315"/>
    </row>
    <row r="80" spans="11:13">
      <c r="K80" t="s">
        <v>1429</v>
      </c>
      <c r="L80" s="315"/>
      <c r="M80" s="315" t="s">
        <v>1362</v>
      </c>
    </row>
    <row r="81" spans="11:13">
      <c r="K81" t="s">
        <v>1430</v>
      </c>
      <c r="L81" s="315"/>
      <c r="M81" s="315" t="s">
        <v>1362</v>
      </c>
    </row>
    <row r="82" spans="11:13">
      <c r="K82" t="s">
        <v>1431</v>
      </c>
      <c r="L82" s="315"/>
      <c r="M82" s="315" t="s">
        <v>1362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8"/>
  <sheetViews>
    <sheetView workbookViewId="0">
      <selection activeCell="A28" sqref="A28"/>
    </sheetView>
  </sheetViews>
  <sheetFormatPr defaultRowHeight="12.75"/>
  <cols>
    <col min="1" max="1" width="43.140625" bestFit="1" customWidth="1"/>
    <col min="5" max="5" width="1.140625" customWidth="1"/>
    <col min="6" max="8" width="9.140625" hidden="1" customWidth="1"/>
    <col min="11" max="11" width="12.85546875" bestFit="1" customWidth="1"/>
  </cols>
  <sheetData>
    <row r="3" spans="1:11">
      <c r="B3" t="s">
        <v>1003</v>
      </c>
      <c r="I3" t="s">
        <v>1253</v>
      </c>
    </row>
    <row r="5" spans="1:11" ht="15">
      <c r="A5" s="271" t="s">
        <v>1022</v>
      </c>
      <c r="B5" s="269">
        <v>1</v>
      </c>
      <c r="C5" s="269">
        <v>4</v>
      </c>
      <c r="D5" s="269">
        <v>5</v>
      </c>
      <c r="I5" s="285">
        <v>1</v>
      </c>
      <c r="J5" s="285">
        <v>4</v>
      </c>
      <c r="K5" s="285">
        <v>5</v>
      </c>
    </row>
    <row r="6" spans="1:11">
      <c r="A6" s="42" t="s">
        <v>1025</v>
      </c>
      <c r="B6" s="42">
        <v>208</v>
      </c>
      <c r="C6" s="42"/>
      <c r="D6" s="42">
        <v>891</v>
      </c>
      <c r="E6">
        <v>189</v>
      </c>
      <c r="I6" s="42">
        <f>E6*1.1</f>
        <v>207.9</v>
      </c>
      <c r="J6" s="42"/>
      <c r="K6" s="42"/>
    </row>
    <row r="7" spans="1:11">
      <c r="A7" s="42"/>
      <c r="B7" s="42"/>
      <c r="C7" s="42"/>
      <c r="D7" s="42"/>
      <c r="I7" s="42"/>
      <c r="J7" s="42"/>
      <c r="K7" s="42"/>
    </row>
    <row r="8" spans="1:11">
      <c r="A8" s="42" t="s">
        <v>1026</v>
      </c>
      <c r="B8" s="42">
        <v>260</v>
      </c>
      <c r="C8" s="42"/>
      <c r="D8" s="42">
        <v>1170</v>
      </c>
      <c r="I8" s="42"/>
      <c r="J8" s="42"/>
      <c r="K8" s="42"/>
    </row>
    <row r="9" spans="1:11">
      <c r="A9" s="42"/>
      <c r="B9" s="42"/>
      <c r="C9" s="42"/>
      <c r="D9" s="42"/>
      <c r="I9" s="42"/>
      <c r="J9" s="42"/>
      <c r="K9" s="42"/>
    </row>
    <row r="10" spans="1:11">
      <c r="A10" s="42" t="s">
        <v>1027</v>
      </c>
      <c r="B10" s="42">
        <v>217</v>
      </c>
      <c r="C10" s="42">
        <v>800</v>
      </c>
      <c r="D10" s="42"/>
      <c r="E10">
        <v>197</v>
      </c>
      <c r="F10">
        <v>725</v>
      </c>
      <c r="I10" s="42">
        <f t="shared" ref="I10:I28" si="0">E10*1.1</f>
        <v>216.70000000000002</v>
      </c>
      <c r="J10" s="42">
        <f t="shared" ref="J10:J28" si="1">F10*1.1</f>
        <v>797.50000000000011</v>
      </c>
      <c r="K10" s="42"/>
    </row>
    <row r="11" spans="1:11">
      <c r="A11" s="42"/>
      <c r="B11" s="42"/>
      <c r="C11" s="42"/>
      <c r="D11" s="42"/>
      <c r="I11" s="42"/>
      <c r="J11" s="42"/>
      <c r="K11" s="42"/>
    </row>
    <row r="12" spans="1:11">
      <c r="A12" s="42" t="s">
        <v>1028</v>
      </c>
      <c r="B12" s="42">
        <v>172</v>
      </c>
      <c r="C12" s="42">
        <v>670</v>
      </c>
      <c r="D12" s="42"/>
      <c r="E12">
        <v>156</v>
      </c>
      <c r="F12">
        <v>606</v>
      </c>
      <c r="I12" s="42">
        <f t="shared" si="0"/>
        <v>171.60000000000002</v>
      </c>
      <c r="J12" s="42">
        <f t="shared" si="1"/>
        <v>666.6</v>
      </c>
      <c r="K12" s="42"/>
    </row>
    <row r="13" spans="1:11">
      <c r="A13" s="42"/>
      <c r="B13" s="42"/>
      <c r="C13" s="42"/>
      <c r="D13" s="42"/>
      <c r="I13" s="42"/>
      <c r="J13" s="42"/>
      <c r="K13" s="42"/>
    </row>
    <row r="14" spans="1:11">
      <c r="A14" s="42" t="s">
        <v>1029</v>
      </c>
      <c r="B14" s="42">
        <v>247</v>
      </c>
      <c r="C14" s="42"/>
      <c r="D14" s="42">
        <v>1025</v>
      </c>
      <c r="E14">
        <v>225</v>
      </c>
      <c r="G14">
        <v>935</v>
      </c>
      <c r="I14" s="42">
        <f t="shared" si="0"/>
        <v>247.50000000000003</v>
      </c>
      <c r="J14" s="42"/>
      <c r="K14" s="42">
        <f t="shared" ref="K14:K26" si="2">G14*1.1</f>
        <v>1028.5</v>
      </c>
    </row>
    <row r="15" spans="1:11">
      <c r="A15" s="42"/>
      <c r="B15" s="42"/>
      <c r="C15" s="42"/>
      <c r="D15" s="42"/>
      <c r="I15" s="42"/>
      <c r="J15" s="42"/>
      <c r="K15" s="42"/>
    </row>
    <row r="16" spans="1:11">
      <c r="A16" s="42" t="s">
        <v>1030</v>
      </c>
      <c r="B16" s="42">
        <v>217</v>
      </c>
      <c r="C16" s="42">
        <v>832</v>
      </c>
      <c r="D16" s="42"/>
      <c r="E16">
        <v>197</v>
      </c>
      <c r="G16">
        <v>757</v>
      </c>
      <c r="I16" s="42">
        <f t="shared" si="0"/>
        <v>216.70000000000002</v>
      </c>
      <c r="J16" s="42"/>
      <c r="K16" s="42">
        <f t="shared" si="2"/>
        <v>832.7</v>
      </c>
    </row>
    <row r="17" spans="1:11">
      <c r="A17" s="42"/>
      <c r="B17" s="42"/>
      <c r="C17" s="42"/>
      <c r="D17" s="42"/>
      <c r="I17" s="42"/>
      <c r="J17" s="42"/>
      <c r="K17" s="42"/>
    </row>
    <row r="18" spans="1:11">
      <c r="A18" s="42" t="s">
        <v>1031</v>
      </c>
      <c r="B18" s="42">
        <v>213</v>
      </c>
      <c r="C18" s="42">
        <v>858</v>
      </c>
      <c r="D18" s="42"/>
      <c r="E18">
        <v>195</v>
      </c>
      <c r="F18">
        <v>782</v>
      </c>
      <c r="I18" s="42">
        <f t="shared" si="0"/>
        <v>214.50000000000003</v>
      </c>
      <c r="J18" s="42">
        <f t="shared" si="1"/>
        <v>860.2</v>
      </c>
      <c r="K18" s="42"/>
    </row>
    <row r="19" spans="1:11">
      <c r="A19" s="42"/>
      <c r="B19" s="42"/>
      <c r="C19" s="42"/>
      <c r="D19" s="42"/>
      <c r="I19" s="42"/>
      <c r="J19" s="42"/>
      <c r="K19" s="42"/>
    </row>
    <row r="20" spans="1:11">
      <c r="A20" s="42" t="s">
        <v>1032</v>
      </c>
      <c r="B20" s="42">
        <v>172</v>
      </c>
      <c r="C20" s="42"/>
      <c r="D20" s="42"/>
      <c r="E20">
        <v>157</v>
      </c>
      <c r="I20" s="42">
        <f t="shared" si="0"/>
        <v>172.70000000000002</v>
      </c>
      <c r="J20" s="42"/>
      <c r="K20" s="42"/>
    </row>
    <row r="21" spans="1:11">
      <c r="A21" s="42"/>
      <c r="B21" s="42"/>
      <c r="C21" s="42"/>
      <c r="D21" s="42"/>
      <c r="I21" s="42"/>
      <c r="J21" s="42"/>
      <c r="K21" s="42"/>
    </row>
    <row r="22" spans="1:11">
      <c r="A22" s="42" t="s">
        <v>1033</v>
      </c>
      <c r="B22" s="42">
        <v>264</v>
      </c>
      <c r="C22" s="42"/>
      <c r="D22" s="42">
        <v>1220</v>
      </c>
      <c r="E22">
        <v>242</v>
      </c>
      <c r="G22" t="s">
        <v>1250</v>
      </c>
      <c r="I22" s="42">
        <f t="shared" si="0"/>
        <v>266.20000000000005</v>
      </c>
      <c r="J22" s="42"/>
      <c r="K22" s="42" t="s">
        <v>1250</v>
      </c>
    </row>
    <row r="23" spans="1:11">
      <c r="A23" s="42"/>
      <c r="B23" s="42"/>
      <c r="C23" s="42"/>
      <c r="D23" s="42"/>
      <c r="I23" s="42"/>
      <c r="J23" s="42"/>
      <c r="K23" s="42"/>
    </row>
    <row r="24" spans="1:11">
      <c r="A24" s="42" t="s">
        <v>1034</v>
      </c>
      <c r="B24" s="42">
        <v>288</v>
      </c>
      <c r="C24" s="42"/>
      <c r="D24" s="42">
        <v>1290</v>
      </c>
      <c r="I24" s="42"/>
      <c r="J24" s="42"/>
      <c r="K24" s="42"/>
    </row>
    <row r="25" spans="1:11">
      <c r="I25" s="42"/>
      <c r="J25" s="42"/>
      <c r="K25" s="42"/>
    </row>
    <row r="26" spans="1:11">
      <c r="A26" t="s">
        <v>1251</v>
      </c>
      <c r="E26">
        <v>234</v>
      </c>
      <c r="G26">
        <v>1053</v>
      </c>
      <c r="I26" s="42">
        <f t="shared" si="0"/>
        <v>257.40000000000003</v>
      </c>
      <c r="J26" s="42"/>
      <c r="K26" s="42">
        <f t="shared" si="2"/>
        <v>1158.3000000000002</v>
      </c>
    </row>
    <row r="27" spans="1:11">
      <c r="I27" s="42"/>
      <c r="J27" s="42"/>
      <c r="K27" s="42"/>
    </row>
    <row r="28" spans="1:11">
      <c r="A28" t="s">
        <v>1252</v>
      </c>
      <c r="E28">
        <v>152</v>
      </c>
      <c r="F28">
        <v>560</v>
      </c>
      <c r="I28" s="42">
        <f t="shared" si="0"/>
        <v>167.20000000000002</v>
      </c>
      <c r="J28" s="42">
        <f t="shared" si="1"/>
        <v>616</v>
      </c>
      <c r="K28" s="4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7"/>
  <sheetViews>
    <sheetView workbookViewId="0">
      <selection activeCell="B31" sqref="B31"/>
    </sheetView>
  </sheetViews>
  <sheetFormatPr defaultRowHeight="12.75"/>
  <cols>
    <col min="1" max="1" width="18.5703125" bestFit="1" customWidth="1"/>
    <col min="2" max="2" width="32.140625" bestFit="1" customWidth="1"/>
    <col min="3" max="3" width="6.85546875" bestFit="1" customWidth="1"/>
    <col min="5" max="5" width="28" bestFit="1" customWidth="1"/>
    <col min="7" max="7" width="11.85546875" bestFit="1" customWidth="1"/>
    <col min="9" max="9" width="51" bestFit="1" customWidth="1"/>
    <col min="10" max="10" width="15.140625" bestFit="1" customWidth="1"/>
    <col min="11" max="11" width="10.140625" bestFit="1" customWidth="1"/>
  </cols>
  <sheetData>
    <row r="2" spans="1:12" ht="15">
      <c r="A2" s="56" t="s">
        <v>1248</v>
      </c>
      <c r="C2" t="s">
        <v>1249</v>
      </c>
    </row>
    <row r="4" spans="1:12">
      <c r="A4" s="284" t="s">
        <v>530</v>
      </c>
      <c r="B4" s="284" t="s">
        <v>1036</v>
      </c>
      <c r="C4" s="284" t="s">
        <v>4</v>
      </c>
      <c r="D4" s="284" t="s">
        <v>254</v>
      </c>
      <c r="E4" s="284" t="s">
        <v>1239</v>
      </c>
      <c r="F4" s="284" t="s">
        <v>258</v>
      </c>
      <c r="G4" s="284" t="s">
        <v>256</v>
      </c>
      <c r="H4" s="284" t="s">
        <v>1205</v>
      </c>
      <c r="I4" s="284" t="s">
        <v>259</v>
      </c>
      <c r="J4" t="s">
        <v>1200</v>
      </c>
    </row>
    <row r="5" spans="1:12">
      <c r="A5" s="233" t="s">
        <v>1037</v>
      </c>
      <c r="B5" s="233" t="s">
        <v>1039</v>
      </c>
      <c r="C5" s="233">
        <v>5</v>
      </c>
      <c r="D5" s="233" t="s">
        <v>582</v>
      </c>
      <c r="E5" s="233" t="s">
        <v>978</v>
      </c>
      <c r="F5" s="233" t="s">
        <v>291</v>
      </c>
      <c r="G5" s="233" t="s">
        <v>286</v>
      </c>
      <c r="H5" s="233"/>
      <c r="I5" s="233" t="s">
        <v>1246</v>
      </c>
      <c r="J5" s="288" t="s">
        <v>1227</v>
      </c>
    </row>
    <row r="6" spans="1:12">
      <c r="A6" s="233" t="s">
        <v>1038</v>
      </c>
      <c r="B6" s="233" t="s">
        <v>1039</v>
      </c>
      <c r="C6" s="233">
        <v>1</v>
      </c>
      <c r="D6" s="233" t="s">
        <v>582</v>
      </c>
      <c r="E6" s="233" t="s">
        <v>978</v>
      </c>
      <c r="F6" s="233" t="s">
        <v>291</v>
      </c>
      <c r="G6" s="233" t="s">
        <v>286</v>
      </c>
      <c r="H6" s="233"/>
      <c r="I6" s="233" t="s">
        <v>1246</v>
      </c>
      <c r="J6" s="288" t="s">
        <v>897</v>
      </c>
    </row>
    <row r="7" spans="1:12">
      <c r="A7" s="132" t="s">
        <v>250</v>
      </c>
      <c r="B7" s="132" t="s">
        <v>1219</v>
      </c>
      <c r="C7" s="132">
        <v>5</v>
      </c>
      <c r="D7" s="132" t="s">
        <v>582</v>
      </c>
      <c r="E7" s="132" t="s">
        <v>978</v>
      </c>
      <c r="F7" s="132" t="s">
        <v>290</v>
      </c>
      <c r="G7" s="132" t="s">
        <v>406</v>
      </c>
      <c r="H7" s="132"/>
      <c r="I7" s="132"/>
      <c r="J7" s="289" t="s">
        <v>1220</v>
      </c>
      <c r="K7" s="289"/>
      <c r="L7" s="289" t="s">
        <v>1223</v>
      </c>
    </row>
    <row r="8" spans="1:12">
      <c r="A8" s="132" t="s">
        <v>1221</v>
      </c>
      <c r="B8" s="132" t="s">
        <v>1219</v>
      </c>
      <c r="C8" s="132">
        <v>1</v>
      </c>
      <c r="D8" s="132" t="s">
        <v>582</v>
      </c>
      <c r="E8" s="132" t="s">
        <v>978</v>
      </c>
      <c r="F8" s="132" t="s">
        <v>290</v>
      </c>
      <c r="G8" s="132" t="s">
        <v>406</v>
      </c>
      <c r="H8" s="132"/>
      <c r="I8" s="132"/>
      <c r="J8" s="289" t="s">
        <v>1222</v>
      </c>
      <c r="K8" s="289"/>
      <c r="L8" s="289" t="s">
        <v>1224</v>
      </c>
    </row>
    <row r="9" spans="1:12">
      <c r="A9" s="42" t="s">
        <v>1201</v>
      </c>
      <c r="B9" s="42" t="s">
        <v>1202</v>
      </c>
      <c r="C9" s="42">
        <v>0.94599999999999995</v>
      </c>
      <c r="D9" s="42" t="s">
        <v>681</v>
      </c>
      <c r="E9" s="42" t="s">
        <v>1241</v>
      </c>
      <c r="F9" s="42" t="s">
        <v>291</v>
      </c>
      <c r="G9" s="42" t="s">
        <v>1244</v>
      </c>
      <c r="H9" s="42" t="s">
        <v>1244</v>
      </c>
      <c r="I9" s="42" t="s">
        <v>1243</v>
      </c>
      <c r="J9" t="s">
        <v>1231</v>
      </c>
      <c r="K9" t="s">
        <v>1225</v>
      </c>
    </row>
    <row r="10" spans="1:12">
      <c r="A10" s="42" t="s">
        <v>1232</v>
      </c>
      <c r="B10" s="42" t="s">
        <v>1203</v>
      </c>
      <c r="C10" s="42">
        <v>0.94599999999999995</v>
      </c>
      <c r="D10" s="42" t="s">
        <v>582</v>
      </c>
      <c r="E10" s="42"/>
      <c r="F10" s="42" t="s">
        <v>291</v>
      </c>
      <c r="G10" s="42" t="s">
        <v>406</v>
      </c>
      <c r="H10" s="42"/>
      <c r="I10" s="42" t="s">
        <v>1245</v>
      </c>
      <c r="J10" t="s">
        <v>1233</v>
      </c>
      <c r="K10" t="s">
        <v>1226</v>
      </c>
    </row>
    <row r="11" spans="1:12">
      <c r="A11" s="290" t="s">
        <v>1204</v>
      </c>
      <c r="B11" s="290" t="s">
        <v>1208</v>
      </c>
      <c r="C11" s="290">
        <v>4</v>
      </c>
      <c r="D11" s="290" t="s">
        <v>682</v>
      </c>
      <c r="E11" s="290" t="s">
        <v>1247</v>
      </c>
      <c r="F11" s="290" t="s">
        <v>291</v>
      </c>
      <c r="G11" s="290"/>
      <c r="H11" s="290" t="s">
        <v>1206</v>
      </c>
      <c r="I11" s="290" t="s">
        <v>1242</v>
      </c>
      <c r="J11" s="291" t="s">
        <v>1234</v>
      </c>
      <c r="K11" s="291"/>
      <c r="L11" s="291"/>
    </row>
    <row r="12" spans="1:12">
      <c r="A12" s="290" t="s">
        <v>1207</v>
      </c>
      <c r="B12" s="290" t="s">
        <v>1209</v>
      </c>
      <c r="C12" s="290">
        <v>1</v>
      </c>
      <c r="D12" s="290" t="s">
        <v>682</v>
      </c>
      <c r="E12" s="290" t="s">
        <v>1247</v>
      </c>
      <c r="F12" s="290" t="s">
        <v>291</v>
      </c>
      <c r="G12" s="290"/>
      <c r="H12" s="290" t="s">
        <v>1206</v>
      </c>
      <c r="I12" s="290" t="s">
        <v>1242</v>
      </c>
      <c r="J12" s="291" t="s">
        <v>1235</v>
      </c>
      <c r="K12" s="291"/>
      <c r="L12" s="291"/>
    </row>
    <row r="13" spans="1:12">
      <c r="A13" s="292" t="s">
        <v>1210</v>
      </c>
      <c r="B13" s="292" t="s">
        <v>1240</v>
      </c>
      <c r="C13" s="292">
        <v>4</v>
      </c>
      <c r="D13" s="292" t="s">
        <v>582</v>
      </c>
      <c r="E13" s="292" t="s">
        <v>1247</v>
      </c>
      <c r="F13" s="292" t="s">
        <v>397</v>
      </c>
      <c r="G13" s="292"/>
      <c r="H13" s="292" t="s">
        <v>1212</v>
      </c>
      <c r="I13" s="292" t="s">
        <v>1242</v>
      </c>
      <c r="J13" s="293" t="s">
        <v>1236</v>
      </c>
      <c r="K13" s="293"/>
      <c r="L13" s="293"/>
    </row>
    <row r="14" spans="1:12">
      <c r="A14" s="292" t="s">
        <v>1211</v>
      </c>
      <c r="B14" s="292" t="s">
        <v>1254</v>
      </c>
      <c r="C14" s="292">
        <v>1</v>
      </c>
      <c r="D14" s="292" t="s">
        <v>582</v>
      </c>
      <c r="E14" s="292" t="s">
        <v>1247</v>
      </c>
      <c r="F14" s="292" t="s">
        <v>397</v>
      </c>
      <c r="G14" s="292"/>
      <c r="H14" s="292" t="s">
        <v>1212</v>
      </c>
      <c r="I14" s="292" t="s">
        <v>1242</v>
      </c>
      <c r="J14" s="293" t="s">
        <v>1237</v>
      </c>
      <c r="K14" s="293"/>
      <c r="L14" s="293"/>
    </row>
    <row r="15" spans="1:12">
      <c r="A15" s="42" t="s">
        <v>1213</v>
      </c>
      <c r="B15" s="42" t="s">
        <v>1208</v>
      </c>
      <c r="C15" s="42">
        <v>4</v>
      </c>
      <c r="D15" s="42" t="s">
        <v>1214</v>
      </c>
      <c r="E15" s="42"/>
      <c r="F15" s="42" t="s">
        <v>291</v>
      </c>
      <c r="G15" s="42"/>
      <c r="H15" s="42"/>
      <c r="I15" s="42"/>
      <c r="J15" t="s">
        <v>1238</v>
      </c>
    </row>
    <row r="16" spans="1:12">
      <c r="A16" s="42" t="s">
        <v>1215</v>
      </c>
      <c r="B16" s="42" t="s">
        <v>1216</v>
      </c>
      <c r="C16" s="42">
        <v>1</v>
      </c>
      <c r="D16" s="42" t="s">
        <v>679</v>
      </c>
      <c r="E16" s="42"/>
      <c r="F16" s="42" t="s">
        <v>392</v>
      </c>
      <c r="G16" s="42" t="s">
        <v>378</v>
      </c>
      <c r="H16" s="42"/>
      <c r="I16" s="42" t="s">
        <v>1217</v>
      </c>
      <c r="J16" t="s">
        <v>1218</v>
      </c>
    </row>
    <row r="17" spans="1:10">
      <c r="A17" s="42" t="s">
        <v>1228</v>
      </c>
      <c r="B17" s="42" t="s">
        <v>1229</v>
      </c>
      <c r="C17" s="42">
        <v>4</v>
      </c>
      <c r="D17" s="42" t="s">
        <v>582</v>
      </c>
      <c r="E17" s="42"/>
      <c r="F17" s="42"/>
      <c r="G17" s="42"/>
      <c r="H17" s="42"/>
      <c r="I17" s="42"/>
      <c r="J17" t="s">
        <v>1230</v>
      </c>
    </row>
  </sheetData>
  <hyperlinks>
    <hyperlink ref="A2" r:id="rId1"/>
  </hyperlinks>
  <pageMargins left="0.7" right="0.7" top="0.75" bottom="0.75" header="0.3" footer="0.3"/>
  <pageSetup paperSize="0" orientation="portrait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0"/>
  <sheetViews>
    <sheetView workbookViewId="0">
      <selection activeCell="D6" sqref="D6"/>
    </sheetView>
  </sheetViews>
  <sheetFormatPr defaultRowHeight="12.75"/>
  <cols>
    <col min="2" max="2" width="24.7109375" bestFit="1" customWidth="1"/>
    <col min="3" max="3" width="11.85546875" bestFit="1" customWidth="1"/>
    <col min="4" max="5" width="10.85546875" bestFit="1" customWidth="1"/>
  </cols>
  <sheetData>
    <row r="2" spans="2:5">
      <c r="B2" s="270" t="s">
        <v>1000</v>
      </c>
      <c r="C2" s="270" t="s">
        <v>995</v>
      </c>
      <c r="D2" s="270" t="s">
        <v>999</v>
      </c>
      <c r="E2" s="270" t="s">
        <v>1001</v>
      </c>
    </row>
    <row r="3" spans="2:5">
      <c r="B3" s="42" t="s">
        <v>506</v>
      </c>
      <c r="C3" s="42" t="s">
        <v>897</v>
      </c>
      <c r="D3" s="42"/>
      <c r="E3" s="42"/>
    </row>
    <row r="4" spans="2:5">
      <c r="B4" s="42" t="s">
        <v>971</v>
      </c>
      <c r="C4" s="42" t="s">
        <v>897</v>
      </c>
      <c r="D4" s="42"/>
      <c r="E4" s="42"/>
    </row>
    <row r="5" spans="2:5">
      <c r="B5" s="42" t="s">
        <v>972</v>
      </c>
      <c r="C5" s="42" t="s">
        <v>677</v>
      </c>
      <c r="D5" s="42" t="s">
        <v>1531</v>
      </c>
      <c r="E5" s="42"/>
    </row>
    <row r="6" spans="2:5">
      <c r="B6" s="42" t="s">
        <v>973</v>
      </c>
      <c r="C6" s="42" t="s">
        <v>677</v>
      </c>
      <c r="D6" s="42" t="s">
        <v>897</v>
      </c>
      <c r="E6" s="42"/>
    </row>
    <row r="7" spans="2:5">
      <c r="B7" s="42" t="s">
        <v>974</v>
      </c>
      <c r="C7" s="42" t="s">
        <v>897</v>
      </c>
      <c r="D7" s="42" t="s">
        <v>677</v>
      </c>
      <c r="E7" s="42"/>
    </row>
    <row r="8" spans="2:5">
      <c r="B8" s="42" t="s">
        <v>975</v>
      </c>
      <c r="C8" s="42" t="s">
        <v>677</v>
      </c>
      <c r="D8" s="42"/>
      <c r="E8" s="42"/>
    </row>
    <row r="9" spans="2:5">
      <c r="B9" s="42" t="s">
        <v>976</v>
      </c>
      <c r="C9" s="42" t="s">
        <v>897</v>
      </c>
      <c r="D9" s="42"/>
      <c r="E9" s="42"/>
    </row>
    <row r="10" spans="2:5">
      <c r="B10" s="42" t="s">
        <v>977</v>
      </c>
      <c r="C10" s="42" t="s">
        <v>897</v>
      </c>
      <c r="D10" s="42"/>
      <c r="E10" s="42"/>
    </row>
    <row r="11" spans="2:5">
      <c r="B11" s="42" t="s">
        <v>978</v>
      </c>
      <c r="C11" s="42" t="s">
        <v>897</v>
      </c>
      <c r="D11" s="42" t="s">
        <v>1531</v>
      </c>
      <c r="E11" s="42"/>
    </row>
    <row r="12" spans="2:5">
      <c r="B12" s="42" t="s">
        <v>502</v>
      </c>
      <c r="C12" s="42" t="s">
        <v>998</v>
      </c>
      <c r="D12" s="42"/>
      <c r="E12" s="42"/>
    </row>
    <row r="13" spans="2:5">
      <c r="B13" s="42" t="s">
        <v>979</v>
      </c>
      <c r="C13" s="42" t="s">
        <v>997</v>
      </c>
      <c r="D13" s="42" t="s">
        <v>996</v>
      </c>
      <c r="E13" s="42"/>
    </row>
    <row r="14" spans="2:5">
      <c r="B14" s="42" t="s">
        <v>980</v>
      </c>
      <c r="C14" s="42" t="s">
        <v>897</v>
      </c>
      <c r="D14" s="42"/>
      <c r="E14" s="42"/>
    </row>
    <row r="15" spans="2:5">
      <c r="B15" s="42" t="s">
        <v>981</v>
      </c>
      <c r="C15" s="42" t="s">
        <v>996</v>
      </c>
      <c r="D15" s="42" t="s">
        <v>897</v>
      </c>
      <c r="E15" s="42"/>
    </row>
    <row r="16" spans="2:5">
      <c r="B16" s="42" t="s">
        <v>971</v>
      </c>
      <c r="C16" s="42" t="s">
        <v>897</v>
      </c>
      <c r="D16" s="42"/>
      <c r="E16" s="42"/>
    </row>
    <row r="17" spans="2:7">
      <c r="B17" s="42"/>
      <c r="C17" s="42"/>
      <c r="D17" s="42"/>
      <c r="E17" s="42"/>
    </row>
    <row r="18" spans="2:7">
      <c r="B18" s="310" t="s">
        <v>982</v>
      </c>
      <c r="C18" s="310"/>
      <c r="D18" s="310"/>
      <c r="E18" s="310"/>
    </row>
    <row r="19" spans="2:7">
      <c r="B19" s="42" t="s">
        <v>983</v>
      </c>
      <c r="C19" s="42" t="s">
        <v>897</v>
      </c>
      <c r="D19" s="42" t="s">
        <v>996</v>
      </c>
      <c r="E19" s="42" t="s">
        <v>997</v>
      </c>
      <c r="F19" s="166" t="s">
        <v>1531</v>
      </c>
      <c r="G19" s="166" t="s">
        <v>1533</v>
      </c>
    </row>
    <row r="20" spans="2:7">
      <c r="B20" s="42" t="s">
        <v>984</v>
      </c>
      <c r="C20" s="42" t="s">
        <v>897</v>
      </c>
      <c r="D20" s="42" t="s">
        <v>996</v>
      </c>
      <c r="E20" s="42" t="s">
        <v>997</v>
      </c>
      <c r="F20" s="166" t="s">
        <v>1531</v>
      </c>
      <c r="G20" s="166" t="s">
        <v>1533</v>
      </c>
    </row>
    <row r="21" spans="2:7">
      <c r="B21" s="42" t="s">
        <v>985</v>
      </c>
      <c r="C21" s="42" t="s">
        <v>897</v>
      </c>
      <c r="D21" s="42" t="s">
        <v>996</v>
      </c>
      <c r="E21" s="42" t="s">
        <v>997</v>
      </c>
      <c r="F21" s="166" t="s">
        <v>1531</v>
      </c>
      <c r="G21" s="166" t="s">
        <v>1533</v>
      </c>
    </row>
    <row r="22" spans="2:7">
      <c r="B22" s="42" t="s">
        <v>986</v>
      </c>
      <c r="C22" s="42" t="s">
        <v>897</v>
      </c>
      <c r="D22" s="42" t="s">
        <v>996</v>
      </c>
      <c r="E22" s="42" t="s">
        <v>997</v>
      </c>
      <c r="F22" s="166" t="s">
        <v>1531</v>
      </c>
      <c r="G22" s="166" t="s">
        <v>1533</v>
      </c>
    </row>
    <row r="23" spans="2:7">
      <c r="B23" s="42" t="s">
        <v>987</v>
      </c>
      <c r="C23" s="42" t="s">
        <v>897</v>
      </c>
      <c r="D23" s="42" t="s">
        <v>996</v>
      </c>
      <c r="E23" s="42" t="s">
        <v>997</v>
      </c>
      <c r="F23" s="166" t="s">
        <v>1531</v>
      </c>
      <c r="G23" s="166" t="s">
        <v>1533</v>
      </c>
    </row>
    <row r="24" spans="2:7">
      <c r="B24" s="42" t="s">
        <v>988</v>
      </c>
      <c r="C24" s="42" t="s">
        <v>897</v>
      </c>
      <c r="D24" s="42" t="s">
        <v>996</v>
      </c>
      <c r="E24" s="42" t="s">
        <v>997</v>
      </c>
      <c r="F24" s="166" t="s">
        <v>1531</v>
      </c>
      <c r="G24" s="166" t="s">
        <v>1533</v>
      </c>
    </row>
    <row r="25" spans="2:7">
      <c r="B25" s="42" t="s">
        <v>989</v>
      </c>
      <c r="C25" s="42" t="s">
        <v>897</v>
      </c>
      <c r="D25" s="42" t="s">
        <v>996</v>
      </c>
      <c r="E25" s="42" t="s">
        <v>997</v>
      </c>
      <c r="F25" s="166" t="s">
        <v>1531</v>
      </c>
      <c r="G25" s="166" t="s">
        <v>1533</v>
      </c>
    </row>
    <row r="26" spans="2:7">
      <c r="B26" s="42" t="s">
        <v>990</v>
      </c>
      <c r="C26" s="42" t="s">
        <v>897</v>
      </c>
      <c r="D26" s="42" t="s">
        <v>996</v>
      </c>
      <c r="E26" s="42" t="s">
        <v>997</v>
      </c>
      <c r="F26" s="166" t="s">
        <v>1531</v>
      </c>
      <c r="G26" s="166" t="s">
        <v>1533</v>
      </c>
    </row>
    <row r="27" spans="2:7">
      <c r="B27" s="42" t="s">
        <v>991</v>
      </c>
      <c r="C27" s="42" t="s">
        <v>897</v>
      </c>
      <c r="D27" s="42" t="s">
        <v>996</v>
      </c>
      <c r="E27" s="42" t="s">
        <v>997</v>
      </c>
      <c r="F27" s="166" t="s">
        <v>1531</v>
      </c>
      <c r="G27" s="166" t="s">
        <v>1533</v>
      </c>
    </row>
    <row r="28" spans="2:7">
      <c r="B28" s="42" t="s">
        <v>992</v>
      </c>
      <c r="C28" s="42" t="s">
        <v>897</v>
      </c>
      <c r="D28" s="42" t="s">
        <v>996</v>
      </c>
      <c r="E28" s="42" t="s">
        <v>997</v>
      </c>
      <c r="F28" s="166" t="s">
        <v>1531</v>
      </c>
      <c r="G28" s="166" t="s">
        <v>1533</v>
      </c>
    </row>
    <row r="29" spans="2:7">
      <c r="B29" s="42" t="s">
        <v>993</v>
      </c>
      <c r="C29" s="42" t="s">
        <v>897</v>
      </c>
      <c r="D29" s="42" t="s">
        <v>996</v>
      </c>
      <c r="E29" s="42" t="s">
        <v>997</v>
      </c>
      <c r="F29" s="166" t="s">
        <v>1531</v>
      </c>
      <c r="G29" s="166" t="s">
        <v>1533</v>
      </c>
    </row>
    <row r="30" spans="2:7">
      <c r="B30" s="42" t="s">
        <v>994</v>
      </c>
      <c r="C30" s="42" t="s">
        <v>897</v>
      </c>
      <c r="D30" s="42" t="s">
        <v>996</v>
      </c>
      <c r="E30" s="42" t="s">
        <v>997</v>
      </c>
      <c r="F30" s="166" t="s">
        <v>1531</v>
      </c>
      <c r="G30" s="166" t="s">
        <v>1533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L34"/>
  <sheetViews>
    <sheetView topLeftCell="A11" zoomScale="90" zoomScaleNormal="90" workbookViewId="0">
      <selection activeCell="F26" sqref="F26"/>
    </sheetView>
  </sheetViews>
  <sheetFormatPr defaultRowHeight="12.75"/>
  <cols>
    <col min="1" max="1" width="19.85546875" style="2" customWidth="1"/>
    <col min="2" max="2" width="32" style="1" bestFit="1" customWidth="1"/>
    <col min="3" max="3" width="7.85546875" style="2" bestFit="1" customWidth="1"/>
    <col min="4" max="4" width="10.140625" style="2" customWidth="1"/>
    <col min="5" max="5" width="7.85546875" style="2" customWidth="1"/>
    <col min="6" max="6" width="13.85546875" style="2" customWidth="1"/>
    <col min="7" max="7" width="12.42578125" style="1" bestFit="1" customWidth="1"/>
    <col min="8" max="8" width="9.140625" style="1"/>
    <col min="9" max="9" width="31.140625" style="1" bestFit="1" customWidth="1"/>
    <col min="10" max="16384" width="9.140625" style="1"/>
  </cols>
  <sheetData>
    <row r="1" spans="1:6" ht="20.100000000000001" customHeight="1"/>
    <row r="2" spans="1:6" ht="45" customHeight="1">
      <c r="A2" s="531" t="s">
        <v>2</v>
      </c>
      <c r="B2" s="531" t="s">
        <v>3</v>
      </c>
      <c r="C2" s="531" t="s">
        <v>4</v>
      </c>
      <c r="D2" s="531" t="s">
        <v>1817</v>
      </c>
      <c r="E2" s="531" t="s">
        <v>1818</v>
      </c>
      <c r="F2" s="530" t="s">
        <v>1819</v>
      </c>
    </row>
    <row r="3" spans="1:6" s="6" customFormat="1" ht="13.5" customHeight="1">
      <c r="A3" s="531"/>
      <c r="B3" s="531"/>
      <c r="C3" s="531"/>
      <c r="D3" s="531"/>
      <c r="E3" s="531"/>
      <c r="F3" s="530"/>
    </row>
    <row r="4" spans="1:6" ht="20.100000000000001" customHeight="1">
      <c r="A4" s="448">
        <v>872377</v>
      </c>
      <c r="B4" s="449" t="s">
        <v>23</v>
      </c>
      <c r="C4" s="450">
        <v>1</v>
      </c>
      <c r="D4" s="451">
        <v>2</v>
      </c>
      <c r="E4" s="452">
        <v>216.73732338920382</v>
      </c>
      <c r="F4" s="452">
        <f t="shared" ref="F4:F31" si="0">D4*E4</f>
        <v>433.47464677840765</v>
      </c>
    </row>
    <row r="5" spans="1:6" ht="20.100000000000001" customHeight="1">
      <c r="A5" s="448">
        <v>872380</v>
      </c>
      <c r="B5" s="449" t="s">
        <v>31</v>
      </c>
      <c r="C5" s="450">
        <v>1</v>
      </c>
      <c r="D5" s="451">
        <v>2</v>
      </c>
      <c r="E5" s="452">
        <v>202.4145368468688</v>
      </c>
      <c r="F5" s="452">
        <f t="shared" si="0"/>
        <v>404.8290736937376</v>
      </c>
    </row>
    <row r="6" spans="1:6" ht="20.100000000000001" customHeight="1">
      <c r="A6" s="448">
        <v>872259</v>
      </c>
      <c r="B6" s="449" t="s">
        <v>35</v>
      </c>
      <c r="C6" s="450">
        <v>5</v>
      </c>
      <c r="D6" s="451">
        <v>1</v>
      </c>
      <c r="E6" s="452">
        <v>677.64249561700512</v>
      </c>
      <c r="F6" s="452">
        <f t="shared" si="0"/>
        <v>677.64249561700512</v>
      </c>
    </row>
    <row r="7" spans="1:6" ht="20.100000000000001" customHeight="1">
      <c r="A7" s="448">
        <v>872260</v>
      </c>
      <c r="B7" s="449" t="s">
        <v>36</v>
      </c>
      <c r="C7" s="450">
        <v>4</v>
      </c>
      <c r="D7" s="451">
        <v>1</v>
      </c>
      <c r="E7" s="452">
        <v>549.98091961890123</v>
      </c>
      <c r="F7" s="452">
        <f t="shared" si="0"/>
        <v>549.98091961890123</v>
      </c>
    </row>
    <row r="8" spans="1:6" ht="20.100000000000001" customHeight="1">
      <c r="A8" s="448">
        <v>872271</v>
      </c>
      <c r="B8" s="449" t="s">
        <v>37</v>
      </c>
      <c r="C8" s="450">
        <v>1</v>
      </c>
      <c r="D8" s="451">
        <v>2</v>
      </c>
      <c r="E8" s="452">
        <v>151.93898857335196</v>
      </c>
      <c r="F8" s="452">
        <f t="shared" si="0"/>
        <v>303.87797714670393</v>
      </c>
    </row>
    <row r="9" spans="1:6" ht="20.100000000000001" customHeight="1">
      <c r="A9" s="448">
        <v>872770</v>
      </c>
      <c r="B9" s="449" t="s">
        <v>58</v>
      </c>
      <c r="C9" s="450">
        <v>1</v>
      </c>
      <c r="D9" s="451">
        <v>2</v>
      </c>
      <c r="E9" s="452">
        <v>276.55010369451946</v>
      </c>
      <c r="F9" s="452">
        <f t="shared" si="0"/>
        <v>553.10020738903893</v>
      </c>
    </row>
    <row r="10" spans="1:6" ht="20.100000000000001" customHeight="1">
      <c r="A10" s="448">
        <v>872375</v>
      </c>
      <c r="B10" s="449" t="s">
        <v>62</v>
      </c>
      <c r="C10" s="450">
        <v>5</v>
      </c>
      <c r="D10" s="451">
        <v>1</v>
      </c>
      <c r="E10" s="452">
        <v>1169.6180571015625</v>
      </c>
      <c r="F10" s="452">
        <f t="shared" si="0"/>
        <v>1169.6180571015625</v>
      </c>
    </row>
    <row r="11" spans="1:6" ht="20.100000000000001" customHeight="1">
      <c r="A11" s="448">
        <v>872373</v>
      </c>
      <c r="B11" s="449" t="s">
        <v>63</v>
      </c>
      <c r="C11" s="450">
        <v>4</v>
      </c>
      <c r="D11" s="451">
        <v>1</v>
      </c>
      <c r="E11" s="452">
        <v>942.8735237530808</v>
      </c>
      <c r="F11" s="452">
        <f t="shared" si="0"/>
        <v>942.8735237530808</v>
      </c>
    </row>
    <row r="12" spans="1:6" ht="20.100000000000001" customHeight="1">
      <c r="A12" s="448">
        <v>872372</v>
      </c>
      <c r="B12" s="449" t="s">
        <v>64</v>
      </c>
      <c r="C12" s="450">
        <v>1</v>
      </c>
      <c r="D12" s="451">
        <v>2</v>
      </c>
      <c r="E12" s="452">
        <v>252.73167965612427</v>
      </c>
      <c r="F12" s="452">
        <f t="shared" si="0"/>
        <v>505.46335931224854</v>
      </c>
    </row>
    <row r="13" spans="1:6" ht="20.100000000000001" customHeight="1">
      <c r="A13" s="448">
        <v>874308</v>
      </c>
      <c r="B13" s="449" t="s">
        <v>68</v>
      </c>
      <c r="C13" s="450">
        <v>5</v>
      </c>
      <c r="D13" s="451">
        <v>1</v>
      </c>
      <c r="E13" s="452">
        <v>1083.2964705493559</v>
      </c>
      <c r="F13" s="452">
        <f t="shared" si="0"/>
        <v>1083.2964705493559</v>
      </c>
    </row>
    <row r="14" spans="1:6" ht="20.100000000000001" customHeight="1">
      <c r="A14" s="448">
        <v>872597</v>
      </c>
      <c r="B14" s="449" t="s">
        <v>69</v>
      </c>
      <c r="C14" s="450">
        <v>4</v>
      </c>
      <c r="D14" s="451">
        <v>1</v>
      </c>
      <c r="E14" s="452">
        <v>899.8682009063557</v>
      </c>
      <c r="F14" s="452">
        <f t="shared" si="0"/>
        <v>899.8682009063557</v>
      </c>
    </row>
    <row r="15" spans="1:6" ht="20.100000000000001" customHeight="1">
      <c r="A15" s="448">
        <v>872596</v>
      </c>
      <c r="B15" s="449" t="s">
        <v>70</v>
      </c>
      <c r="C15" s="450">
        <v>1</v>
      </c>
      <c r="D15" s="451">
        <v>2</v>
      </c>
      <c r="E15" s="452">
        <v>243.87041554831939</v>
      </c>
      <c r="F15" s="452">
        <f t="shared" si="0"/>
        <v>487.74083109663877</v>
      </c>
    </row>
    <row r="16" spans="1:6" ht="20.100000000000001" customHeight="1">
      <c r="A16" s="448">
        <v>872386</v>
      </c>
      <c r="B16" s="449" t="s">
        <v>74</v>
      </c>
      <c r="C16" s="450">
        <v>5</v>
      </c>
      <c r="D16" s="451">
        <v>1</v>
      </c>
      <c r="E16" s="452">
        <v>1102.1955585783626</v>
      </c>
      <c r="F16" s="452">
        <f t="shared" si="0"/>
        <v>1102.1955585783626</v>
      </c>
    </row>
    <row r="17" spans="1:12" ht="20.100000000000001" customHeight="1">
      <c r="A17" s="448">
        <v>872385</v>
      </c>
      <c r="B17" s="449" t="s">
        <v>75</v>
      </c>
      <c r="C17" s="450">
        <v>1</v>
      </c>
      <c r="D17" s="451">
        <v>2</v>
      </c>
      <c r="E17" s="452">
        <v>225.40247251724648</v>
      </c>
      <c r="F17" s="452">
        <f t="shared" si="0"/>
        <v>450.80494503449296</v>
      </c>
    </row>
    <row r="18" spans="1:12" ht="20.100000000000001" customHeight="1">
      <c r="A18" s="448">
        <v>872520</v>
      </c>
      <c r="B18" s="449" t="s">
        <v>80</v>
      </c>
      <c r="C18" s="450">
        <v>1</v>
      </c>
      <c r="D18" s="451">
        <v>1</v>
      </c>
      <c r="E18" s="452">
        <v>294.72137691952821</v>
      </c>
      <c r="F18" s="452">
        <f t="shared" si="0"/>
        <v>294.72137691952821</v>
      </c>
    </row>
    <row r="19" spans="1:12" ht="20.100000000000001" customHeight="1">
      <c r="A19" s="448">
        <v>872592</v>
      </c>
      <c r="B19" s="449" t="s">
        <v>81</v>
      </c>
      <c r="C19" s="450">
        <v>5</v>
      </c>
      <c r="D19" s="451">
        <v>1</v>
      </c>
      <c r="E19" s="452">
        <v>1393.768393738105</v>
      </c>
      <c r="F19" s="452">
        <f t="shared" si="0"/>
        <v>1393.768393738105</v>
      </c>
    </row>
    <row r="20" spans="1:12" ht="20.100000000000001" customHeight="1">
      <c r="A20" s="448">
        <v>872591</v>
      </c>
      <c r="B20" s="449" t="s">
        <v>82</v>
      </c>
      <c r="C20" s="450">
        <v>1</v>
      </c>
      <c r="D20" s="451">
        <v>2</v>
      </c>
      <c r="E20" s="452">
        <v>294.72137691952821</v>
      </c>
      <c r="F20" s="452">
        <f t="shared" si="0"/>
        <v>589.44275383905642</v>
      </c>
    </row>
    <row r="21" spans="1:12" ht="20.100000000000001" customHeight="1">
      <c r="A21" s="448">
        <v>872368</v>
      </c>
      <c r="B21" s="449" t="s">
        <v>86</v>
      </c>
      <c r="C21" s="450">
        <v>4</v>
      </c>
      <c r="D21" s="451">
        <v>1</v>
      </c>
      <c r="E21" s="452">
        <v>926.86424693354638</v>
      </c>
      <c r="F21" s="452">
        <f t="shared" si="0"/>
        <v>926.86424693354638</v>
      </c>
    </row>
    <row r="22" spans="1:12" ht="20.100000000000001" customHeight="1">
      <c r="A22" s="448">
        <v>872369</v>
      </c>
      <c r="B22" s="449" t="s">
        <v>87</v>
      </c>
      <c r="C22" s="450">
        <v>1</v>
      </c>
      <c r="D22" s="451">
        <v>2</v>
      </c>
      <c r="E22" s="452">
        <v>251.18652801476895</v>
      </c>
      <c r="F22" s="452">
        <f t="shared" si="0"/>
        <v>502.37305602953791</v>
      </c>
    </row>
    <row r="23" spans="1:12" ht="20.100000000000001" customHeight="1">
      <c r="A23" s="448">
        <v>872364</v>
      </c>
      <c r="B23" s="449" t="s">
        <v>92</v>
      </c>
      <c r="C23" s="450">
        <v>4</v>
      </c>
      <c r="D23" s="451">
        <v>1</v>
      </c>
      <c r="E23" s="452">
        <v>729.64848918766893</v>
      </c>
      <c r="F23" s="452">
        <f t="shared" si="0"/>
        <v>729.64848918766893</v>
      </c>
      <c r="G23" s="19" t="s">
        <v>2943</v>
      </c>
      <c r="H23" s="19"/>
      <c r="I23" s="19"/>
      <c r="J23" s="19"/>
      <c r="K23" s="19"/>
    </row>
    <row r="24" spans="1:12" ht="20.100000000000001" customHeight="1">
      <c r="A24" s="448">
        <v>872363</v>
      </c>
      <c r="B24" s="449" t="s">
        <v>93</v>
      </c>
      <c r="C24" s="450">
        <v>1</v>
      </c>
      <c r="D24" s="451">
        <v>1</v>
      </c>
      <c r="E24" s="452">
        <v>208.4869729522749</v>
      </c>
      <c r="F24" s="452">
        <f t="shared" si="0"/>
        <v>208.4869729522749</v>
      </c>
      <c r="I24" s="19"/>
      <c r="J24" s="19"/>
      <c r="K24" s="19"/>
      <c r="L24" s="19"/>
    </row>
    <row r="25" spans="1:12" ht="20.100000000000001" customHeight="1">
      <c r="A25" s="448">
        <v>872297</v>
      </c>
      <c r="B25" s="449" t="s">
        <v>99</v>
      </c>
      <c r="C25" s="450">
        <v>5</v>
      </c>
      <c r="D25" s="451">
        <v>1</v>
      </c>
      <c r="E25" s="452">
        <v>697.97177048551544</v>
      </c>
      <c r="F25" s="452">
        <f t="shared" si="0"/>
        <v>697.97177048551544</v>
      </c>
      <c r="G25" s="19"/>
      <c r="H25" s="19"/>
      <c r="I25" s="19"/>
      <c r="J25" s="19"/>
      <c r="K25" s="19"/>
      <c r="L25" s="19"/>
    </row>
    <row r="26" spans="1:12" ht="20.100000000000001" customHeight="1">
      <c r="A26" s="448">
        <v>872296</v>
      </c>
      <c r="B26" s="449" t="s">
        <v>100</v>
      </c>
      <c r="C26" s="450">
        <v>4</v>
      </c>
      <c r="D26" s="451">
        <v>2</v>
      </c>
      <c r="E26" s="452">
        <v>566.4803472074683</v>
      </c>
      <c r="F26" s="452">
        <f t="shared" si="0"/>
        <v>1132.9606944149366</v>
      </c>
    </row>
    <row r="27" spans="1:12" ht="20.100000000000001" customHeight="1">
      <c r="A27" s="448">
        <v>872295</v>
      </c>
      <c r="B27" s="449" t="s">
        <v>101</v>
      </c>
      <c r="C27" s="450">
        <v>1</v>
      </c>
      <c r="D27" s="451">
        <v>2</v>
      </c>
      <c r="E27" s="452">
        <v>156.49715823055251</v>
      </c>
      <c r="F27" s="452">
        <f t="shared" si="0"/>
        <v>312.99431646110503</v>
      </c>
    </row>
    <row r="28" spans="1:12" ht="20.100000000000001" customHeight="1">
      <c r="A28" s="448">
        <v>872330</v>
      </c>
      <c r="B28" s="449" t="s">
        <v>102</v>
      </c>
      <c r="C28" s="450">
        <v>5</v>
      </c>
      <c r="D28" s="451">
        <v>1</v>
      </c>
      <c r="E28" s="452">
        <v>751.51863653553823</v>
      </c>
      <c r="F28" s="452">
        <f t="shared" si="0"/>
        <v>751.51863653553823</v>
      </c>
      <c r="H28" s="1" t="s">
        <v>2860</v>
      </c>
    </row>
    <row r="29" spans="1:12" ht="20.100000000000001" customHeight="1">
      <c r="A29" s="448">
        <v>872329</v>
      </c>
      <c r="B29" s="449" t="s">
        <v>103</v>
      </c>
      <c r="C29" s="450">
        <v>1</v>
      </c>
      <c r="D29" s="451">
        <v>2</v>
      </c>
      <c r="E29" s="452">
        <v>163.70483654906585</v>
      </c>
      <c r="F29" s="452">
        <f t="shared" si="0"/>
        <v>327.40967309813169</v>
      </c>
    </row>
    <row r="30" spans="1:12" ht="20.100000000000001" customHeight="1">
      <c r="A30" s="448">
        <v>872288</v>
      </c>
      <c r="B30" s="449" t="s">
        <v>106</v>
      </c>
      <c r="C30" s="450">
        <v>1</v>
      </c>
      <c r="D30" s="451">
        <v>2</v>
      </c>
      <c r="E30" s="452">
        <v>184.84363697338853</v>
      </c>
      <c r="F30" s="452">
        <f t="shared" si="0"/>
        <v>369.68727394677705</v>
      </c>
    </row>
    <row r="31" spans="1:12" ht="20.100000000000001" customHeight="1">
      <c r="A31" s="448">
        <v>872278</v>
      </c>
      <c r="B31" s="449" t="s">
        <v>110</v>
      </c>
      <c r="C31" s="450">
        <v>1</v>
      </c>
      <c r="D31" s="451">
        <v>2</v>
      </c>
      <c r="E31" s="452">
        <v>179.17503928465405</v>
      </c>
      <c r="F31" s="452">
        <f t="shared" si="0"/>
        <v>358.3500785693081</v>
      </c>
    </row>
    <row r="32" spans="1:12">
      <c r="D32" s="2">
        <f>SUM(D4:D31)</f>
        <v>42</v>
      </c>
      <c r="F32" s="3">
        <f>SUM(F4:F31)</f>
        <v>18160.963999686915</v>
      </c>
    </row>
    <row r="34" spans="1:1">
      <c r="A34" s="195" t="s">
        <v>2436</v>
      </c>
    </row>
  </sheetData>
  <autoFilter ref="A3:C32"/>
  <mergeCells count="6">
    <mergeCell ref="F2:F3"/>
    <mergeCell ref="A2:A3"/>
    <mergeCell ref="B2:B3"/>
    <mergeCell ref="C2:C3"/>
    <mergeCell ref="D2:D3"/>
    <mergeCell ref="E2:E3"/>
  </mergeCells>
  <pageMargins left="0.7" right="0.7" top="0.75" bottom="0.75" header="0.3" footer="0.3"/>
  <pageSetup paperSize="9" scale="44" fitToHeight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45"/>
  <sheetViews>
    <sheetView topLeftCell="A20" workbookViewId="0">
      <selection activeCell="B24" sqref="B24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502</v>
      </c>
      <c r="C4" s="55" t="s">
        <v>503</v>
      </c>
      <c r="D4" s="56" t="s">
        <v>504</v>
      </c>
    </row>
    <row r="6" spans="2:4" ht="18.75">
      <c r="D6" s="57" t="s">
        <v>505</v>
      </c>
    </row>
    <row r="9" spans="2:4">
      <c r="B9" s="343" t="s">
        <v>506</v>
      </c>
      <c r="C9" s="55" t="s">
        <v>503</v>
      </c>
      <c r="D9" s="56" t="s">
        <v>507</v>
      </c>
    </row>
    <row r="13" spans="2:4">
      <c r="C13" s="55" t="s">
        <v>508</v>
      </c>
      <c r="D13" s="56" t="s">
        <v>509</v>
      </c>
    </row>
    <row r="16" spans="2:4">
      <c r="B16" s="55" t="s">
        <v>510</v>
      </c>
      <c r="D16" s="56" t="s">
        <v>511</v>
      </c>
    </row>
    <row r="20" spans="1:4">
      <c r="C20" s="72" t="s">
        <v>532</v>
      </c>
      <c r="D20" s="56" t="s">
        <v>531</v>
      </c>
    </row>
    <row r="23" spans="1:4">
      <c r="C23" s="253" t="s">
        <v>893</v>
      </c>
      <c r="D23" s="56" t="s">
        <v>894</v>
      </c>
    </row>
    <row r="25" spans="1:4">
      <c r="C25" s="342" t="s">
        <v>1534</v>
      </c>
      <c r="D25" s="56" t="s">
        <v>1535</v>
      </c>
    </row>
    <row r="27" spans="1:4">
      <c r="C27" s="350" t="s">
        <v>1569</v>
      </c>
      <c r="D27" s="56" t="s">
        <v>1568</v>
      </c>
    </row>
    <row r="29" spans="1:4">
      <c r="C29" s="360" t="s">
        <v>1638</v>
      </c>
      <c r="D29" s="56" t="s">
        <v>1637</v>
      </c>
    </row>
    <row r="31" spans="1:4">
      <c r="C31" s="489" t="s">
        <v>2861</v>
      </c>
      <c r="D31" s="56" t="s">
        <v>2862</v>
      </c>
    </row>
    <row r="32" spans="1:4">
      <c r="A32" s="362" t="s">
        <v>1687</v>
      </c>
    </row>
    <row r="33" spans="1:1">
      <c r="A33"/>
    </row>
    <row r="34" spans="1:1">
      <c r="A34" t="s">
        <v>1688</v>
      </c>
    </row>
    <row r="35" spans="1:1">
      <c r="A35" t="s">
        <v>1689</v>
      </c>
    </row>
    <row r="36" spans="1:1">
      <c r="A36" t="s">
        <v>1690</v>
      </c>
    </row>
    <row r="37" spans="1:1">
      <c r="A37" t="s">
        <v>1691</v>
      </c>
    </row>
    <row r="38" spans="1:1">
      <c r="A38"/>
    </row>
    <row r="39" spans="1:1">
      <c r="A39" s="362" t="s">
        <v>1692</v>
      </c>
    </row>
    <row r="40" spans="1:1">
      <c r="A40"/>
    </row>
    <row r="41" spans="1:1">
      <c r="A41" t="s">
        <v>1688</v>
      </c>
    </row>
    <row r="42" spans="1:1">
      <c r="A42" t="s">
        <v>1693</v>
      </c>
    </row>
    <row r="43" spans="1:1">
      <c r="A43" t="s">
        <v>1694</v>
      </c>
    </row>
    <row r="44" spans="1:1">
      <c r="A44" t="s">
        <v>1695</v>
      </c>
    </row>
    <row r="45" spans="1:1">
      <c r="A45" t="s">
        <v>1696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  <hyperlink ref="D25" r:id="rId7"/>
    <hyperlink ref="D27" r:id="rId8"/>
    <hyperlink ref="D29" r:id="rId9"/>
    <hyperlink ref="D31" r:id="rId10"/>
  </hyperlinks>
  <pageMargins left="0.7" right="0.7" top="0.75" bottom="0.75" header="0.3" footer="0.3"/>
  <pageSetup paperSize="0" orientation="portrait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K25"/>
  <sheetViews>
    <sheetView workbookViewId="0">
      <selection activeCell="L4" sqref="L4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6" spans="3:4">
      <c r="D6" s="56" t="s">
        <v>512</v>
      </c>
    </row>
    <row r="9" spans="3:4">
      <c r="C9" s="55" t="s">
        <v>513</v>
      </c>
      <c r="D9" s="56" t="s">
        <v>514</v>
      </c>
    </row>
    <row r="12" spans="3:4">
      <c r="C12" s="55" t="s">
        <v>515</v>
      </c>
      <c r="D12" s="56" t="s">
        <v>516</v>
      </c>
    </row>
    <row r="14" spans="3:4">
      <c r="C14" s="55" t="s">
        <v>517</v>
      </c>
      <c r="D14" s="56" t="s">
        <v>518</v>
      </c>
    </row>
    <row r="16" spans="3:4">
      <c r="C16" s="55" t="s">
        <v>519</v>
      </c>
      <c r="D16" s="56" t="s">
        <v>520</v>
      </c>
    </row>
    <row r="18" spans="3:11">
      <c r="C18" s="55" t="s">
        <v>521</v>
      </c>
      <c r="D18" s="56" t="s">
        <v>522</v>
      </c>
    </row>
    <row r="20" spans="3:11">
      <c r="C20" s="55" t="s">
        <v>523</v>
      </c>
      <c r="D20" s="56" t="s">
        <v>524</v>
      </c>
    </row>
    <row r="22" spans="3:11">
      <c r="C22" s="317" t="s">
        <v>1454</v>
      </c>
      <c r="D22" s="56" t="s">
        <v>1453</v>
      </c>
    </row>
    <row r="24" spans="3:11">
      <c r="C24" s="532" t="s">
        <v>1543</v>
      </c>
      <c r="D24" s="56" t="s">
        <v>1541</v>
      </c>
      <c r="K24" s="64"/>
    </row>
    <row r="25" spans="3:11">
      <c r="C25" s="533"/>
      <c r="D25" s="56" t="s">
        <v>1542</v>
      </c>
    </row>
  </sheetData>
  <mergeCells count="1">
    <mergeCell ref="C24:C25"/>
  </mergeCells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  <hyperlink ref="D22" r:id="rId8"/>
    <hyperlink ref="D24" r:id="rId9"/>
    <hyperlink ref="D25" r:id="rId10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F5298"/>
  <sheetViews>
    <sheetView zoomScaleNormal="100" workbookViewId="0">
      <pane ySplit="5" topLeftCell="A3632" activePane="bottomLeft" state="frozen"/>
      <selection pane="bottomLeft" activeCell="B3816" sqref="B3642:B3816"/>
    </sheetView>
  </sheetViews>
  <sheetFormatPr defaultRowHeight="12.75"/>
  <cols>
    <col min="3" max="3" width="8.140625" style="255" customWidth="1"/>
    <col min="4" max="4" width="10.28515625" style="460" customWidth="1"/>
    <col min="5" max="5" width="52.5703125" style="420" customWidth="1"/>
    <col min="6" max="6" width="9.5703125" style="491" customWidth="1"/>
    <col min="7" max="7" width="13.5703125" style="256" customWidth="1"/>
    <col min="8" max="8" width="11.7109375" style="114" bestFit="1" customWidth="1"/>
    <col min="9" max="9" width="11.42578125" style="114" bestFit="1" customWidth="1"/>
    <col min="10" max="10" width="10.7109375" style="471" customWidth="1"/>
    <col min="11" max="11" width="7.42578125" style="340" customWidth="1"/>
    <col min="12" max="12" width="9.140625" style="287"/>
    <col min="13" max="13" width="6.42578125" style="114" bestFit="1" customWidth="1"/>
    <col min="14" max="14" width="6.140625" style="114" bestFit="1" customWidth="1"/>
    <col min="15" max="15" width="8.7109375" style="386" bestFit="1" customWidth="1"/>
    <col min="16" max="16" width="8.28515625" style="364" customWidth="1"/>
    <col min="17" max="17" width="7.5703125" style="366" customWidth="1"/>
    <col min="18" max="18" width="9.42578125" style="487" bestFit="1" customWidth="1"/>
    <col min="19" max="19" width="10.7109375" style="359" bestFit="1" customWidth="1"/>
    <col min="20" max="20" width="11.5703125" style="114" bestFit="1" customWidth="1"/>
    <col min="21" max="21" width="10.5703125" style="480" customWidth="1"/>
    <col min="22" max="22" width="10.28515625" style="114" bestFit="1" customWidth="1"/>
    <col min="23" max="23" width="9.42578125" style="114" bestFit="1" customWidth="1"/>
    <col min="24" max="24" width="11.5703125" style="340" customWidth="1"/>
    <col min="25" max="25" width="10.5703125" bestFit="1" customWidth="1"/>
    <col min="26" max="26" width="9" bestFit="1" customWidth="1"/>
    <col min="27" max="27" width="15.42578125" bestFit="1" customWidth="1"/>
    <col min="28" max="28" width="21.140625" bestFit="1" customWidth="1"/>
    <col min="30" max="30" width="20" bestFit="1" customWidth="1"/>
  </cols>
  <sheetData>
    <row r="1" spans="2:30">
      <c r="H1" s="357"/>
    </row>
    <row r="2" spans="2:30">
      <c r="I2" s="535" t="s">
        <v>832</v>
      </c>
      <c r="J2" s="536"/>
      <c r="K2" s="536"/>
      <c r="L2" s="536"/>
      <c r="M2" s="536"/>
      <c r="N2" s="536"/>
      <c r="O2" s="536"/>
      <c r="P2" s="536"/>
      <c r="Q2" s="536"/>
      <c r="R2" s="536"/>
      <c r="S2" s="536"/>
      <c r="T2" s="536"/>
      <c r="U2" s="536"/>
      <c r="V2" s="536"/>
      <c r="W2" s="536"/>
      <c r="X2" s="536"/>
      <c r="Y2" s="536"/>
      <c r="Z2" s="536"/>
      <c r="AA2" s="536"/>
      <c r="AB2" s="536"/>
      <c r="AC2" s="536"/>
      <c r="AD2" s="537"/>
    </row>
    <row r="3" spans="2:30">
      <c r="E3" s="420" t="s">
        <v>497</v>
      </c>
      <c r="G3" s="534">
        <f>G4-H4</f>
        <v>0</v>
      </c>
      <c r="H3" s="534"/>
      <c r="I3" s="112">
        <f>SUM(I5:I7933)</f>
        <v>122521.90999999996</v>
      </c>
      <c r="J3" s="473">
        <f>SUM(J5:J7933)</f>
        <v>46923.32</v>
      </c>
      <c r="K3" s="473">
        <f>SUM(K5:K7933)</f>
        <v>79690.679999999993</v>
      </c>
      <c r="L3" s="473">
        <f>SUM(L5:L7933)</f>
        <v>292871.10999999987</v>
      </c>
      <c r="M3" s="473">
        <f>SUM(M5:M7933)</f>
        <v>48942.020000000004</v>
      </c>
      <c r="N3" s="473">
        <f>SUM(N5:N7933)</f>
        <v>30266.28</v>
      </c>
      <c r="O3" s="473">
        <f>SUM(O5:O7933)</f>
        <v>93955</v>
      </c>
      <c r="P3" s="473">
        <f>SUM(P5:P7933)</f>
        <v>17927.14</v>
      </c>
      <c r="Q3" s="473">
        <f>SUM(Q5:Q7933)</f>
        <v>12216.46</v>
      </c>
      <c r="R3" s="486">
        <f>SUM(R5:R7933)</f>
        <v>1205</v>
      </c>
      <c r="S3" s="473">
        <f>SUM(S5:S7933)</f>
        <v>29773.32</v>
      </c>
      <c r="T3" s="473">
        <f>SUM(T5:T7933)</f>
        <v>30977.3</v>
      </c>
      <c r="U3" s="479">
        <f>SUM(U5:U7933)</f>
        <v>2052</v>
      </c>
      <c r="V3" s="473">
        <f>SUM(V5:V7933)</f>
        <v>29756.54</v>
      </c>
      <c r="W3" s="473">
        <f>SUM(W5:W7933)</f>
        <v>530.37</v>
      </c>
      <c r="X3" s="473">
        <f>SUM(X5:X7933)</f>
        <v>641</v>
      </c>
      <c r="Y3" s="473">
        <f>SUM(Y5:Y7933)</f>
        <v>276.43</v>
      </c>
      <c r="Z3" s="473">
        <f>SUM(Z5:Z7933)</f>
        <v>955</v>
      </c>
      <c r="AA3" s="473">
        <f>SUM(AA5:AA7933)</f>
        <v>4240</v>
      </c>
      <c r="AB3" s="473">
        <f>SUM(AB5:AB7933)</f>
        <v>25547.18</v>
      </c>
      <c r="AC3" s="473">
        <f>SUM(AC5:AC7933)</f>
        <v>1631</v>
      </c>
      <c r="AD3" s="473">
        <f>SUM(AD5:AD7933)</f>
        <v>268</v>
      </c>
    </row>
    <row r="4" spans="2:30" ht="25.5">
      <c r="C4" s="257">
        <f>SUM(C6:C2889)</f>
        <v>1673.2539999999999</v>
      </c>
      <c r="G4" s="257">
        <f>SUM(G6:G7878)</f>
        <v>1787171.9799999991</v>
      </c>
      <c r="H4" s="257">
        <f>SUM(H6:H7878)</f>
        <v>1787171.9799999993</v>
      </c>
      <c r="I4" s="115" t="s">
        <v>676</v>
      </c>
      <c r="J4" s="260" t="s">
        <v>2580</v>
      </c>
      <c r="K4" s="260" t="s">
        <v>1523</v>
      </c>
      <c r="L4" s="260" t="s">
        <v>897</v>
      </c>
      <c r="M4" s="115" t="s">
        <v>677</v>
      </c>
      <c r="N4" s="115" t="s">
        <v>678</v>
      </c>
      <c r="O4" s="286" t="s">
        <v>1263</v>
      </c>
      <c r="P4" s="115" t="s">
        <v>1531</v>
      </c>
      <c r="Q4" s="115" t="s">
        <v>1806</v>
      </c>
      <c r="R4" s="260" t="s">
        <v>2872</v>
      </c>
      <c r="S4" s="260" t="s">
        <v>1640</v>
      </c>
      <c r="T4" s="300" t="s">
        <v>725</v>
      </c>
      <c r="U4" s="481" t="s">
        <v>2835</v>
      </c>
      <c r="V4" s="115" t="s">
        <v>726</v>
      </c>
      <c r="W4" s="115" t="s">
        <v>819</v>
      </c>
      <c r="X4" s="300" t="s">
        <v>1524</v>
      </c>
      <c r="Y4" s="305" t="s">
        <v>1305</v>
      </c>
      <c r="Z4" s="236" t="s">
        <v>1166</v>
      </c>
      <c r="AA4" s="236" t="s">
        <v>833</v>
      </c>
      <c r="AB4" s="236" t="s">
        <v>1256</v>
      </c>
      <c r="AC4" s="236" t="s">
        <v>1276</v>
      </c>
      <c r="AD4" s="236" t="s">
        <v>1773</v>
      </c>
    </row>
    <row r="5" spans="2:30" ht="38.25">
      <c r="B5" s="488" t="s">
        <v>2342</v>
      </c>
      <c r="C5" s="488" t="s">
        <v>905</v>
      </c>
      <c r="D5" s="461" t="s">
        <v>492</v>
      </c>
      <c r="E5" s="421" t="s">
        <v>493</v>
      </c>
      <c r="F5" s="490" t="s">
        <v>2863</v>
      </c>
      <c r="G5" s="258" t="s">
        <v>9</v>
      </c>
      <c r="H5" s="112" t="s">
        <v>494</v>
      </c>
      <c r="I5" s="254"/>
      <c r="J5" s="470"/>
      <c r="K5" s="339"/>
      <c r="L5" s="254"/>
      <c r="M5" s="254"/>
      <c r="N5" s="254"/>
      <c r="O5" s="286"/>
      <c r="P5" s="363"/>
      <c r="Q5" s="365"/>
      <c r="R5" s="486"/>
      <c r="S5" s="358"/>
      <c r="T5" s="301"/>
      <c r="U5" s="301"/>
      <c r="V5" s="254"/>
      <c r="W5" s="254"/>
      <c r="X5" s="301"/>
      <c r="Y5" s="306"/>
      <c r="Z5" s="42"/>
      <c r="AA5" s="367"/>
      <c r="AB5" s="42"/>
      <c r="AC5" s="42"/>
      <c r="AD5" s="42"/>
    </row>
    <row r="6" spans="2:30">
      <c r="C6" s="234"/>
      <c r="D6" s="296">
        <v>43950</v>
      </c>
      <c r="E6" s="422" t="s">
        <v>495</v>
      </c>
      <c r="F6" s="435"/>
      <c r="G6" s="259">
        <v>26740</v>
      </c>
      <c r="H6" s="234"/>
      <c r="I6" s="234"/>
      <c r="J6" s="234"/>
      <c r="K6" s="234"/>
      <c r="L6" s="234"/>
      <c r="M6" s="234"/>
      <c r="N6" s="234"/>
      <c r="O6" s="286"/>
      <c r="P6" s="234"/>
      <c r="Q6" s="234"/>
      <c r="R6" s="234"/>
      <c r="S6" s="234"/>
      <c r="T6" s="302"/>
      <c r="U6" s="302"/>
      <c r="V6" s="234"/>
      <c r="W6" s="234"/>
      <c r="X6" s="302"/>
      <c r="Y6" s="306"/>
      <c r="Z6" s="42"/>
      <c r="AA6" s="367"/>
      <c r="AB6" s="42"/>
      <c r="AC6" s="42"/>
      <c r="AD6" s="42"/>
    </row>
    <row r="7" spans="2:30">
      <c r="C7" s="234"/>
      <c r="D7" s="296">
        <v>43955</v>
      </c>
      <c r="E7" s="422" t="s">
        <v>496</v>
      </c>
      <c r="F7" s="435"/>
      <c r="G7" s="259"/>
      <c r="H7" s="234">
        <v>26740</v>
      </c>
      <c r="I7" s="234"/>
      <c r="J7" s="234"/>
      <c r="K7" s="234"/>
      <c r="L7" s="234"/>
      <c r="M7" s="234"/>
      <c r="N7" s="234"/>
      <c r="O7" s="286"/>
      <c r="P7" s="234"/>
      <c r="Q7" s="234"/>
      <c r="R7" s="234"/>
      <c r="S7" s="234"/>
      <c r="T7" s="302"/>
      <c r="U7" s="302"/>
      <c r="V7" s="234">
        <v>26740</v>
      </c>
      <c r="W7" s="234"/>
      <c r="X7" s="302"/>
      <c r="Y7" s="306"/>
      <c r="Z7" s="42"/>
      <c r="AA7" s="367"/>
      <c r="AB7" s="42"/>
      <c r="AC7" s="42"/>
      <c r="AD7" s="42"/>
    </row>
    <row r="8" spans="2:30">
      <c r="C8" s="234"/>
      <c r="D8" s="296">
        <v>43997</v>
      </c>
      <c r="E8" s="422" t="s">
        <v>495</v>
      </c>
      <c r="F8" s="435"/>
      <c r="G8" s="259">
        <v>1963.8</v>
      </c>
      <c r="H8" s="234"/>
      <c r="I8" s="234"/>
      <c r="J8" s="234"/>
      <c r="K8" s="234"/>
      <c r="L8" s="234"/>
      <c r="M8" s="234"/>
      <c r="N8" s="234"/>
      <c r="O8" s="286"/>
      <c r="P8" s="234"/>
      <c r="Q8" s="234"/>
      <c r="R8" s="234"/>
      <c r="S8" s="234"/>
      <c r="T8" s="302"/>
      <c r="U8" s="302"/>
      <c r="V8" s="234"/>
      <c r="W8" s="234"/>
      <c r="X8" s="302"/>
      <c r="Y8" s="306"/>
      <c r="Z8" s="42"/>
      <c r="AA8" s="367"/>
      <c r="AB8" s="42"/>
      <c r="AC8" s="42"/>
      <c r="AD8" s="42"/>
    </row>
    <row r="9" spans="2:30">
      <c r="C9" s="234"/>
      <c r="D9" s="296">
        <v>43997</v>
      </c>
      <c r="E9" s="422" t="s">
        <v>669</v>
      </c>
      <c r="F9" s="435"/>
      <c r="G9" s="259">
        <v>105</v>
      </c>
      <c r="H9" s="234"/>
      <c r="I9" s="234"/>
      <c r="J9" s="234"/>
      <c r="K9" s="234"/>
      <c r="L9" s="234"/>
      <c r="M9" s="234"/>
      <c r="N9" s="234"/>
      <c r="O9" s="286"/>
      <c r="P9" s="234"/>
      <c r="Q9" s="234"/>
      <c r="R9" s="234"/>
      <c r="S9" s="234"/>
      <c r="T9" s="302"/>
      <c r="U9" s="302"/>
      <c r="V9" s="234"/>
      <c r="W9" s="234"/>
      <c r="X9" s="302"/>
      <c r="Y9" s="306"/>
      <c r="Z9" s="42"/>
      <c r="AA9" s="367"/>
      <c r="AB9" s="42"/>
      <c r="AC9" s="42"/>
      <c r="AD9" s="42"/>
    </row>
    <row r="10" spans="2:30">
      <c r="C10" s="234"/>
      <c r="D10" s="296">
        <v>43997</v>
      </c>
      <c r="E10" s="422" t="s">
        <v>670</v>
      </c>
      <c r="F10" s="435" t="s">
        <v>2864</v>
      </c>
      <c r="G10" s="259"/>
      <c r="H10" s="234">
        <v>84</v>
      </c>
      <c r="I10" s="234"/>
      <c r="J10" s="234"/>
      <c r="K10" s="234"/>
      <c r="L10" s="234"/>
      <c r="M10" s="234"/>
      <c r="N10" s="234">
        <v>84</v>
      </c>
      <c r="O10" s="286"/>
      <c r="P10" s="234"/>
      <c r="Q10" s="234"/>
      <c r="R10" s="234"/>
      <c r="S10" s="234"/>
      <c r="T10" s="302"/>
      <c r="U10" s="302"/>
      <c r="V10" s="234"/>
      <c r="W10" s="234"/>
      <c r="X10" s="302"/>
      <c r="Y10" s="306"/>
      <c r="Z10" s="42"/>
      <c r="AA10" s="367"/>
      <c r="AB10" s="42"/>
      <c r="AC10" s="42"/>
      <c r="AD10" s="42"/>
    </row>
    <row r="11" spans="2:30">
      <c r="C11" s="234"/>
      <c r="D11" s="296">
        <v>43997</v>
      </c>
      <c r="E11" s="422" t="s">
        <v>671</v>
      </c>
      <c r="F11" s="435" t="s">
        <v>2865</v>
      </c>
      <c r="G11" s="259"/>
      <c r="H11" s="234">
        <v>429</v>
      </c>
      <c r="I11" s="234"/>
      <c r="J11" s="234"/>
      <c r="K11" s="234"/>
      <c r="L11" s="234"/>
      <c r="M11" s="234">
        <v>429</v>
      </c>
      <c r="N11" s="234"/>
      <c r="O11" s="286"/>
      <c r="P11" s="234"/>
      <c r="Q11" s="234"/>
      <c r="R11" s="234"/>
      <c r="S11" s="234"/>
      <c r="T11" s="302"/>
      <c r="U11" s="302"/>
      <c r="V11" s="234"/>
      <c r="W11" s="234"/>
      <c r="X11" s="302"/>
      <c r="Y11" s="306"/>
      <c r="Z11" s="42"/>
      <c r="AA11" s="367"/>
      <c r="AB11" s="42"/>
      <c r="AC11" s="42"/>
      <c r="AD11" s="42"/>
    </row>
    <row r="12" spans="2:30">
      <c r="C12" s="234"/>
      <c r="D12" s="296">
        <v>43997</v>
      </c>
      <c r="E12" s="422" t="s">
        <v>672</v>
      </c>
      <c r="F12" s="435"/>
      <c r="G12" s="259"/>
      <c r="H12" s="234">
        <v>1555.8</v>
      </c>
      <c r="I12" s="234">
        <v>1549</v>
      </c>
      <c r="J12" s="234"/>
      <c r="K12" s="234"/>
      <c r="L12" s="234"/>
      <c r="M12" s="234"/>
      <c r="N12" s="234"/>
      <c r="O12" s="286"/>
      <c r="P12" s="234"/>
      <c r="Q12" s="234"/>
      <c r="R12" s="234"/>
      <c r="S12" s="234"/>
      <c r="T12" s="302"/>
      <c r="U12" s="302"/>
      <c r="V12" s="234"/>
      <c r="W12" s="234"/>
      <c r="X12" s="302"/>
      <c r="Y12" s="306"/>
      <c r="Z12" s="42"/>
      <c r="AA12" s="367"/>
      <c r="AB12" s="42"/>
      <c r="AC12" s="42"/>
      <c r="AD12" s="42"/>
    </row>
    <row r="13" spans="2:30">
      <c r="C13" s="234">
        <v>8</v>
      </c>
      <c r="D13" s="296">
        <v>43997</v>
      </c>
      <c r="E13" s="422" t="s">
        <v>2837</v>
      </c>
      <c r="F13" s="435"/>
      <c r="G13" s="259">
        <v>1600</v>
      </c>
      <c r="H13" s="234"/>
      <c r="I13" s="234"/>
      <c r="J13" s="234"/>
      <c r="K13" s="234"/>
      <c r="L13" s="234"/>
      <c r="M13" s="234"/>
      <c r="N13" s="234"/>
      <c r="O13" s="286"/>
      <c r="P13" s="234"/>
      <c r="Q13" s="234"/>
      <c r="R13" s="234"/>
      <c r="S13" s="234"/>
      <c r="T13" s="302"/>
      <c r="U13" s="302"/>
      <c r="V13" s="234"/>
      <c r="W13" s="234"/>
      <c r="X13" s="302"/>
      <c r="Y13" s="306"/>
      <c r="Z13" s="42"/>
      <c r="AA13" s="367"/>
      <c r="AB13" s="42"/>
      <c r="AC13" s="42"/>
      <c r="AD13" s="42"/>
    </row>
    <row r="14" spans="2:30">
      <c r="C14" s="234">
        <v>4</v>
      </c>
      <c r="D14" s="296">
        <v>43997</v>
      </c>
      <c r="E14" s="422" t="s">
        <v>2838</v>
      </c>
      <c r="F14" s="435"/>
      <c r="G14" s="259">
        <v>612</v>
      </c>
      <c r="H14" s="234"/>
      <c r="I14" s="234"/>
      <c r="J14" s="234"/>
      <c r="K14" s="234"/>
      <c r="L14" s="234"/>
      <c r="M14" s="234"/>
      <c r="N14" s="234"/>
      <c r="O14" s="286"/>
      <c r="P14" s="234"/>
      <c r="Q14" s="234"/>
      <c r="R14" s="234"/>
      <c r="S14" s="234"/>
      <c r="T14" s="302"/>
      <c r="U14" s="302"/>
      <c r="V14" s="234"/>
      <c r="W14" s="234"/>
      <c r="X14" s="302"/>
      <c r="Y14" s="306"/>
      <c r="Z14" s="42"/>
      <c r="AA14" s="367"/>
      <c r="AB14" s="42"/>
      <c r="AC14" s="42"/>
      <c r="AD14" s="42"/>
    </row>
    <row r="15" spans="2:30">
      <c r="C15" s="234"/>
      <c r="D15" s="296">
        <v>43997</v>
      </c>
      <c r="E15" s="422" t="s">
        <v>673</v>
      </c>
      <c r="F15" s="435"/>
      <c r="G15" s="259"/>
      <c r="H15" s="234">
        <v>2034</v>
      </c>
      <c r="I15" s="234"/>
      <c r="J15" s="234"/>
      <c r="K15" s="234"/>
      <c r="L15" s="234"/>
      <c r="M15" s="234"/>
      <c r="N15" s="234"/>
      <c r="O15" s="286"/>
      <c r="P15" s="234"/>
      <c r="Q15" s="234"/>
      <c r="R15" s="234"/>
      <c r="S15" s="234"/>
      <c r="T15" s="302"/>
      <c r="U15" s="302"/>
      <c r="V15" s="234"/>
      <c r="W15" s="234"/>
      <c r="X15" s="302"/>
      <c r="Y15" s="306"/>
      <c r="Z15" s="42"/>
      <c r="AA15" s="367"/>
      <c r="AB15" s="42"/>
      <c r="AC15" s="42"/>
      <c r="AD15" s="42"/>
    </row>
    <row r="16" spans="2:30">
      <c r="C16" s="234"/>
      <c r="D16" s="296">
        <v>43997</v>
      </c>
      <c r="E16" s="422" t="s">
        <v>674</v>
      </c>
      <c r="F16" s="435"/>
      <c r="G16" s="259"/>
      <c r="H16" s="234">
        <v>178</v>
      </c>
      <c r="I16" s="234"/>
      <c r="J16" s="234"/>
      <c r="K16" s="234"/>
      <c r="L16" s="234"/>
      <c r="M16" s="234"/>
      <c r="N16" s="234"/>
      <c r="O16" s="286"/>
      <c r="P16" s="234"/>
      <c r="Q16" s="234"/>
      <c r="R16" s="234"/>
      <c r="S16" s="234"/>
      <c r="T16" s="302"/>
      <c r="U16" s="302"/>
      <c r="V16" s="234"/>
      <c r="W16" s="234"/>
      <c r="X16" s="302"/>
      <c r="Y16" s="306"/>
      <c r="Z16" s="42"/>
      <c r="AA16" s="367"/>
      <c r="AB16" s="42"/>
      <c r="AC16" s="42"/>
      <c r="AD16" s="42"/>
    </row>
    <row r="17" spans="3:30">
      <c r="C17" s="234"/>
      <c r="D17" s="296">
        <v>43998</v>
      </c>
      <c r="E17" s="422" t="s">
        <v>495</v>
      </c>
      <c r="F17" s="435"/>
      <c r="G17" s="259">
        <v>276.43</v>
      </c>
      <c r="H17" s="234"/>
      <c r="I17" s="234"/>
      <c r="J17" s="234"/>
      <c r="K17" s="234"/>
      <c r="L17" s="234"/>
      <c r="M17" s="234"/>
      <c r="N17" s="234"/>
      <c r="O17" s="286"/>
      <c r="P17" s="234"/>
      <c r="Q17" s="234"/>
      <c r="R17" s="234"/>
      <c r="S17" s="234"/>
      <c r="T17" s="302"/>
      <c r="U17" s="302"/>
      <c r="V17" s="234"/>
      <c r="W17" s="234"/>
      <c r="X17" s="302"/>
      <c r="Y17" s="306"/>
      <c r="Z17" s="42"/>
      <c r="AA17" s="367"/>
      <c r="AB17" s="42"/>
      <c r="AC17" s="42"/>
      <c r="AD17" s="42"/>
    </row>
    <row r="18" spans="3:30">
      <c r="C18" s="234"/>
      <c r="D18" s="296">
        <v>43998</v>
      </c>
      <c r="E18" s="422" t="s">
        <v>668</v>
      </c>
      <c r="F18" s="435"/>
      <c r="G18" s="259"/>
      <c r="H18" s="234">
        <v>276.43</v>
      </c>
      <c r="I18" s="234"/>
      <c r="J18" s="234"/>
      <c r="K18" s="234"/>
      <c r="L18" s="234"/>
      <c r="M18" s="234"/>
      <c r="N18" s="234"/>
      <c r="O18" s="286"/>
      <c r="P18" s="234"/>
      <c r="Q18" s="234"/>
      <c r="R18" s="234"/>
      <c r="S18" s="234"/>
      <c r="T18" s="302"/>
      <c r="U18" s="302"/>
      <c r="V18" s="234"/>
      <c r="W18" s="234"/>
      <c r="X18" s="302"/>
      <c r="Y18" s="306">
        <v>276.43</v>
      </c>
      <c r="Z18" s="42"/>
      <c r="AA18" s="367"/>
      <c r="AB18" s="42"/>
      <c r="AC18" s="42"/>
      <c r="AD18" s="42"/>
    </row>
    <row r="19" spans="3:30">
      <c r="C19" s="234"/>
      <c r="D19" s="296">
        <v>44000</v>
      </c>
      <c r="E19" s="422" t="s">
        <v>495</v>
      </c>
      <c r="F19" s="435"/>
      <c r="G19" s="259">
        <v>240</v>
      </c>
      <c r="H19" s="234"/>
      <c r="I19" s="234"/>
      <c r="J19" s="234"/>
      <c r="K19" s="234"/>
      <c r="L19" s="234"/>
      <c r="M19" s="234"/>
      <c r="N19" s="234"/>
      <c r="O19" s="286"/>
      <c r="P19" s="234"/>
      <c r="Q19" s="234"/>
      <c r="R19" s="234"/>
      <c r="S19" s="234"/>
      <c r="T19" s="302"/>
      <c r="U19" s="302"/>
      <c r="V19" s="234"/>
      <c r="W19" s="234"/>
      <c r="X19" s="302"/>
      <c r="Y19" s="306"/>
      <c r="Z19" s="42"/>
      <c r="AA19" s="367"/>
      <c r="AB19" s="42"/>
      <c r="AC19" s="42"/>
      <c r="AD19" s="42"/>
    </row>
    <row r="20" spans="3:30">
      <c r="C20" s="234"/>
      <c r="D20" s="296">
        <v>44000</v>
      </c>
      <c r="E20" s="422" t="s">
        <v>675</v>
      </c>
      <c r="F20" s="435"/>
      <c r="G20" s="259"/>
      <c r="H20" s="234">
        <v>240</v>
      </c>
      <c r="I20" s="234"/>
      <c r="J20" s="234"/>
      <c r="K20" s="234"/>
      <c r="L20" s="234"/>
      <c r="M20" s="234"/>
      <c r="N20" s="234"/>
      <c r="O20" s="286"/>
      <c r="P20" s="234"/>
      <c r="Q20" s="234"/>
      <c r="R20" s="234"/>
      <c r="S20" s="234"/>
      <c r="T20" s="302"/>
      <c r="U20" s="302"/>
      <c r="V20" s="234"/>
      <c r="W20" s="234"/>
      <c r="X20" s="302"/>
      <c r="Y20" s="306"/>
      <c r="Z20" s="42"/>
      <c r="AA20" s="367">
        <v>240</v>
      </c>
      <c r="AB20" s="42"/>
      <c r="AC20" s="42"/>
      <c r="AD20" s="42"/>
    </row>
    <row r="21" spans="3:30">
      <c r="C21" s="234"/>
      <c r="D21" s="296">
        <v>44002</v>
      </c>
      <c r="E21" s="422" t="s">
        <v>495</v>
      </c>
      <c r="F21" s="435"/>
      <c r="G21" s="259">
        <v>1152</v>
      </c>
      <c r="H21" s="234"/>
      <c r="I21" s="234"/>
      <c r="J21" s="234"/>
      <c r="K21" s="234"/>
      <c r="L21" s="234"/>
      <c r="M21" s="234"/>
      <c r="N21" s="234"/>
      <c r="O21" s="286"/>
      <c r="P21" s="234"/>
      <c r="Q21" s="234"/>
      <c r="R21" s="234"/>
      <c r="S21" s="234"/>
      <c r="T21" s="302"/>
      <c r="U21" s="302"/>
      <c r="V21" s="234"/>
      <c r="W21" s="234"/>
      <c r="X21" s="302"/>
      <c r="Y21" s="306"/>
      <c r="Z21" s="42"/>
      <c r="AA21" s="367"/>
      <c r="AB21" s="42"/>
      <c r="AC21" s="42"/>
      <c r="AD21" s="42"/>
    </row>
    <row r="22" spans="3:30">
      <c r="C22" s="234"/>
      <c r="D22" s="296">
        <v>44002</v>
      </c>
      <c r="E22" s="422" t="s">
        <v>669</v>
      </c>
      <c r="F22" s="435"/>
      <c r="G22" s="259">
        <v>19</v>
      </c>
      <c r="H22" s="234"/>
      <c r="I22" s="234"/>
      <c r="J22" s="234"/>
      <c r="K22" s="234"/>
      <c r="L22" s="234"/>
      <c r="M22" s="234"/>
      <c r="N22" s="234"/>
      <c r="O22" s="286"/>
      <c r="P22" s="234"/>
      <c r="Q22" s="234"/>
      <c r="R22" s="234"/>
      <c r="S22" s="234"/>
      <c r="T22" s="302"/>
      <c r="U22" s="302"/>
      <c r="V22" s="234"/>
      <c r="W22" s="234"/>
      <c r="X22" s="302"/>
      <c r="Y22" s="306"/>
      <c r="Z22" s="42"/>
      <c r="AA22" s="367"/>
      <c r="AB22" s="42"/>
      <c r="AC22" s="42"/>
      <c r="AD22" s="42"/>
    </row>
    <row r="23" spans="3:30">
      <c r="C23" s="234"/>
      <c r="D23" s="296">
        <v>44002</v>
      </c>
      <c r="E23" s="422" t="s">
        <v>906</v>
      </c>
      <c r="F23" s="435"/>
      <c r="G23" s="259"/>
      <c r="H23" s="234">
        <v>1152</v>
      </c>
      <c r="I23" s="234"/>
      <c r="J23" s="234"/>
      <c r="K23" s="234"/>
      <c r="L23" s="234"/>
      <c r="M23" s="234">
        <v>1152</v>
      </c>
      <c r="N23" s="234"/>
      <c r="O23" s="286"/>
      <c r="P23" s="234"/>
      <c r="Q23" s="234"/>
      <c r="R23" s="234"/>
      <c r="S23" s="234"/>
      <c r="T23" s="302"/>
      <c r="U23" s="302"/>
      <c r="V23" s="234"/>
      <c r="W23" s="234"/>
      <c r="X23" s="302"/>
      <c r="Y23" s="306"/>
      <c r="Z23" s="42"/>
      <c r="AA23" s="367"/>
      <c r="AB23" s="42"/>
      <c r="AC23" s="42"/>
      <c r="AD23" s="42"/>
    </row>
    <row r="24" spans="3:30">
      <c r="C24" s="234"/>
      <c r="D24" s="296">
        <v>44002</v>
      </c>
      <c r="E24" s="422" t="s">
        <v>724</v>
      </c>
      <c r="F24" s="435"/>
      <c r="G24" s="259"/>
      <c r="H24" s="234">
        <v>19</v>
      </c>
      <c r="I24" s="234"/>
      <c r="J24" s="234"/>
      <c r="K24" s="234"/>
      <c r="L24" s="234"/>
      <c r="M24" s="234"/>
      <c r="N24" s="234"/>
      <c r="O24" s="286"/>
      <c r="P24" s="234"/>
      <c r="Q24" s="234"/>
      <c r="R24" s="234"/>
      <c r="S24" s="234"/>
      <c r="T24" s="302">
        <v>19</v>
      </c>
      <c r="U24" s="302"/>
      <c r="V24" s="234"/>
      <c r="W24" s="234"/>
      <c r="X24" s="302"/>
      <c r="Y24" s="306"/>
      <c r="Z24" s="42"/>
      <c r="AA24" s="367"/>
      <c r="AB24" s="42"/>
      <c r="AC24" s="42"/>
      <c r="AD24" s="42"/>
    </row>
    <row r="25" spans="3:30">
      <c r="C25" s="234"/>
      <c r="D25" s="296">
        <v>44004</v>
      </c>
      <c r="E25" s="422" t="s">
        <v>816</v>
      </c>
      <c r="F25" s="435"/>
      <c r="G25" s="259">
        <v>1380</v>
      </c>
      <c r="H25" s="234"/>
      <c r="I25" s="234"/>
      <c r="J25" s="234"/>
      <c r="K25" s="234"/>
      <c r="L25" s="234"/>
      <c r="M25" s="234"/>
      <c r="N25" s="234"/>
      <c r="O25" s="286"/>
      <c r="P25" s="234"/>
      <c r="Q25" s="234"/>
      <c r="R25" s="234"/>
      <c r="S25" s="234"/>
      <c r="T25" s="302"/>
      <c r="U25" s="302"/>
      <c r="V25" s="234"/>
      <c r="W25" s="234"/>
      <c r="X25" s="302"/>
      <c r="Y25" s="306"/>
      <c r="Z25" s="42"/>
      <c r="AA25" s="367"/>
      <c r="AB25" s="42"/>
      <c r="AC25" s="42"/>
      <c r="AD25" s="42"/>
    </row>
    <row r="26" spans="3:30">
      <c r="C26" s="234"/>
      <c r="D26" s="296">
        <v>44004</v>
      </c>
      <c r="E26" s="422" t="s">
        <v>817</v>
      </c>
      <c r="F26" s="435"/>
      <c r="G26" s="259">
        <v>15</v>
      </c>
      <c r="H26" s="234"/>
      <c r="I26" s="234"/>
      <c r="J26" s="234"/>
      <c r="K26" s="234"/>
      <c r="L26" s="234"/>
      <c r="M26" s="234"/>
      <c r="N26" s="234"/>
      <c r="O26" s="286"/>
      <c r="P26" s="234"/>
      <c r="Q26" s="234"/>
      <c r="R26" s="234"/>
      <c r="S26" s="234"/>
      <c r="T26" s="302"/>
      <c r="U26" s="302"/>
      <c r="V26" s="234"/>
      <c r="W26" s="234"/>
      <c r="X26" s="302"/>
      <c r="Y26" s="306"/>
      <c r="Z26" s="42"/>
      <c r="AA26" s="367"/>
      <c r="AB26" s="42"/>
      <c r="AC26" s="42"/>
      <c r="AD26" s="42"/>
    </row>
    <row r="27" spans="3:30">
      <c r="C27" s="234">
        <v>6</v>
      </c>
      <c r="D27" s="296">
        <v>44004</v>
      </c>
      <c r="E27" s="422" t="s">
        <v>818</v>
      </c>
      <c r="F27" s="435"/>
      <c r="G27" s="259"/>
      <c r="H27" s="234">
        <v>1380</v>
      </c>
      <c r="I27" s="234">
        <v>1380</v>
      </c>
      <c r="J27" s="234"/>
      <c r="K27" s="234"/>
      <c r="L27" s="234"/>
      <c r="M27" s="234"/>
      <c r="N27" s="234"/>
      <c r="O27" s="286"/>
      <c r="P27" s="234"/>
      <c r="Q27" s="234"/>
      <c r="R27" s="234"/>
      <c r="S27" s="234"/>
      <c r="T27" s="302"/>
      <c r="U27" s="302"/>
      <c r="V27" s="234"/>
      <c r="W27" s="234"/>
      <c r="X27" s="302"/>
      <c r="Y27" s="306"/>
      <c r="Z27" s="42"/>
      <c r="AA27" s="367"/>
      <c r="AB27" s="42"/>
      <c r="AC27" s="42"/>
      <c r="AD27" s="42"/>
    </row>
    <row r="28" spans="3:30">
      <c r="C28" s="234"/>
      <c r="D28" s="296">
        <v>44004</v>
      </c>
      <c r="E28" s="422" t="s">
        <v>819</v>
      </c>
      <c r="F28" s="435"/>
      <c r="G28" s="259"/>
      <c r="H28" s="234">
        <v>15</v>
      </c>
      <c r="I28" s="234"/>
      <c r="J28" s="234"/>
      <c r="K28" s="234"/>
      <c r="L28" s="234"/>
      <c r="M28" s="234"/>
      <c r="N28" s="234"/>
      <c r="O28" s="286"/>
      <c r="P28" s="234"/>
      <c r="Q28" s="234"/>
      <c r="R28" s="234"/>
      <c r="S28" s="234"/>
      <c r="T28" s="302"/>
      <c r="U28" s="302"/>
      <c r="V28" s="234"/>
      <c r="W28" s="234">
        <v>15</v>
      </c>
      <c r="X28" s="302"/>
      <c r="Y28" s="306"/>
      <c r="Z28" s="42"/>
      <c r="AA28" s="367"/>
      <c r="AB28" s="42"/>
      <c r="AC28" s="42"/>
      <c r="AD28" s="42"/>
    </row>
    <row r="29" spans="3:30">
      <c r="C29" s="234"/>
      <c r="D29" s="296">
        <v>44004</v>
      </c>
      <c r="E29" s="422" t="s">
        <v>2839</v>
      </c>
      <c r="F29" s="435"/>
      <c r="G29" s="259">
        <v>1520</v>
      </c>
      <c r="H29" s="234"/>
      <c r="I29" s="234"/>
      <c r="J29" s="234"/>
      <c r="K29" s="234"/>
      <c r="L29" s="234"/>
      <c r="M29" s="234"/>
      <c r="N29" s="234"/>
      <c r="O29" s="286"/>
      <c r="P29" s="234"/>
      <c r="Q29" s="234"/>
      <c r="R29" s="234"/>
      <c r="S29" s="234"/>
      <c r="T29" s="302"/>
      <c r="U29" s="302"/>
      <c r="V29" s="234"/>
      <c r="W29" s="234"/>
      <c r="X29" s="302"/>
      <c r="Y29" s="306"/>
      <c r="Z29" s="42"/>
      <c r="AA29" s="367"/>
      <c r="AB29" s="42"/>
      <c r="AC29" s="42"/>
      <c r="AD29" s="42"/>
    </row>
    <row r="30" spans="3:30">
      <c r="C30" s="234"/>
      <c r="D30" s="296">
        <v>44004</v>
      </c>
      <c r="E30" s="422" t="s">
        <v>673</v>
      </c>
      <c r="F30" s="435"/>
      <c r="G30" s="259"/>
      <c r="H30" s="234">
        <v>1395</v>
      </c>
      <c r="I30" s="234"/>
      <c r="J30" s="234"/>
      <c r="K30" s="234"/>
      <c r="L30" s="234"/>
      <c r="M30" s="234"/>
      <c r="N30" s="234"/>
      <c r="O30" s="286"/>
      <c r="P30" s="234"/>
      <c r="Q30" s="234"/>
      <c r="R30" s="234"/>
      <c r="S30" s="234"/>
      <c r="T30" s="302"/>
      <c r="U30" s="302"/>
      <c r="V30" s="234"/>
      <c r="W30" s="234"/>
      <c r="X30" s="302"/>
      <c r="Y30" s="306"/>
      <c r="Z30" s="42"/>
      <c r="AA30" s="367"/>
      <c r="AB30" s="42"/>
      <c r="AC30" s="42"/>
      <c r="AD30" s="42"/>
    </row>
    <row r="31" spans="3:30">
      <c r="C31" s="234"/>
      <c r="D31" s="296">
        <v>44004</v>
      </c>
      <c r="E31" s="422" t="s">
        <v>673</v>
      </c>
      <c r="F31" s="435"/>
      <c r="G31" s="259"/>
      <c r="H31" s="234">
        <v>62</v>
      </c>
      <c r="I31" s="234"/>
      <c r="J31" s="234"/>
      <c r="K31" s="234"/>
      <c r="L31" s="234"/>
      <c r="M31" s="234"/>
      <c r="N31" s="234"/>
      <c r="O31" s="286"/>
      <c r="P31" s="234"/>
      <c r="Q31" s="234"/>
      <c r="R31" s="234"/>
      <c r="S31" s="234"/>
      <c r="T31" s="302"/>
      <c r="U31" s="302"/>
      <c r="V31" s="234"/>
      <c r="W31" s="234"/>
      <c r="X31" s="302"/>
      <c r="Y31" s="306"/>
      <c r="Z31" s="42"/>
      <c r="AA31" s="367"/>
      <c r="AB31" s="42"/>
      <c r="AC31" s="42"/>
      <c r="AD31" s="42"/>
    </row>
    <row r="32" spans="3:30">
      <c r="C32" s="234"/>
      <c r="D32" s="296">
        <v>44004</v>
      </c>
      <c r="E32" s="422" t="s">
        <v>674</v>
      </c>
      <c r="F32" s="435"/>
      <c r="G32" s="259"/>
      <c r="H32" s="234">
        <v>63</v>
      </c>
      <c r="I32" s="234"/>
      <c r="J32" s="234"/>
      <c r="K32" s="234"/>
      <c r="L32" s="234"/>
      <c r="M32" s="234"/>
      <c r="N32" s="234"/>
      <c r="O32" s="286"/>
      <c r="P32" s="234"/>
      <c r="Q32" s="234"/>
      <c r="R32" s="234"/>
      <c r="S32" s="234"/>
      <c r="T32" s="302"/>
      <c r="U32" s="302"/>
      <c r="V32" s="234"/>
      <c r="W32" s="234"/>
      <c r="X32" s="302"/>
      <c r="Y32" s="306"/>
      <c r="Z32" s="42"/>
      <c r="AA32" s="367"/>
      <c r="AB32" s="42"/>
      <c r="AC32" s="42"/>
      <c r="AD32" s="42"/>
    </row>
    <row r="33" spans="3:30">
      <c r="C33" s="234">
        <v>5</v>
      </c>
      <c r="D33" s="296">
        <v>44006</v>
      </c>
      <c r="E33" s="422" t="s">
        <v>2840</v>
      </c>
      <c r="F33" s="435"/>
      <c r="G33" s="259">
        <v>1318</v>
      </c>
      <c r="H33" s="234"/>
      <c r="I33" s="234"/>
      <c r="J33" s="234"/>
      <c r="K33" s="234"/>
      <c r="L33" s="234"/>
      <c r="M33" s="234"/>
      <c r="N33" s="234"/>
      <c r="O33" s="286"/>
      <c r="P33" s="234"/>
      <c r="Q33" s="234"/>
      <c r="R33" s="234"/>
      <c r="S33" s="234"/>
      <c r="T33" s="302"/>
      <c r="U33" s="302"/>
      <c r="V33" s="234"/>
      <c r="W33" s="234"/>
      <c r="X33" s="302"/>
      <c r="Y33" s="306"/>
      <c r="Z33" s="42"/>
      <c r="AA33" s="367"/>
      <c r="AB33" s="42"/>
      <c r="AC33" s="42"/>
      <c r="AD33" s="42"/>
    </row>
    <row r="34" spans="3:30">
      <c r="C34" s="234"/>
      <c r="D34" s="296">
        <v>44006</v>
      </c>
      <c r="E34" s="422" t="s">
        <v>673</v>
      </c>
      <c r="F34" s="435"/>
      <c r="G34" s="259"/>
      <c r="H34" s="234">
        <v>1152</v>
      </c>
      <c r="I34" s="234"/>
      <c r="J34" s="234"/>
      <c r="K34" s="234"/>
      <c r="L34" s="234"/>
      <c r="M34" s="234"/>
      <c r="N34" s="234"/>
      <c r="O34" s="286"/>
      <c r="P34" s="234"/>
      <c r="Q34" s="234"/>
      <c r="R34" s="234"/>
      <c r="S34" s="234"/>
      <c r="T34" s="302"/>
      <c r="U34" s="302"/>
      <c r="V34" s="234"/>
      <c r="W34" s="234"/>
      <c r="X34" s="302"/>
      <c r="Y34" s="306"/>
      <c r="Z34" s="42"/>
      <c r="AA34" s="367"/>
      <c r="AB34" s="42"/>
      <c r="AC34" s="42"/>
      <c r="AD34" s="42"/>
    </row>
    <row r="35" spans="3:30">
      <c r="C35" s="234"/>
      <c r="D35" s="296">
        <v>44006</v>
      </c>
      <c r="E35" s="422" t="s">
        <v>673</v>
      </c>
      <c r="F35" s="435"/>
      <c r="G35" s="259"/>
      <c r="H35" s="234">
        <v>73</v>
      </c>
      <c r="I35" s="234"/>
      <c r="J35" s="234"/>
      <c r="K35" s="234"/>
      <c r="L35" s="234"/>
      <c r="M35" s="234"/>
      <c r="N35" s="234"/>
      <c r="O35" s="286"/>
      <c r="P35" s="234"/>
      <c r="Q35" s="234"/>
      <c r="R35" s="234"/>
      <c r="S35" s="234"/>
      <c r="T35" s="302"/>
      <c r="U35" s="302"/>
      <c r="V35" s="234"/>
      <c r="W35" s="234"/>
      <c r="X35" s="302"/>
      <c r="Y35" s="306"/>
      <c r="Z35" s="42"/>
      <c r="AA35" s="367"/>
      <c r="AB35" s="42"/>
      <c r="AC35" s="42"/>
      <c r="AD35" s="42"/>
    </row>
    <row r="36" spans="3:30">
      <c r="C36" s="234"/>
      <c r="D36" s="296">
        <v>44006</v>
      </c>
      <c r="E36" s="422" t="s">
        <v>674</v>
      </c>
      <c r="F36" s="435"/>
      <c r="G36" s="259"/>
      <c r="H36" s="234">
        <v>19</v>
      </c>
      <c r="I36" s="234"/>
      <c r="J36" s="234"/>
      <c r="K36" s="234"/>
      <c r="L36" s="234"/>
      <c r="M36" s="234"/>
      <c r="N36" s="234"/>
      <c r="O36" s="286"/>
      <c r="P36" s="234"/>
      <c r="Q36" s="234"/>
      <c r="R36" s="234"/>
      <c r="S36" s="234"/>
      <c r="T36" s="302"/>
      <c r="U36" s="302"/>
      <c r="V36" s="234"/>
      <c r="W36" s="234"/>
      <c r="X36" s="302"/>
      <c r="Y36" s="306"/>
      <c r="Z36" s="42"/>
      <c r="AA36" s="367"/>
      <c r="AB36" s="42"/>
      <c r="AC36" s="42"/>
      <c r="AD36" s="42"/>
    </row>
    <row r="37" spans="3:30">
      <c r="C37" s="234"/>
      <c r="D37" s="296">
        <v>44006</v>
      </c>
      <c r="E37" s="422" t="s">
        <v>674</v>
      </c>
      <c r="F37" s="435"/>
      <c r="G37" s="259"/>
      <c r="H37" s="234">
        <v>74</v>
      </c>
      <c r="I37" s="234"/>
      <c r="J37" s="234"/>
      <c r="K37" s="234"/>
      <c r="L37" s="234"/>
      <c r="M37" s="234"/>
      <c r="N37" s="234"/>
      <c r="O37" s="286"/>
      <c r="P37" s="234"/>
      <c r="Q37" s="234"/>
      <c r="R37" s="234"/>
      <c r="S37" s="234"/>
      <c r="T37" s="302"/>
      <c r="U37" s="302"/>
      <c r="V37" s="234"/>
      <c r="W37" s="234"/>
      <c r="X37" s="302"/>
      <c r="Y37" s="306"/>
      <c r="Z37" s="42"/>
      <c r="AA37" s="367"/>
      <c r="AB37" s="42"/>
      <c r="AC37" s="42"/>
      <c r="AD37" s="42"/>
    </row>
    <row r="38" spans="3:30">
      <c r="C38" s="234"/>
      <c r="D38" s="296">
        <v>44011</v>
      </c>
      <c r="E38" s="422" t="s">
        <v>495</v>
      </c>
      <c r="F38" s="435"/>
      <c r="G38" s="259">
        <v>100</v>
      </c>
      <c r="H38" s="234"/>
      <c r="I38" s="234"/>
      <c r="J38" s="234"/>
      <c r="K38" s="234"/>
      <c r="L38" s="234"/>
      <c r="M38" s="234"/>
      <c r="N38" s="234"/>
      <c r="O38" s="286"/>
      <c r="P38" s="234"/>
      <c r="Q38" s="234"/>
      <c r="R38" s="234"/>
      <c r="S38" s="234"/>
      <c r="T38" s="302"/>
      <c r="U38" s="302"/>
      <c r="V38" s="234"/>
      <c r="W38" s="234"/>
      <c r="X38" s="302"/>
      <c r="Y38" s="306"/>
      <c r="Z38" s="42"/>
      <c r="AA38" s="367"/>
      <c r="AB38" s="42"/>
      <c r="AC38" s="42"/>
      <c r="AD38" s="42"/>
    </row>
    <row r="39" spans="3:30">
      <c r="C39" s="234"/>
      <c r="D39" s="296">
        <v>44011</v>
      </c>
      <c r="E39" s="422" t="s">
        <v>495</v>
      </c>
      <c r="F39" s="435"/>
      <c r="G39" s="259">
        <v>617.26</v>
      </c>
      <c r="H39" s="234"/>
      <c r="I39" s="234"/>
      <c r="J39" s="234"/>
      <c r="K39" s="234"/>
      <c r="L39" s="234"/>
      <c r="M39" s="234"/>
      <c r="N39" s="234"/>
      <c r="O39" s="286"/>
      <c r="P39" s="234"/>
      <c r="Q39" s="234"/>
      <c r="R39" s="234"/>
      <c r="S39" s="234"/>
      <c r="T39" s="302"/>
      <c r="U39" s="302"/>
      <c r="V39" s="234"/>
      <c r="W39" s="234"/>
      <c r="X39" s="302"/>
      <c r="Y39" s="306"/>
      <c r="Z39" s="42"/>
      <c r="AA39" s="367"/>
      <c r="AB39" s="42"/>
      <c r="AC39" s="42"/>
      <c r="AD39" s="42"/>
    </row>
    <row r="40" spans="3:30">
      <c r="C40" s="234"/>
      <c r="D40" s="296">
        <v>44011</v>
      </c>
      <c r="E40" s="422" t="s">
        <v>495</v>
      </c>
      <c r="F40" s="435"/>
      <c r="G40" s="259">
        <v>6.2</v>
      </c>
      <c r="H40" s="234"/>
      <c r="I40" s="234"/>
      <c r="J40" s="234"/>
      <c r="K40" s="234"/>
      <c r="L40" s="234"/>
      <c r="M40" s="234"/>
      <c r="N40" s="234"/>
      <c r="O40" s="286"/>
      <c r="P40" s="234"/>
      <c r="Q40" s="234"/>
      <c r="R40" s="234"/>
      <c r="S40" s="234"/>
      <c r="T40" s="302"/>
      <c r="U40" s="302"/>
      <c r="V40" s="234"/>
      <c r="W40" s="234"/>
      <c r="X40" s="302"/>
      <c r="Y40" s="306"/>
      <c r="Z40" s="42"/>
      <c r="AA40" s="367"/>
      <c r="AB40" s="42"/>
      <c r="AC40" s="42"/>
      <c r="AD40" s="42"/>
    </row>
    <row r="41" spans="3:30">
      <c r="C41" s="234"/>
      <c r="D41" s="296">
        <v>44011</v>
      </c>
      <c r="E41" s="422" t="s">
        <v>823</v>
      </c>
      <c r="F41" s="435"/>
      <c r="G41" s="259"/>
      <c r="H41" s="234">
        <v>617.26</v>
      </c>
      <c r="I41" s="234">
        <v>617.26</v>
      </c>
      <c r="J41" s="234"/>
      <c r="K41" s="234"/>
      <c r="L41" s="234"/>
      <c r="M41" s="234"/>
      <c r="N41" s="234"/>
      <c r="O41" s="286"/>
      <c r="P41" s="234"/>
      <c r="Q41" s="234"/>
      <c r="R41" s="234"/>
      <c r="S41" s="234"/>
      <c r="T41" s="302"/>
      <c r="U41" s="302"/>
      <c r="V41" s="234"/>
      <c r="W41" s="234"/>
      <c r="X41" s="302"/>
      <c r="Y41" s="306"/>
      <c r="Z41" s="42"/>
      <c r="AA41" s="367"/>
      <c r="AB41" s="42"/>
      <c r="AC41" s="42"/>
      <c r="AD41" s="42"/>
    </row>
    <row r="42" spans="3:30">
      <c r="C42" s="234"/>
      <c r="D42" s="296">
        <v>44011</v>
      </c>
      <c r="E42" s="422" t="s">
        <v>819</v>
      </c>
      <c r="F42" s="435"/>
      <c r="G42" s="259"/>
      <c r="H42" s="234">
        <v>6.2</v>
      </c>
      <c r="I42" s="234"/>
      <c r="J42" s="234"/>
      <c r="K42" s="234"/>
      <c r="L42" s="234"/>
      <c r="M42" s="234"/>
      <c r="N42" s="234"/>
      <c r="O42" s="286"/>
      <c r="P42" s="234"/>
      <c r="Q42" s="234"/>
      <c r="R42" s="234"/>
      <c r="S42" s="234"/>
      <c r="T42" s="302"/>
      <c r="U42" s="302"/>
      <c r="V42" s="234"/>
      <c r="W42" s="234">
        <v>6.2</v>
      </c>
      <c r="X42" s="302"/>
      <c r="Y42" s="306"/>
      <c r="Z42" s="42"/>
      <c r="AA42" s="367"/>
      <c r="AB42" s="42"/>
      <c r="AC42" s="42"/>
      <c r="AD42" s="42"/>
    </row>
    <row r="43" spans="3:30">
      <c r="C43" s="234"/>
      <c r="D43" s="296">
        <v>44011</v>
      </c>
      <c r="E43" s="422" t="s">
        <v>824</v>
      </c>
      <c r="F43" s="435"/>
      <c r="G43" s="259"/>
      <c r="H43" s="234">
        <v>77</v>
      </c>
      <c r="I43" s="234"/>
      <c r="J43" s="234"/>
      <c r="K43" s="234"/>
      <c r="L43" s="234"/>
      <c r="M43" s="234"/>
      <c r="N43" s="234">
        <v>77</v>
      </c>
      <c r="O43" s="286"/>
      <c r="P43" s="234"/>
      <c r="Q43" s="234"/>
      <c r="R43" s="234"/>
      <c r="S43" s="234"/>
      <c r="T43" s="302"/>
      <c r="U43" s="302"/>
      <c r="V43" s="234"/>
      <c r="W43" s="234"/>
      <c r="X43" s="302"/>
      <c r="Y43" s="306"/>
      <c r="Z43" s="42"/>
      <c r="AA43" s="367"/>
      <c r="AB43" s="42"/>
      <c r="AC43" s="42"/>
      <c r="AD43" s="42"/>
    </row>
    <row r="44" spans="3:30">
      <c r="C44" s="234"/>
      <c r="D44" s="296">
        <v>44011</v>
      </c>
      <c r="E44" s="422" t="s">
        <v>825</v>
      </c>
      <c r="F44" s="435"/>
      <c r="G44" s="259"/>
      <c r="H44" s="234">
        <v>14</v>
      </c>
      <c r="I44" s="234"/>
      <c r="J44" s="234"/>
      <c r="K44" s="234"/>
      <c r="L44" s="234"/>
      <c r="M44" s="234"/>
      <c r="N44" s="234"/>
      <c r="O44" s="286"/>
      <c r="P44" s="234"/>
      <c r="Q44" s="234"/>
      <c r="R44" s="234"/>
      <c r="S44" s="234"/>
      <c r="T44" s="302">
        <v>14</v>
      </c>
      <c r="U44" s="302"/>
      <c r="V44" s="234"/>
      <c r="W44" s="234"/>
      <c r="X44" s="302"/>
      <c r="Y44" s="306"/>
      <c r="Z44" s="42"/>
      <c r="AA44" s="367"/>
      <c r="AB44" s="42"/>
      <c r="AC44" s="42"/>
      <c r="AD44" s="42"/>
    </row>
    <row r="45" spans="3:30">
      <c r="C45" s="234">
        <v>6</v>
      </c>
      <c r="D45" s="296">
        <v>44014</v>
      </c>
      <c r="E45" s="422" t="s">
        <v>2841</v>
      </c>
      <c r="F45" s="435"/>
      <c r="G45" s="259">
        <v>826</v>
      </c>
      <c r="H45" s="234"/>
      <c r="I45" s="234"/>
      <c r="J45" s="234"/>
      <c r="K45" s="234"/>
      <c r="L45" s="234"/>
      <c r="M45" s="234"/>
      <c r="N45" s="234"/>
      <c r="O45" s="286"/>
      <c r="P45" s="234"/>
      <c r="Q45" s="234"/>
      <c r="R45" s="234"/>
      <c r="S45" s="234"/>
      <c r="T45" s="302"/>
      <c r="U45" s="302"/>
      <c r="V45" s="234"/>
      <c r="W45" s="234"/>
      <c r="X45" s="302"/>
      <c r="Y45" s="306"/>
      <c r="Z45" s="42"/>
      <c r="AA45" s="367"/>
      <c r="AB45" s="42"/>
      <c r="AC45" s="42"/>
      <c r="AD45" s="42"/>
    </row>
    <row r="46" spans="3:30">
      <c r="C46" s="234"/>
      <c r="D46" s="296">
        <v>44014</v>
      </c>
      <c r="E46" s="422" t="s">
        <v>673</v>
      </c>
      <c r="F46" s="435"/>
      <c r="G46" s="259"/>
      <c r="H46" s="234">
        <v>723</v>
      </c>
      <c r="I46" s="234"/>
      <c r="J46" s="234"/>
      <c r="K46" s="234"/>
      <c r="L46" s="234"/>
      <c r="M46" s="234"/>
      <c r="N46" s="234"/>
      <c r="O46" s="286"/>
      <c r="P46" s="234"/>
      <c r="Q46" s="234"/>
      <c r="R46" s="234"/>
      <c r="S46" s="234"/>
      <c r="T46" s="302"/>
      <c r="U46" s="302"/>
      <c r="V46" s="234"/>
      <c r="W46" s="234"/>
      <c r="X46" s="302"/>
      <c r="Y46" s="306"/>
      <c r="Z46" s="42"/>
      <c r="AA46" s="367"/>
      <c r="AB46" s="42"/>
      <c r="AC46" s="42"/>
      <c r="AD46" s="42"/>
    </row>
    <row r="47" spans="3:30">
      <c r="C47" s="234"/>
      <c r="D47" s="296">
        <v>44014</v>
      </c>
      <c r="E47" s="422" t="s">
        <v>673</v>
      </c>
      <c r="F47" s="435"/>
      <c r="G47" s="259"/>
      <c r="H47" s="234">
        <v>56</v>
      </c>
      <c r="I47" s="234"/>
      <c r="J47" s="234"/>
      <c r="K47" s="234"/>
      <c r="L47" s="234"/>
      <c r="M47" s="234"/>
      <c r="N47" s="234"/>
      <c r="O47" s="286"/>
      <c r="P47" s="234"/>
      <c r="Q47" s="234"/>
      <c r="R47" s="234"/>
      <c r="S47" s="234"/>
      <c r="T47" s="302"/>
      <c r="U47" s="302"/>
      <c r="V47" s="234"/>
      <c r="W47" s="234"/>
      <c r="X47" s="302"/>
      <c r="Y47" s="306"/>
      <c r="Z47" s="42"/>
      <c r="AA47" s="367"/>
      <c r="AB47" s="42"/>
      <c r="AC47" s="42"/>
      <c r="AD47" s="42"/>
    </row>
    <row r="48" spans="3:30">
      <c r="C48" s="234"/>
      <c r="D48" s="296">
        <v>44014</v>
      </c>
      <c r="E48" s="422" t="s">
        <v>674</v>
      </c>
      <c r="F48" s="435"/>
      <c r="G48" s="259"/>
      <c r="H48" s="234">
        <v>56</v>
      </c>
      <c r="I48" s="234"/>
      <c r="J48" s="234"/>
      <c r="K48" s="234"/>
      <c r="L48" s="234"/>
      <c r="M48" s="234"/>
      <c r="N48" s="234"/>
      <c r="O48" s="286"/>
      <c r="P48" s="234"/>
      <c r="Q48" s="234"/>
      <c r="R48" s="234"/>
      <c r="S48" s="234"/>
      <c r="T48" s="302"/>
      <c r="U48" s="302"/>
      <c r="V48" s="234"/>
      <c r="W48" s="234"/>
      <c r="X48" s="302"/>
      <c r="Y48" s="306"/>
      <c r="Z48" s="42"/>
      <c r="AA48" s="367"/>
      <c r="AB48" s="42"/>
      <c r="AC48" s="42"/>
      <c r="AD48" s="42"/>
    </row>
    <row r="49" spans="3:30">
      <c r="C49" s="263"/>
      <c r="D49" s="297">
        <v>44018</v>
      </c>
      <c r="E49" s="423" t="s">
        <v>495</v>
      </c>
      <c r="F49" s="492"/>
      <c r="G49" s="295">
        <v>1222.4000000000001</v>
      </c>
      <c r="H49" s="263"/>
      <c r="I49" s="263"/>
      <c r="J49" s="263"/>
      <c r="K49" s="263"/>
      <c r="L49" s="263"/>
      <c r="M49" s="263"/>
      <c r="N49" s="263"/>
      <c r="O49" s="286"/>
      <c r="P49" s="263"/>
      <c r="Q49" s="263"/>
      <c r="R49" s="263"/>
      <c r="S49" s="263"/>
      <c r="T49" s="303"/>
      <c r="U49" s="303"/>
      <c r="V49" s="263"/>
      <c r="W49" s="263"/>
      <c r="X49" s="303"/>
      <c r="Y49" s="306"/>
      <c r="Z49" s="42"/>
      <c r="AA49" s="367"/>
      <c r="AB49" s="42"/>
      <c r="AC49" s="42"/>
      <c r="AD49" s="42"/>
    </row>
    <row r="50" spans="3:30">
      <c r="C50" s="263"/>
      <c r="D50" s="297">
        <v>44018</v>
      </c>
      <c r="E50" s="423" t="s">
        <v>495</v>
      </c>
      <c r="F50" s="492"/>
      <c r="G50" s="295">
        <v>12.28</v>
      </c>
      <c r="H50" s="263"/>
      <c r="I50" s="263"/>
      <c r="J50" s="263"/>
      <c r="K50" s="263"/>
      <c r="L50" s="263"/>
      <c r="M50" s="263"/>
      <c r="N50" s="263"/>
      <c r="O50" s="286"/>
      <c r="P50" s="263"/>
      <c r="Q50" s="263"/>
      <c r="R50" s="263"/>
      <c r="S50" s="263"/>
      <c r="T50" s="303"/>
      <c r="U50" s="303"/>
      <c r="V50" s="263"/>
      <c r="W50" s="263"/>
      <c r="X50" s="303"/>
      <c r="Y50" s="306"/>
      <c r="Z50" s="42"/>
      <c r="AA50" s="367"/>
      <c r="AB50" s="42"/>
      <c r="AC50" s="42"/>
      <c r="AD50" s="42"/>
    </row>
    <row r="51" spans="3:30">
      <c r="C51" s="263"/>
      <c r="D51" s="297">
        <v>44018</v>
      </c>
      <c r="E51" s="423" t="s">
        <v>669</v>
      </c>
      <c r="F51" s="492"/>
      <c r="G51" s="295">
        <v>745</v>
      </c>
      <c r="H51" s="263"/>
      <c r="I51" s="263"/>
      <c r="J51" s="263"/>
      <c r="K51" s="263"/>
      <c r="L51" s="263"/>
      <c r="M51" s="263"/>
      <c r="N51" s="263"/>
      <c r="O51" s="286"/>
      <c r="P51" s="263"/>
      <c r="Q51" s="263"/>
      <c r="R51" s="263"/>
      <c r="S51" s="263"/>
      <c r="T51" s="303"/>
      <c r="U51" s="303"/>
      <c r="V51" s="263"/>
      <c r="W51" s="263"/>
      <c r="X51" s="303"/>
      <c r="Y51" s="306"/>
      <c r="Z51" s="42"/>
      <c r="AA51" s="367"/>
      <c r="AB51" s="42"/>
      <c r="AC51" s="42"/>
      <c r="AD51" s="42"/>
    </row>
    <row r="52" spans="3:30">
      <c r="C52" s="263"/>
      <c r="D52" s="297">
        <v>44018</v>
      </c>
      <c r="E52" s="423" t="s">
        <v>495</v>
      </c>
      <c r="F52" s="492"/>
      <c r="G52" s="295">
        <v>76</v>
      </c>
      <c r="H52" s="263"/>
      <c r="I52" s="263"/>
      <c r="J52" s="263"/>
      <c r="K52" s="263"/>
      <c r="L52" s="263"/>
      <c r="M52" s="263"/>
      <c r="N52" s="263"/>
      <c r="O52" s="286"/>
      <c r="P52" s="263"/>
      <c r="Q52" s="263"/>
      <c r="R52" s="263"/>
      <c r="S52" s="263"/>
      <c r="T52" s="303"/>
      <c r="U52" s="303"/>
      <c r="V52" s="263"/>
      <c r="W52" s="263"/>
      <c r="X52" s="303"/>
      <c r="Y52" s="306"/>
      <c r="Z52" s="42"/>
      <c r="AA52" s="367"/>
      <c r="AB52" s="42"/>
      <c r="AC52" s="42"/>
      <c r="AD52" s="42"/>
    </row>
    <row r="53" spans="3:30">
      <c r="C53" s="263"/>
      <c r="D53" s="297">
        <v>44018</v>
      </c>
      <c r="E53" s="423" t="s">
        <v>895</v>
      </c>
      <c r="F53" s="492"/>
      <c r="G53" s="295"/>
      <c r="H53" s="263">
        <v>745</v>
      </c>
      <c r="I53" s="263"/>
      <c r="J53" s="263"/>
      <c r="K53" s="263"/>
      <c r="L53" s="263"/>
      <c r="M53" s="263">
        <v>745</v>
      </c>
      <c r="N53" s="263"/>
      <c r="O53" s="286"/>
      <c r="P53" s="263"/>
      <c r="Q53" s="263"/>
      <c r="R53" s="263"/>
      <c r="S53" s="263"/>
      <c r="T53" s="303"/>
      <c r="U53" s="303"/>
      <c r="V53" s="263"/>
      <c r="W53" s="263"/>
      <c r="X53" s="303"/>
      <c r="Y53" s="306"/>
      <c r="Z53" s="42"/>
      <c r="AA53" s="367"/>
      <c r="AB53" s="42"/>
      <c r="AC53" s="42"/>
      <c r="AD53" s="42"/>
    </row>
    <row r="54" spans="3:30">
      <c r="C54" s="263"/>
      <c r="D54" s="297">
        <v>44018</v>
      </c>
      <c r="E54" s="423" t="s">
        <v>896</v>
      </c>
      <c r="F54" s="492"/>
      <c r="G54" s="295"/>
      <c r="H54" s="263">
        <v>76</v>
      </c>
      <c r="I54" s="263"/>
      <c r="J54" s="263"/>
      <c r="K54" s="263"/>
      <c r="L54" s="263"/>
      <c r="M54" s="263"/>
      <c r="N54" s="263"/>
      <c r="O54" s="286"/>
      <c r="P54" s="263"/>
      <c r="Q54" s="263"/>
      <c r="R54" s="263"/>
      <c r="S54" s="263"/>
      <c r="T54" s="303">
        <v>76</v>
      </c>
      <c r="U54" s="303"/>
      <c r="V54" s="263"/>
      <c r="W54" s="263"/>
      <c r="X54" s="303"/>
      <c r="Y54" s="306"/>
      <c r="Z54" s="42"/>
      <c r="AA54" s="367"/>
      <c r="AB54" s="42"/>
      <c r="AC54" s="42"/>
      <c r="AD54" s="42"/>
    </row>
    <row r="55" spans="3:30">
      <c r="C55" s="263">
        <v>6</v>
      </c>
      <c r="D55" s="297">
        <v>44018</v>
      </c>
      <c r="E55" s="423" t="s">
        <v>898</v>
      </c>
      <c r="F55" s="492"/>
      <c r="G55" s="295"/>
      <c r="H55" s="263">
        <v>1222.4000000000001</v>
      </c>
      <c r="I55" s="263">
        <v>1222.4000000000001</v>
      </c>
      <c r="J55" s="263"/>
      <c r="K55" s="263"/>
      <c r="L55" s="263"/>
      <c r="M55" s="263"/>
      <c r="N55" s="263"/>
      <c r="O55" s="286"/>
      <c r="P55" s="263"/>
      <c r="Q55" s="263"/>
      <c r="R55" s="263"/>
      <c r="S55" s="263"/>
      <c r="T55" s="303"/>
      <c r="U55" s="303"/>
      <c r="V55" s="263"/>
      <c r="W55" s="263"/>
      <c r="X55" s="303"/>
      <c r="Y55" s="306"/>
      <c r="Z55" s="42"/>
      <c r="AA55" s="367"/>
      <c r="AB55" s="42"/>
      <c r="AC55" s="42"/>
      <c r="AD55" s="42"/>
    </row>
    <row r="56" spans="3:30">
      <c r="C56" s="263"/>
      <c r="D56" s="297">
        <v>44018</v>
      </c>
      <c r="E56" s="423" t="s">
        <v>819</v>
      </c>
      <c r="F56" s="492"/>
      <c r="G56" s="295"/>
      <c r="H56" s="263">
        <v>12.12</v>
      </c>
      <c r="I56" s="263"/>
      <c r="J56" s="263"/>
      <c r="K56" s="263"/>
      <c r="L56" s="263"/>
      <c r="M56" s="263"/>
      <c r="N56" s="263"/>
      <c r="O56" s="286"/>
      <c r="P56" s="263"/>
      <c r="Q56" s="263"/>
      <c r="R56" s="263"/>
      <c r="S56" s="263"/>
      <c r="T56" s="303"/>
      <c r="U56" s="303"/>
      <c r="V56" s="263"/>
      <c r="W56" s="263">
        <v>12.28</v>
      </c>
      <c r="X56" s="303"/>
      <c r="Y56" s="306"/>
      <c r="Z56" s="42"/>
      <c r="AA56" s="367"/>
      <c r="AB56" s="42"/>
      <c r="AC56" s="42"/>
      <c r="AD56" s="42"/>
    </row>
    <row r="57" spans="3:30">
      <c r="C57" s="263"/>
      <c r="D57" s="297">
        <v>44020</v>
      </c>
      <c r="E57" s="423" t="s">
        <v>495</v>
      </c>
      <c r="F57" s="492"/>
      <c r="G57" s="295">
        <v>640.20000000000005</v>
      </c>
      <c r="H57" s="263"/>
      <c r="I57" s="263"/>
      <c r="J57" s="263"/>
      <c r="K57" s="263"/>
      <c r="L57" s="263"/>
      <c r="M57" s="263"/>
      <c r="N57" s="263"/>
      <c r="O57" s="286"/>
      <c r="P57" s="263"/>
      <c r="Q57" s="263"/>
      <c r="R57" s="263"/>
      <c r="S57" s="263"/>
      <c r="T57" s="303"/>
      <c r="U57" s="303"/>
      <c r="V57" s="263"/>
      <c r="W57" s="263"/>
      <c r="X57" s="303"/>
      <c r="Y57" s="306"/>
      <c r="Z57" s="42"/>
      <c r="AA57" s="367"/>
      <c r="AB57" s="42"/>
      <c r="AC57" s="42"/>
      <c r="AD57" s="42"/>
    </row>
    <row r="58" spans="3:30">
      <c r="C58" s="263"/>
      <c r="D58" s="297">
        <v>44020</v>
      </c>
      <c r="E58" s="423" t="s">
        <v>495</v>
      </c>
      <c r="F58" s="492"/>
      <c r="G58" s="295">
        <v>6.64</v>
      </c>
      <c r="H58" s="263"/>
      <c r="I58" s="263"/>
      <c r="J58" s="263"/>
      <c r="K58" s="263"/>
      <c r="L58" s="263"/>
      <c r="M58" s="263"/>
      <c r="N58" s="263"/>
      <c r="O58" s="286"/>
      <c r="P58" s="263"/>
      <c r="Q58" s="263"/>
      <c r="R58" s="263"/>
      <c r="S58" s="263"/>
      <c r="T58" s="303"/>
      <c r="U58" s="303"/>
      <c r="V58" s="263"/>
      <c r="W58" s="263"/>
      <c r="X58" s="303"/>
      <c r="Y58" s="306"/>
      <c r="Z58" s="42"/>
      <c r="AA58" s="367"/>
      <c r="AB58" s="42"/>
      <c r="AC58" s="42"/>
      <c r="AD58" s="42"/>
    </row>
    <row r="59" spans="3:30">
      <c r="C59" s="263"/>
      <c r="D59" s="297">
        <v>44020</v>
      </c>
      <c r="E59" s="423" t="s">
        <v>495</v>
      </c>
      <c r="F59" s="492"/>
      <c r="G59" s="295">
        <v>555</v>
      </c>
      <c r="H59" s="263"/>
      <c r="I59" s="263"/>
      <c r="J59" s="263"/>
      <c r="K59" s="263"/>
      <c r="L59" s="263"/>
      <c r="M59" s="263"/>
      <c r="N59" s="263"/>
      <c r="O59" s="286"/>
      <c r="P59" s="263"/>
      <c r="Q59" s="263"/>
      <c r="R59" s="263"/>
      <c r="S59" s="263"/>
      <c r="T59" s="303"/>
      <c r="U59" s="303"/>
      <c r="V59" s="263"/>
      <c r="W59" s="263"/>
      <c r="X59" s="303"/>
      <c r="Y59" s="306"/>
      <c r="Z59" s="42"/>
      <c r="AA59" s="367"/>
      <c r="AB59" s="42"/>
      <c r="AC59" s="42"/>
      <c r="AD59" s="42"/>
    </row>
    <row r="60" spans="3:30">
      <c r="C60" s="263"/>
      <c r="D60" s="297">
        <v>44020</v>
      </c>
      <c r="E60" s="423" t="s">
        <v>495</v>
      </c>
      <c r="F60" s="492"/>
      <c r="G60" s="295">
        <v>73</v>
      </c>
      <c r="H60" s="263"/>
      <c r="I60" s="263"/>
      <c r="J60" s="263"/>
      <c r="K60" s="263"/>
      <c r="L60" s="263"/>
      <c r="M60" s="263"/>
      <c r="N60" s="263"/>
      <c r="O60" s="286"/>
      <c r="P60" s="263"/>
      <c r="Q60" s="263"/>
      <c r="R60" s="263"/>
      <c r="S60" s="263"/>
      <c r="T60" s="303"/>
      <c r="U60" s="303"/>
      <c r="V60" s="263"/>
      <c r="W60" s="263"/>
      <c r="X60" s="303"/>
      <c r="Y60" s="306"/>
      <c r="Z60" s="42"/>
      <c r="AA60" s="367"/>
      <c r="AB60" s="42"/>
      <c r="AC60" s="42"/>
      <c r="AD60" s="42"/>
    </row>
    <row r="61" spans="3:30">
      <c r="C61" s="263"/>
      <c r="D61" s="297">
        <v>44020</v>
      </c>
      <c r="E61" s="423" t="s">
        <v>669</v>
      </c>
      <c r="F61" s="492"/>
      <c r="G61" s="295">
        <v>141</v>
      </c>
      <c r="H61" s="263"/>
      <c r="I61" s="263"/>
      <c r="J61" s="263"/>
      <c r="K61" s="263"/>
      <c r="L61" s="263"/>
      <c r="M61" s="263"/>
      <c r="N61" s="263"/>
      <c r="O61" s="286"/>
      <c r="P61" s="263"/>
      <c r="Q61" s="263"/>
      <c r="R61" s="263"/>
      <c r="S61" s="263"/>
      <c r="T61" s="303"/>
      <c r="U61" s="303"/>
      <c r="V61" s="263"/>
      <c r="W61" s="263"/>
      <c r="X61" s="303"/>
      <c r="Y61" s="306"/>
      <c r="Z61" s="42"/>
      <c r="AA61" s="367"/>
      <c r="AB61" s="42"/>
      <c r="AC61" s="42"/>
      <c r="AD61" s="42"/>
    </row>
    <row r="62" spans="3:30">
      <c r="C62" s="263">
        <v>5</v>
      </c>
      <c r="D62" s="297">
        <v>44020</v>
      </c>
      <c r="E62" s="423" t="s">
        <v>904</v>
      </c>
      <c r="F62" s="492"/>
      <c r="G62" s="295"/>
      <c r="H62" s="263">
        <v>640.20000000000005</v>
      </c>
      <c r="I62" s="263">
        <v>640.20000000000005</v>
      </c>
      <c r="J62" s="263"/>
      <c r="K62" s="263"/>
      <c r="L62" s="263"/>
      <c r="M62" s="263"/>
      <c r="N62" s="263"/>
      <c r="O62" s="286"/>
      <c r="P62" s="263"/>
      <c r="Q62" s="263"/>
      <c r="R62" s="263"/>
      <c r="S62" s="263"/>
      <c r="T62" s="303"/>
      <c r="U62" s="303"/>
      <c r="V62" s="263"/>
      <c r="W62" s="263"/>
      <c r="X62" s="303"/>
      <c r="Y62" s="306"/>
      <c r="Z62" s="42"/>
      <c r="AA62" s="367"/>
      <c r="AB62" s="42"/>
      <c r="AC62" s="42"/>
      <c r="AD62" s="42"/>
    </row>
    <row r="63" spans="3:30">
      <c r="C63" s="263"/>
      <c r="D63" s="297">
        <v>44020</v>
      </c>
      <c r="E63" s="423" t="s">
        <v>899</v>
      </c>
      <c r="F63" s="492"/>
      <c r="G63" s="295"/>
      <c r="H63" s="263">
        <v>141</v>
      </c>
      <c r="I63" s="263"/>
      <c r="J63" s="263"/>
      <c r="K63" s="263"/>
      <c r="L63" s="263"/>
      <c r="M63" s="263"/>
      <c r="N63" s="263">
        <v>141</v>
      </c>
      <c r="O63" s="286"/>
      <c r="P63" s="263"/>
      <c r="Q63" s="263"/>
      <c r="R63" s="263"/>
      <c r="S63" s="263"/>
      <c r="T63" s="303"/>
      <c r="U63" s="303"/>
      <c r="V63" s="263"/>
      <c r="W63" s="263"/>
      <c r="X63" s="303"/>
      <c r="Y63" s="306"/>
      <c r="Z63" s="42"/>
      <c r="AA63" s="367"/>
      <c r="AB63" s="42"/>
      <c r="AC63" s="42"/>
      <c r="AD63" s="42"/>
    </row>
    <row r="64" spans="3:30">
      <c r="C64" s="263"/>
      <c r="D64" s="297">
        <v>44020</v>
      </c>
      <c r="E64" s="423" t="s">
        <v>819</v>
      </c>
      <c r="F64" s="492"/>
      <c r="G64" s="295"/>
      <c r="H64" s="263">
        <v>6.64</v>
      </c>
      <c r="I64" s="263"/>
      <c r="J64" s="263"/>
      <c r="K64" s="263"/>
      <c r="L64" s="263"/>
      <c r="M64" s="263"/>
      <c r="N64" s="263"/>
      <c r="O64" s="286"/>
      <c r="P64" s="263"/>
      <c r="Q64" s="263"/>
      <c r="R64" s="263"/>
      <c r="S64" s="263"/>
      <c r="T64" s="303"/>
      <c r="U64" s="303"/>
      <c r="V64" s="263"/>
      <c r="W64" s="263">
        <v>6.64</v>
      </c>
      <c r="X64" s="303"/>
      <c r="Y64" s="306"/>
      <c r="Z64" s="42"/>
      <c r="AA64" s="367"/>
      <c r="AB64" s="42"/>
      <c r="AC64" s="42"/>
      <c r="AD64" s="42"/>
    </row>
    <row r="65" spans="3:30">
      <c r="C65" s="263"/>
      <c r="D65" s="297">
        <v>44020</v>
      </c>
      <c r="E65" s="423" t="s">
        <v>900</v>
      </c>
      <c r="F65" s="492"/>
      <c r="G65" s="295"/>
      <c r="H65" s="263">
        <v>555</v>
      </c>
      <c r="I65" s="263"/>
      <c r="J65" s="263"/>
      <c r="K65" s="263"/>
      <c r="L65" s="263"/>
      <c r="M65" s="263">
        <v>555</v>
      </c>
      <c r="N65" s="263"/>
      <c r="O65" s="286"/>
      <c r="P65" s="263"/>
      <c r="Q65" s="263"/>
      <c r="R65" s="263"/>
      <c r="S65" s="263"/>
      <c r="T65" s="303"/>
      <c r="U65" s="303"/>
      <c r="V65" s="263"/>
      <c r="W65" s="263"/>
      <c r="X65" s="303"/>
      <c r="Y65" s="306"/>
      <c r="Z65" s="42"/>
      <c r="AA65" s="367"/>
      <c r="AB65" s="42"/>
      <c r="AC65" s="42"/>
      <c r="AD65" s="42"/>
    </row>
    <row r="66" spans="3:30">
      <c r="C66" s="263"/>
      <c r="D66" s="297">
        <v>44020</v>
      </c>
      <c r="E66" s="423" t="s">
        <v>896</v>
      </c>
      <c r="F66" s="492"/>
      <c r="G66" s="295"/>
      <c r="H66" s="263">
        <v>73</v>
      </c>
      <c r="I66" s="263"/>
      <c r="J66" s="263"/>
      <c r="K66" s="263"/>
      <c r="L66" s="263"/>
      <c r="M66" s="263"/>
      <c r="N66" s="263"/>
      <c r="O66" s="286"/>
      <c r="P66" s="263"/>
      <c r="Q66" s="263"/>
      <c r="R66" s="263"/>
      <c r="S66" s="263"/>
      <c r="T66" s="303">
        <v>73</v>
      </c>
      <c r="U66" s="303"/>
      <c r="V66" s="263"/>
      <c r="W66" s="263"/>
      <c r="X66" s="303"/>
      <c r="Y66" s="306"/>
      <c r="Z66" s="42"/>
      <c r="AA66" s="367"/>
      <c r="AB66" s="42"/>
      <c r="AC66" s="42"/>
      <c r="AD66" s="42"/>
    </row>
    <row r="67" spans="3:30">
      <c r="C67" s="263"/>
      <c r="D67" s="297">
        <v>44022</v>
      </c>
      <c r="E67" s="423" t="s">
        <v>669</v>
      </c>
      <c r="F67" s="492"/>
      <c r="G67" s="295">
        <v>987</v>
      </c>
      <c r="H67" s="263"/>
      <c r="I67" s="263"/>
      <c r="J67" s="263"/>
      <c r="K67" s="263"/>
      <c r="L67" s="263"/>
      <c r="M67" s="263"/>
      <c r="N67" s="263"/>
      <c r="O67" s="286"/>
      <c r="P67" s="263"/>
      <c r="Q67" s="263"/>
      <c r="R67" s="263"/>
      <c r="S67" s="263"/>
      <c r="T67" s="303"/>
      <c r="U67" s="303"/>
      <c r="V67" s="263"/>
      <c r="W67" s="263"/>
      <c r="X67" s="303"/>
      <c r="Y67" s="306"/>
      <c r="Z67" s="42"/>
      <c r="AA67" s="367"/>
      <c r="AB67" s="42"/>
      <c r="AC67" s="42"/>
      <c r="AD67" s="42"/>
    </row>
    <row r="68" spans="3:30">
      <c r="C68" s="263"/>
      <c r="D68" s="297">
        <v>44022</v>
      </c>
      <c r="E68" s="423" t="s">
        <v>495</v>
      </c>
      <c r="F68" s="492"/>
      <c r="G68" s="295">
        <v>471</v>
      </c>
      <c r="H68" s="263"/>
      <c r="I68" s="263"/>
      <c r="J68" s="263"/>
      <c r="K68" s="263"/>
      <c r="L68" s="263"/>
      <c r="M68" s="263"/>
      <c r="N68" s="263"/>
      <c r="O68" s="286"/>
      <c r="P68" s="263"/>
      <c r="Q68" s="263"/>
      <c r="R68" s="263"/>
      <c r="S68" s="263"/>
      <c r="T68" s="303"/>
      <c r="U68" s="303"/>
      <c r="V68" s="263"/>
      <c r="W68" s="263"/>
      <c r="X68" s="303"/>
      <c r="Y68" s="306"/>
      <c r="Z68" s="42"/>
      <c r="AA68" s="367"/>
      <c r="AB68" s="42"/>
      <c r="AC68" s="42"/>
      <c r="AD68" s="42"/>
    </row>
    <row r="69" spans="3:30">
      <c r="C69" s="263"/>
      <c r="D69" s="297">
        <v>44022</v>
      </c>
      <c r="E69" s="423" t="s">
        <v>495</v>
      </c>
      <c r="F69" s="492"/>
      <c r="G69" s="295">
        <v>77</v>
      </c>
      <c r="H69" s="263"/>
      <c r="I69" s="263"/>
      <c r="J69" s="263"/>
      <c r="K69" s="263"/>
      <c r="L69" s="263"/>
      <c r="M69" s="263"/>
      <c r="N69" s="263"/>
      <c r="O69" s="286"/>
      <c r="P69" s="263"/>
      <c r="Q69" s="263"/>
      <c r="R69" s="263"/>
      <c r="S69" s="263"/>
      <c r="T69" s="303"/>
      <c r="U69" s="303"/>
      <c r="V69" s="263"/>
      <c r="W69" s="263"/>
      <c r="X69" s="303"/>
      <c r="Y69" s="306"/>
      <c r="Z69" s="42"/>
      <c r="AA69" s="367"/>
      <c r="AB69" s="42"/>
      <c r="AC69" s="42"/>
      <c r="AD69" s="42"/>
    </row>
    <row r="70" spans="3:30">
      <c r="C70" s="263">
        <v>5</v>
      </c>
      <c r="D70" s="297">
        <v>44022</v>
      </c>
      <c r="E70" s="423" t="s">
        <v>903</v>
      </c>
      <c r="F70" s="492"/>
      <c r="G70" s="295"/>
      <c r="H70" s="263">
        <v>987</v>
      </c>
      <c r="I70" s="263"/>
      <c r="J70" s="263"/>
      <c r="K70" s="263"/>
      <c r="L70" s="263">
        <v>987</v>
      </c>
      <c r="M70" s="263"/>
      <c r="N70" s="263"/>
      <c r="O70" s="286"/>
      <c r="P70" s="263"/>
      <c r="Q70" s="263"/>
      <c r="R70" s="263"/>
      <c r="S70" s="263"/>
      <c r="T70" s="303"/>
      <c r="U70" s="303"/>
      <c r="V70" s="263"/>
      <c r="W70" s="263"/>
      <c r="X70" s="303"/>
      <c r="Y70" s="306"/>
      <c r="Z70" s="42"/>
      <c r="AA70" s="367"/>
      <c r="AB70" s="42"/>
      <c r="AC70" s="42"/>
      <c r="AD70" s="42"/>
    </row>
    <row r="71" spans="3:30">
      <c r="C71" s="263"/>
      <c r="D71" s="297">
        <v>44022</v>
      </c>
      <c r="E71" s="423" t="s">
        <v>901</v>
      </c>
      <c r="F71" s="492"/>
      <c r="G71" s="295"/>
      <c r="H71" s="263">
        <v>471</v>
      </c>
      <c r="I71" s="263"/>
      <c r="J71" s="263"/>
      <c r="K71" s="263"/>
      <c r="L71" s="263"/>
      <c r="M71" s="263">
        <v>471</v>
      </c>
      <c r="N71" s="263"/>
      <c r="O71" s="286"/>
      <c r="P71" s="263"/>
      <c r="Q71" s="263"/>
      <c r="R71" s="263"/>
      <c r="S71" s="263"/>
      <c r="T71" s="303"/>
      <c r="U71" s="303"/>
      <c r="V71" s="263"/>
      <c r="W71" s="263"/>
      <c r="X71" s="303"/>
      <c r="Y71" s="306"/>
      <c r="Z71" s="42"/>
      <c r="AA71" s="367"/>
      <c r="AB71" s="42"/>
      <c r="AC71" s="42"/>
      <c r="AD71" s="42"/>
    </row>
    <row r="72" spans="3:30">
      <c r="C72" s="263"/>
      <c r="D72" s="297">
        <v>44022</v>
      </c>
      <c r="E72" s="423" t="s">
        <v>896</v>
      </c>
      <c r="F72" s="492"/>
      <c r="G72" s="295"/>
      <c r="H72" s="263">
        <v>77</v>
      </c>
      <c r="I72" s="263"/>
      <c r="J72" s="263"/>
      <c r="K72" s="263"/>
      <c r="L72" s="263"/>
      <c r="M72" s="263"/>
      <c r="N72" s="263"/>
      <c r="O72" s="286"/>
      <c r="P72" s="263"/>
      <c r="Q72" s="263"/>
      <c r="R72" s="263"/>
      <c r="S72" s="263"/>
      <c r="T72" s="303">
        <v>77</v>
      </c>
      <c r="U72" s="303"/>
      <c r="V72" s="263"/>
      <c r="W72" s="263"/>
      <c r="X72" s="303"/>
      <c r="Y72" s="306"/>
      <c r="Z72" s="42"/>
      <c r="AA72" s="367"/>
      <c r="AB72" s="42"/>
      <c r="AC72" s="42"/>
      <c r="AD72" s="42"/>
    </row>
    <row r="73" spans="3:30">
      <c r="C73" s="263"/>
      <c r="D73" s="297">
        <v>44026</v>
      </c>
      <c r="E73" s="423" t="s">
        <v>495</v>
      </c>
      <c r="F73" s="492"/>
      <c r="G73" s="295">
        <v>170</v>
      </c>
      <c r="H73" s="263"/>
      <c r="I73" s="263"/>
      <c r="J73" s="263"/>
      <c r="K73" s="263"/>
      <c r="L73" s="263"/>
      <c r="M73" s="263"/>
      <c r="N73" s="263"/>
      <c r="O73" s="286"/>
      <c r="P73" s="263"/>
      <c r="Q73" s="263"/>
      <c r="R73" s="263"/>
      <c r="S73" s="263"/>
      <c r="T73" s="303"/>
      <c r="U73" s="303"/>
      <c r="V73" s="263"/>
      <c r="W73" s="263"/>
      <c r="X73" s="303"/>
      <c r="Y73" s="306"/>
      <c r="Z73" s="42"/>
      <c r="AA73" s="367"/>
      <c r="AB73" s="42"/>
      <c r="AC73" s="42"/>
      <c r="AD73" s="42"/>
    </row>
    <row r="74" spans="3:30">
      <c r="C74" s="263"/>
      <c r="D74" s="297">
        <v>44026</v>
      </c>
      <c r="E74" s="423" t="s">
        <v>902</v>
      </c>
      <c r="F74" s="492"/>
      <c r="G74" s="295"/>
      <c r="H74" s="263">
        <v>170</v>
      </c>
      <c r="I74" s="263"/>
      <c r="J74" s="263"/>
      <c r="K74" s="263"/>
      <c r="L74" s="263"/>
      <c r="M74" s="263"/>
      <c r="N74" s="263"/>
      <c r="O74" s="286"/>
      <c r="P74" s="263"/>
      <c r="Q74" s="263"/>
      <c r="R74" s="263"/>
      <c r="S74" s="263"/>
      <c r="T74" s="303">
        <v>170</v>
      </c>
      <c r="U74" s="303"/>
      <c r="V74" s="263"/>
      <c r="W74" s="263"/>
      <c r="X74" s="303"/>
      <c r="Y74" s="306"/>
      <c r="Z74" s="42"/>
      <c r="AA74" s="367"/>
      <c r="AB74" s="42"/>
      <c r="AC74" s="42"/>
      <c r="AD74" s="42"/>
    </row>
    <row r="75" spans="3:30">
      <c r="C75" s="263"/>
      <c r="D75" s="297">
        <v>44026</v>
      </c>
      <c r="E75" s="423" t="s">
        <v>2842</v>
      </c>
      <c r="F75" s="492"/>
      <c r="G75" s="295">
        <v>5467</v>
      </c>
      <c r="H75" s="263"/>
      <c r="I75" s="263"/>
      <c r="J75" s="263"/>
      <c r="K75" s="263"/>
      <c r="L75" s="263"/>
      <c r="M75" s="263"/>
      <c r="N75" s="263"/>
      <c r="O75" s="286"/>
      <c r="P75" s="263"/>
      <c r="Q75" s="263"/>
      <c r="R75" s="263"/>
      <c r="S75" s="263"/>
      <c r="T75" s="303"/>
      <c r="U75" s="303"/>
      <c r="V75" s="263"/>
      <c r="W75" s="263"/>
      <c r="X75" s="303"/>
      <c r="Y75" s="306"/>
      <c r="Z75" s="42"/>
      <c r="AA75" s="367"/>
      <c r="AB75" s="42"/>
      <c r="AC75" s="42"/>
      <c r="AD75" s="42"/>
    </row>
    <row r="76" spans="3:30">
      <c r="C76" s="263"/>
      <c r="D76" s="297">
        <v>44026</v>
      </c>
      <c r="E76" s="423" t="s">
        <v>673</v>
      </c>
      <c r="F76" s="492"/>
      <c r="G76" s="295"/>
      <c r="H76" s="263">
        <v>3304</v>
      </c>
      <c r="I76" s="263"/>
      <c r="J76" s="263"/>
      <c r="K76" s="263"/>
      <c r="L76" s="263"/>
      <c r="M76" s="263"/>
      <c r="N76" s="263"/>
      <c r="O76" s="286"/>
      <c r="P76" s="263"/>
      <c r="Q76" s="263"/>
      <c r="R76" s="263"/>
      <c r="S76" s="263"/>
      <c r="T76" s="303"/>
      <c r="U76" s="303"/>
      <c r="V76" s="263"/>
      <c r="W76" s="263"/>
      <c r="X76" s="303"/>
      <c r="Y76" s="306"/>
      <c r="Z76" s="42"/>
      <c r="AA76" s="367"/>
      <c r="AB76" s="42"/>
      <c r="AC76" s="42"/>
      <c r="AD76" s="42"/>
    </row>
    <row r="77" spans="3:30">
      <c r="C77" s="263"/>
      <c r="D77" s="297">
        <v>44026</v>
      </c>
      <c r="E77" s="423" t="s">
        <v>674</v>
      </c>
      <c r="F77" s="492"/>
      <c r="G77" s="295"/>
      <c r="H77" s="263">
        <v>1873</v>
      </c>
      <c r="I77" s="263"/>
      <c r="J77" s="263"/>
      <c r="K77" s="263"/>
      <c r="L77" s="263"/>
      <c r="M77" s="263"/>
      <c r="N77" s="263"/>
      <c r="O77" s="286"/>
      <c r="P77" s="263"/>
      <c r="Q77" s="263"/>
      <c r="R77" s="263"/>
      <c r="S77" s="263"/>
      <c r="T77" s="303"/>
      <c r="U77" s="303"/>
      <c r="V77" s="263"/>
      <c r="W77" s="263"/>
      <c r="X77" s="303"/>
      <c r="Y77" s="306"/>
      <c r="Z77" s="42"/>
      <c r="AA77" s="367"/>
      <c r="AB77" s="42"/>
      <c r="AC77" s="42"/>
      <c r="AD77" s="42"/>
    </row>
    <row r="78" spans="3:30">
      <c r="C78" s="263"/>
      <c r="D78" s="297">
        <v>44026</v>
      </c>
      <c r="E78" s="423" t="s">
        <v>673</v>
      </c>
      <c r="F78" s="492"/>
      <c r="G78" s="295"/>
      <c r="H78" s="263">
        <v>145</v>
      </c>
      <c r="I78" s="263"/>
      <c r="J78" s="263"/>
      <c r="K78" s="263"/>
      <c r="L78" s="263"/>
      <c r="M78" s="263"/>
      <c r="N78" s="263"/>
      <c r="O78" s="286"/>
      <c r="P78" s="263"/>
      <c r="Q78" s="263"/>
      <c r="R78" s="263"/>
      <c r="S78" s="263"/>
      <c r="T78" s="303"/>
      <c r="U78" s="303"/>
      <c r="V78" s="263"/>
      <c r="W78" s="263"/>
      <c r="X78" s="303"/>
      <c r="Y78" s="306"/>
      <c r="Z78" s="42"/>
      <c r="AA78" s="367"/>
      <c r="AB78" s="42"/>
      <c r="AC78" s="42"/>
      <c r="AD78" s="42"/>
    </row>
    <row r="79" spans="3:30">
      <c r="C79" s="263"/>
      <c r="D79" s="297">
        <v>44026</v>
      </c>
      <c r="E79" s="423" t="s">
        <v>674</v>
      </c>
      <c r="F79" s="492"/>
      <c r="G79" s="295"/>
      <c r="H79" s="263">
        <v>145</v>
      </c>
      <c r="I79" s="263"/>
      <c r="J79" s="263"/>
      <c r="K79" s="263"/>
      <c r="L79" s="263"/>
      <c r="M79" s="263"/>
      <c r="N79" s="263"/>
      <c r="O79" s="286"/>
      <c r="P79" s="263"/>
      <c r="Q79" s="263"/>
      <c r="R79" s="263"/>
      <c r="S79" s="263"/>
      <c r="T79" s="303"/>
      <c r="U79" s="303"/>
      <c r="V79" s="263"/>
      <c r="W79" s="263"/>
      <c r="X79" s="303"/>
      <c r="Y79" s="306"/>
      <c r="Z79" s="42"/>
      <c r="AA79" s="367"/>
      <c r="AB79" s="42"/>
      <c r="AC79" s="42"/>
      <c r="AD79" s="42"/>
    </row>
    <row r="80" spans="3:30">
      <c r="C80" s="263">
        <v>5</v>
      </c>
      <c r="D80" s="297">
        <v>44026</v>
      </c>
      <c r="E80" s="423" t="s">
        <v>908</v>
      </c>
      <c r="F80" s="492"/>
      <c r="G80" s="295">
        <v>1215</v>
      </c>
      <c r="H80" s="263"/>
      <c r="I80" s="263"/>
      <c r="J80" s="263"/>
      <c r="K80" s="263"/>
      <c r="L80" s="263"/>
      <c r="M80" s="263"/>
      <c r="N80" s="263"/>
      <c r="O80" s="286"/>
      <c r="P80" s="263"/>
      <c r="Q80" s="263"/>
      <c r="R80" s="263"/>
      <c r="S80" s="263"/>
      <c r="T80" s="303"/>
      <c r="U80" s="303"/>
      <c r="V80" s="263"/>
      <c r="W80" s="263"/>
      <c r="X80" s="303"/>
      <c r="Y80" s="306"/>
      <c r="Z80" s="42"/>
      <c r="AA80" s="367"/>
      <c r="AB80" s="42"/>
      <c r="AC80" s="42"/>
      <c r="AD80" s="42"/>
    </row>
    <row r="81" spans="3:30">
      <c r="C81" s="263"/>
      <c r="D81" s="297">
        <v>44026</v>
      </c>
      <c r="E81" s="423" t="s">
        <v>907</v>
      </c>
      <c r="F81" s="492"/>
      <c r="G81" s="295"/>
      <c r="H81" s="263">
        <v>1215</v>
      </c>
      <c r="I81" s="263"/>
      <c r="J81" s="263"/>
      <c r="K81" s="263"/>
      <c r="L81" s="263"/>
      <c r="M81" s="263"/>
      <c r="N81" s="263"/>
      <c r="O81" s="286"/>
      <c r="P81" s="263"/>
      <c r="Q81" s="263"/>
      <c r="R81" s="263"/>
      <c r="S81" s="263"/>
      <c r="T81" s="303"/>
      <c r="U81" s="303"/>
      <c r="V81" s="263">
        <v>-1215</v>
      </c>
      <c r="W81" s="263"/>
      <c r="X81" s="303"/>
      <c r="Y81" s="306"/>
      <c r="Z81" s="42"/>
      <c r="AA81" s="367"/>
      <c r="AB81" s="42"/>
      <c r="AC81" s="42"/>
      <c r="AD81" s="42"/>
    </row>
    <row r="82" spans="3:30">
      <c r="C82" s="263"/>
      <c r="D82" s="297">
        <v>44039</v>
      </c>
      <c r="E82" s="423" t="s">
        <v>669</v>
      </c>
      <c r="F82" s="492"/>
      <c r="G82" s="295">
        <v>551</v>
      </c>
      <c r="H82" s="263"/>
      <c r="I82" s="263"/>
      <c r="J82" s="263"/>
      <c r="K82" s="263"/>
      <c r="L82" s="263"/>
      <c r="M82" s="263"/>
      <c r="N82" s="263"/>
      <c r="O82" s="286"/>
      <c r="P82" s="263"/>
      <c r="Q82" s="263"/>
      <c r="R82" s="263"/>
      <c r="S82" s="263"/>
      <c r="T82" s="303"/>
      <c r="U82" s="303"/>
      <c r="V82" s="263"/>
      <c r="W82" s="263"/>
      <c r="X82" s="303"/>
      <c r="Y82" s="306"/>
      <c r="Z82" s="42"/>
      <c r="AA82" s="367"/>
      <c r="AB82" s="42"/>
      <c r="AC82" s="42"/>
      <c r="AD82" s="42"/>
    </row>
    <row r="83" spans="3:30">
      <c r="C83" s="263"/>
      <c r="D83" s="297">
        <v>44039</v>
      </c>
      <c r="E83" s="423" t="s">
        <v>912</v>
      </c>
      <c r="F83" s="492"/>
      <c r="G83" s="295"/>
      <c r="H83" s="263">
        <v>296.3</v>
      </c>
      <c r="I83" s="263"/>
      <c r="J83" s="263"/>
      <c r="K83" s="263"/>
      <c r="L83" s="263">
        <v>296.3</v>
      </c>
      <c r="M83" s="263"/>
      <c r="N83" s="263"/>
      <c r="O83" s="286"/>
      <c r="P83" s="263"/>
      <c r="Q83" s="263"/>
      <c r="R83" s="263"/>
      <c r="S83" s="263"/>
      <c r="T83" s="303"/>
      <c r="U83" s="303"/>
      <c r="V83" s="263"/>
      <c r="W83" s="263"/>
      <c r="X83" s="303"/>
      <c r="Y83" s="306"/>
      <c r="Z83" s="42"/>
      <c r="AA83" s="367"/>
      <c r="AB83" s="42"/>
      <c r="AC83" s="42"/>
      <c r="AD83" s="42"/>
    </row>
    <row r="84" spans="3:30">
      <c r="C84" s="263"/>
      <c r="D84" s="297">
        <v>44039</v>
      </c>
      <c r="E84" s="423" t="s">
        <v>835</v>
      </c>
      <c r="F84" s="492"/>
      <c r="G84" s="295"/>
      <c r="H84" s="263">
        <v>4</v>
      </c>
      <c r="I84" s="263"/>
      <c r="J84" s="263"/>
      <c r="K84" s="263"/>
      <c r="L84" s="263"/>
      <c r="M84" s="263"/>
      <c r="N84" s="263"/>
      <c r="O84" s="286"/>
      <c r="P84" s="263"/>
      <c r="Q84" s="263"/>
      <c r="R84" s="263"/>
      <c r="S84" s="263"/>
      <c r="T84" s="303"/>
      <c r="U84" s="303"/>
      <c r="V84" s="263"/>
      <c r="W84" s="263">
        <v>4</v>
      </c>
      <c r="X84" s="303"/>
      <c r="Y84" s="306"/>
      <c r="Z84" s="42"/>
      <c r="AA84" s="367"/>
      <c r="AB84" s="42"/>
      <c r="AC84" s="42"/>
      <c r="AD84" s="42"/>
    </row>
    <row r="85" spans="3:30">
      <c r="C85" s="263"/>
      <c r="D85" s="297">
        <v>44039</v>
      </c>
      <c r="E85" s="423" t="s">
        <v>913</v>
      </c>
      <c r="F85" s="492"/>
      <c r="G85" s="295"/>
      <c r="H85" s="263">
        <v>251</v>
      </c>
      <c r="I85" s="263"/>
      <c r="J85" s="263"/>
      <c r="K85" s="263"/>
      <c r="L85" s="263"/>
      <c r="M85" s="263">
        <v>251</v>
      </c>
      <c r="N85" s="263"/>
      <c r="O85" s="286"/>
      <c r="P85" s="263"/>
      <c r="Q85" s="263"/>
      <c r="R85" s="263"/>
      <c r="S85" s="263"/>
      <c r="T85" s="303"/>
      <c r="U85" s="303"/>
      <c r="V85" s="263"/>
      <c r="W85" s="263"/>
      <c r="X85" s="303"/>
      <c r="Y85" s="306"/>
      <c r="Z85" s="42"/>
      <c r="AA85" s="367"/>
      <c r="AB85" s="42"/>
      <c r="AC85" s="42"/>
      <c r="AD85" s="42"/>
    </row>
    <row r="86" spans="3:30">
      <c r="C86" s="263"/>
      <c r="D86" s="297">
        <v>44039</v>
      </c>
      <c r="E86" s="423" t="s">
        <v>2843</v>
      </c>
      <c r="F86" s="492"/>
      <c r="G86" s="295">
        <v>705</v>
      </c>
      <c r="H86" s="263"/>
      <c r="I86" s="263"/>
      <c r="J86" s="263"/>
      <c r="K86" s="263"/>
      <c r="L86" s="263"/>
      <c r="M86" s="263"/>
      <c r="N86" s="263"/>
      <c r="O86" s="286"/>
      <c r="P86" s="263"/>
      <c r="Q86" s="263"/>
      <c r="R86" s="263"/>
      <c r="S86" s="263"/>
      <c r="T86" s="303"/>
      <c r="U86" s="303"/>
      <c r="V86" s="263"/>
      <c r="W86" s="263"/>
      <c r="X86" s="303"/>
      <c r="Y86" s="306"/>
      <c r="Z86" s="42"/>
      <c r="AA86" s="367"/>
      <c r="AB86" s="42"/>
      <c r="AC86" s="42"/>
      <c r="AD86" s="42"/>
    </row>
    <row r="87" spans="3:30">
      <c r="C87" s="263"/>
      <c r="D87" s="297">
        <v>44039</v>
      </c>
      <c r="E87" s="423" t="s">
        <v>674</v>
      </c>
      <c r="F87" s="492"/>
      <c r="G87" s="295"/>
      <c r="H87" s="263">
        <v>550.86</v>
      </c>
      <c r="I87" s="263"/>
      <c r="J87" s="263"/>
      <c r="K87" s="263"/>
      <c r="L87" s="263"/>
      <c r="M87" s="263"/>
      <c r="N87" s="263"/>
      <c r="O87" s="286"/>
      <c r="P87" s="263"/>
      <c r="Q87" s="263"/>
      <c r="R87" s="263"/>
      <c r="S87" s="263"/>
      <c r="T87" s="303"/>
      <c r="U87" s="303"/>
      <c r="V87" s="263"/>
      <c r="W87" s="263"/>
      <c r="X87" s="303"/>
      <c r="Y87" s="306"/>
      <c r="Z87" s="42"/>
      <c r="AA87" s="367"/>
      <c r="AB87" s="42"/>
      <c r="AC87" s="42"/>
      <c r="AD87" s="42"/>
    </row>
    <row r="88" spans="3:30">
      <c r="C88" s="263"/>
      <c r="D88" s="297">
        <v>44039</v>
      </c>
      <c r="E88" s="423" t="s">
        <v>673</v>
      </c>
      <c r="F88" s="492"/>
      <c r="G88" s="295"/>
      <c r="H88" s="263">
        <v>77</v>
      </c>
      <c r="I88" s="263"/>
      <c r="J88" s="263"/>
      <c r="K88" s="263"/>
      <c r="L88" s="263"/>
      <c r="M88" s="263"/>
      <c r="N88" s="263"/>
      <c r="O88" s="286"/>
      <c r="P88" s="263"/>
      <c r="Q88" s="263"/>
      <c r="R88" s="263"/>
      <c r="S88" s="263"/>
      <c r="T88" s="303"/>
      <c r="U88" s="303"/>
      <c r="V88" s="263"/>
      <c r="W88" s="263"/>
      <c r="X88" s="303"/>
      <c r="Y88" s="306"/>
      <c r="Z88" s="42"/>
      <c r="AA88" s="367"/>
      <c r="AB88" s="42"/>
      <c r="AC88" s="42"/>
      <c r="AD88" s="42"/>
    </row>
    <row r="89" spans="3:30">
      <c r="C89" s="263"/>
      <c r="D89" s="297">
        <v>44039</v>
      </c>
      <c r="E89" s="423" t="s">
        <v>674</v>
      </c>
      <c r="F89" s="492"/>
      <c r="G89" s="295"/>
      <c r="H89" s="263">
        <v>77</v>
      </c>
      <c r="I89" s="263"/>
      <c r="J89" s="263"/>
      <c r="K89" s="263"/>
      <c r="L89" s="263"/>
      <c r="M89" s="263"/>
      <c r="N89" s="263"/>
      <c r="O89" s="286"/>
      <c r="P89" s="263"/>
      <c r="Q89" s="263"/>
      <c r="R89" s="263"/>
      <c r="S89" s="263"/>
      <c r="T89" s="303"/>
      <c r="U89" s="303"/>
      <c r="V89" s="263"/>
      <c r="W89" s="263"/>
      <c r="X89" s="303"/>
      <c r="Y89" s="306"/>
      <c r="Z89" s="42"/>
      <c r="AA89" s="367"/>
      <c r="AB89" s="42"/>
      <c r="AC89" s="42"/>
      <c r="AD89" s="42"/>
    </row>
    <row r="90" spans="3:30">
      <c r="C90" s="263"/>
      <c r="D90" s="297">
        <v>44041</v>
      </c>
      <c r="E90" s="423" t="s">
        <v>914</v>
      </c>
      <c r="F90" s="492"/>
      <c r="G90" s="295">
        <v>1412</v>
      </c>
      <c r="H90" s="263"/>
      <c r="I90" s="263"/>
      <c r="J90" s="263"/>
      <c r="K90" s="263"/>
      <c r="L90" s="263"/>
      <c r="M90" s="263"/>
      <c r="N90" s="263"/>
      <c r="O90" s="286"/>
      <c r="P90" s="263"/>
      <c r="Q90" s="263"/>
      <c r="R90" s="263"/>
      <c r="S90" s="263"/>
      <c r="T90" s="303"/>
      <c r="U90" s="303"/>
      <c r="V90" s="263"/>
      <c r="W90" s="263"/>
      <c r="X90" s="303"/>
      <c r="Y90" s="306"/>
      <c r="Z90" s="42"/>
      <c r="AA90" s="367"/>
      <c r="AB90" s="42"/>
      <c r="AC90" s="42"/>
      <c r="AD90" s="42"/>
    </row>
    <row r="91" spans="3:30">
      <c r="C91" s="263">
        <v>5</v>
      </c>
      <c r="D91" s="297">
        <v>44041</v>
      </c>
      <c r="E91" s="423" t="s">
        <v>915</v>
      </c>
      <c r="F91" s="492"/>
      <c r="G91" s="295"/>
      <c r="H91" s="263">
        <v>940</v>
      </c>
      <c r="I91" s="263">
        <v>940</v>
      </c>
      <c r="J91" s="263"/>
      <c r="K91" s="263"/>
      <c r="L91" s="263"/>
      <c r="M91" s="263"/>
      <c r="N91" s="263"/>
      <c r="O91" s="286"/>
      <c r="P91" s="263"/>
      <c r="Q91" s="263"/>
      <c r="R91" s="263"/>
      <c r="S91" s="263"/>
      <c r="T91" s="303"/>
      <c r="U91" s="303"/>
      <c r="V91" s="263"/>
      <c r="W91" s="263"/>
      <c r="X91" s="303"/>
      <c r="Y91" s="306"/>
      <c r="Z91" s="42"/>
      <c r="AA91" s="367"/>
      <c r="AB91" s="42"/>
      <c r="AC91" s="42"/>
      <c r="AD91" s="42"/>
    </row>
    <row r="92" spans="3:30">
      <c r="C92" s="263"/>
      <c r="D92" s="297">
        <v>44041</v>
      </c>
      <c r="E92" s="423" t="s">
        <v>916</v>
      </c>
      <c r="F92" s="492"/>
      <c r="G92" s="295"/>
      <c r="H92" s="263">
        <v>340</v>
      </c>
      <c r="I92" s="263"/>
      <c r="J92" s="263"/>
      <c r="K92" s="263"/>
      <c r="L92" s="263">
        <v>340</v>
      </c>
      <c r="M92" s="263"/>
      <c r="N92" s="263"/>
      <c r="O92" s="286"/>
      <c r="P92" s="263"/>
      <c r="Q92" s="263"/>
      <c r="R92" s="263"/>
      <c r="S92" s="263"/>
      <c r="T92" s="303"/>
      <c r="U92" s="303"/>
      <c r="V92" s="263"/>
      <c r="W92" s="263"/>
      <c r="X92" s="303"/>
      <c r="Y92" s="306"/>
      <c r="Z92" s="42"/>
      <c r="AA92" s="367"/>
      <c r="AB92" s="42"/>
      <c r="AC92" s="42"/>
      <c r="AD92" s="42"/>
    </row>
    <row r="93" spans="3:30">
      <c r="C93" s="263"/>
      <c r="D93" s="297">
        <v>44041</v>
      </c>
      <c r="E93" s="423" t="s">
        <v>2844</v>
      </c>
      <c r="F93" s="492"/>
      <c r="G93" s="295">
        <v>270</v>
      </c>
      <c r="H93" s="263"/>
      <c r="I93" s="263"/>
      <c r="J93" s="263"/>
      <c r="K93" s="263"/>
      <c r="L93" s="263"/>
      <c r="M93" s="263"/>
      <c r="N93" s="263"/>
      <c r="O93" s="286"/>
      <c r="P93" s="263"/>
      <c r="Q93" s="263"/>
      <c r="R93" s="263"/>
      <c r="S93" s="263"/>
      <c r="T93" s="303"/>
      <c r="U93" s="303"/>
      <c r="V93" s="263"/>
      <c r="W93" s="263"/>
      <c r="X93" s="303"/>
      <c r="Y93" s="306"/>
      <c r="Z93" s="42"/>
      <c r="AA93" s="367"/>
      <c r="AB93" s="42"/>
      <c r="AC93" s="42"/>
      <c r="AD93" s="42"/>
    </row>
    <row r="94" spans="3:30">
      <c r="C94" s="263"/>
      <c r="D94" s="297">
        <v>44041</v>
      </c>
      <c r="E94" s="423" t="s">
        <v>917</v>
      </c>
      <c r="F94" s="492"/>
      <c r="G94" s="295"/>
      <c r="H94" s="263">
        <v>208</v>
      </c>
      <c r="I94" s="263"/>
      <c r="J94" s="263"/>
      <c r="K94" s="263"/>
      <c r="L94" s="263">
        <v>208</v>
      </c>
      <c r="M94" s="263"/>
      <c r="N94" s="263"/>
      <c r="O94" s="286"/>
      <c r="P94" s="263"/>
      <c r="Q94" s="263"/>
      <c r="R94" s="263"/>
      <c r="S94" s="263"/>
      <c r="T94" s="303"/>
      <c r="U94" s="303"/>
      <c r="V94" s="263"/>
      <c r="W94" s="263"/>
      <c r="X94" s="303"/>
      <c r="Y94" s="306"/>
      <c r="Z94" s="42"/>
      <c r="AA94" s="367"/>
      <c r="AB94" s="42"/>
      <c r="AC94" s="42"/>
      <c r="AD94" s="42"/>
    </row>
    <row r="95" spans="3:30">
      <c r="C95" s="263"/>
      <c r="D95" s="297">
        <v>44041</v>
      </c>
      <c r="E95" s="423" t="s">
        <v>674</v>
      </c>
      <c r="F95" s="492"/>
      <c r="G95" s="295"/>
      <c r="H95" s="263">
        <v>97</v>
      </c>
      <c r="I95" s="263"/>
      <c r="J95" s="263"/>
      <c r="K95" s="263"/>
      <c r="L95" s="263"/>
      <c r="M95" s="263"/>
      <c r="N95" s="263"/>
      <c r="O95" s="286"/>
      <c r="P95" s="263"/>
      <c r="Q95" s="263"/>
      <c r="R95" s="263"/>
      <c r="S95" s="263"/>
      <c r="T95" s="303"/>
      <c r="U95" s="303"/>
      <c r="V95" s="263"/>
      <c r="W95" s="263"/>
      <c r="X95" s="303"/>
      <c r="Y95" s="306"/>
      <c r="Z95" s="42"/>
      <c r="AA95" s="367"/>
      <c r="AB95" s="42"/>
      <c r="AC95" s="42"/>
      <c r="AD95" s="42"/>
    </row>
    <row r="96" spans="3:30">
      <c r="C96" s="263"/>
      <c r="D96" s="297">
        <v>44041</v>
      </c>
      <c r="E96" s="423" t="s">
        <v>673</v>
      </c>
      <c r="F96" s="492"/>
      <c r="G96" s="295"/>
      <c r="H96" s="263">
        <v>97</v>
      </c>
      <c r="I96" s="263"/>
      <c r="J96" s="263"/>
      <c r="K96" s="263"/>
      <c r="L96" s="263"/>
      <c r="M96" s="263"/>
      <c r="N96" s="263"/>
      <c r="O96" s="286"/>
      <c r="P96" s="263"/>
      <c r="Q96" s="263"/>
      <c r="R96" s="263"/>
      <c r="S96" s="263"/>
      <c r="T96" s="303"/>
      <c r="U96" s="303"/>
      <c r="V96" s="263"/>
      <c r="W96" s="263"/>
      <c r="X96" s="303"/>
      <c r="Y96" s="306"/>
      <c r="Z96" s="42"/>
      <c r="AA96" s="367"/>
      <c r="AB96" s="42"/>
      <c r="AC96" s="42"/>
      <c r="AD96" s="42"/>
    </row>
    <row r="97" spans="3:30">
      <c r="C97" s="129"/>
      <c r="D97" s="298">
        <v>44046</v>
      </c>
      <c r="E97" s="424" t="s">
        <v>495</v>
      </c>
      <c r="F97" s="493"/>
      <c r="G97" s="294">
        <v>591.38</v>
      </c>
      <c r="H97" s="129"/>
      <c r="I97" s="129"/>
      <c r="J97" s="129"/>
      <c r="K97" s="129"/>
      <c r="L97" s="129"/>
      <c r="M97" s="129"/>
      <c r="N97" s="129"/>
      <c r="O97" s="286"/>
      <c r="P97" s="129"/>
      <c r="Q97" s="129"/>
      <c r="R97" s="129"/>
      <c r="S97" s="129"/>
      <c r="T97" s="304"/>
      <c r="U97" s="304"/>
      <c r="V97" s="129"/>
      <c r="W97" s="129"/>
      <c r="X97" s="304"/>
      <c r="Y97" s="307"/>
      <c r="Z97" s="130"/>
      <c r="AA97" s="368"/>
      <c r="AB97" s="42"/>
      <c r="AC97" s="42"/>
      <c r="AD97" s="42"/>
    </row>
    <row r="98" spans="3:30">
      <c r="C98" s="129"/>
      <c r="D98" s="298">
        <v>44046</v>
      </c>
      <c r="E98" s="424" t="s">
        <v>495</v>
      </c>
      <c r="F98" s="493"/>
      <c r="G98" s="294">
        <v>1</v>
      </c>
      <c r="H98" s="129"/>
      <c r="I98" s="129"/>
      <c r="J98" s="129"/>
      <c r="K98" s="129"/>
      <c r="L98" s="129"/>
      <c r="M98" s="129"/>
      <c r="N98" s="129"/>
      <c r="O98" s="286"/>
      <c r="P98" s="129"/>
      <c r="Q98" s="129"/>
      <c r="R98" s="129"/>
      <c r="S98" s="129"/>
      <c r="T98" s="304"/>
      <c r="U98" s="304"/>
      <c r="V98" s="129"/>
      <c r="W98" s="129"/>
      <c r="X98" s="304"/>
      <c r="Y98" s="307"/>
      <c r="Z98" s="130"/>
      <c r="AA98" s="368"/>
      <c r="AB98" s="42"/>
      <c r="AC98" s="42"/>
      <c r="AD98" s="42"/>
    </row>
    <row r="99" spans="3:30">
      <c r="C99" s="129"/>
      <c r="D99" s="298">
        <v>44046</v>
      </c>
      <c r="E99" s="424" t="s">
        <v>669</v>
      </c>
      <c r="F99" s="493"/>
      <c r="G99" s="294">
        <v>19</v>
      </c>
      <c r="H99" s="129"/>
      <c r="I99" s="129"/>
      <c r="J99" s="129"/>
      <c r="K99" s="129"/>
      <c r="L99" s="129"/>
      <c r="M99" s="129"/>
      <c r="N99" s="129"/>
      <c r="O99" s="286"/>
      <c r="P99" s="129"/>
      <c r="Q99" s="129"/>
      <c r="R99" s="129"/>
      <c r="S99" s="129"/>
      <c r="T99" s="304"/>
      <c r="U99" s="304"/>
      <c r="V99" s="129"/>
      <c r="W99" s="129"/>
      <c r="X99" s="304"/>
      <c r="Y99" s="307"/>
      <c r="Z99" s="130"/>
      <c r="AA99" s="368"/>
      <c r="AB99" s="42"/>
      <c r="AC99" s="42"/>
      <c r="AD99" s="42"/>
    </row>
    <row r="100" spans="3:30">
      <c r="C100" s="129"/>
      <c r="D100" s="298">
        <v>44046</v>
      </c>
      <c r="E100" s="424" t="s">
        <v>1167</v>
      </c>
      <c r="F100" s="493"/>
      <c r="G100" s="294"/>
      <c r="H100" s="129">
        <v>191.38</v>
      </c>
      <c r="I100" s="129"/>
      <c r="J100" s="129"/>
      <c r="K100" s="129"/>
      <c r="L100" s="129">
        <v>191.38</v>
      </c>
      <c r="M100" s="129"/>
      <c r="N100" s="129"/>
      <c r="O100" s="286"/>
      <c r="P100" s="129"/>
      <c r="Q100" s="129"/>
      <c r="R100" s="129"/>
      <c r="S100" s="129"/>
      <c r="T100" s="304"/>
      <c r="U100" s="304"/>
      <c r="V100" s="129"/>
      <c r="W100" s="129"/>
      <c r="X100" s="304"/>
      <c r="Y100" s="307"/>
      <c r="Z100" s="130"/>
      <c r="AA100" s="368"/>
      <c r="AB100" s="42"/>
      <c r="AC100" s="42"/>
      <c r="AD100" s="42"/>
    </row>
    <row r="101" spans="3:30">
      <c r="C101" s="129"/>
      <c r="D101" s="298">
        <v>44046</v>
      </c>
      <c r="E101" s="424" t="s">
        <v>819</v>
      </c>
      <c r="F101" s="493"/>
      <c r="G101" s="294"/>
      <c r="H101" s="129">
        <v>1</v>
      </c>
      <c r="I101" s="129"/>
      <c r="J101" s="129"/>
      <c r="K101" s="129"/>
      <c r="L101" s="129"/>
      <c r="M101" s="129"/>
      <c r="N101" s="129"/>
      <c r="O101" s="286"/>
      <c r="P101" s="129"/>
      <c r="Q101" s="129"/>
      <c r="R101" s="129"/>
      <c r="S101" s="129"/>
      <c r="T101" s="304"/>
      <c r="U101" s="304"/>
      <c r="V101" s="129"/>
      <c r="W101" s="129">
        <v>1</v>
      </c>
      <c r="X101" s="304"/>
      <c r="Y101" s="307"/>
      <c r="Z101" s="130"/>
      <c r="AA101" s="368"/>
      <c r="AB101" s="42"/>
      <c r="AC101" s="42"/>
      <c r="AD101" s="42"/>
    </row>
    <row r="102" spans="3:30">
      <c r="C102" s="129">
        <v>4</v>
      </c>
      <c r="D102" s="298">
        <v>44046</v>
      </c>
      <c r="E102" s="424" t="s">
        <v>1168</v>
      </c>
      <c r="F102" s="493"/>
      <c r="G102" s="294"/>
      <c r="H102" s="129">
        <v>419</v>
      </c>
      <c r="I102" s="129"/>
      <c r="J102" s="129"/>
      <c r="K102" s="129"/>
      <c r="L102" s="129"/>
      <c r="M102" s="129"/>
      <c r="N102" s="129"/>
      <c r="O102" s="286"/>
      <c r="P102" s="129"/>
      <c r="Q102" s="129"/>
      <c r="R102" s="129"/>
      <c r="S102" s="129"/>
      <c r="T102" s="304"/>
      <c r="U102" s="304"/>
      <c r="V102" s="129"/>
      <c r="W102" s="129"/>
      <c r="X102" s="304"/>
      <c r="Y102" s="307"/>
      <c r="Z102" s="130">
        <v>419</v>
      </c>
      <c r="AA102" s="368"/>
      <c r="AB102" s="42"/>
      <c r="AC102" s="42"/>
      <c r="AD102" s="42"/>
    </row>
    <row r="103" spans="3:30">
      <c r="C103" s="129"/>
      <c r="D103" s="298">
        <v>44046</v>
      </c>
      <c r="E103" s="424" t="s">
        <v>2845</v>
      </c>
      <c r="F103" s="493"/>
      <c r="G103" s="294">
        <v>750</v>
      </c>
      <c r="H103" s="129"/>
      <c r="I103" s="129"/>
      <c r="J103" s="129"/>
      <c r="K103" s="129"/>
      <c r="L103" s="129"/>
      <c r="M103" s="129"/>
      <c r="N103" s="129"/>
      <c r="O103" s="286"/>
      <c r="P103" s="129"/>
      <c r="Q103" s="129"/>
      <c r="R103" s="129"/>
      <c r="S103" s="129"/>
      <c r="T103" s="304"/>
      <c r="U103" s="304"/>
      <c r="V103" s="129"/>
      <c r="W103" s="129"/>
      <c r="X103" s="304"/>
      <c r="Y103" s="307"/>
      <c r="Z103" s="130"/>
      <c r="AA103" s="368"/>
      <c r="AB103" s="42"/>
      <c r="AC103" s="42"/>
      <c r="AD103" s="42"/>
    </row>
    <row r="104" spans="3:30">
      <c r="C104" s="129"/>
      <c r="D104" s="298">
        <v>44046</v>
      </c>
      <c r="E104" s="424" t="s">
        <v>673</v>
      </c>
      <c r="F104" s="493"/>
      <c r="G104" s="294"/>
      <c r="H104" s="129">
        <v>592.38</v>
      </c>
      <c r="I104" s="129"/>
      <c r="J104" s="129"/>
      <c r="K104" s="129"/>
      <c r="L104" s="129"/>
      <c r="M104" s="129"/>
      <c r="N104" s="129"/>
      <c r="O104" s="286"/>
      <c r="P104" s="129"/>
      <c r="Q104" s="129"/>
      <c r="R104" s="129"/>
      <c r="S104" s="129"/>
      <c r="T104" s="304"/>
      <c r="U104" s="304"/>
      <c r="V104" s="129"/>
      <c r="W104" s="129"/>
      <c r="X104" s="304"/>
      <c r="Y104" s="307"/>
      <c r="Z104" s="130"/>
      <c r="AA104" s="368"/>
      <c r="AB104" s="42"/>
      <c r="AC104" s="42"/>
      <c r="AD104" s="42"/>
    </row>
    <row r="105" spans="3:30">
      <c r="C105" s="129"/>
      <c r="D105" s="298">
        <v>44046</v>
      </c>
      <c r="E105" s="424" t="s">
        <v>674</v>
      </c>
      <c r="F105" s="493"/>
      <c r="G105" s="294"/>
      <c r="H105" s="129">
        <v>19</v>
      </c>
      <c r="I105" s="129"/>
      <c r="J105" s="129"/>
      <c r="K105" s="129"/>
      <c r="L105" s="129"/>
      <c r="M105" s="129"/>
      <c r="N105" s="129"/>
      <c r="O105" s="286"/>
      <c r="P105" s="129"/>
      <c r="Q105" s="129"/>
      <c r="R105" s="129"/>
      <c r="S105" s="129"/>
      <c r="T105" s="304"/>
      <c r="U105" s="304"/>
      <c r="V105" s="129"/>
      <c r="W105" s="129"/>
      <c r="X105" s="304"/>
      <c r="Y105" s="307"/>
      <c r="Z105" s="130"/>
      <c r="AA105" s="368"/>
      <c r="AB105" s="42"/>
      <c r="AC105" s="42"/>
      <c r="AD105" s="42"/>
    </row>
    <row r="106" spans="3:30">
      <c r="C106" s="129"/>
      <c r="D106" s="298">
        <v>44046</v>
      </c>
      <c r="E106" s="424" t="s">
        <v>673</v>
      </c>
      <c r="F106" s="493"/>
      <c r="G106" s="294"/>
      <c r="H106" s="129">
        <v>69</v>
      </c>
      <c r="I106" s="129"/>
      <c r="J106" s="129"/>
      <c r="K106" s="129"/>
      <c r="L106" s="129"/>
      <c r="M106" s="129"/>
      <c r="N106" s="129"/>
      <c r="O106" s="286"/>
      <c r="P106" s="129"/>
      <c r="Q106" s="129"/>
      <c r="R106" s="129"/>
      <c r="S106" s="129"/>
      <c r="T106" s="304"/>
      <c r="U106" s="304"/>
      <c r="V106" s="129"/>
      <c r="W106" s="129"/>
      <c r="X106" s="304"/>
      <c r="Y106" s="307"/>
      <c r="Z106" s="130"/>
      <c r="AA106" s="368"/>
      <c r="AB106" s="42"/>
      <c r="AC106" s="42"/>
      <c r="AD106" s="42"/>
    </row>
    <row r="107" spans="3:30">
      <c r="C107" s="129"/>
      <c r="D107" s="298">
        <v>44046</v>
      </c>
      <c r="E107" s="424" t="s">
        <v>674</v>
      </c>
      <c r="F107" s="493"/>
      <c r="G107" s="294"/>
      <c r="H107" s="129">
        <v>69</v>
      </c>
      <c r="I107" s="129"/>
      <c r="J107" s="129"/>
      <c r="K107" s="129"/>
      <c r="L107" s="129"/>
      <c r="M107" s="129"/>
      <c r="N107" s="129"/>
      <c r="O107" s="286"/>
      <c r="P107" s="129"/>
      <c r="Q107" s="129"/>
      <c r="R107" s="129"/>
      <c r="S107" s="129"/>
      <c r="T107" s="304"/>
      <c r="U107" s="304"/>
      <c r="V107" s="129"/>
      <c r="W107" s="129"/>
      <c r="X107" s="304"/>
      <c r="Y107" s="307"/>
      <c r="Z107" s="130"/>
      <c r="AA107" s="368"/>
      <c r="AB107" s="42"/>
      <c r="AC107" s="42"/>
      <c r="AD107" s="42"/>
    </row>
    <row r="108" spans="3:30">
      <c r="C108" s="129"/>
      <c r="D108" s="298">
        <v>44050</v>
      </c>
      <c r="E108" s="424" t="s">
        <v>495</v>
      </c>
      <c r="F108" s="493"/>
      <c r="G108" s="294">
        <v>451.32</v>
      </c>
      <c r="H108" s="129"/>
      <c r="I108" s="129"/>
      <c r="J108" s="129"/>
      <c r="K108" s="129"/>
      <c r="L108" s="129"/>
      <c r="M108" s="129"/>
      <c r="N108" s="129"/>
      <c r="O108" s="286"/>
      <c r="P108" s="129"/>
      <c r="Q108" s="129"/>
      <c r="R108" s="129"/>
      <c r="S108" s="129"/>
      <c r="T108" s="304"/>
      <c r="U108" s="304"/>
      <c r="V108" s="129"/>
      <c r="W108" s="129"/>
      <c r="X108" s="304"/>
      <c r="Y108" s="307"/>
      <c r="Z108" s="130"/>
      <c r="AA108" s="368"/>
      <c r="AB108" s="42"/>
      <c r="AC108" s="42"/>
      <c r="AD108" s="42"/>
    </row>
    <row r="109" spans="3:30">
      <c r="C109" s="129"/>
      <c r="D109" s="298">
        <v>44050</v>
      </c>
      <c r="E109" s="424" t="s">
        <v>495</v>
      </c>
      <c r="F109" s="493"/>
      <c r="G109" s="294">
        <v>4.5999999999999996</v>
      </c>
      <c r="H109" s="129"/>
      <c r="I109" s="129"/>
      <c r="J109" s="129"/>
      <c r="K109" s="129"/>
      <c r="L109" s="129"/>
      <c r="M109" s="129"/>
      <c r="N109" s="129"/>
      <c r="O109" s="286"/>
      <c r="P109" s="129"/>
      <c r="Q109" s="129"/>
      <c r="R109" s="129"/>
      <c r="S109" s="129"/>
      <c r="T109" s="304"/>
      <c r="U109" s="304"/>
      <c r="V109" s="129"/>
      <c r="W109" s="129"/>
      <c r="X109" s="304"/>
      <c r="Y109" s="307"/>
      <c r="Z109" s="130"/>
      <c r="AA109" s="368"/>
      <c r="AB109" s="42"/>
      <c r="AC109" s="42"/>
      <c r="AD109" s="42"/>
    </row>
    <row r="110" spans="3:30">
      <c r="C110" s="129"/>
      <c r="D110" s="298">
        <v>44050</v>
      </c>
      <c r="E110" s="424" t="s">
        <v>669</v>
      </c>
      <c r="F110" s="493"/>
      <c r="G110" s="294">
        <v>230</v>
      </c>
      <c r="H110" s="129"/>
      <c r="I110" s="129"/>
      <c r="J110" s="129"/>
      <c r="K110" s="129"/>
      <c r="L110" s="129"/>
      <c r="M110" s="129"/>
      <c r="N110" s="129"/>
      <c r="O110" s="286"/>
      <c r="P110" s="129"/>
      <c r="Q110" s="129"/>
      <c r="R110" s="129"/>
      <c r="S110" s="129"/>
      <c r="T110" s="304"/>
      <c r="U110" s="304"/>
      <c r="V110" s="129"/>
      <c r="W110" s="129"/>
      <c r="X110" s="304"/>
      <c r="Y110" s="307"/>
      <c r="Z110" s="130"/>
      <c r="AA110" s="368"/>
      <c r="AB110" s="42"/>
      <c r="AC110" s="42"/>
      <c r="AD110" s="42"/>
    </row>
    <row r="111" spans="3:30">
      <c r="C111" s="129"/>
      <c r="D111" s="298">
        <v>44050</v>
      </c>
      <c r="E111" s="424" t="s">
        <v>2846</v>
      </c>
      <c r="F111" s="493"/>
      <c r="G111" s="294">
        <v>800</v>
      </c>
      <c r="H111" s="129"/>
      <c r="I111" s="129"/>
      <c r="J111" s="129"/>
      <c r="K111" s="129"/>
      <c r="L111" s="129"/>
      <c r="M111" s="129"/>
      <c r="N111" s="129"/>
      <c r="O111" s="286"/>
      <c r="P111" s="129"/>
      <c r="Q111" s="129"/>
      <c r="R111" s="129"/>
      <c r="S111" s="129"/>
      <c r="T111" s="304"/>
      <c r="U111" s="304"/>
      <c r="V111" s="129"/>
      <c r="W111" s="129"/>
      <c r="X111" s="304"/>
      <c r="Y111" s="307"/>
      <c r="Z111" s="130"/>
      <c r="AA111" s="368"/>
      <c r="AB111" s="42"/>
      <c r="AC111" s="42"/>
      <c r="AD111" s="42"/>
    </row>
    <row r="112" spans="3:30">
      <c r="C112" s="129">
        <v>4</v>
      </c>
      <c r="D112" s="298">
        <v>44050</v>
      </c>
      <c r="E112" s="424" t="s">
        <v>1169</v>
      </c>
      <c r="F112" s="493"/>
      <c r="G112" s="294"/>
      <c r="H112" s="129">
        <v>451.32</v>
      </c>
      <c r="I112" s="129">
        <v>451.32</v>
      </c>
      <c r="J112" s="129"/>
      <c r="K112" s="129"/>
      <c r="L112" s="129"/>
      <c r="M112" s="129"/>
      <c r="N112" s="129"/>
      <c r="O112" s="286"/>
      <c r="P112" s="129"/>
      <c r="Q112" s="129"/>
      <c r="R112" s="129"/>
      <c r="S112" s="129"/>
      <c r="T112" s="304"/>
      <c r="U112" s="304"/>
      <c r="V112" s="129"/>
      <c r="W112" s="129"/>
      <c r="X112" s="304"/>
      <c r="Y112" s="307"/>
      <c r="Z112" s="130"/>
      <c r="AA112" s="368"/>
      <c r="AB112" s="42"/>
      <c r="AC112" s="42"/>
      <c r="AD112" s="42"/>
    </row>
    <row r="113" spans="3:30">
      <c r="C113" s="129"/>
      <c r="D113" s="298">
        <v>44050</v>
      </c>
      <c r="E113" s="424" t="s">
        <v>1170</v>
      </c>
      <c r="F113" s="493"/>
      <c r="G113" s="294"/>
      <c r="H113" s="129">
        <v>230</v>
      </c>
      <c r="I113" s="129"/>
      <c r="J113" s="129"/>
      <c r="K113" s="129"/>
      <c r="L113" s="129"/>
      <c r="M113" s="129">
        <v>230</v>
      </c>
      <c r="N113" s="129"/>
      <c r="O113" s="286"/>
      <c r="P113" s="129"/>
      <c r="Q113" s="129"/>
      <c r="R113" s="129"/>
      <c r="S113" s="129"/>
      <c r="T113" s="304"/>
      <c r="U113" s="304"/>
      <c r="V113" s="129"/>
      <c r="W113" s="129"/>
      <c r="X113" s="304"/>
      <c r="Y113" s="307"/>
      <c r="Z113" s="130"/>
      <c r="AA113" s="368"/>
      <c r="AB113" s="42"/>
      <c r="AC113" s="42"/>
      <c r="AD113" s="42"/>
    </row>
    <row r="114" spans="3:30">
      <c r="C114" s="129"/>
      <c r="D114" s="298">
        <v>44050</v>
      </c>
      <c r="E114" s="424" t="s">
        <v>819</v>
      </c>
      <c r="F114" s="493"/>
      <c r="G114" s="294"/>
      <c r="H114" s="129">
        <v>4.5999999999999996</v>
      </c>
      <c r="I114" s="129"/>
      <c r="J114" s="129"/>
      <c r="K114" s="129"/>
      <c r="L114" s="129"/>
      <c r="M114" s="129"/>
      <c r="N114" s="129"/>
      <c r="O114" s="286"/>
      <c r="P114" s="129"/>
      <c r="Q114" s="129"/>
      <c r="R114" s="129"/>
      <c r="S114" s="129"/>
      <c r="T114" s="304"/>
      <c r="U114" s="304"/>
      <c r="V114" s="129"/>
      <c r="W114" s="129">
        <v>4.5999999999999996</v>
      </c>
      <c r="X114" s="304"/>
      <c r="Y114" s="307"/>
      <c r="Z114" s="130"/>
      <c r="AA114" s="368"/>
      <c r="AB114" s="42"/>
      <c r="AC114" s="42"/>
      <c r="AD114" s="42"/>
    </row>
    <row r="115" spans="3:30">
      <c r="C115" s="129"/>
      <c r="D115" s="298">
        <v>44050</v>
      </c>
      <c r="E115" s="424" t="s">
        <v>673</v>
      </c>
      <c r="F115" s="493"/>
      <c r="G115" s="294"/>
      <c r="H115" s="129">
        <v>455.92</v>
      </c>
      <c r="I115" s="129"/>
      <c r="J115" s="129"/>
      <c r="K115" s="129"/>
      <c r="L115" s="129"/>
      <c r="M115" s="129"/>
      <c r="N115" s="129"/>
      <c r="O115" s="286"/>
      <c r="P115" s="129"/>
      <c r="Q115" s="129"/>
      <c r="R115" s="129"/>
      <c r="S115" s="129"/>
      <c r="T115" s="304"/>
      <c r="U115" s="304"/>
      <c r="V115" s="129"/>
      <c r="W115" s="129"/>
      <c r="X115" s="304"/>
      <c r="Y115" s="307"/>
      <c r="Z115" s="130"/>
      <c r="AA115" s="368"/>
      <c r="AB115" s="42"/>
      <c r="AC115" s="42"/>
      <c r="AD115" s="42"/>
    </row>
    <row r="116" spans="3:30">
      <c r="C116" s="129"/>
      <c r="D116" s="298">
        <v>44050</v>
      </c>
      <c r="E116" s="424" t="s">
        <v>674</v>
      </c>
      <c r="F116" s="493"/>
      <c r="G116" s="294"/>
      <c r="H116" s="129">
        <v>230</v>
      </c>
      <c r="I116" s="129"/>
      <c r="J116" s="129"/>
      <c r="K116" s="129"/>
      <c r="L116" s="129"/>
      <c r="M116" s="129"/>
      <c r="N116" s="129"/>
      <c r="O116" s="286"/>
      <c r="P116" s="129"/>
      <c r="Q116" s="129"/>
      <c r="R116" s="129"/>
      <c r="S116" s="129"/>
      <c r="T116" s="304"/>
      <c r="U116" s="304"/>
      <c r="V116" s="129"/>
      <c r="W116" s="129"/>
      <c r="X116" s="304"/>
      <c r="Y116" s="307"/>
      <c r="Z116" s="130"/>
      <c r="AA116" s="368"/>
      <c r="AB116" s="42"/>
      <c r="AC116" s="42"/>
      <c r="AD116" s="42"/>
    </row>
    <row r="117" spans="3:30">
      <c r="C117" s="129"/>
      <c r="D117" s="298">
        <v>44050</v>
      </c>
      <c r="E117" s="424" t="s">
        <v>673</v>
      </c>
      <c r="F117" s="493"/>
      <c r="G117" s="294"/>
      <c r="H117" s="129">
        <v>57</v>
      </c>
      <c r="I117" s="129"/>
      <c r="J117" s="129"/>
      <c r="K117" s="129"/>
      <c r="L117" s="129"/>
      <c r="M117" s="129"/>
      <c r="N117" s="129"/>
      <c r="O117" s="286"/>
      <c r="P117" s="129"/>
      <c r="Q117" s="129"/>
      <c r="R117" s="129"/>
      <c r="S117" s="129"/>
      <c r="T117" s="304"/>
      <c r="U117" s="304"/>
      <c r="V117" s="129"/>
      <c r="W117" s="129"/>
      <c r="X117" s="304"/>
      <c r="Y117" s="307"/>
      <c r="Z117" s="130"/>
      <c r="AA117" s="368"/>
      <c r="AB117" s="42"/>
      <c r="AC117" s="42"/>
      <c r="AD117" s="42"/>
    </row>
    <row r="118" spans="3:30">
      <c r="C118" s="129"/>
      <c r="D118" s="298">
        <v>44050</v>
      </c>
      <c r="E118" s="424" t="s">
        <v>674</v>
      </c>
      <c r="F118" s="493"/>
      <c r="G118" s="294"/>
      <c r="H118" s="129">
        <v>57</v>
      </c>
      <c r="I118" s="129"/>
      <c r="J118" s="129"/>
      <c r="K118" s="129"/>
      <c r="L118" s="129"/>
      <c r="M118" s="129"/>
      <c r="N118" s="129"/>
      <c r="O118" s="286"/>
      <c r="P118" s="129"/>
      <c r="Q118" s="129"/>
      <c r="R118" s="129"/>
      <c r="S118" s="129"/>
      <c r="T118" s="304"/>
      <c r="U118" s="304"/>
      <c r="V118" s="129"/>
      <c r="W118" s="129"/>
      <c r="X118" s="304"/>
      <c r="Y118" s="307"/>
      <c r="Z118" s="130"/>
      <c r="AA118" s="368"/>
      <c r="AB118" s="42"/>
      <c r="AC118" s="42"/>
      <c r="AD118" s="42"/>
    </row>
    <row r="119" spans="3:30">
      <c r="C119" s="129"/>
      <c r="D119" s="298">
        <v>44056</v>
      </c>
      <c r="E119" s="424" t="s">
        <v>495</v>
      </c>
      <c r="F119" s="493"/>
      <c r="G119" s="294">
        <v>1960</v>
      </c>
      <c r="H119" s="129"/>
      <c r="I119" s="129"/>
      <c r="J119" s="129"/>
      <c r="K119" s="129"/>
      <c r="L119" s="129"/>
      <c r="M119" s="129"/>
      <c r="N119" s="129"/>
      <c r="O119" s="286"/>
      <c r="P119" s="129"/>
      <c r="Q119" s="129"/>
      <c r="R119" s="129"/>
      <c r="S119" s="129"/>
      <c r="T119" s="304"/>
      <c r="U119" s="304"/>
      <c r="V119" s="129"/>
      <c r="W119" s="129"/>
      <c r="X119" s="304"/>
      <c r="Y119" s="307"/>
      <c r="Z119" s="130"/>
      <c r="AA119" s="368"/>
      <c r="AB119" s="42"/>
      <c r="AC119" s="42"/>
      <c r="AD119" s="42"/>
    </row>
    <row r="120" spans="3:30">
      <c r="C120" s="129"/>
      <c r="D120" s="298">
        <v>44056</v>
      </c>
      <c r="E120" s="424" t="s">
        <v>495</v>
      </c>
      <c r="F120" s="493"/>
      <c r="G120" s="294">
        <v>20</v>
      </c>
      <c r="H120" s="129"/>
      <c r="I120" s="129"/>
      <c r="J120" s="129"/>
      <c r="K120" s="129"/>
      <c r="L120" s="129"/>
      <c r="M120" s="129"/>
      <c r="N120" s="129"/>
      <c r="O120" s="286"/>
      <c r="P120" s="129"/>
      <c r="Q120" s="129"/>
      <c r="R120" s="129"/>
      <c r="S120" s="129"/>
      <c r="T120" s="304"/>
      <c r="U120" s="304"/>
      <c r="V120" s="129"/>
      <c r="W120" s="129"/>
      <c r="X120" s="304"/>
      <c r="Y120" s="307"/>
      <c r="Z120" s="130"/>
      <c r="AA120" s="368"/>
      <c r="AB120" s="42"/>
      <c r="AC120" s="42"/>
      <c r="AD120" s="42"/>
    </row>
    <row r="121" spans="3:30">
      <c r="C121" s="129"/>
      <c r="D121" s="298">
        <v>44056</v>
      </c>
      <c r="E121" s="424" t="s">
        <v>495</v>
      </c>
      <c r="F121" s="493"/>
      <c r="G121" s="294">
        <v>74</v>
      </c>
      <c r="H121" s="129"/>
      <c r="I121" s="129"/>
      <c r="J121" s="129"/>
      <c r="K121" s="129"/>
      <c r="L121" s="129"/>
      <c r="M121" s="129"/>
      <c r="N121" s="129"/>
      <c r="O121" s="286"/>
      <c r="P121" s="129"/>
      <c r="Q121" s="129"/>
      <c r="R121" s="129"/>
      <c r="S121" s="129"/>
      <c r="T121" s="304"/>
      <c r="U121" s="304"/>
      <c r="V121" s="129"/>
      <c r="W121" s="129"/>
      <c r="X121" s="304"/>
      <c r="Y121" s="307"/>
      <c r="Z121" s="130"/>
      <c r="AA121" s="368"/>
      <c r="AB121" s="42"/>
      <c r="AC121" s="42"/>
      <c r="AD121" s="42"/>
    </row>
    <row r="122" spans="3:30">
      <c r="C122" s="129"/>
      <c r="D122" s="298">
        <v>44056</v>
      </c>
      <c r="E122" s="424" t="s">
        <v>495</v>
      </c>
      <c r="F122" s="493"/>
      <c r="G122" s="294">
        <v>54</v>
      </c>
      <c r="H122" s="129"/>
      <c r="I122" s="129"/>
      <c r="J122" s="129"/>
      <c r="K122" s="129"/>
      <c r="L122" s="129"/>
      <c r="M122" s="129"/>
      <c r="N122" s="129"/>
      <c r="O122" s="286"/>
      <c r="P122" s="129"/>
      <c r="Q122" s="129"/>
      <c r="R122" s="129"/>
      <c r="S122" s="129"/>
      <c r="T122" s="304"/>
      <c r="U122" s="304"/>
      <c r="V122" s="129"/>
      <c r="W122" s="129"/>
      <c r="X122" s="304"/>
      <c r="Y122" s="307"/>
      <c r="Z122" s="130"/>
      <c r="AA122" s="368"/>
      <c r="AB122" s="42"/>
      <c r="AC122" s="42"/>
      <c r="AD122" s="42"/>
    </row>
    <row r="123" spans="3:30">
      <c r="C123" s="129"/>
      <c r="D123" s="298">
        <v>44056</v>
      </c>
      <c r="E123" s="424" t="s">
        <v>896</v>
      </c>
      <c r="F123" s="493"/>
      <c r="G123" s="294"/>
      <c r="H123" s="129">
        <v>74</v>
      </c>
      <c r="I123" s="129"/>
      <c r="J123" s="129"/>
      <c r="K123" s="129"/>
      <c r="L123" s="129"/>
      <c r="M123" s="129"/>
      <c r="N123" s="129"/>
      <c r="O123" s="286"/>
      <c r="P123" s="129"/>
      <c r="Q123" s="129"/>
      <c r="R123" s="129"/>
      <c r="S123" s="129"/>
      <c r="T123" s="304">
        <v>74</v>
      </c>
      <c r="U123" s="304"/>
      <c r="V123" s="129"/>
      <c r="W123" s="129"/>
      <c r="X123" s="304"/>
      <c r="Y123" s="307"/>
      <c r="Z123" s="130"/>
      <c r="AA123" s="368"/>
      <c r="AB123" s="42"/>
      <c r="AC123" s="42"/>
      <c r="AD123" s="42"/>
    </row>
    <row r="124" spans="3:30">
      <c r="C124" s="129"/>
      <c r="D124" s="298">
        <v>44056</v>
      </c>
      <c r="E124" s="424" t="s">
        <v>1172</v>
      </c>
      <c r="F124" s="493"/>
      <c r="G124" s="294"/>
      <c r="H124" s="129">
        <v>54</v>
      </c>
      <c r="I124" s="129"/>
      <c r="J124" s="129"/>
      <c r="K124" s="129"/>
      <c r="L124" s="129"/>
      <c r="M124" s="129"/>
      <c r="N124" s="129"/>
      <c r="O124" s="286"/>
      <c r="P124" s="129"/>
      <c r="Q124" s="129"/>
      <c r="R124" s="129"/>
      <c r="S124" s="129"/>
      <c r="T124" s="304">
        <v>54</v>
      </c>
      <c r="U124" s="304"/>
      <c r="V124" s="129"/>
      <c r="W124" s="129"/>
      <c r="X124" s="304"/>
      <c r="Y124" s="307"/>
      <c r="Z124" s="130"/>
      <c r="AA124" s="368"/>
      <c r="AB124" s="42"/>
      <c r="AC124" s="42"/>
      <c r="AD124" s="42"/>
    </row>
    <row r="125" spans="3:30">
      <c r="C125" s="129"/>
      <c r="D125" s="298">
        <v>44056</v>
      </c>
      <c r="E125" s="424" t="s">
        <v>819</v>
      </c>
      <c r="F125" s="493"/>
      <c r="G125" s="294"/>
      <c r="H125" s="129">
        <v>20</v>
      </c>
      <c r="I125" s="129"/>
      <c r="J125" s="129"/>
      <c r="K125" s="129"/>
      <c r="L125" s="129"/>
      <c r="M125" s="129"/>
      <c r="N125" s="129"/>
      <c r="O125" s="286"/>
      <c r="P125" s="129"/>
      <c r="Q125" s="129"/>
      <c r="R125" s="129"/>
      <c r="S125" s="129"/>
      <c r="T125" s="304"/>
      <c r="U125" s="304"/>
      <c r="V125" s="129"/>
      <c r="W125" s="129">
        <v>20</v>
      </c>
      <c r="X125" s="304"/>
      <c r="Y125" s="307"/>
      <c r="Z125" s="130"/>
      <c r="AA125" s="368"/>
      <c r="AB125" s="42"/>
      <c r="AC125" s="42"/>
      <c r="AD125" s="42"/>
    </row>
    <row r="126" spans="3:30">
      <c r="C126" s="129">
        <v>8</v>
      </c>
      <c r="D126" s="298">
        <v>44056</v>
      </c>
      <c r="E126" s="424" t="s">
        <v>1171</v>
      </c>
      <c r="F126" s="493"/>
      <c r="G126" s="294"/>
      <c r="H126" s="129">
        <v>1960</v>
      </c>
      <c r="I126" s="129">
        <v>1960</v>
      </c>
      <c r="J126" s="129"/>
      <c r="K126" s="129"/>
      <c r="L126" s="129"/>
      <c r="M126" s="129"/>
      <c r="N126" s="129"/>
      <c r="O126" s="286"/>
      <c r="P126" s="129"/>
      <c r="Q126" s="129"/>
      <c r="R126" s="129"/>
      <c r="S126" s="129"/>
      <c r="T126" s="304"/>
      <c r="U126" s="304"/>
      <c r="V126" s="129"/>
      <c r="W126" s="129"/>
      <c r="X126" s="304"/>
      <c r="Y126" s="307"/>
      <c r="Z126" s="130"/>
      <c r="AA126" s="368"/>
      <c r="AB126" s="42"/>
      <c r="AC126" s="42"/>
      <c r="AD126" s="42"/>
    </row>
    <row r="127" spans="3:30">
      <c r="C127" s="129"/>
      <c r="D127" s="298">
        <v>44056</v>
      </c>
      <c r="E127" s="424" t="s">
        <v>1192</v>
      </c>
      <c r="F127" s="493"/>
      <c r="G127" s="294">
        <v>1677</v>
      </c>
      <c r="H127" s="129"/>
      <c r="I127" s="129"/>
      <c r="J127" s="129"/>
      <c r="K127" s="129"/>
      <c r="L127" s="129"/>
      <c r="M127" s="129"/>
      <c r="N127" s="129"/>
      <c r="O127" s="286"/>
      <c r="P127" s="129"/>
      <c r="Q127" s="129"/>
      <c r="R127" s="129"/>
      <c r="S127" s="129"/>
      <c r="T127" s="304"/>
      <c r="U127" s="304"/>
      <c r="V127" s="129"/>
      <c r="W127" s="129"/>
      <c r="X127" s="304"/>
      <c r="Y127" s="307"/>
      <c r="Z127" s="130"/>
      <c r="AA127" s="368"/>
      <c r="AB127" s="42"/>
      <c r="AC127" s="42"/>
      <c r="AD127" s="42"/>
    </row>
    <row r="128" spans="3:30">
      <c r="C128" s="129"/>
      <c r="D128" s="298">
        <v>44056</v>
      </c>
      <c r="E128" s="424" t="s">
        <v>1193</v>
      </c>
      <c r="F128" s="493"/>
      <c r="G128" s="294">
        <v>510</v>
      </c>
      <c r="H128" s="129"/>
      <c r="I128" s="129"/>
      <c r="J128" s="129"/>
      <c r="K128" s="129"/>
      <c r="L128" s="129"/>
      <c r="M128" s="129"/>
      <c r="N128" s="129"/>
      <c r="O128" s="286"/>
      <c r="P128" s="129"/>
      <c r="Q128" s="129"/>
      <c r="R128" s="129"/>
      <c r="S128" s="129"/>
      <c r="T128" s="304"/>
      <c r="U128" s="304"/>
      <c r="V128" s="129"/>
      <c r="W128" s="129"/>
      <c r="X128" s="304"/>
      <c r="Y128" s="307"/>
      <c r="Z128" s="130"/>
      <c r="AA128" s="368"/>
      <c r="AB128" s="42"/>
      <c r="AC128" s="42"/>
      <c r="AD128" s="42"/>
    </row>
    <row r="129" spans="3:30">
      <c r="C129" s="129"/>
      <c r="D129" s="298">
        <v>44056</v>
      </c>
      <c r="E129" s="424" t="s">
        <v>673</v>
      </c>
      <c r="F129" s="493"/>
      <c r="G129" s="294"/>
      <c r="H129" s="129">
        <v>2108</v>
      </c>
      <c r="I129" s="129"/>
      <c r="J129" s="129"/>
      <c r="K129" s="129"/>
      <c r="L129" s="129"/>
      <c r="M129" s="129"/>
      <c r="N129" s="129"/>
      <c r="O129" s="286"/>
      <c r="P129" s="129"/>
      <c r="Q129" s="129"/>
      <c r="R129" s="129"/>
      <c r="S129" s="129"/>
      <c r="T129" s="304"/>
      <c r="U129" s="304"/>
      <c r="V129" s="129"/>
      <c r="W129" s="129"/>
      <c r="X129" s="304"/>
      <c r="Y129" s="307"/>
      <c r="Z129" s="130"/>
      <c r="AA129" s="368"/>
      <c r="AB129" s="42"/>
      <c r="AC129" s="42"/>
      <c r="AD129" s="42"/>
    </row>
    <row r="130" spans="3:30">
      <c r="C130" s="129"/>
      <c r="D130" s="298">
        <v>44056</v>
      </c>
      <c r="E130" s="424" t="s">
        <v>673</v>
      </c>
      <c r="F130" s="493"/>
      <c r="G130" s="294"/>
      <c r="H130" s="129">
        <v>40</v>
      </c>
      <c r="I130" s="129"/>
      <c r="J130" s="129"/>
      <c r="K130" s="129"/>
      <c r="L130" s="129"/>
      <c r="M130" s="129"/>
      <c r="N130" s="129"/>
      <c r="O130" s="286"/>
      <c r="P130" s="129"/>
      <c r="Q130" s="129"/>
      <c r="R130" s="129"/>
      <c r="S130" s="129"/>
      <c r="T130" s="304"/>
      <c r="U130" s="304"/>
      <c r="V130" s="129"/>
      <c r="W130" s="129"/>
      <c r="X130" s="304"/>
      <c r="Y130" s="307"/>
      <c r="Z130" s="130"/>
      <c r="AA130" s="368"/>
      <c r="AB130" s="42"/>
      <c r="AC130" s="42"/>
      <c r="AD130" s="42"/>
    </row>
    <row r="131" spans="3:30">
      <c r="C131" s="129"/>
      <c r="D131" s="298">
        <v>44056</v>
      </c>
      <c r="E131" s="425" t="s">
        <v>674</v>
      </c>
      <c r="F131" s="493"/>
      <c r="G131" s="129"/>
      <c r="H131" s="129">
        <v>40</v>
      </c>
      <c r="I131" s="129"/>
      <c r="J131" s="129"/>
      <c r="K131" s="129"/>
      <c r="L131" s="129"/>
      <c r="M131" s="129"/>
      <c r="N131" s="129"/>
      <c r="O131" s="286"/>
      <c r="P131" s="129"/>
      <c r="Q131" s="129"/>
      <c r="R131" s="129"/>
      <c r="S131" s="129"/>
      <c r="T131" s="304"/>
      <c r="U131" s="304"/>
      <c r="V131" s="129"/>
      <c r="W131" s="129"/>
      <c r="X131" s="304"/>
      <c r="Y131" s="307"/>
      <c r="Z131" s="130"/>
      <c r="AA131" s="368"/>
      <c r="AB131" s="42"/>
      <c r="AC131" s="42"/>
      <c r="AD131" s="42"/>
    </row>
    <row r="132" spans="3:30">
      <c r="C132" s="129"/>
      <c r="D132" s="298">
        <v>44061</v>
      </c>
      <c r="E132" s="424" t="s">
        <v>495</v>
      </c>
      <c r="F132" s="493"/>
      <c r="G132" s="294">
        <v>7725.5</v>
      </c>
      <c r="H132" s="129"/>
      <c r="I132" s="129"/>
      <c r="J132" s="129"/>
      <c r="K132" s="129"/>
      <c r="L132" s="129"/>
      <c r="M132" s="129"/>
      <c r="N132" s="129"/>
      <c r="O132" s="286"/>
      <c r="P132" s="129"/>
      <c r="Q132" s="129"/>
      <c r="R132" s="129"/>
      <c r="S132" s="129"/>
      <c r="T132" s="304"/>
      <c r="U132" s="304"/>
      <c r="V132" s="129"/>
      <c r="W132" s="129"/>
      <c r="X132" s="304"/>
      <c r="Y132" s="307"/>
      <c r="Z132" s="130"/>
      <c r="AA132" s="368"/>
      <c r="AB132" s="42"/>
      <c r="AC132" s="42"/>
      <c r="AD132" s="42"/>
    </row>
    <row r="133" spans="3:30">
      <c r="C133" s="129"/>
      <c r="D133" s="298">
        <v>44061</v>
      </c>
      <c r="E133" s="424" t="s">
        <v>495</v>
      </c>
      <c r="F133" s="493"/>
      <c r="G133" s="294">
        <v>1</v>
      </c>
      <c r="H133" s="129"/>
      <c r="I133" s="129"/>
      <c r="J133" s="129"/>
      <c r="K133" s="129"/>
      <c r="L133" s="129"/>
      <c r="M133" s="129"/>
      <c r="N133" s="129"/>
      <c r="O133" s="286"/>
      <c r="P133" s="129"/>
      <c r="Q133" s="129"/>
      <c r="R133" s="129"/>
      <c r="S133" s="129"/>
      <c r="T133" s="304"/>
      <c r="U133" s="304"/>
      <c r="V133" s="129"/>
      <c r="W133" s="129"/>
      <c r="X133" s="304"/>
      <c r="Y133" s="307"/>
      <c r="Z133" s="130"/>
      <c r="AA133" s="368"/>
      <c r="AB133" s="42"/>
      <c r="AC133" s="42"/>
      <c r="AD133" s="42"/>
    </row>
    <row r="134" spans="3:30">
      <c r="C134" s="129">
        <v>40</v>
      </c>
      <c r="D134" s="298">
        <v>44061</v>
      </c>
      <c r="E134" s="424" t="s">
        <v>1173</v>
      </c>
      <c r="F134" s="493"/>
      <c r="G134" s="294"/>
      <c r="H134" s="129">
        <v>7725.5</v>
      </c>
      <c r="I134" s="129"/>
      <c r="J134" s="129"/>
      <c r="K134" s="129"/>
      <c r="L134" s="129">
        <v>7725.5</v>
      </c>
      <c r="M134" s="129"/>
      <c r="N134" s="129"/>
      <c r="O134" s="286"/>
      <c r="P134" s="129"/>
      <c r="Q134" s="129"/>
      <c r="R134" s="129"/>
      <c r="S134" s="129"/>
      <c r="T134" s="304"/>
      <c r="U134" s="304"/>
      <c r="V134" s="129"/>
      <c r="W134" s="129"/>
      <c r="X134" s="304"/>
      <c r="Y134" s="307"/>
      <c r="Z134" s="130"/>
      <c r="AA134" s="368"/>
      <c r="AB134" s="42"/>
      <c r="AC134" s="42"/>
      <c r="AD134" s="42"/>
    </row>
    <row r="135" spans="3:30">
      <c r="C135" s="129"/>
      <c r="D135" s="298">
        <v>44061</v>
      </c>
      <c r="E135" s="424" t="s">
        <v>819</v>
      </c>
      <c r="F135" s="493"/>
      <c r="G135" s="294"/>
      <c r="H135" s="129">
        <v>1</v>
      </c>
      <c r="I135" s="129"/>
      <c r="J135" s="129"/>
      <c r="K135" s="129"/>
      <c r="L135" s="129"/>
      <c r="M135" s="129"/>
      <c r="N135" s="129"/>
      <c r="O135" s="286"/>
      <c r="P135" s="129"/>
      <c r="Q135" s="129"/>
      <c r="R135" s="129"/>
      <c r="S135" s="129"/>
      <c r="T135" s="304"/>
      <c r="U135" s="304"/>
      <c r="V135" s="129"/>
      <c r="W135" s="129">
        <v>1</v>
      </c>
      <c r="X135" s="304"/>
      <c r="Y135" s="307"/>
      <c r="Z135" s="130"/>
      <c r="AA135" s="368"/>
      <c r="AB135" s="42"/>
      <c r="AC135" s="42"/>
      <c r="AD135" s="42"/>
    </row>
    <row r="136" spans="3:30">
      <c r="C136" s="129"/>
      <c r="D136" s="298">
        <v>44061</v>
      </c>
      <c r="E136" s="424" t="s">
        <v>1174</v>
      </c>
      <c r="F136" s="493"/>
      <c r="G136" s="294">
        <v>7960</v>
      </c>
      <c r="H136" s="129"/>
      <c r="I136" s="129"/>
      <c r="J136" s="129"/>
      <c r="K136" s="129"/>
      <c r="L136" s="129"/>
      <c r="M136" s="129"/>
      <c r="N136" s="129"/>
      <c r="O136" s="286"/>
      <c r="P136" s="129"/>
      <c r="Q136" s="129"/>
      <c r="R136" s="129"/>
      <c r="S136" s="129"/>
      <c r="T136" s="304"/>
      <c r="U136" s="304"/>
      <c r="V136" s="129"/>
      <c r="W136" s="129"/>
      <c r="X136" s="304"/>
      <c r="Y136" s="307"/>
      <c r="Z136" s="130"/>
      <c r="AA136" s="368"/>
      <c r="AB136" s="42"/>
      <c r="AC136" s="42"/>
      <c r="AD136" s="42"/>
    </row>
    <row r="137" spans="3:30">
      <c r="C137" s="129"/>
      <c r="D137" s="298">
        <v>44061</v>
      </c>
      <c r="E137" s="424" t="s">
        <v>673</v>
      </c>
      <c r="F137" s="493"/>
      <c r="G137" s="294"/>
      <c r="H137" s="129">
        <v>7726.5</v>
      </c>
      <c r="I137" s="129"/>
      <c r="J137" s="129"/>
      <c r="K137" s="129"/>
      <c r="L137" s="129"/>
      <c r="M137" s="129"/>
      <c r="N137" s="129"/>
      <c r="O137" s="286"/>
      <c r="P137" s="129"/>
      <c r="Q137" s="129"/>
      <c r="R137" s="129"/>
      <c r="S137" s="129"/>
      <c r="T137" s="304"/>
      <c r="U137" s="304"/>
      <c r="V137" s="129"/>
      <c r="W137" s="129"/>
      <c r="X137" s="304"/>
      <c r="Y137" s="307"/>
      <c r="Z137" s="130"/>
      <c r="AA137" s="368"/>
      <c r="AB137" s="42"/>
      <c r="AC137" s="42"/>
      <c r="AD137" s="42"/>
    </row>
    <row r="138" spans="3:30">
      <c r="C138" s="129"/>
      <c r="D138" s="298">
        <v>44061</v>
      </c>
      <c r="E138" s="424" t="s">
        <v>673</v>
      </c>
      <c r="F138" s="493"/>
      <c r="G138" s="294"/>
      <c r="H138" s="129">
        <v>117</v>
      </c>
      <c r="I138" s="129"/>
      <c r="J138" s="129"/>
      <c r="K138" s="129"/>
      <c r="L138" s="129"/>
      <c r="M138" s="129"/>
      <c r="N138" s="129"/>
      <c r="O138" s="286"/>
      <c r="P138" s="129"/>
      <c r="Q138" s="129"/>
      <c r="R138" s="129"/>
      <c r="S138" s="129"/>
      <c r="T138" s="304"/>
      <c r="U138" s="304"/>
      <c r="V138" s="129"/>
      <c r="W138" s="129"/>
      <c r="X138" s="304"/>
      <c r="Y138" s="307"/>
      <c r="Z138" s="130"/>
      <c r="AA138" s="368"/>
      <c r="AB138" s="42"/>
      <c r="AC138" s="42"/>
      <c r="AD138" s="42"/>
    </row>
    <row r="139" spans="3:30">
      <c r="C139" s="129"/>
      <c r="D139" s="298">
        <v>44061</v>
      </c>
      <c r="E139" s="424" t="s">
        <v>674</v>
      </c>
      <c r="F139" s="493"/>
      <c r="G139" s="294"/>
      <c r="H139" s="129">
        <v>116</v>
      </c>
      <c r="I139" s="129"/>
      <c r="J139" s="129"/>
      <c r="K139" s="129"/>
      <c r="L139" s="129"/>
      <c r="M139" s="129"/>
      <c r="N139" s="129"/>
      <c r="O139" s="286"/>
      <c r="P139" s="129"/>
      <c r="Q139" s="129"/>
      <c r="R139" s="129"/>
      <c r="S139" s="129"/>
      <c r="T139" s="304"/>
      <c r="U139" s="304"/>
      <c r="V139" s="129"/>
      <c r="W139" s="129"/>
      <c r="X139" s="304"/>
      <c r="Y139" s="307"/>
      <c r="Z139" s="130"/>
      <c r="AA139" s="368"/>
      <c r="AB139" s="42"/>
      <c r="AC139" s="42"/>
      <c r="AD139" s="42"/>
    </row>
    <row r="140" spans="3:30">
      <c r="C140" s="129"/>
      <c r="D140" s="298">
        <v>44062</v>
      </c>
      <c r="E140" s="424" t="s">
        <v>1194</v>
      </c>
      <c r="F140" s="493"/>
      <c r="G140" s="294">
        <v>3000</v>
      </c>
      <c r="H140" s="129"/>
      <c r="I140" s="129"/>
      <c r="J140" s="129"/>
      <c r="K140" s="129"/>
      <c r="L140" s="129"/>
      <c r="M140" s="129"/>
      <c r="N140" s="129"/>
      <c r="O140" s="286"/>
      <c r="P140" s="129"/>
      <c r="Q140" s="129"/>
      <c r="R140" s="129"/>
      <c r="S140" s="129"/>
      <c r="T140" s="304"/>
      <c r="U140" s="304"/>
      <c r="V140" s="129"/>
      <c r="W140" s="129"/>
      <c r="X140" s="304"/>
      <c r="Y140" s="307"/>
      <c r="Z140" s="130"/>
      <c r="AA140" s="368"/>
      <c r="AB140" s="42"/>
      <c r="AC140" s="42"/>
      <c r="AD140" s="42"/>
    </row>
    <row r="141" spans="3:30">
      <c r="C141" s="129"/>
      <c r="D141" s="298">
        <v>44062</v>
      </c>
      <c r="E141" s="424" t="s">
        <v>1195</v>
      </c>
      <c r="F141" s="493"/>
      <c r="G141" s="294">
        <v>1000</v>
      </c>
      <c r="H141" s="129"/>
      <c r="I141" s="129"/>
      <c r="J141" s="129"/>
      <c r="K141" s="129"/>
      <c r="L141" s="129"/>
      <c r="M141" s="129"/>
      <c r="N141" s="129"/>
      <c r="O141" s="286"/>
      <c r="P141" s="129"/>
      <c r="Q141" s="129"/>
      <c r="R141" s="129"/>
      <c r="S141" s="129"/>
      <c r="T141" s="304"/>
      <c r="U141" s="304"/>
      <c r="V141" s="129"/>
      <c r="W141" s="129"/>
      <c r="X141" s="304"/>
      <c r="Y141" s="307"/>
      <c r="Z141" s="130"/>
      <c r="AA141" s="368"/>
      <c r="AB141" s="42"/>
      <c r="AC141" s="42"/>
      <c r="AD141" s="42"/>
    </row>
    <row r="142" spans="3:30">
      <c r="C142" s="129"/>
      <c r="D142" s="298">
        <v>44062</v>
      </c>
      <c r="E142" s="424" t="s">
        <v>1196</v>
      </c>
      <c r="F142" s="493"/>
      <c r="G142" s="294"/>
      <c r="H142" s="129">
        <v>4000</v>
      </c>
      <c r="I142" s="129"/>
      <c r="J142" s="129"/>
      <c r="K142" s="129"/>
      <c r="L142" s="129"/>
      <c r="M142" s="129"/>
      <c r="N142" s="129"/>
      <c r="O142" s="286"/>
      <c r="P142" s="129"/>
      <c r="Q142" s="129"/>
      <c r="R142" s="129"/>
      <c r="S142" s="129"/>
      <c r="T142" s="304"/>
      <c r="U142" s="304"/>
      <c r="V142" s="129"/>
      <c r="W142" s="129"/>
      <c r="X142" s="304"/>
      <c r="Y142" s="307"/>
      <c r="Z142" s="130"/>
      <c r="AA142" s="368">
        <v>4000</v>
      </c>
      <c r="AB142" s="42"/>
      <c r="AC142" s="42"/>
      <c r="AD142" s="42"/>
    </row>
    <row r="143" spans="3:30">
      <c r="C143" s="129"/>
      <c r="D143" s="298">
        <v>44063</v>
      </c>
      <c r="E143" s="424" t="s">
        <v>495</v>
      </c>
      <c r="F143" s="493"/>
      <c r="G143" s="294">
        <v>768</v>
      </c>
      <c r="H143" s="129"/>
      <c r="I143" s="129"/>
      <c r="J143" s="129"/>
      <c r="K143" s="129"/>
      <c r="L143" s="129"/>
      <c r="M143" s="129"/>
      <c r="N143" s="129"/>
      <c r="O143" s="286"/>
      <c r="P143" s="129"/>
      <c r="Q143" s="129"/>
      <c r="R143" s="129"/>
      <c r="S143" s="129"/>
      <c r="T143" s="304"/>
      <c r="U143" s="304"/>
      <c r="V143" s="129"/>
      <c r="W143" s="129"/>
      <c r="X143" s="304"/>
      <c r="Y143" s="307"/>
      <c r="Z143" s="130"/>
      <c r="AA143" s="368"/>
      <c r="AB143" s="42"/>
      <c r="AC143" s="42"/>
      <c r="AD143" s="42"/>
    </row>
    <row r="144" spans="3:30">
      <c r="C144" s="129"/>
      <c r="D144" s="298">
        <v>44063</v>
      </c>
      <c r="E144" s="424" t="s">
        <v>495</v>
      </c>
      <c r="F144" s="493"/>
      <c r="G144" s="294">
        <v>1</v>
      </c>
      <c r="H144" s="129"/>
      <c r="I144" s="129"/>
      <c r="J144" s="129"/>
      <c r="K144" s="129"/>
      <c r="L144" s="129"/>
      <c r="M144" s="129"/>
      <c r="N144" s="129"/>
      <c r="O144" s="286"/>
      <c r="P144" s="129"/>
      <c r="Q144" s="129"/>
      <c r="R144" s="129"/>
      <c r="S144" s="129"/>
      <c r="T144" s="304"/>
      <c r="U144" s="304"/>
      <c r="V144" s="129"/>
      <c r="W144" s="129"/>
      <c r="X144" s="304"/>
      <c r="Y144" s="307"/>
      <c r="Z144" s="130"/>
      <c r="AA144" s="368"/>
      <c r="AB144" s="42"/>
      <c r="AC144" s="42"/>
      <c r="AD144" s="42"/>
    </row>
    <row r="145" spans="3:30">
      <c r="C145" s="129"/>
      <c r="D145" s="298">
        <v>44063</v>
      </c>
      <c r="E145" s="424" t="s">
        <v>669</v>
      </c>
      <c r="F145" s="493"/>
      <c r="G145" s="294">
        <v>96</v>
      </c>
      <c r="H145" s="129"/>
      <c r="I145" s="129"/>
      <c r="J145" s="129"/>
      <c r="K145" s="129"/>
      <c r="L145" s="129"/>
      <c r="M145" s="129"/>
      <c r="N145" s="129"/>
      <c r="O145" s="286"/>
      <c r="P145" s="129"/>
      <c r="Q145" s="129"/>
      <c r="R145" s="129"/>
      <c r="S145" s="129"/>
      <c r="T145" s="304"/>
      <c r="U145" s="304"/>
      <c r="V145" s="129"/>
      <c r="W145" s="129"/>
      <c r="X145" s="304"/>
      <c r="Y145" s="307"/>
      <c r="Z145" s="130"/>
      <c r="AA145" s="368"/>
      <c r="AB145" s="42"/>
      <c r="AC145" s="42"/>
      <c r="AD145" s="42"/>
    </row>
    <row r="146" spans="3:30">
      <c r="C146" s="129">
        <v>4</v>
      </c>
      <c r="D146" s="298">
        <v>44063</v>
      </c>
      <c r="E146" s="424" t="s">
        <v>1175</v>
      </c>
      <c r="F146" s="493"/>
      <c r="G146" s="294"/>
      <c r="H146" s="129">
        <v>768</v>
      </c>
      <c r="I146" s="129"/>
      <c r="J146" s="129"/>
      <c r="K146" s="129"/>
      <c r="L146" s="129">
        <v>768</v>
      </c>
      <c r="M146" s="129"/>
      <c r="N146" s="129"/>
      <c r="O146" s="286"/>
      <c r="P146" s="129"/>
      <c r="Q146" s="129"/>
      <c r="R146" s="129"/>
      <c r="S146" s="129"/>
      <c r="T146" s="304"/>
      <c r="U146" s="304"/>
      <c r="V146" s="129"/>
      <c r="W146" s="129"/>
      <c r="X146" s="304"/>
      <c r="Y146" s="307"/>
      <c r="Z146" s="130"/>
      <c r="AA146" s="368"/>
      <c r="AB146" s="42"/>
      <c r="AC146" s="42"/>
      <c r="AD146" s="42"/>
    </row>
    <row r="147" spans="3:30">
      <c r="C147" s="129"/>
      <c r="D147" s="298">
        <v>44063</v>
      </c>
      <c r="E147" s="424" t="s">
        <v>819</v>
      </c>
      <c r="F147" s="493"/>
      <c r="G147" s="294"/>
      <c r="H147" s="129">
        <v>1</v>
      </c>
      <c r="I147" s="129"/>
      <c r="J147" s="129"/>
      <c r="K147" s="129"/>
      <c r="L147" s="129"/>
      <c r="M147" s="129"/>
      <c r="N147" s="129"/>
      <c r="O147" s="286"/>
      <c r="P147" s="129"/>
      <c r="Q147" s="129"/>
      <c r="R147" s="129"/>
      <c r="S147" s="129"/>
      <c r="T147" s="304"/>
      <c r="U147" s="304"/>
      <c r="V147" s="129"/>
      <c r="W147" s="129">
        <v>1</v>
      </c>
      <c r="X147" s="304"/>
      <c r="Y147" s="307"/>
      <c r="Z147" s="130"/>
      <c r="AA147" s="368"/>
      <c r="AB147" s="42"/>
      <c r="AC147" s="42"/>
      <c r="AD147" s="42"/>
    </row>
    <row r="148" spans="3:30">
      <c r="C148" s="129"/>
      <c r="D148" s="298">
        <v>44063</v>
      </c>
      <c r="E148" s="424" t="s">
        <v>1176</v>
      </c>
      <c r="F148" s="493"/>
      <c r="G148" s="294"/>
      <c r="H148" s="129">
        <v>96</v>
      </c>
      <c r="I148" s="129"/>
      <c r="J148" s="129"/>
      <c r="K148" s="129"/>
      <c r="L148" s="129"/>
      <c r="M148" s="129"/>
      <c r="N148" s="129">
        <v>96</v>
      </c>
      <c r="O148" s="286"/>
      <c r="P148" s="129"/>
      <c r="Q148" s="129"/>
      <c r="R148" s="129"/>
      <c r="S148" s="129"/>
      <c r="T148" s="304"/>
      <c r="U148" s="304"/>
      <c r="V148" s="129"/>
      <c r="W148" s="129"/>
      <c r="X148" s="304"/>
      <c r="Y148" s="307"/>
      <c r="Z148" s="130"/>
      <c r="AA148" s="368"/>
      <c r="AB148" s="42"/>
      <c r="AC148" s="42"/>
      <c r="AD148" s="42"/>
    </row>
    <row r="149" spans="3:30">
      <c r="C149" s="129"/>
      <c r="D149" s="298">
        <v>44063</v>
      </c>
      <c r="E149" s="424" t="s">
        <v>1177</v>
      </c>
      <c r="F149" s="493"/>
      <c r="G149" s="294">
        <v>980</v>
      </c>
      <c r="H149" s="129"/>
      <c r="I149" s="129"/>
      <c r="J149" s="129"/>
      <c r="K149" s="129"/>
      <c r="L149" s="129"/>
      <c r="M149" s="129"/>
      <c r="N149" s="129"/>
      <c r="O149" s="286"/>
      <c r="P149" s="129"/>
      <c r="Q149" s="129"/>
      <c r="R149" s="129"/>
      <c r="S149" s="129"/>
      <c r="T149" s="304"/>
      <c r="U149" s="304"/>
      <c r="V149" s="129"/>
      <c r="W149" s="129"/>
      <c r="X149" s="304"/>
      <c r="Y149" s="307"/>
      <c r="Z149" s="130"/>
      <c r="AA149" s="368"/>
      <c r="AB149" s="42"/>
      <c r="AC149" s="42"/>
      <c r="AD149" s="42"/>
    </row>
    <row r="150" spans="3:30">
      <c r="C150" s="129"/>
      <c r="D150" s="298">
        <v>44063</v>
      </c>
      <c r="E150" s="424" t="s">
        <v>673</v>
      </c>
      <c r="F150" s="493"/>
      <c r="G150" s="294"/>
      <c r="H150" s="129">
        <v>769</v>
      </c>
      <c r="I150" s="129"/>
      <c r="J150" s="129"/>
      <c r="K150" s="129"/>
      <c r="L150" s="129"/>
      <c r="M150" s="129"/>
      <c r="N150" s="129"/>
      <c r="O150" s="286"/>
      <c r="P150" s="129"/>
      <c r="Q150" s="129"/>
      <c r="R150" s="129"/>
      <c r="S150" s="129"/>
      <c r="T150" s="304"/>
      <c r="U150" s="304"/>
      <c r="V150" s="129"/>
      <c r="W150" s="129"/>
      <c r="X150" s="304"/>
      <c r="Y150" s="307"/>
      <c r="Z150" s="130"/>
      <c r="AA150" s="368"/>
      <c r="AB150" s="42"/>
      <c r="AC150" s="42"/>
      <c r="AD150" s="42"/>
    </row>
    <row r="151" spans="3:30">
      <c r="C151" s="129"/>
      <c r="D151" s="298">
        <v>44063</v>
      </c>
      <c r="E151" s="424" t="s">
        <v>1178</v>
      </c>
      <c r="F151" s="493"/>
      <c r="G151" s="294"/>
      <c r="H151" s="129">
        <v>96</v>
      </c>
      <c r="I151" s="129"/>
      <c r="J151" s="129"/>
      <c r="K151" s="129"/>
      <c r="L151" s="129"/>
      <c r="M151" s="129"/>
      <c r="N151" s="129"/>
      <c r="O151" s="286"/>
      <c r="P151" s="129"/>
      <c r="Q151" s="129"/>
      <c r="R151" s="129"/>
      <c r="S151" s="129"/>
      <c r="T151" s="304"/>
      <c r="U151" s="304"/>
      <c r="V151" s="129"/>
      <c r="W151" s="129"/>
      <c r="X151" s="304"/>
      <c r="Y151" s="307"/>
      <c r="Z151" s="130"/>
      <c r="AA151" s="368"/>
      <c r="AB151" s="42"/>
      <c r="AC151" s="42"/>
      <c r="AD151" s="42"/>
    </row>
    <row r="152" spans="3:30">
      <c r="C152" s="129"/>
      <c r="D152" s="298">
        <v>44063</v>
      </c>
      <c r="E152" s="424" t="s">
        <v>673</v>
      </c>
      <c r="F152" s="493"/>
      <c r="G152" s="294"/>
      <c r="H152" s="129">
        <v>57</v>
      </c>
      <c r="I152" s="129"/>
      <c r="J152" s="129"/>
      <c r="K152" s="129"/>
      <c r="L152" s="129"/>
      <c r="M152" s="129"/>
      <c r="N152" s="129"/>
      <c r="O152" s="286"/>
      <c r="P152" s="129"/>
      <c r="Q152" s="129"/>
      <c r="R152" s="129"/>
      <c r="S152" s="129"/>
      <c r="T152" s="304"/>
      <c r="U152" s="304"/>
      <c r="V152" s="129"/>
      <c r="W152" s="129"/>
      <c r="X152" s="304"/>
      <c r="Y152" s="307"/>
      <c r="Z152" s="130"/>
      <c r="AA152" s="368"/>
      <c r="AB152" s="42"/>
      <c r="AC152" s="42"/>
      <c r="AD152" s="42"/>
    </row>
    <row r="153" spans="3:30">
      <c r="C153" s="129"/>
      <c r="D153" s="298">
        <v>44063</v>
      </c>
      <c r="E153" s="424" t="s">
        <v>674</v>
      </c>
      <c r="F153" s="493"/>
      <c r="G153" s="294"/>
      <c r="H153" s="129">
        <v>58</v>
      </c>
      <c r="I153" s="129"/>
      <c r="J153" s="129"/>
      <c r="K153" s="129"/>
      <c r="L153" s="129"/>
      <c r="M153" s="129"/>
      <c r="N153" s="129"/>
      <c r="O153" s="286"/>
      <c r="P153" s="129"/>
      <c r="Q153" s="129"/>
      <c r="R153" s="129"/>
      <c r="S153" s="129"/>
      <c r="T153" s="304"/>
      <c r="U153" s="304"/>
      <c r="V153" s="129"/>
      <c r="W153" s="129"/>
      <c r="X153" s="304"/>
      <c r="Y153" s="307"/>
      <c r="Z153" s="130"/>
      <c r="AA153" s="368"/>
      <c r="AB153" s="42"/>
      <c r="AC153" s="42"/>
      <c r="AD153" s="42"/>
    </row>
    <row r="154" spans="3:30">
      <c r="C154" s="129"/>
      <c r="D154" s="298">
        <v>44069</v>
      </c>
      <c r="E154" s="424" t="s">
        <v>495</v>
      </c>
      <c r="F154" s="493"/>
      <c r="G154" s="294">
        <v>678.18</v>
      </c>
      <c r="H154" s="129"/>
      <c r="I154" s="129"/>
      <c r="J154" s="129"/>
      <c r="K154" s="129"/>
      <c r="L154" s="129"/>
      <c r="M154" s="129"/>
      <c r="N154" s="129"/>
      <c r="O154" s="286"/>
      <c r="P154" s="129"/>
      <c r="Q154" s="129"/>
      <c r="R154" s="129"/>
      <c r="S154" s="129"/>
      <c r="T154" s="304"/>
      <c r="U154" s="304"/>
      <c r="V154" s="129"/>
      <c r="W154" s="129"/>
      <c r="X154" s="304"/>
      <c r="Y154" s="307"/>
      <c r="Z154" s="130"/>
      <c r="AA154" s="368"/>
      <c r="AB154" s="42"/>
      <c r="AC154" s="42"/>
      <c r="AD154" s="42"/>
    </row>
    <row r="155" spans="3:30">
      <c r="C155" s="129"/>
      <c r="D155" s="298">
        <v>44069</v>
      </c>
      <c r="E155" s="424" t="s">
        <v>495</v>
      </c>
      <c r="F155" s="493"/>
      <c r="G155" s="294">
        <v>2</v>
      </c>
      <c r="H155" s="129"/>
      <c r="I155" s="129"/>
      <c r="J155" s="129"/>
      <c r="K155" s="129"/>
      <c r="L155" s="129"/>
      <c r="M155" s="129"/>
      <c r="N155" s="129"/>
      <c r="O155" s="286"/>
      <c r="P155" s="129"/>
      <c r="Q155" s="129"/>
      <c r="R155" s="129"/>
      <c r="S155" s="129"/>
      <c r="T155" s="304"/>
      <c r="U155" s="304"/>
      <c r="V155" s="129"/>
      <c r="W155" s="129"/>
      <c r="X155" s="304"/>
      <c r="Y155" s="307"/>
      <c r="Z155" s="130"/>
      <c r="AA155" s="368"/>
      <c r="AB155" s="42"/>
      <c r="AC155" s="42"/>
      <c r="AD155" s="42"/>
    </row>
    <row r="156" spans="3:30">
      <c r="C156" s="129">
        <v>2</v>
      </c>
      <c r="D156" s="298">
        <v>44069</v>
      </c>
      <c r="E156" s="424" t="s">
        <v>1179</v>
      </c>
      <c r="F156" s="493"/>
      <c r="G156" s="294"/>
      <c r="H156" s="129">
        <v>450.5</v>
      </c>
      <c r="I156" s="129"/>
      <c r="J156" s="129"/>
      <c r="K156" s="129"/>
      <c r="L156" s="129">
        <v>450.5</v>
      </c>
      <c r="M156" s="129"/>
      <c r="N156" s="129"/>
      <c r="O156" s="286"/>
      <c r="P156" s="129"/>
      <c r="Q156" s="129"/>
      <c r="R156" s="129"/>
      <c r="S156" s="129"/>
      <c r="T156" s="304"/>
      <c r="U156" s="304"/>
      <c r="V156" s="129"/>
      <c r="W156" s="129"/>
      <c r="X156" s="304"/>
      <c r="Y156" s="307"/>
      <c r="Z156" s="130"/>
      <c r="AA156" s="368"/>
      <c r="AB156" s="42"/>
      <c r="AC156" s="42"/>
      <c r="AD156" s="42"/>
    </row>
    <row r="157" spans="3:30">
      <c r="C157" s="129"/>
      <c r="D157" s="298">
        <v>44069</v>
      </c>
      <c r="E157" s="424" t="s">
        <v>819</v>
      </c>
      <c r="F157" s="493"/>
      <c r="G157" s="294"/>
      <c r="H157" s="129">
        <v>1</v>
      </c>
      <c r="I157" s="129"/>
      <c r="J157" s="129"/>
      <c r="K157" s="129"/>
      <c r="L157" s="129"/>
      <c r="M157" s="129"/>
      <c r="N157" s="129"/>
      <c r="O157" s="286"/>
      <c r="P157" s="129"/>
      <c r="Q157" s="129"/>
      <c r="R157" s="129"/>
      <c r="S157" s="129"/>
      <c r="T157" s="304"/>
      <c r="U157" s="304"/>
      <c r="V157" s="129"/>
      <c r="W157" s="129">
        <v>1</v>
      </c>
      <c r="X157" s="304"/>
      <c r="Y157" s="307"/>
      <c r="Z157" s="130"/>
      <c r="AA157" s="368"/>
      <c r="AB157" s="42"/>
      <c r="AC157" s="42"/>
      <c r="AD157" s="42"/>
    </row>
    <row r="158" spans="3:30">
      <c r="C158" s="129">
        <v>1.5</v>
      </c>
      <c r="D158" s="298">
        <v>44069</v>
      </c>
      <c r="E158" s="424" t="s">
        <v>1180</v>
      </c>
      <c r="F158" s="493"/>
      <c r="G158" s="294"/>
      <c r="H158" s="129">
        <v>227.68</v>
      </c>
      <c r="I158" s="129"/>
      <c r="J158" s="129"/>
      <c r="K158" s="129"/>
      <c r="L158" s="129">
        <v>227.68</v>
      </c>
      <c r="M158" s="129"/>
      <c r="N158" s="129"/>
      <c r="O158" s="286"/>
      <c r="P158" s="129"/>
      <c r="Q158" s="129"/>
      <c r="R158" s="129"/>
      <c r="S158" s="129"/>
      <c r="T158" s="304"/>
      <c r="U158" s="304"/>
      <c r="V158" s="129"/>
      <c r="W158" s="129"/>
      <c r="X158" s="304"/>
      <c r="Y158" s="307"/>
      <c r="Z158" s="130"/>
      <c r="AA158" s="368"/>
      <c r="AB158" s="42"/>
      <c r="AC158" s="42"/>
      <c r="AD158" s="42"/>
    </row>
    <row r="159" spans="3:30">
      <c r="C159" s="129"/>
      <c r="D159" s="298">
        <v>44069</v>
      </c>
      <c r="E159" s="424" t="s">
        <v>819</v>
      </c>
      <c r="F159" s="493"/>
      <c r="G159" s="294"/>
      <c r="H159" s="129">
        <v>1</v>
      </c>
      <c r="I159" s="129"/>
      <c r="J159" s="129"/>
      <c r="K159" s="129"/>
      <c r="L159" s="129"/>
      <c r="M159" s="129"/>
      <c r="N159" s="129"/>
      <c r="O159" s="286"/>
      <c r="P159" s="129"/>
      <c r="Q159" s="129"/>
      <c r="R159" s="129"/>
      <c r="S159" s="129"/>
      <c r="T159" s="304"/>
      <c r="U159" s="304"/>
      <c r="V159" s="129"/>
      <c r="W159" s="129"/>
      <c r="X159" s="304"/>
      <c r="Y159" s="307"/>
      <c r="Z159" s="130"/>
      <c r="AA159" s="368"/>
      <c r="AB159" s="42"/>
      <c r="AC159" s="42"/>
      <c r="AD159" s="42"/>
    </row>
    <row r="160" spans="3:30">
      <c r="C160" s="129"/>
      <c r="D160" s="298">
        <v>44069</v>
      </c>
      <c r="E160" s="424" t="s">
        <v>1889</v>
      </c>
      <c r="F160" s="493"/>
      <c r="G160" s="294">
        <v>278</v>
      </c>
      <c r="H160" s="129"/>
      <c r="I160" s="129"/>
      <c r="J160" s="129"/>
      <c r="K160" s="129"/>
      <c r="L160" s="129"/>
      <c r="M160" s="129"/>
      <c r="N160" s="129"/>
      <c r="O160" s="286"/>
      <c r="P160" s="129"/>
      <c r="Q160" s="129"/>
      <c r="R160" s="129"/>
      <c r="S160" s="129"/>
      <c r="T160" s="304"/>
      <c r="U160" s="304"/>
      <c r="V160" s="129"/>
      <c r="W160" s="129"/>
      <c r="X160" s="304"/>
      <c r="Y160" s="307"/>
      <c r="Z160" s="130"/>
      <c r="AA160" s="368"/>
      <c r="AB160" s="42"/>
      <c r="AC160" s="42"/>
      <c r="AD160" s="42"/>
    </row>
    <row r="161" spans="3:30">
      <c r="C161" s="129"/>
      <c r="D161" s="298">
        <v>44069</v>
      </c>
      <c r="E161" s="424" t="s">
        <v>2847</v>
      </c>
      <c r="F161" s="493"/>
      <c r="G161" s="294">
        <v>500</v>
      </c>
      <c r="H161" s="129"/>
      <c r="I161" s="129"/>
      <c r="J161" s="129"/>
      <c r="K161" s="129"/>
      <c r="L161" s="129"/>
      <c r="M161" s="129"/>
      <c r="N161" s="129"/>
      <c r="O161" s="286"/>
      <c r="P161" s="129"/>
      <c r="Q161" s="129"/>
      <c r="R161" s="129"/>
      <c r="S161" s="129"/>
      <c r="T161" s="304"/>
      <c r="U161" s="304"/>
      <c r="V161" s="129"/>
      <c r="W161" s="129"/>
      <c r="X161" s="304"/>
      <c r="Y161" s="307"/>
      <c r="Z161" s="130"/>
      <c r="AA161" s="368"/>
      <c r="AB161" s="42"/>
      <c r="AC161" s="42"/>
      <c r="AD161" s="42"/>
    </row>
    <row r="162" spans="3:30">
      <c r="C162" s="129"/>
      <c r="D162" s="298">
        <v>44069</v>
      </c>
      <c r="E162" s="424" t="s">
        <v>673</v>
      </c>
      <c r="F162" s="493"/>
      <c r="G162" s="294"/>
      <c r="H162" s="129">
        <v>680.18</v>
      </c>
      <c r="I162" s="129"/>
      <c r="J162" s="129"/>
      <c r="K162" s="129"/>
      <c r="L162" s="129"/>
      <c r="M162" s="129"/>
      <c r="N162" s="129"/>
      <c r="O162" s="286"/>
      <c r="P162" s="129"/>
      <c r="Q162" s="129"/>
      <c r="R162" s="129"/>
      <c r="S162" s="129"/>
      <c r="T162" s="304"/>
      <c r="U162" s="304"/>
      <c r="V162" s="129"/>
      <c r="W162" s="129"/>
      <c r="X162" s="304"/>
      <c r="Y162" s="307"/>
      <c r="Z162" s="130"/>
      <c r="AA162" s="368"/>
      <c r="AB162" s="42"/>
      <c r="AC162" s="42"/>
      <c r="AD162" s="42"/>
    </row>
    <row r="163" spans="3:30">
      <c r="C163" s="129"/>
      <c r="D163" s="298">
        <v>44069</v>
      </c>
      <c r="E163" s="424" t="s">
        <v>673</v>
      </c>
      <c r="F163" s="493"/>
      <c r="G163" s="294"/>
      <c r="H163" s="129">
        <v>49</v>
      </c>
      <c r="I163" s="129"/>
      <c r="J163" s="129"/>
      <c r="K163" s="129"/>
      <c r="L163" s="129"/>
      <c r="M163" s="129"/>
      <c r="N163" s="129"/>
      <c r="O163" s="286"/>
      <c r="P163" s="129"/>
      <c r="Q163" s="129"/>
      <c r="R163" s="129"/>
      <c r="S163" s="129"/>
      <c r="T163" s="304"/>
      <c r="U163" s="304"/>
      <c r="V163" s="129"/>
      <c r="W163" s="129"/>
      <c r="X163" s="304"/>
      <c r="Y163" s="307"/>
      <c r="Z163" s="130"/>
      <c r="AA163" s="368"/>
      <c r="AB163" s="42"/>
      <c r="AC163" s="42"/>
      <c r="AD163" s="42"/>
    </row>
    <row r="164" spans="3:30">
      <c r="C164" s="129"/>
      <c r="D164" s="298">
        <v>44069</v>
      </c>
      <c r="E164" s="424" t="s">
        <v>674</v>
      </c>
      <c r="F164" s="493"/>
      <c r="G164" s="294"/>
      <c r="H164" s="129">
        <v>49</v>
      </c>
      <c r="I164" s="129"/>
      <c r="J164" s="129"/>
      <c r="K164" s="129"/>
      <c r="L164" s="129"/>
      <c r="M164" s="129"/>
      <c r="N164" s="129"/>
      <c r="O164" s="286"/>
      <c r="P164" s="129"/>
      <c r="Q164" s="129"/>
      <c r="R164" s="129"/>
      <c r="S164" s="129"/>
      <c r="T164" s="304"/>
      <c r="U164" s="304"/>
      <c r="V164" s="129"/>
      <c r="W164" s="129"/>
      <c r="X164" s="304"/>
      <c r="Y164" s="307"/>
      <c r="Z164" s="130"/>
      <c r="AA164" s="368"/>
      <c r="AB164" s="42"/>
      <c r="AC164" s="42"/>
      <c r="AD164" s="42"/>
    </row>
    <row r="165" spans="3:30">
      <c r="C165" s="129"/>
      <c r="D165" s="298">
        <v>44071</v>
      </c>
      <c r="E165" s="424" t="s">
        <v>495</v>
      </c>
      <c r="F165" s="493"/>
      <c r="G165" s="294">
        <v>360.18</v>
      </c>
      <c r="H165" s="129"/>
      <c r="I165" s="129"/>
      <c r="J165" s="129"/>
      <c r="K165" s="129"/>
      <c r="L165" s="129"/>
      <c r="M165" s="129"/>
      <c r="N165" s="129"/>
      <c r="O165" s="286"/>
      <c r="P165" s="129"/>
      <c r="Q165" s="129"/>
      <c r="R165" s="129"/>
      <c r="S165" s="129"/>
      <c r="T165" s="304"/>
      <c r="U165" s="304"/>
      <c r="V165" s="129"/>
      <c r="W165" s="129"/>
      <c r="X165" s="304"/>
      <c r="Y165" s="307"/>
      <c r="Z165" s="130"/>
      <c r="AA165" s="368"/>
      <c r="AB165" s="42"/>
      <c r="AC165" s="42"/>
      <c r="AD165" s="42"/>
    </row>
    <row r="166" spans="3:30">
      <c r="C166" s="129"/>
      <c r="D166" s="298">
        <v>44071</v>
      </c>
      <c r="E166" s="424" t="s">
        <v>495</v>
      </c>
      <c r="F166" s="493"/>
      <c r="G166" s="294">
        <v>1</v>
      </c>
      <c r="H166" s="129"/>
      <c r="I166" s="129"/>
      <c r="J166" s="129"/>
      <c r="K166" s="129"/>
      <c r="L166" s="129"/>
      <c r="M166" s="129"/>
      <c r="N166" s="129"/>
      <c r="O166" s="286"/>
      <c r="P166" s="129"/>
      <c r="Q166" s="129"/>
      <c r="R166" s="129"/>
      <c r="S166" s="129"/>
      <c r="T166" s="304"/>
      <c r="U166" s="304"/>
      <c r="V166" s="129"/>
      <c r="W166" s="129"/>
      <c r="X166" s="304"/>
      <c r="Y166" s="307"/>
      <c r="Z166" s="130"/>
      <c r="AA166" s="368"/>
      <c r="AB166" s="42"/>
      <c r="AC166" s="42"/>
      <c r="AD166" s="42"/>
    </row>
    <row r="167" spans="3:30">
      <c r="C167" s="129"/>
      <c r="D167" s="298">
        <v>44071</v>
      </c>
      <c r="E167" s="424" t="s">
        <v>1182</v>
      </c>
      <c r="F167" s="493"/>
      <c r="G167" s="294"/>
      <c r="H167" s="129">
        <v>360.18</v>
      </c>
      <c r="I167" s="129"/>
      <c r="J167" s="129"/>
      <c r="K167" s="129"/>
      <c r="L167" s="129">
        <v>360.18</v>
      </c>
      <c r="M167" s="129"/>
      <c r="N167" s="129"/>
      <c r="O167" s="286"/>
      <c r="P167" s="129"/>
      <c r="Q167" s="129"/>
      <c r="R167" s="129"/>
      <c r="S167" s="129"/>
      <c r="T167" s="304"/>
      <c r="U167" s="304"/>
      <c r="V167" s="129"/>
      <c r="W167" s="129"/>
      <c r="X167" s="304"/>
      <c r="Y167" s="307"/>
      <c r="Z167" s="130"/>
      <c r="AA167" s="368"/>
      <c r="AB167" s="42"/>
      <c r="AC167" s="42"/>
      <c r="AD167" s="42"/>
    </row>
    <row r="168" spans="3:30">
      <c r="C168" s="129">
        <v>5</v>
      </c>
      <c r="D168" s="298">
        <v>44071</v>
      </c>
      <c r="E168" s="424" t="s">
        <v>1183</v>
      </c>
      <c r="F168" s="493"/>
      <c r="G168" s="294"/>
      <c r="H168" s="129">
        <v>900</v>
      </c>
      <c r="I168" s="129"/>
      <c r="J168" s="129"/>
      <c r="K168" s="129"/>
      <c r="L168" s="129"/>
      <c r="M168" s="129"/>
      <c r="N168" s="129"/>
      <c r="O168" s="286"/>
      <c r="P168" s="129"/>
      <c r="Q168" s="129"/>
      <c r="R168" s="129"/>
      <c r="S168" s="129"/>
      <c r="T168" s="304"/>
      <c r="U168" s="304"/>
      <c r="V168" s="129">
        <v>-900</v>
      </c>
      <c r="W168" s="129"/>
      <c r="X168" s="304"/>
      <c r="Y168" s="307"/>
      <c r="Z168" s="130"/>
      <c r="AA168" s="368"/>
      <c r="AB168" s="42"/>
      <c r="AC168" s="42"/>
      <c r="AD168" s="42"/>
    </row>
    <row r="169" spans="3:30">
      <c r="C169" s="129"/>
      <c r="D169" s="298">
        <v>44071</v>
      </c>
      <c r="E169" s="424" t="s">
        <v>1184</v>
      </c>
      <c r="F169" s="493"/>
      <c r="G169" s="294">
        <v>400</v>
      </c>
      <c r="H169" s="129"/>
      <c r="I169" s="129"/>
      <c r="J169" s="129"/>
      <c r="K169" s="129"/>
      <c r="L169" s="129"/>
      <c r="M169" s="129"/>
      <c r="N169" s="129"/>
      <c r="O169" s="286"/>
      <c r="P169" s="129"/>
      <c r="Q169" s="129"/>
      <c r="R169" s="129"/>
      <c r="S169" s="129"/>
      <c r="T169" s="304"/>
      <c r="U169" s="304"/>
      <c r="V169" s="129"/>
      <c r="W169" s="129"/>
      <c r="X169" s="304"/>
      <c r="Y169" s="307"/>
      <c r="Z169" s="130"/>
      <c r="AA169" s="368"/>
      <c r="AB169" s="42"/>
      <c r="AC169" s="42"/>
      <c r="AD169" s="42"/>
    </row>
    <row r="170" spans="3:30">
      <c r="C170" s="129"/>
      <c r="D170" s="298">
        <v>44071</v>
      </c>
      <c r="E170" s="424" t="s">
        <v>819</v>
      </c>
      <c r="F170" s="493"/>
      <c r="G170" s="294"/>
      <c r="H170" s="129">
        <v>1</v>
      </c>
      <c r="I170" s="129"/>
      <c r="J170" s="129"/>
      <c r="K170" s="129"/>
      <c r="L170" s="129"/>
      <c r="M170" s="129"/>
      <c r="N170" s="129"/>
      <c r="O170" s="286"/>
      <c r="P170" s="129"/>
      <c r="Q170" s="129"/>
      <c r="R170" s="129"/>
      <c r="S170" s="129"/>
      <c r="T170" s="304"/>
      <c r="U170" s="304"/>
      <c r="V170" s="129"/>
      <c r="W170" s="129">
        <v>1</v>
      </c>
      <c r="X170" s="304"/>
      <c r="Y170" s="307"/>
      <c r="Z170" s="130"/>
      <c r="AA170" s="368"/>
      <c r="AB170" s="42"/>
      <c r="AC170" s="42"/>
      <c r="AD170" s="42"/>
    </row>
    <row r="171" spans="3:30">
      <c r="C171" s="129"/>
      <c r="D171" s="298">
        <v>44071</v>
      </c>
      <c r="E171" s="424" t="s">
        <v>1185</v>
      </c>
      <c r="F171" s="493"/>
      <c r="G171" s="294">
        <v>900</v>
      </c>
      <c r="H171" s="129"/>
      <c r="I171" s="129"/>
      <c r="J171" s="129"/>
      <c r="K171" s="129"/>
      <c r="L171" s="129"/>
      <c r="M171" s="129"/>
      <c r="N171" s="129"/>
      <c r="O171" s="286"/>
      <c r="P171" s="129"/>
      <c r="Q171" s="129"/>
      <c r="R171" s="129"/>
      <c r="S171" s="129"/>
      <c r="T171" s="304"/>
      <c r="U171" s="304"/>
      <c r="V171" s="129"/>
      <c r="W171" s="129"/>
      <c r="X171" s="304"/>
      <c r="Y171" s="307"/>
      <c r="Z171" s="130"/>
      <c r="AA171" s="368"/>
      <c r="AB171" s="42"/>
      <c r="AC171" s="42"/>
      <c r="AD171" s="42"/>
    </row>
    <row r="172" spans="3:30">
      <c r="C172" s="129"/>
      <c r="D172" s="298">
        <v>44071</v>
      </c>
      <c r="E172" s="424" t="s">
        <v>673</v>
      </c>
      <c r="F172" s="493"/>
      <c r="G172" s="294"/>
      <c r="H172" s="129">
        <v>361.18</v>
      </c>
      <c r="I172" s="129"/>
      <c r="J172" s="129"/>
      <c r="K172" s="129"/>
      <c r="L172" s="129"/>
      <c r="M172" s="129"/>
      <c r="N172" s="129"/>
      <c r="O172" s="286"/>
      <c r="P172" s="129"/>
      <c r="Q172" s="129"/>
      <c r="R172" s="129"/>
      <c r="S172" s="129"/>
      <c r="T172" s="304"/>
      <c r="U172" s="304"/>
      <c r="V172" s="129"/>
      <c r="W172" s="129"/>
      <c r="X172" s="304"/>
      <c r="Y172" s="307"/>
      <c r="Z172" s="130"/>
      <c r="AA172" s="368"/>
      <c r="AB172" s="42"/>
      <c r="AC172" s="42"/>
      <c r="AD172" s="42"/>
    </row>
    <row r="173" spans="3:30">
      <c r="C173" s="129"/>
      <c r="D173" s="298">
        <v>44071</v>
      </c>
      <c r="E173" s="424" t="s">
        <v>673</v>
      </c>
      <c r="F173" s="493"/>
      <c r="G173" s="294"/>
      <c r="H173" s="129">
        <v>19.5</v>
      </c>
      <c r="I173" s="129"/>
      <c r="J173" s="129"/>
      <c r="K173" s="129"/>
      <c r="L173" s="129"/>
      <c r="M173" s="129"/>
      <c r="N173" s="129"/>
      <c r="O173" s="286"/>
      <c r="P173" s="129"/>
      <c r="Q173" s="129"/>
      <c r="R173" s="129"/>
      <c r="S173" s="129"/>
      <c r="T173" s="304"/>
      <c r="U173" s="304"/>
      <c r="V173" s="129"/>
      <c r="W173" s="129"/>
      <c r="X173" s="304"/>
      <c r="Y173" s="307"/>
      <c r="Z173" s="130"/>
      <c r="AA173" s="368"/>
      <c r="AB173" s="42"/>
      <c r="AC173" s="42"/>
      <c r="AD173" s="42"/>
    </row>
    <row r="174" spans="3:30">
      <c r="C174" s="129"/>
      <c r="D174" s="298">
        <v>44071</v>
      </c>
      <c r="E174" s="424" t="s">
        <v>674</v>
      </c>
      <c r="F174" s="493"/>
      <c r="G174" s="294"/>
      <c r="H174" s="129">
        <v>19.5</v>
      </c>
      <c r="I174" s="129"/>
      <c r="J174" s="129"/>
      <c r="K174" s="129"/>
      <c r="L174" s="129"/>
      <c r="M174" s="129"/>
      <c r="N174" s="129"/>
      <c r="O174" s="286"/>
      <c r="P174" s="129"/>
      <c r="Q174" s="129"/>
      <c r="R174" s="129"/>
      <c r="S174" s="129"/>
      <c r="T174" s="304"/>
      <c r="U174" s="304"/>
      <c r="V174" s="129"/>
      <c r="W174" s="129"/>
      <c r="X174" s="304"/>
      <c r="Y174" s="307"/>
      <c r="Z174" s="130"/>
      <c r="AA174" s="368"/>
      <c r="AB174" s="42"/>
      <c r="AC174" s="42"/>
      <c r="AD174" s="42"/>
    </row>
    <row r="175" spans="3:30">
      <c r="C175" s="129"/>
      <c r="D175" s="298">
        <v>44074</v>
      </c>
      <c r="E175" s="424" t="s">
        <v>495</v>
      </c>
      <c r="F175" s="493"/>
      <c r="G175" s="294">
        <v>3749.37</v>
      </c>
      <c r="H175" s="129"/>
      <c r="I175" s="129"/>
      <c r="J175" s="129"/>
      <c r="K175" s="129"/>
      <c r="L175" s="129"/>
      <c r="M175" s="129"/>
      <c r="N175" s="129"/>
      <c r="O175" s="286"/>
      <c r="P175" s="129"/>
      <c r="Q175" s="129"/>
      <c r="R175" s="129"/>
      <c r="S175" s="129"/>
      <c r="T175" s="304"/>
      <c r="U175" s="304"/>
      <c r="V175" s="129"/>
      <c r="W175" s="129"/>
      <c r="X175" s="304"/>
      <c r="Y175" s="307"/>
      <c r="Z175" s="130"/>
      <c r="AA175" s="368"/>
      <c r="AB175" s="42"/>
      <c r="AC175" s="42"/>
      <c r="AD175" s="42"/>
    </row>
    <row r="176" spans="3:30">
      <c r="C176" s="129"/>
      <c r="D176" s="298">
        <v>44074</v>
      </c>
      <c r="E176" s="424" t="s">
        <v>495</v>
      </c>
      <c r="F176" s="493"/>
      <c r="G176" s="294">
        <v>20</v>
      </c>
      <c r="H176" s="129"/>
      <c r="I176" s="129"/>
      <c r="J176" s="129"/>
      <c r="K176" s="129"/>
      <c r="L176" s="129"/>
      <c r="M176" s="129"/>
      <c r="N176" s="129"/>
      <c r="O176" s="286"/>
      <c r="P176" s="129"/>
      <c r="Q176" s="129"/>
      <c r="R176" s="129"/>
      <c r="S176" s="129"/>
      <c r="T176" s="304"/>
      <c r="U176" s="304"/>
      <c r="V176" s="129"/>
      <c r="W176" s="129"/>
      <c r="X176" s="304"/>
      <c r="Y176" s="307"/>
      <c r="Z176" s="130"/>
      <c r="AA176" s="368"/>
      <c r="AB176" s="42"/>
      <c r="AC176" s="42"/>
      <c r="AD176" s="42"/>
    </row>
    <row r="177" spans="3:30">
      <c r="C177" s="129"/>
      <c r="D177" s="298">
        <v>44074</v>
      </c>
      <c r="E177" s="424" t="s">
        <v>495</v>
      </c>
      <c r="F177" s="493"/>
      <c r="G177" s="294">
        <v>274.16000000000003</v>
      </c>
      <c r="H177" s="129"/>
      <c r="I177" s="129"/>
      <c r="J177" s="129"/>
      <c r="K177" s="129"/>
      <c r="L177" s="129"/>
      <c r="M177" s="129"/>
      <c r="N177" s="129"/>
      <c r="O177" s="286"/>
      <c r="P177" s="129"/>
      <c r="Q177" s="129"/>
      <c r="R177" s="129"/>
      <c r="S177" s="129"/>
      <c r="T177" s="304"/>
      <c r="U177" s="304"/>
      <c r="V177" s="129"/>
      <c r="W177" s="129"/>
      <c r="X177" s="304"/>
      <c r="Y177" s="307"/>
      <c r="Z177" s="130"/>
      <c r="AA177" s="368"/>
      <c r="AB177" s="42"/>
      <c r="AC177" s="42"/>
      <c r="AD177" s="42"/>
    </row>
    <row r="178" spans="3:30">
      <c r="C178" s="129"/>
      <c r="D178" s="298">
        <v>44074</v>
      </c>
      <c r="E178" s="424" t="s">
        <v>669</v>
      </c>
      <c r="F178" s="493"/>
      <c r="G178" s="294">
        <v>310</v>
      </c>
      <c r="H178" s="129"/>
      <c r="I178" s="129"/>
      <c r="J178" s="129"/>
      <c r="K178" s="129"/>
      <c r="L178" s="129"/>
      <c r="M178" s="129"/>
      <c r="N178" s="129"/>
      <c r="O178" s="286"/>
      <c r="P178" s="129"/>
      <c r="Q178" s="129"/>
      <c r="R178" s="129"/>
      <c r="S178" s="129"/>
      <c r="T178" s="304"/>
      <c r="U178" s="304"/>
      <c r="V178" s="129"/>
      <c r="W178" s="129"/>
      <c r="X178" s="304"/>
      <c r="Y178" s="307"/>
      <c r="Z178" s="130"/>
      <c r="AA178" s="368"/>
      <c r="AB178" s="42"/>
      <c r="AC178" s="42"/>
      <c r="AD178" s="42"/>
    </row>
    <row r="179" spans="3:30">
      <c r="C179" s="129"/>
      <c r="D179" s="298">
        <v>44074</v>
      </c>
      <c r="E179" s="424" t="s">
        <v>1186</v>
      </c>
      <c r="F179" s="493"/>
      <c r="G179" s="294"/>
      <c r="H179" s="129">
        <v>310</v>
      </c>
      <c r="I179" s="129"/>
      <c r="J179" s="129"/>
      <c r="K179" s="129"/>
      <c r="L179" s="129"/>
      <c r="M179" s="129"/>
      <c r="N179" s="129">
        <v>310</v>
      </c>
      <c r="O179" s="286"/>
      <c r="P179" s="129"/>
      <c r="Q179" s="129"/>
      <c r="R179" s="129"/>
      <c r="S179" s="129"/>
      <c r="T179" s="304"/>
      <c r="U179" s="304"/>
      <c r="V179" s="129"/>
      <c r="W179" s="129"/>
      <c r="X179" s="304"/>
      <c r="Y179" s="307"/>
      <c r="Z179" s="130"/>
      <c r="AA179" s="368"/>
      <c r="AB179" s="42"/>
      <c r="AC179" s="42"/>
      <c r="AD179" s="42"/>
    </row>
    <row r="180" spans="3:30">
      <c r="C180" s="129">
        <v>9</v>
      </c>
      <c r="D180" s="298">
        <v>44074</v>
      </c>
      <c r="E180" s="424" t="s">
        <v>1187</v>
      </c>
      <c r="F180" s="493"/>
      <c r="G180" s="294"/>
      <c r="H180" s="129">
        <v>1885.37</v>
      </c>
      <c r="I180" s="129">
        <v>1885.37</v>
      </c>
      <c r="J180" s="129"/>
      <c r="K180" s="129"/>
      <c r="L180" s="129"/>
      <c r="M180" s="129"/>
      <c r="N180" s="129"/>
      <c r="O180" s="286"/>
      <c r="P180" s="129"/>
      <c r="Q180" s="129"/>
      <c r="R180" s="129"/>
      <c r="S180" s="129"/>
      <c r="T180" s="304"/>
      <c r="U180" s="304"/>
      <c r="V180" s="129"/>
      <c r="W180" s="129"/>
      <c r="X180" s="304"/>
      <c r="Y180" s="307"/>
      <c r="Z180" s="130"/>
      <c r="AA180" s="368"/>
      <c r="AB180" s="42"/>
      <c r="AC180" s="42"/>
      <c r="AD180" s="42"/>
    </row>
    <row r="181" spans="3:30">
      <c r="C181" s="129"/>
      <c r="D181" s="298">
        <v>44074</v>
      </c>
      <c r="E181" s="424" t="s">
        <v>819</v>
      </c>
      <c r="F181" s="493"/>
      <c r="G181" s="294"/>
      <c r="H181" s="129">
        <v>19</v>
      </c>
      <c r="I181" s="129"/>
      <c r="J181" s="129"/>
      <c r="K181" s="129"/>
      <c r="L181" s="129"/>
      <c r="M181" s="129"/>
      <c r="N181" s="129"/>
      <c r="O181" s="286"/>
      <c r="P181" s="129"/>
      <c r="Q181" s="129"/>
      <c r="R181" s="129"/>
      <c r="S181" s="129"/>
      <c r="T181" s="304"/>
      <c r="U181" s="304"/>
      <c r="V181" s="129"/>
      <c r="W181" s="129">
        <v>19</v>
      </c>
      <c r="X181" s="304"/>
      <c r="Y181" s="307"/>
      <c r="Z181" s="130"/>
      <c r="AA181" s="368"/>
      <c r="AB181" s="42"/>
      <c r="AC181" s="42"/>
      <c r="AD181" s="42"/>
    </row>
    <row r="182" spans="3:30">
      <c r="C182" s="129">
        <v>8</v>
      </c>
      <c r="D182" s="298">
        <v>44074</v>
      </c>
      <c r="E182" s="424" t="s">
        <v>1188</v>
      </c>
      <c r="F182" s="493"/>
      <c r="G182" s="294"/>
      <c r="H182" s="129">
        <v>1864</v>
      </c>
      <c r="I182" s="129"/>
      <c r="J182" s="129"/>
      <c r="K182" s="129"/>
      <c r="L182" s="129">
        <v>1864</v>
      </c>
      <c r="M182" s="129"/>
      <c r="N182" s="129"/>
      <c r="O182" s="286"/>
      <c r="P182" s="129"/>
      <c r="Q182" s="129"/>
      <c r="R182" s="129"/>
      <c r="S182" s="129"/>
      <c r="T182" s="304"/>
      <c r="U182" s="304"/>
      <c r="V182" s="129"/>
      <c r="W182" s="129"/>
      <c r="X182" s="304"/>
      <c r="Y182" s="307"/>
      <c r="Z182" s="130"/>
      <c r="AA182" s="368"/>
      <c r="AB182" s="42"/>
      <c r="AC182" s="42"/>
      <c r="AD182" s="42"/>
    </row>
    <row r="183" spans="3:30">
      <c r="C183" s="129"/>
      <c r="D183" s="298">
        <v>44074</v>
      </c>
      <c r="E183" s="424" t="s">
        <v>819</v>
      </c>
      <c r="F183" s="493"/>
      <c r="G183" s="294"/>
      <c r="H183" s="129">
        <v>1</v>
      </c>
      <c r="I183" s="129"/>
      <c r="J183" s="129"/>
      <c r="K183" s="129"/>
      <c r="L183" s="129"/>
      <c r="M183" s="129"/>
      <c r="N183" s="129"/>
      <c r="O183" s="286"/>
      <c r="P183" s="129"/>
      <c r="Q183" s="129"/>
      <c r="R183" s="129"/>
      <c r="S183" s="129"/>
      <c r="T183" s="304"/>
      <c r="U183" s="304"/>
      <c r="V183" s="129"/>
      <c r="W183" s="129">
        <v>1</v>
      </c>
      <c r="X183" s="304"/>
      <c r="Y183" s="307"/>
      <c r="Z183" s="130"/>
      <c r="AA183" s="368"/>
      <c r="AB183" s="42"/>
      <c r="AC183" s="42"/>
      <c r="AD183" s="42"/>
    </row>
    <row r="184" spans="3:30">
      <c r="C184" s="129"/>
      <c r="D184" s="298">
        <v>44074</v>
      </c>
      <c r="E184" s="424" t="s">
        <v>1189</v>
      </c>
      <c r="F184" s="493"/>
      <c r="G184" s="294"/>
      <c r="H184" s="129">
        <v>274.16000000000003</v>
      </c>
      <c r="I184" s="129"/>
      <c r="J184" s="129"/>
      <c r="K184" s="129"/>
      <c r="L184" s="129"/>
      <c r="M184" s="129"/>
      <c r="N184" s="129"/>
      <c r="O184" s="286"/>
      <c r="P184" s="129"/>
      <c r="Q184" s="129"/>
      <c r="R184" s="129"/>
      <c r="S184" s="129"/>
      <c r="T184" s="304">
        <v>274.16000000000003</v>
      </c>
      <c r="U184" s="304"/>
      <c r="V184" s="129"/>
      <c r="W184" s="129"/>
      <c r="X184" s="304"/>
      <c r="Y184" s="307"/>
      <c r="Z184" s="130"/>
      <c r="AA184" s="368"/>
      <c r="AB184" s="42"/>
      <c r="AC184" s="42"/>
      <c r="AD184" s="42"/>
    </row>
    <row r="185" spans="3:30">
      <c r="C185" s="129"/>
      <c r="D185" s="298">
        <v>44074</v>
      </c>
      <c r="E185" s="424" t="s">
        <v>2848</v>
      </c>
      <c r="F185" s="493"/>
      <c r="G185" s="294">
        <v>3458</v>
      </c>
      <c r="H185" s="129"/>
      <c r="I185" s="129"/>
      <c r="J185" s="129"/>
      <c r="K185" s="129"/>
      <c r="L185" s="129"/>
      <c r="M185" s="129"/>
      <c r="N185" s="129"/>
      <c r="O185" s="286"/>
      <c r="P185" s="129"/>
      <c r="Q185" s="129"/>
      <c r="R185" s="129"/>
      <c r="S185" s="129"/>
      <c r="T185" s="304"/>
      <c r="U185" s="304"/>
      <c r="V185" s="129"/>
      <c r="W185" s="129"/>
      <c r="X185" s="304"/>
      <c r="Y185" s="307"/>
      <c r="Z185" s="130"/>
      <c r="AA185" s="368"/>
      <c r="AB185" s="42"/>
      <c r="AC185" s="42"/>
      <c r="AD185" s="42"/>
    </row>
    <row r="186" spans="3:30">
      <c r="C186" s="129"/>
      <c r="D186" s="298">
        <v>44074</v>
      </c>
      <c r="E186" s="424" t="s">
        <v>1191</v>
      </c>
      <c r="F186" s="493"/>
      <c r="G186" s="294">
        <v>100</v>
      </c>
      <c r="H186" s="129"/>
      <c r="I186" s="129"/>
      <c r="J186" s="129"/>
      <c r="K186" s="129"/>
      <c r="L186" s="129"/>
      <c r="M186" s="129"/>
      <c r="N186" s="129"/>
      <c r="O186" s="286"/>
      <c r="P186" s="129"/>
      <c r="Q186" s="129"/>
      <c r="R186" s="129"/>
      <c r="S186" s="129"/>
      <c r="T186" s="304"/>
      <c r="U186" s="304"/>
      <c r="V186" s="129"/>
      <c r="W186" s="129"/>
      <c r="X186" s="304"/>
      <c r="Y186" s="307"/>
      <c r="Z186" s="130"/>
      <c r="AA186" s="368"/>
      <c r="AB186" s="42"/>
      <c r="AC186" s="42"/>
      <c r="AD186" s="42"/>
    </row>
    <row r="187" spans="3:30">
      <c r="C187" s="129"/>
      <c r="D187" s="298">
        <v>44074</v>
      </c>
      <c r="E187" s="424" t="s">
        <v>1192</v>
      </c>
      <c r="F187" s="493"/>
      <c r="G187" s="294">
        <v>1031</v>
      </c>
      <c r="H187" s="129"/>
      <c r="I187" s="129"/>
      <c r="J187" s="129"/>
      <c r="K187" s="129"/>
      <c r="L187" s="129"/>
      <c r="M187" s="129"/>
      <c r="N187" s="129"/>
      <c r="O187" s="286"/>
      <c r="P187" s="129"/>
      <c r="Q187" s="129"/>
      <c r="R187" s="129"/>
      <c r="S187" s="129"/>
      <c r="T187" s="304"/>
      <c r="U187" s="304"/>
      <c r="V187" s="129"/>
      <c r="W187" s="129"/>
      <c r="X187" s="304"/>
      <c r="Y187" s="307"/>
      <c r="Z187" s="130"/>
      <c r="AA187" s="368"/>
      <c r="AB187" s="42"/>
      <c r="AC187" s="42"/>
      <c r="AD187" s="42"/>
    </row>
    <row r="188" spans="3:30">
      <c r="C188" s="129"/>
      <c r="D188" s="298">
        <v>44074</v>
      </c>
      <c r="E188" s="424" t="s">
        <v>673</v>
      </c>
      <c r="F188" s="493"/>
      <c r="G188" s="294"/>
      <c r="H188" s="129">
        <v>4043</v>
      </c>
      <c r="I188" s="129"/>
      <c r="J188" s="129"/>
      <c r="K188" s="129"/>
      <c r="L188" s="129"/>
      <c r="M188" s="129"/>
      <c r="N188" s="129"/>
      <c r="O188" s="286"/>
      <c r="P188" s="129"/>
      <c r="Q188" s="129"/>
      <c r="R188" s="129"/>
      <c r="S188" s="129"/>
      <c r="T188" s="304"/>
      <c r="U188" s="304"/>
      <c r="V188" s="129"/>
      <c r="W188" s="129"/>
      <c r="X188" s="304"/>
      <c r="Y188" s="307"/>
      <c r="Z188" s="130"/>
      <c r="AA188" s="368"/>
      <c r="AB188" s="42"/>
      <c r="AC188" s="42"/>
      <c r="AD188" s="42"/>
    </row>
    <row r="189" spans="3:30">
      <c r="C189" s="129"/>
      <c r="D189" s="298">
        <v>44074</v>
      </c>
      <c r="E189" s="424" t="s">
        <v>674</v>
      </c>
      <c r="F189" s="493"/>
      <c r="G189" s="294"/>
      <c r="H189" s="129">
        <v>310</v>
      </c>
      <c r="I189" s="129"/>
      <c r="J189" s="129"/>
      <c r="K189" s="129"/>
      <c r="L189" s="129"/>
      <c r="M189" s="129"/>
      <c r="N189" s="129"/>
      <c r="O189" s="286"/>
      <c r="P189" s="129"/>
      <c r="Q189" s="129"/>
      <c r="R189" s="129"/>
      <c r="S189" s="129"/>
      <c r="T189" s="304"/>
      <c r="U189" s="304"/>
      <c r="V189" s="129"/>
      <c r="W189" s="129"/>
      <c r="X189" s="304"/>
      <c r="Y189" s="307"/>
      <c r="Z189" s="130"/>
      <c r="AA189" s="368"/>
      <c r="AB189" s="42"/>
      <c r="AC189" s="42"/>
      <c r="AD189" s="42"/>
    </row>
    <row r="190" spans="3:30">
      <c r="C190" s="129"/>
      <c r="D190" s="298">
        <v>44074</v>
      </c>
      <c r="E190" s="424" t="s">
        <v>673</v>
      </c>
      <c r="F190" s="493"/>
      <c r="G190" s="294"/>
      <c r="H190" s="129">
        <v>118</v>
      </c>
      <c r="I190" s="129"/>
      <c r="J190" s="129"/>
      <c r="K190" s="129"/>
      <c r="L190" s="129"/>
      <c r="M190" s="129"/>
      <c r="N190" s="129"/>
      <c r="O190" s="286"/>
      <c r="P190" s="129"/>
      <c r="Q190" s="129"/>
      <c r="R190" s="129"/>
      <c r="S190" s="129"/>
      <c r="T190" s="304"/>
      <c r="U190" s="304"/>
      <c r="V190" s="129"/>
      <c r="W190" s="129"/>
      <c r="X190" s="304"/>
      <c r="Y190" s="307"/>
      <c r="Z190" s="130"/>
      <c r="AA190" s="368"/>
      <c r="AB190" s="42"/>
      <c r="AC190" s="42"/>
      <c r="AD190" s="42"/>
    </row>
    <row r="191" spans="3:30">
      <c r="C191" s="129"/>
      <c r="D191" s="298">
        <v>44074</v>
      </c>
      <c r="E191" s="424" t="s">
        <v>674</v>
      </c>
      <c r="F191" s="493"/>
      <c r="G191" s="294"/>
      <c r="H191" s="129">
        <v>118</v>
      </c>
      <c r="I191" s="129"/>
      <c r="J191" s="129"/>
      <c r="K191" s="129"/>
      <c r="L191" s="129"/>
      <c r="M191" s="129"/>
      <c r="N191" s="129"/>
      <c r="O191" s="286"/>
      <c r="P191" s="129"/>
      <c r="Q191" s="129"/>
      <c r="R191" s="129"/>
      <c r="S191" s="129"/>
      <c r="T191" s="304"/>
      <c r="U191" s="304"/>
      <c r="V191" s="129"/>
      <c r="W191" s="129"/>
      <c r="X191" s="304"/>
      <c r="Y191" s="307"/>
      <c r="Z191" s="130"/>
      <c r="AA191" s="368"/>
      <c r="AB191" s="42"/>
      <c r="AC191" s="42"/>
      <c r="AD191" s="42"/>
    </row>
    <row r="192" spans="3:30">
      <c r="C192" s="234"/>
      <c r="D192" s="299">
        <v>44075</v>
      </c>
      <c r="E192" s="421" t="s">
        <v>669</v>
      </c>
      <c r="F192" s="494"/>
      <c r="G192" s="258">
        <v>2087</v>
      </c>
      <c r="H192" s="165"/>
      <c r="I192" s="234"/>
      <c r="J192" s="234"/>
      <c r="K192" s="234"/>
      <c r="L192" s="234"/>
      <c r="M192" s="234"/>
      <c r="N192" s="234"/>
      <c r="O192" s="234"/>
      <c r="P192" s="234"/>
      <c r="Q192" s="234"/>
      <c r="R192" s="234"/>
      <c r="S192" s="234"/>
      <c r="T192" s="302"/>
      <c r="U192" s="302"/>
      <c r="V192" s="234"/>
      <c r="W192" s="234"/>
      <c r="X192" s="302"/>
      <c r="Y192" s="308"/>
      <c r="Z192" s="233"/>
      <c r="AA192" s="369"/>
      <c r="AB192" s="233"/>
      <c r="AC192" s="233"/>
      <c r="AD192" s="42"/>
    </row>
    <row r="193" spans="3:30">
      <c r="C193" s="234"/>
      <c r="D193" s="299">
        <v>44075</v>
      </c>
      <c r="E193" s="421" t="s">
        <v>1255</v>
      </c>
      <c r="F193" s="494"/>
      <c r="G193" s="258"/>
      <c r="H193" s="165">
        <v>2087</v>
      </c>
      <c r="I193" s="234"/>
      <c r="J193" s="234"/>
      <c r="K193" s="234"/>
      <c r="L193" s="234"/>
      <c r="M193" s="234"/>
      <c r="N193" s="234"/>
      <c r="O193" s="234"/>
      <c r="P193" s="234"/>
      <c r="Q193" s="234"/>
      <c r="R193" s="234"/>
      <c r="S193" s="234"/>
      <c r="T193" s="302"/>
      <c r="U193" s="302"/>
      <c r="V193" s="234"/>
      <c r="W193" s="234"/>
      <c r="X193" s="302"/>
      <c r="Y193" s="308"/>
      <c r="Z193" s="233"/>
      <c r="AA193" s="369"/>
      <c r="AB193" s="233">
        <v>2087</v>
      </c>
      <c r="AC193" s="233"/>
      <c r="AD193" s="42"/>
    </row>
    <row r="194" spans="3:30">
      <c r="C194" s="234"/>
      <c r="D194" s="299">
        <v>44075</v>
      </c>
      <c r="E194" s="421" t="s">
        <v>2849</v>
      </c>
      <c r="F194" s="494"/>
      <c r="G194" s="309">
        <v>2360</v>
      </c>
      <c r="H194" s="165"/>
      <c r="I194" s="234"/>
      <c r="J194" s="234"/>
      <c r="K194" s="234"/>
      <c r="L194" s="234"/>
      <c r="M194" s="234"/>
      <c r="N194" s="234"/>
      <c r="O194" s="234"/>
      <c r="P194" s="234"/>
      <c r="Q194" s="234"/>
      <c r="R194" s="234"/>
      <c r="S194" s="234"/>
      <c r="T194" s="302"/>
      <c r="U194" s="302"/>
      <c r="V194" s="234"/>
      <c r="W194" s="234"/>
      <c r="X194" s="302"/>
      <c r="Y194" s="308"/>
      <c r="Z194" s="233"/>
      <c r="AA194" s="369"/>
      <c r="AB194" s="233"/>
      <c r="AC194" s="233"/>
      <c r="AD194" s="42"/>
    </row>
    <row r="195" spans="3:30">
      <c r="C195" s="234"/>
      <c r="D195" s="299">
        <v>44075</v>
      </c>
      <c r="E195" s="421" t="s">
        <v>674</v>
      </c>
      <c r="F195" s="494"/>
      <c r="G195" s="258"/>
      <c r="H195" s="165">
        <v>2087</v>
      </c>
      <c r="I195" s="234"/>
      <c r="J195" s="234"/>
      <c r="K195" s="234"/>
      <c r="L195" s="234"/>
      <c r="M195" s="234"/>
      <c r="N195" s="234"/>
      <c r="O195" s="234"/>
      <c r="P195" s="234"/>
      <c r="Q195" s="234"/>
      <c r="R195" s="234"/>
      <c r="S195" s="234"/>
      <c r="T195" s="302"/>
      <c r="U195" s="302"/>
      <c r="V195" s="234"/>
      <c r="W195" s="234"/>
      <c r="X195" s="302"/>
      <c r="Y195" s="308"/>
      <c r="Z195" s="233"/>
      <c r="AA195" s="369"/>
      <c r="AB195" s="233"/>
      <c r="AC195" s="233"/>
      <c r="AD195" s="42"/>
    </row>
    <row r="196" spans="3:30">
      <c r="C196" s="234"/>
      <c r="D196" s="299">
        <v>44075</v>
      </c>
      <c r="E196" s="421" t="s">
        <v>1257</v>
      </c>
      <c r="F196" s="494"/>
      <c r="G196" s="258"/>
      <c r="H196" s="165">
        <v>136</v>
      </c>
      <c r="I196" s="234"/>
      <c r="J196" s="234"/>
      <c r="K196" s="234"/>
      <c r="L196" s="234"/>
      <c r="M196" s="234"/>
      <c r="N196" s="234"/>
      <c r="O196" s="234"/>
      <c r="P196" s="234"/>
      <c r="Q196" s="234"/>
      <c r="R196" s="234"/>
      <c r="S196" s="234"/>
      <c r="T196" s="302"/>
      <c r="U196" s="302"/>
      <c r="V196" s="234"/>
      <c r="W196" s="234"/>
      <c r="X196" s="302"/>
      <c r="Y196" s="308"/>
      <c r="Z196" s="233"/>
      <c r="AA196" s="369"/>
      <c r="AB196" s="233"/>
      <c r="AC196" s="233"/>
      <c r="AD196" s="42"/>
    </row>
    <row r="197" spans="3:30">
      <c r="C197" s="234"/>
      <c r="D197" s="299">
        <v>44075</v>
      </c>
      <c r="E197" s="421" t="s">
        <v>1258</v>
      </c>
      <c r="F197" s="494"/>
      <c r="G197" s="258"/>
      <c r="H197" s="165">
        <v>136</v>
      </c>
      <c r="I197" s="234"/>
      <c r="J197" s="234"/>
      <c r="K197" s="234"/>
      <c r="L197" s="234"/>
      <c r="M197" s="234"/>
      <c r="N197" s="234"/>
      <c r="O197" s="234"/>
      <c r="P197" s="234"/>
      <c r="Q197" s="234"/>
      <c r="R197" s="234"/>
      <c r="S197" s="234"/>
      <c r="T197" s="302"/>
      <c r="U197" s="302"/>
      <c r="V197" s="234"/>
      <c r="W197" s="234"/>
      <c r="X197" s="302"/>
      <c r="Y197" s="308"/>
      <c r="Z197" s="233"/>
      <c r="AA197" s="369"/>
      <c r="AB197" s="233"/>
      <c r="AC197" s="233"/>
      <c r="AD197" s="42"/>
    </row>
    <row r="198" spans="3:30">
      <c r="C198" s="234"/>
      <c r="D198" s="299">
        <v>44078</v>
      </c>
      <c r="E198" s="421" t="s">
        <v>495</v>
      </c>
      <c r="F198" s="494"/>
      <c r="G198" s="258">
        <v>1112</v>
      </c>
      <c r="H198" s="165"/>
      <c r="I198" s="234"/>
      <c r="J198" s="234"/>
      <c r="K198" s="234"/>
      <c r="L198" s="234"/>
      <c r="M198" s="234"/>
      <c r="N198" s="234"/>
      <c r="O198" s="234"/>
      <c r="P198" s="234"/>
      <c r="Q198" s="234"/>
      <c r="R198" s="234"/>
      <c r="S198" s="234"/>
      <c r="T198" s="302"/>
      <c r="U198" s="302"/>
      <c r="V198" s="234"/>
      <c r="W198" s="234"/>
      <c r="X198" s="302"/>
      <c r="Y198" s="308"/>
      <c r="Z198" s="233"/>
      <c r="AA198" s="369"/>
      <c r="AB198" s="233"/>
      <c r="AC198" s="233"/>
      <c r="AD198" s="42"/>
    </row>
    <row r="199" spans="3:30">
      <c r="C199" s="234"/>
      <c r="D199" s="299">
        <v>44078</v>
      </c>
      <c r="E199" s="421" t="s">
        <v>495</v>
      </c>
      <c r="F199" s="494"/>
      <c r="G199" s="258">
        <v>1</v>
      </c>
      <c r="H199" s="165"/>
      <c r="I199" s="234"/>
      <c r="J199" s="234"/>
      <c r="K199" s="234"/>
      <c r="L199" s="234"/>
      <c r="M199" s="234"/>
      <c r="N199" s="234"/>
      <c r="O199" s="234"/>
      <c r="P199" s="234"/>
      <c r="Q199" s="234"/>
      <c r="R199" s="234"/>
      <c r="S199" s="234"/>
      <c r="T199" s="302"/>
      <c r="U199" s="302"/>
      <c r="V199" s="234"/>
      <c r="W199" s="234"/>
      <c r="X199" s="302"/>
      <c r="Y199" s="308"/>
      <c r="Z199" s="233"/>
      <c r="AA199" s="369"/>
      <c r="AB199" s="233"/>
      <c r="AC199" s="233"/>
      <c r="AD199" s="42"/>
    </row>
    <row r="200" spans="3:30">
      <c r="C200" s="234"/>
      <c r="D200" s="299">
        <v>44078</v>
      </c>
      <c r="E200" s="421" t="s">
        <v>495</v>
      </c>
      <c r="F200" s="494"/>
      <c r="G200" s="258">
        <v>70</v>
      </c>
      <c r="H200" s="165"/>
      <c r="I200" s="234"/>
      <c r="J200" s="234"/>
      <c r="K200" s="234"/>
      <c r="L200" s="234"/>
      <c r="M200" s="234"/>
      <c r="N200" s="234"/>
      <c r="O200" s="234"/>
      <c r="P200" s="234"/>
      <c r="Q200" s="234"/>
      <c r="R200" s="234"/>
      <c r="S200" s="234"/>
      <c r="T200" s="302"/>
      <c r="U200" s="302"/>
      <c r="V200" s="234"/>
      <c r="W200" s="234"/>
      <c r="X200" s="302"/>
      <c r="Y200" s="308"/>
      <c r="Z200" s="233"/>
      <c r="AA200" s="369"/>
      <c r="AB200" s="233"/>
      <c r="AC200" s="233"/>
      <c r="AD200" s="42"/>
    </row>
    <row r="201" spans="3:30">
      <c r="C201" s="234">
        <v>5</v>
      </c>
      <c r="D201" s="299">
        <v>44078</v>
      </c>
      <c r="E201" s="421" t="s">
        <v>1262</v>
      </c>
      <c r="F201" s="494"/>
      <c r="G201" s="258"/>
      <c r="H201" s="165">
        <v>1112</v>
      </c>
      <c r="I201" s="234"/>
      <c r="J201" s="234"/>
      <c r="K201" s="234"/>
      <c r="L201" s="234">
        <v>1112</v>
      </c>
      <c r="M201" s="234"/>
      <c r="N201" s="234"/>
      <c r="O201" s="234"/>
      <c r="P201" s="234"/>
      <c r="Q201" s="234"/>
      <c r="R201" s="234"/>
      <c r="S201" s="234"/>
      <c r="T201" s="302"/>
      <c r="U201" s="302"/>
      <c r="V201" s="234"/>
      <c r="W201" s="234"/>
      <c r="X201" s="302"/>
      <c r="Y201" s="308"/>
      <c r="Z201" s="233"/>
      <c r="AA201" s="369"/>
      <c r="AB201" s="233"/>
      <c r="AC201" s="233"/>
      <c r="AD201" s="42"/>
    </row>
    <row r="202" spans="3:30">
      <c r="C202" s="234"/>
      <c r="D202" s="299">
        <v>44078</v>
      </c>
      <c r="E202" s="421" t="s">
        <v>819</v>
      </c>
      <c r="F202" s="494"/>
      <c r="G202" s="258"/>
      <c r="H202" s="165">
        <v>1</v>
      </c>
      <c r="I202" s="234"/>
      <c r="J202" s="234"/>
      <c r="K202" s="234"/>
      <c r="L202" s="234"/>
      <c r="M202" s="234"/>
      <c r="N202" s="234"/>
      <c r="O202" s="234"/>
      <c r="P202" s="234"/>
      <c r="Q202" s="234"/>
      <c r="R202" s="234"/>
      <c r="S202" s="234"/>
      <c r="T202" s="302"/>
      <c r="U202" s="302"/>
      <c r="V202" s="234"/>
      <c r="W202" s="234">
        <v>1</v>
      </c>
      <c r="X202" s="302"/>
      <c r="Y202" s="308"/>
      <c r="Z202" s="233"/>
      <c r="AA202" s="369"/>
      <c r="AB202" s="233"/>
      <c r="AC202" s="233"/>
      <c r="AD202" s="42"/>
    </row>
    <row r="203" spans="3:30">
      <c r="C203" s="234"/>
      <c r="D203" s="299">
        <v>44078</v>
      </c>
      <c r="E203" s="421" t="s">
        <v>896</v>
      </c>
      <c r="F203" s="494"/>
      <c r="G203" s="258"/>
      <c r="H203" s="165">
        <v>70</v>
      </c>
      <c r="I203" s="234"/>
      <c r="J203" s="234"/>
      <c r="K203" s="234"/>
      <c r="L203" s="234"/>
      <c r="M203" s="234"/>
      <c r="N203" s="234"/>
      <c r="O203" s="234"/>
      <c r="P203" s="234"/>
      <c r="Q203" s="234"/>
      <c r="R203" s="234"/>
      <c r="S203" s="234"/>
      <c r="T203" s="302">
        <v>70</v>
      </c>
      <c r="U203" s="302"/>
      <c r="V203" s="234"/>
      <c r="W203" s="234"/>
      <c r="X203" s="302"/>
      <c r="Y203" s="308"/>
      <c r="Z203" s="233"/>
      <c r="AA203" s="369"/>
      <c r="AB203" s="233"/>
      <c r="AC203" s="233"/>
      <c r="AD203" s="42"/>
    </row>
    <row r="204" spans="3:30">
      <c r="C204" s="234"/>
      <c r="D204" s="299">
        <v>44078</v>
      </c>
      <c r="E204" s="421" t="s">
        <v>2850</v>
      </c>
      <c r="F204" s="494"/>
      <c r="G204" s="309">
        <v>1239</v>
      </c>
      <c r="H204" s="165"/>
      <c r="I204" s="234"/>
      <c r="J204" s="234"/>
      <c r="K204" s="234"/>
      <c r="L204" s="234"/>
      <c r="M204" s="234"/>
      <c r="N204" s="234"/>
      <c r="O204" s="234"/>
      <c r="P204" s="234"/>
      <c r="Q204" s="234"/>
      <c r="R204" s="234"/>
      <c r="S204" s="234"/>
      <c r="T204" s="302"/>
      <c r="U204" s="302"/>
      <c r="V204" s="234"/>
      <c r="W204" s="234"/>
      <c r="X204" s="302"/>
      <c r="Y204" s="308"/>
      <c r="Z204" s="233"/>
      <c r="AA204" s="369"/>
      <c r="AB204" s="233"/>
      <c r="AC204" s="233"/>
      <c r="AD204" s="42"/>
    </row>
    <row r="205" spans="3:30">
      <c r="C205" s="234"/>
      <c r="D205" s="299">
        <v>44078</v>
      </c>
      <c r="E205" s="421" t="s">
        <v>673</v>
      </c>
      <c r="F205" s="494"/>
      <c r="G205" s="258"/>
      <c r="H205" s="165">
        <v>1183</v>
      </c>
      <c r="I205" s="234"/>
      <c r="J205" s="234"/>
      <c r="K205" s="234"/>
      <c r="L205" s="234"/>
      <c r="M205" s="234"/>
      <c r="N205" s="234"/>
      <c r="O205" s="234"/>
      <c r="P205" s="234"/>
      <c r="Q205" s="234"/>
      <c r="R205" s="234"/>
      <c r="S205" s="234"/>
      <c r="T205" s="302"/>
      <c r="U205" s="302"/>
      <c r="V205" s="234"/>
      <c r="W205" s="234"/>
      <c r="X205" s="302"/>
      <c r="Y205" s="308"/>
      <c r="Z205" s="233"/>
      <c r="AA205" s="369"/>
      <c r="AB205" s="233"/>
      <c r="AC205" s="233"/>
      <c r="AD205" s="42"/>
    </row>
    <row r="206" spans="3:30">
      <c r="C206" s="234"/>
      <c r="D206" s="299">
        <v>44078</v>
      </c>
      <c r="E206" s="421" t="s">
        <v>1257</v>
      </c>
      <c r="F206" s="494"/>
      <c r="G206" s="258"/>
      <c r="H206" s="165">
        <v>28</v>
      </c>
      <c r="I206" s="234"/>
      <c r="J206" s="234"/>
      <c r="K206" s="234"/>
      <c r="L206" s="234"/>
      <c r="M206" s="234"/>
      <c r="N206" s="234"/>
      <c r="O206" s="234"/>
      <c r="P206" s="234"/>
      <c r="Q206" s="234"/>
      <c r="R206" s="234"/>
      <c r="S206" s="234"/>
      <c r="T206" s="302"/>
      <c r="U206" s="302"/>
      <c r="V206" s="234"/>
      <c r="W206" s="234"/>
      <c r="X206" s="302"/>
      <c r="Y206" s="308"/>
      <c r="Z206" s="233"/>
      <c r="AA206" s="369"/>
      <c r="AB206" s="233"/>
      <c r="AC206" s="233"/>
      <c r="AD206" s="42"/>
    </row>
    <row r="207" spans="3:30">
      <c r="C207" s="234"/>
      <c r="D207" s="299">
        <v>44078</v>
      </c>
      <c r="E207" s="421" t="s">
        <v>1258</v>
      </c>
      <c r="F207" s="494"/>
      <c r="G207" s="258"/>
      <c r="H207" s="165">
        <v>28</v>
      </c>
      <c r="I207" s="234"/>
      <c r="J207" s="234"/>
      <c r="K207" s="234"/>
      <c r="L207" s="234"/>
      <c r="M207" s="234"/>
      <c r="N207" s="234"/>
      <c r="O207" s="234"/>
      <c r="P207" s="234"/>
      <c r="Q207" s="234"/>
      <c r="R207" s="234"/>
      <c r="S207" s="234"/>
      <c r="T207" s="302"/>
      <c r="U207" s="302"/>
      <c r="V207" s="234"/>
      <c r="W207" s="234"/>
      <c r="X207" s="302"/>
      <c r="Y207" s="308"/>
      <c r="Z207" s="233"/>
      <c r="AA207" s="369"/>
      <c r="AB207" s="233"/>
      <c r="AC207" s="233"/>
      <c r="AD207" s="42"/>
    </row>
    <row r="208" spans="3:30">
      <c r="C208" s="234"/>
      <c r="D208" s="299">
        <v>44078</v>
      </c>
      <c r="E208" s="421" t="s">
        <v>495</v>
      </c>
      <c r="F208" s="494"/>
      <c r="G208" s="258">
        <v>2972</v>
      </c>
      <c r="H208" s="165"/>
      <c r="I208" s="234"/>
      <c r="J208" s="234"/>
      <c r="K208" s="234"/>
      <c r="L208" s="234"/>
      <c r="M208" s="234"/>
      <c r="N208" s="234"/>
      <c r="O208" s="234"/>
      <c r="P208" s="234"/>
      <c r="Q208" s="234"/>
      <c r="R208" s="234"/>
      <c r="S208" s="234"/>
      <c r="T208" s="302"/>
      <c r="U208" s="302"/>
      <c r="V208" s="234"/>
      <c r="W208" s="234"/>
      <c r="X208" s="302"/>
      <c r="Y208" s="308"/>
      <c r="Z208" s="233"/>
      <c r="AA208" s="369"/>
      <c r="AB208" s="233"/>
      <c r="AC208" s="233"/>
      <c r="AD208" s="42"/>
    </row>
    <row r="209" spans="3:30">
      <c r="C209" s="234"/>
      <c r="D209" s="299">
        <v>44078</v>
      </c>
      <c r="E209" s="421" t="s">
        <v>495</v>
      </c>
      <c r="F209" s="494"/>
      <c r="G209" s="258">
        <v>1</v>
      </c>
      <c r="H209" s="165"/>
      <c r="I209" s="234"/>
      <c r="J209" s="234"/>
      <c r="K209" s="234"/>
      <c r="L209" s="234"/>
      <c r="M209" s="234"/>
      <c r="N209" s="234"/>
      <c r="O209" s="234"/>
      <c r="P209" s="234"/>
      <c r="Q209" s="234"/>
      <c r="R209" s="234"/>
      <c r="S209" s="234"/>
      <c r="T209" s="302"/>
      <c r="U209" s="302"/>
      <c r="V209" s="234"/>
      <c r="W209" s="234"/>
      <c r="X209" s="302"/>
      <c r="Y209" s="308"/>
      <c r="Z209" s="233"/>
      <c r="AA209" s="369"/>
      <c r="AB209" s="233"/>
      <c r="AC209" s="233"/>
      <c r="AD209" s="42"/>
    </row>
    <row r="210" spans="3:30">
      <c r="C210" s="234"/>
      <c r="D210" s="299">
        <v>44078</v>
      </c>
      <c r="E210" s="421" t="s">
        <v>495</v>
      </c>
      <c r="F210" s="494"/>
      <c r="G210" s="258">
        <v>102</v>
      </c>
      <c r="H210" s="165"/>
      <c r="I210" s="234"/>
      <c r="J210" s="234"/>
      <c r="K210" s="234"/>
      <c r="L210" s="234"/>
      <c r="M210" s="234"/>
      <c r="N210" s="234"/>
      <c r="O210" s="234"/>
      <c r="P210" s="234"/>
      <c r="Q210" s="234"/>
      <c r="R210" s="234"/>
      <c r="S210" s="234"/>
      <c r="T210" s="302"/>
      <c r="U210" s="302"/>
      <c r="V210" s="234"/>
      <c r="W210" s="234"/>
      <c r="X210" s="302"/>
      <c r="Y210" s="308"/>
      <c r="Z210" s="233"/>
      <c r="AA210" s="369"/>
      <c r="AB210" s="233"/>
      <c r="AC210" s="233"/>
      <c r="AD210" s="42"/>
    </row>
    <row r="211" spans="3:30">
      <c r="C211" s="234">
        <v>15</v>
      </c>
      <c r="D211" s="299">
        <v>44078</v>
      </c>
      <c r="E211" s="421" t="s">
        <v>1259</v>
      </c>
      <c r="F211" s="494"/>
      <c r="G211" s="258"/>
      <c r="H211" s="165">
        <v>2973</v>
      </c>
      <c r="I211" s="234"/>
      <c r="J211" s="234"/>
      <c r="K211" s="234"/>
      <c r="L211" s="234">
        <v>2973</v>
      </c>
      <c r="M211" s="234"/>
      <c r="N211" s="234"/>
      <c r="O211" s="234"/>
      <c r="P211" s="234"/>
      <c r="Q211" s="234"/>
      <c r="R211" s="234"/>
      <c r="S211" s="234"/>
      <c r="T211" s="302"/>
      <c r="U211" s="302"/>
      <c r="V211" s="234"/>
      <c r="W211" s="234"/>
      <c r="X211" s="302"/>
      <c r="Y211" s="308"/>
      <c r="Z211" s="233"/>
      <c r="AA211" s="369"/>
      <c r="AB211" s="233"/>
      <c r="AC211" s="233"/>
      <c r="AD211" s="42"/>
    </row>
    <row r="212" spans="3:30">
      <c r="C212" s="234"/>
      <c r="D212" s="299">
        <v>44078</v>
      </c>
      <c r="E212" s="421" t="s">
        <v>1260</v>
      </c>
      <c r="F212" s="494"/>
      <c r="G212" s="258"/>
      <c r="H212" s="165">
        <v>1</v>
      </c>
      <c r="I212" s="234"/>
      <c r="J212" s="234"/>
      <c r="K212" s="234"/>
      <c r="L212" s="234"/>
      <c r="M212" s="234"/>
      <c r="N212" s="234"/>
      <c r="O212" s="234"/>
      <c r="P212" s="234"/>
      <c r="Q212" s="234"/>
      <c r="R212" s="234"/>
      <c r="S212" s="234"/>
      <c r="T212" s="302"/>
      <c r="U212" s="302"/>
      <c r="V212" s="234"/>
      <c r="W212" s="234">
        <v>1</v>
      </c>
      <c r="X212" s="302"/>
      <c r="Y212" s="308"/>
      <c r="Z212" s="233"/>
      <c r="AA212" s="369"/>
      <c r="AB212" s="233"/>
      <c r="AC212" s="233"/>
      <c r="AD212" s="42"/>
    </row>
    <row r="213" spans="3:30">
      <c r="C213" s="234"/>
      <c r="D213" s="299">
        <v>44078</v>
      </c>
      <c r="E213" s="421" t="s">
        <v>1261</v>
      </c>
      <c r="F213" s="494"/>
      <c r="G213" s="258"/>
      <c r="H213" s="165">
        <v>102</v>
      </c>
      <c r="I213" s="234"/>
      <c r="J213" s="234"/>
      <c r="K213" s="234"/>
      <c r="L213" s="234"/>
      <c r="M213" s="234"/>
      <c r="N213" s="234"/>
      <c r="O213" s="234"/>
      <c r="P213" s="234"/>
      <c r="Q213" s="234"/>
      <c r="R213" s="234"/>
      <c r="S213" s="234"/>
      <c r="T213" s="302">
        <v>102</v>
      </c>
      <c r="U213" s="302"/>
      <c r="V213" s="234"/>
      <c r="W213" s="234"/>
      <c r="X213" s="302"/>
      <c r="Y213" s="308"/>
      <c r="Z213" s="233"/>
      <c r="AA213" s="369"/>
      <c r="AB213" s="233"/>
      <c r="AC213" s="233"/>
      <c r="AD213" s="42"/>
    </row>
    <row r="214" spans="3:30">
      <c r="C214" s="234"/>
      <c r="D214" s="299">
        <v>44078</v>
      </c>
      <c r="E214" s="421" t="s">
        <v>1879</v>
      </c>
      <c r="F214" s="494"/>
      <c r="G214" s="309">
        <v>3300</v>
      </c>
      <c r="H214" s="165"/>
      <c r="I214" s="234"/>
      <c r="J214" s="234"/>
      <c r="K214" s="234"/>
      <c r="L214" s="234"/>
      <c r="M214" s="234"/>
      <c r="N214" s="234"/>
      <c r="O214" s="234"/>
      <c r="P214" s="234"/>
      <c r="Q214" s="234"/>
      <c r="R214" s="234"/>
      <c r="S214" s="234"/>
      <c r="T214" s="302"/>
      <c r="U214" s="302"/>
      <c r="V214" s="234"/>
      <c r="W214" s="234"/>
      <c r="X214" s="302"/>
      <c r="Y214" s="308"/>
      <c r="Z214" s="233"/>
      <c r="AA214" s="369"/>
      <c r="AB214" s="233"/>
      <c r="AC214" s="233"/>
      <c r="AD214" s="42"/>
    </row>
    <row r="215" spans="3:30">
      <c r="C215" s="234"/>
      <c r="D215" s="299">
        <v>44078</v>
      </c>
      <c r="E215" s="421" t="s">
        <v>673</v>
      </c>
      <c r="F215" s="494"/>
      <c r="G215" s="258"/>
      <c r="H215" s="165">
        <v>2974</v>
      </c>
      <c r="I215" s="234"/>
      <c r="J215" s="234"/>
      <c r="K215" s="234"/>
      <c r="L215" s="234"/>
      <c r="M215" s="234"/>
      <c r="N215" s="234"/>
      <c r="O215" s="234"/>
      <c r="P215" s="234"/>
      <c r="Q215" s="234"/>
      <c r="R215" s="234"/>
      <c r="S215" s="234"/>
      <c r="T215" s="302"/>
      <c r="U215" s="302"/>
      <c r="V215" s="234"/>
      <c r="W215" s="234"/>
      <c r="X215" s="302"/>
      <c r="Y215" s="308"/>
      <c r="Z215" s="233"/>
      <c r="AA215" s="369"/>
      <c r="AB215" s="233"/>
      <c r="AC215" s="233"/>
      <c r="AD215" s="42"/>
    </row>
    <row r="216" spans="3:30">
      <c r="C216" s="234"/>
      <c r="D216" s="299">
        <v>44078</v>
      </c>
      <c r="E216" s="421" t="s">
        <v>674</v>
      </c>
      <c r="F216" s="494"/>
      <c r="G216" s="258"/>
      <c r="H216" s="165">
        <v>102</v>
      </c>
      <c r="I216" s="234"/>
      <c r="J216" s="234"/>
      <c r="K216" s="234"/>
      <c r="L216" s="234"/>
      <c r="M216" s="234"/>
      <c r="N216" s="234"/>
      <c r="O216" s="234"/>
      <c r="P216" s="234"/>
      <c r="Q216" s="234"/>
      <c r="R216" s="234"/>
      <c r="S216" s="234"/>
      <c r="T216" s="302"/>
      <c r="U216" s="302"/>
      <c r="V216" s="234"/>
      <c r="W216" s="234"/>
      <c r="X216" s="302"/>
      <c r="Y216" s="308"/>
      <c r="Z216" s="233"/>
      <c r="AA216" s="369"/>
      <c r="AB216" s="233"/>
      <c r="AC216" s="233"/>
      <c r="AD216" s="42"/>
    </row>
    <row r="217" spans="3:30">
      <c r="C217" s="234"/>
      <c r="D217" s="299">
        <v>44078</v>
      </c>
      <c r="E217" s="421" t="s">
        <v>1172</v>
      </c>
      <c r="F217" s="494"/>
      <c r="G217" s="258"/>
      <c r="H217" s="165">
        <v>86</v>
      </c>
      <c r="I217" s="234"/>
      <c r="J217" s="234"/>
      <c r="K217" s="234"/>
      <c r="L217" s="234"/>
      <c r="M217" s="234"/>
      <c r="N217" s="234"/>
      <c r="O217" s="234"/>
      <c r="P217" s="234"/>
      <c r="Q217" s="234"/>
      <c r="R217" s="234"/>
      <c r="S217" s="234"/>
      <c r="T217" s="302">
        <v>86</v>
      </c>
      <c r="U217" s="302"/>
      <c r="V217" s="234"/>
      <c r="W217" s="234"/>
      <c r="X217" s="302"/>
      <c r="Y217" s="308"/>
      <c r="Z217" s="233"/>
      <c r="AA217" s="369"/>
      <c r="AB217" s="233"/>
      <c r="AC217" s="233"/>
      <c r="AD217" s="42"/>
    </row>
    <row r="218" spans="3:30">
      <c r="C218" s="234"/>
      <c r="D218" s="299">
        <v>44078</v>
      </c>
      <c r="E218" s="421" t="s">
        <v>1257</v>
      </c>
      <c r="F218" s="494"/>
      <c r="G218" s="258"/>
      <c r="H218" s="165">
        <v>70</v>
      </c>
      <c r="I218" s="234"/>
      <c r="J218" s="234"/>
      <c r="K218" s="234"/>
      <c r="L218" s="234"/>
      <c r="M218" s="234"/>
      <c r="N218" s="234"/>
      <c r="O218" s="234"/>
      <c r="P218" s="234"/>
      <c r="Q218" s="234"/>
      <c r="R218" s="234"/>
      <c r="S218" s="234"/>
      <c r="T218" s="302"/>
      <c r="U218" s="302"/>
      <c r="V218" s="234"/>
      <c r="W218" s="234"/>
      <c r="X218" s="302"/>
      <c r="Y218" s="308"/>
      <c r="Z218" s="233"/>
      <c r="AA218" s="369"/>
      <c r="AB218" s="233"/>
      <c r="AC218" s="233"/>
      <c r="AD218" s="42"/>
    </row>
    <row r="219" spans="3:30">
      <c r="C219" s="234"/>
      <c r="D219" s="299">
        <v>44078</v>
      </c>
      <c r="E219" s="421" t="s">
        <v>1258</v>
      </c>
      <c r="F219" s="494"/>
      <c r="G219" s="258"/>
      <c r="H219" s="165">
        <v>67.84</v>
      </c>
      <c r="I219" s="234"/>
      <c r="J219" s="234"/>
      <c r="K219" s="234"/>
      <c r="L219" s="234"/>
      <c r="M219" s="234"/>
      <c r="N219" s="234"/>
      <c r="O219" s="234"/>
      <c r="P219" s="234"/>
      <c r="Q219" s="234"/>
      <c r="R219" s="234"/>
      <c r="S219" s="234"/>
      <c r="T219" s="302"/>
      <c r="U219" s="302"/>
      <c r="V219" s="234"/>
      <c r="W219" s="234"/>
      <c r="X219" s="302"/>
      <c r="Y219" s="308"/>
      <c r="Z219" s="233"/>
      <c r="AA219" s="369"/>
      <c r="AB219" s="233"/>
      <c r="AC219" s="233"/>
      <c r="AD219" s="42"/>
    </row>
    <row r="220" spans="3:30">
      <c r="C220" s="234"/>
      <c r="D220" s="299">
        <v>44082</v>
      </c>
      <c r="E220" s="421" t="s">
        <v>495</v>
      </c>
      <c r="F220" s="494"/>
      <c r="G220" s="258">
        <v>2888</v>
      </c>
      <c r="H220" s="165"/>
      <c r="I220" s="234"/>
      <c r="J220" s="234"/>
      <c r="K220" s="234"/>
      <c r="L220" s="234"/>
      <c r="M220" s="234"/>
      <c r="N220" s="234"/>
      <c r="O220" s="234"/>
      <c r="P220" s="234"/>
      <c r="Q220" s="234"/>
      <c r="R220" s="234"/>
      <c r="S220" s="234"/>
      <c r="T220" s="302"/>
      <c r="U220" s="302"/>
      <c r="V220" s="234"/>
      <c r="W220" s="234"/>
      <c r="X220" s="302"/>
      <c r="Y220" s="308"/>
      <c r="Z220" s="233"/>
      <c r="AA220" s="369"/>
      <c r="AB220" s="233"/>
      <c r="AC220" s="233"/>
      <c r="AD220" s="42"/>
    </row>
    <row r="221" spans="3:30">
      <c r="C221" s="234"/>
      <c r="D221" s="299">
        <v>44082</v>
      </c>
      <c r="E221" s="421" t="s">
        <v>495</v>
      </c>
      <c r="F221" s="494"/>
      <c r="G221" s="258">
        <v>1792</v>
      </c>
      <c r="H221" s="165"/>
      <c r="I221" s="234"/>
      <c r="J221" s="234"/>
      <c r="K221" s="234"/>
      <c r="L221" s="234"/>
      <c r="M221" s="234"/>
      <c r="N221" s="234"/>
      <c r="O221" s="234"/>
      <c r="P221" s="234"/>
      <c r="Q221" s="234"/>
      <c r="R221" s="234"/>
      <c r="S221" s="234"/>
      <c r="T221" s="302"/>
      <c r="U221" s="302"/>
      <c r="V221" s="234"/>
      <c r="W221" s="234"/>
      <c r="X221" s="302"/>
      <c r="Y221" s="308"/>
      <c r="Z221" s="233"/>
      <c r="AA221" s="369"/>
      <c r="AB221" s="233"/>
      <c r="AC221" s="233"/>
      <c r="AD221" s="42"/>
    </row>
    <row r="222" spans="3:30">
      <c r="C222" s="234"/>
      <c r="D222" s="299">
        <v>44082</v>
      </c>
      <c r="E222" s="421" t="s">
        <v>495</v>
      </c>
      <c r="F222" s="494"/>
      <c r="G222" s="258">
        <v>310</v>
      </c>
      <c r="H222" s="165"/>
      <c r="I222" s="234"/>
      <c r="J222" s="234"/>
      <c r="K222" s="234"/>
      <c r="L222" s="234"/>
      <c r="M222" s="234"/>
      <c r="N222" s="234"/>
      <c r="O222" s="234"/>
      <c r="P222" s="234"/>
      <c r="Q222" s="234"/>
      <c r="R222" s="234"/>
      <c r="S222" s="234"/>
      <c r="T222" s="302"/>
      <c r="U222" s="302"/>
      <c r="V222" s="234"/>
      <c r="W222" s="234"/>
      <c r="X222" s="302"/>
      <c r="Y222" s="308"/>
      <c r="Z222" s="233"/>
      <c r="AA222" s="369"/>
      <c r="AB222" s="233"/>
      <c r="AC222" s="233"/>
      <c r="AD222" s="42"/>
    </row>
    <row r="223" spans="3:30">
      <c r="C223" s="234"/>
      <c r="D223" s="299">
        <v>44082</v>
      </c>
      <c r="E223" s="421" t="s">
        <v>495</v>
      </c>
      <c r="F223" s="494"/>
      <c r="G223" s="258">
        <v>1</v>
      </c>
      <c r="H223" s="165"/>
      <c r="I223" s="234"/>
      <c r="J223" s="234"/>
      <c r="K223" s="234"/>
      <c r="L223" s="234"/>
      <c r="M223" s="234"/>
      <c r="N223" s="234"/>
      <c r="O223" s="234"/>
      <c r="P223" s="234"/>
      <c r="Q223" s="234"/>
      <c r="R223" s="234"/>
      <c r="S223" s="234"/>
      <c r="T223" s="302"/>
      <c r="U223" s="302"/>
      <c r="V223" s="234"/>
      <c r="W223" s="234"/>
      <c r="X223" s="302"/>
      <c r="Y223" s="308"/>
      <c r="Z223" s="233"/>
      <c r="AA223" s="369"/>
      <c r="AB223" s="233"/>
      <c r="AC223" s="233"/>
      <c r="AD223" s="42"/>
    </row>
    <row r="224" spans="3:30">
      <c r="C224" s="234"/>
      <c r="D224" s="299">
        <v>44082</v>
      </c>
      <c r="E224" s="421" t="s">
        <v>669</v>
      </c>
      <c r="F224" s="494"/>
      <c r="G224" s="258">
        <v>811</v>
      </c>
      <c r="H224" s="165"/>
      <c r="I224" s="234"/>
      <c r="J224" s="234"/>
      <c r="K224" s="234"/>
      <c r="L224" s="234"/>
      <c r="M224" s="234"/>
      <c r="N224" s="234"/>
      <c r="O224" s="234"/>
      <c r="P224" s="234"/>
      <c r="Q224" s="234"/>
      <c r="R224" s="234"/>
      <c r="S224" s="234"/>
      <c r="T224" s="302"/>
      <c r="U224" s="302"/>
      <c r="V224" s="234"/>
      <c r="W224" s="234"/>
      <c r="X224" s="302"/>
      <c r="Y224" s="308"/>
      <c r="Z224" s="233"/>
      <c r="AA224" s="369"/>
      <c r="AB224" s="233"/>
      <c r="AC224" s="233"/>
      <c r="AD224" s="42"/>
    </row>
    <row r="225" spans="3:30">
      <c r="C225" s="234"/>
      <c r="D225" s="299">
        <v>44082</v>
      </c>
      <c r="E225" s="421" t="s">
        <v>669</v>
      </c>
      <c r="F225" s="494"/>
      <c r="G225" s="258">
        <v>74</v>
      </c>
      <c r="H225" s="165"/>
      <c r="I225" s="234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302"/>
      <c r="U225" s="302"/>
      <c r="V225" s="234"/>
      <c r="W225" s="234"/>
      <c r="X225" s="302"/>
      <c r="Y225" s="308"/>
      <c r="Z225" s="233"/>
      <c r="AA225" s="369"/>
      <c r="AB225" s="233"/>
      <c r="AC225" s="233"/>
      <c r="AD225" s="42"/>
    </row>
    <row r="226" spans="3:30">
      <c r="C226" s="234"/>
      <c r="D226" s="299">
        <v>44082</v>
      </c>
      <c r="E226" s="421" t="s">
        <v>669</v>
      </c>
      <c r="F226" s="494"/>
      <c r="G226" s="258">
        <v>150</v>
      </c>
      <c r="H226" s="165"/>
      <c r="I226" s="234"/>
      <c r="J226" s="234"/>
      <c r="K226" s="234"/>
      <c r="L226" s="234"/>
      <c r="M226" s="234"/>
      <c r="N226" s="234"/>
      <c r="O226" s="234"/>
      <c r="P226" s="234"/>
      <c r="Q226" s="234"/>
      <c r="R226" s="234"/>
      <c r="S226" s="234"/>
      <c r="T226" s="302"/>
      <c r="U226" s="302"/>
      <c r="V226" s="234"/>
      <c r="W226" s="234"/>
      <c r="X226" s="302"/>
      <c r="Y226" s="308"/>
      <c r="Z226" s="233"/>
      <c r="AA226" s="369"/>
      <c r="AB226" s="233"/>
      <c r="AC226" s="233"/>
      <c r="AD226" s="42"/>
    </row>
    <row r="227" spans="3:30">
      <c r="C227" s="234">
        <v>8.51</v>
      </c>
      <c r="D227" s="299">
        <v>44082</v>
      </c>
      <c r="E227" s="421" t="s">
        <v>1264</v>
      </c>
      <c r="F227" s="494"/>
      <c r="G227" s="258"/>
      <c r="H227" s="165">
        <v>1792</v>
      </c>
      <c r="I227" s="234"/>
      <c r="J227" s="234"/>
      <c r="K227" s="234"/>
      <c r="L227" s="234"/>
      <c r="M227" s="234"/>
      <c r="N227" s="234"/>
      <c r="O227" s="234">
        <v>1792</v>
      </c>
      <c r="P227" s="234"/>
      <c r="Q227" s="234"/>
      <c r="R227" s="234"/>
      <c r="S227" s="234"/>
      <c r="T227" s="302"/>
      <c r="U227" s="302"/>
      <c r="V227" s="234"/>
      <c r="W227" s="234"/>
      <c r="X227" s="302"/>
      <c r="Y227" s="308"/>
      <c r="Z227" s="233"/>
      <c r="AA227" s="369"/>
      <c r="AB227" s="233"/>
      <c r="AC227" s="233"/>
      <c r="AD227" s="42"/>
    </row>
    <row r="228" spans="3:30">
      <c r="C228" s="234"/>
      <c r="D228" s="299">
        <v>44082</v>
      </c>
      <c r="E228" s="421" t="s">
        <v>1265</v>
      </c>
      <c r="F228" s="494"/>
      <c r="G228" s="258"/>
      <c r="H228" s="165">
        <v>74</v>
      </c>
      <c r="I228" s="234"/>
      <c r="J228" s="234"/>
      <c r="K228" s="234"/>
      <c r="L228" s="234"/>
      <c r="M228" s="234"/>
      <c r="N228" s="234"/>
      <c r="O228" s="234"/>
      <c r="P228" s="234"/>
      <c r="Q228" s="234"/>
      <c r="R228" s="234"/>
      <c r="S228" s="234"/>
      <c r="T228" s="302">
        <v>74</v>
      </c>
      <c r="U228" s="302"/>
      <c r="V228" s="234"/>
      <c r="W228" s="234"/>
      <c r="X228" s="302"/>
      <c r="Y228" s="308"/>
      <c r="Z228" s="233"/>
      <c r="AA228" s="369"/>
      <c r="AB228" s="233"/>
      <c r="AC228" s="233"/>
      <c r="AD228" s="42"/>
    </row>
    <row r="229" spans="3:30">
      <c r="C229" s="234"/>
      <c r="D229" s="299">
        <v>44082</v>
      </c>
      <c r="E229" s="421" t="s">
        <v>1266</v>
      </c>
      <c r="F229" s="494"/>
      <c r="G229" s="258"/>
      <c r="H229" s="165">
        <v>727</v>
      </c>
      <c r="I229" s="234"/>
      <c r="J229" s="234"/>
      <c r="K229" s="234"/>
      <c r="L229" s="234"/>
      <c r="M229" s="234">
        <v>727</v>
      </c>
      <c r="N229" s="234"/>
      <c r="O229" s="234"/>
      <c r="P229" s="234"/>
      <c r="Q229" s="234"/>
      <c r="R229" s="234"/>
      <c r="S229" s="234"/>
      <c r="T229" s="302"/>
      <c r="U229" s="302"/>
      <c r="V229" s="234"/>
      <c r="W229" s="234"/>
      <c r="X229" s="302"/>
      <c r="Y229" s="308"/>
      <c r="Z229" s="233"/>
      <c r="AA229" s="369"/>
      <c r="AB229" s="233"/>
      <c r="AC229" s="233"/>
      <c r="AD229" s="42"/>
    </row>
    <row r="230" spans="3:30">
      <c r="C230" s="234"/>
      <c r="D230" s="299">
        <v>44082</v>
      </c>
      <c r="E230" s="421" t="s">
        <v>1267</v>
      </c>
      <c r="F230" s="494"/>
      <c r="G230" s="258"/>
      <c r="H230" s="165">
        <v>49</v>
      </c>
      <c r="I230" s="234"/>
      <c r="J230" s="234"/>
      <c r="K230" s="234"/>
      <c r="L230" s="234"/>
      <c r="M230" s="234"/>
      <c r="N230" s="234"/>
      <c r="O230" s="234"/>
      <c r="P230" s="234"/>
      <c r="Q230" s="234"/>
      <c r="R230" s="234"/>
      <c r="S230" s="234"/>
      <c r="T230" s="302">
        <v>49</v>
      </c>
      <c r="U230" s="302"/>
      <c r="V230" s="234"/>
      <c r="W230" s="234"/>
      <c r="X230" s="302"/>
      <c r="Y230" s="308"/>
      <c r="Z230" s="233"/>
      <c r="AA230" s="369"/>
      <c r="AB230" s="233"/>
      <c r="AC230" s="233"/>
      <c r="AD230" s="42"/>
    </row>
    <row r="231" spans="3:30">
      <c r="C231" s="234"/>
      <c r="D231" s="299">
        <v>44082</v>
      </c>
      <c r="E231" s="421" t="s">
        <v>1268</v>
      </c>
      <c r="F231" s="494"/>
      <c r="G231" s="258"/>
      <c r="H231" s="165">
        <v>35</v>
      </c>
      <c r="I231" s="234"/>
      <c r="J231" s="234"/>
      <c r="K231" s="234"/>
      <c r="L231" s="234"/>
      <c r="M231" s="234"/>
      <c r="N231" s="234"/>
      <c r="O231" s="234"/>
      <c r="P231" s="234"/>
      <c r="Q231" s="234"/>
      <c r="R231" s="234"/>
      <c r="S231" s="234"/>
      <c r="T231" s="302">
        <v>35</v>
      </c>
      <c r="U231" s="302"/>
      <c r="V231" s="234"/>
      <c r="W231" s="234"/>
      <c r="X231" s="302"/>
      <c r="Y231" s="308"/>
      <c r="Z231" s="233"/>
      <c r="AA231" s="369"/>
      <c r="AB231" s="233"/>
      <c r="AC231" s="233"/>
      <c r="AD231" s="42"/>
    </row>
    <row r="232" spans="3:30">
      <c r="C232" s="234"/>
      <c r="D232" s="299">
        <v>44082</v>
      </c>
      <c r="E232" s="421" t="s">
        <v>1269</v>
      </c>
      <c r="F232" s="494"/>
      <c r="G232" s="258"/>
      <c r="H232" s="165">
        <v>310</v>
      </c>
      <c r="I232" s="234"/>
      <c r="J232" s="234"/>
      <c r="K232" s="234"/>
      <c r="L232" s="234"/>
      <c r="M232" s="234">
        <v>310</v>
      </c>
      <c r="N232" s="234"/>
      <c r="O232" s="234"/>
      <c r="P232" s="234"/>
      <c r="Q232" s="234"/>
      <c r="R232" s="234"/>
      <c r="S232" s="234"/>
      <c r="T232" s="302"/>
      <c r="U232" s="302"/>
      <c r="V232" s="234"/>
      <c r="W232" s="234"/>
      <c r="X232" s="302"/>
      <c r="Y232" s="308"/>
      <c r="Z232" s="233"/>
      <c r="AA232" s="369"/>
      <c r="AB232" s="233"/>
      <c r="AC232" s="233"/>
      <c r="AD232" s="42"/>
    </row>
    <row r="233" spans="3:30">
      <c r="C233" s="234">
        <v>12</v>
      </c>
      <c r="D233" s="299">
        <v>44082</v>
      </c>
      <c r="E233" s="421" t="s">
        <v>1270</v>
      </c>
      <c r="F233" s="494"/>
      <c r="G233" s="258"/>
      <c r="H233" s="165">
        <v>2888</v>
      </c>
      <c r="I233" s="234"/>
      <c r="J233" s="234"/>
      <c r="K233" s="234"/>
      <c r="L233" s="234">
        <v>2888</v>
      </c>
      <c r="M233" s="234"/>
      <c r="N233" s="234"/>
      <c r="O233" s="234"/>
      <c r="P233" s="234"/>
      <c r="Q233" s="234"/>
      <c r="R233" s="234"/>
      <c r="S233" s="234"/>
      <c r="T233" s="302"/>
      <c r="U233" s="302"/>
      <c r="V233" s="234"/>
      <c r="W233" s="234"/>
      <c r="X233" s="302"/>
      <c r="Y233" s="308"/>
      <c r="Z233" s="233"/>
      <c r="AA233" s="369"/>
      <c r="AB233" s="233"/>
      <c r="AC233" s="233"/>
      <c r="AD233" s="42"/>
    </row>
    <row r="234" spans="3:30">
      <c r="C234" s="234"/>
      <c r="D234" s="299">
        <v>44082</v>
      </c>
      <c r="E234" s="421" t="s">
        <v>1271</v>
      </c>
      <c r="F234" s="494"/>
      <c r="G234" s="258"/>
      <c r="H234" s="165">
        <v>150</v>
      </c>
      <c r="I234" s="234"/>
      <c r="J234" s="234"/>
      <c r="K234" s="234"/>
      <c r="L234" s="234"/>
      <c r="M234" s="234"/>
      <c r="N234" s="234"/>
      <c r="O234" s="234"/>
      <c r="P234" s="234"/>
      <c r="Q234" s="234"/>
      <c r="R234" s="234"/>
      <c r="S234" s="234"/>
      <c r="T234" s="302">
        <v>150</v>
      </c>
      <c r="U234" s="302"/>
      <c r="V234" s="234"/>
      <c r="W234" s="234"/>
      <c r="X234" s="302"/>
      <c r="Y234" s="308"/>
      <c r="Z234" s="233"/>
      <c r="AA234" s="369"/>
      <c r="AB234" s="233"/>
      <c r="AC234" s="233"/>
      <c r="AD234" s="42"/>
    </row>
    <row r="235" spans="3:30">
      <c r="C235" s="234"/>
      <c r="D235" s="299">
        <v>44082</v>
      </c>
      <c r="E235" s="421" t="s">
        <v>819</v>
      </c>
      <c r="F235" s="494"/>
      <c r="G235" s="258"/>
      <c r="H235" s="165">
        <v>1</v>
      </c>
      <c r="I235" s="234"/>
      <c r="J235" s="234"/>
      <c r="K235" s="234"/>
      <c r="L235" s="234"/>
      <c r="M235" s="234"/>
      <c r="N235" s="234"/>
      <c r="O235" s="234"/>
      <c r="P235" s="234"/>
      <c r="Q235" s="234"/>
      <c r="R235" s="234"/>
      <c r="S235" s="234"/>
      <c r="T235" s="302"/>
      <c r="U235" s="302"/>
      <c r="V235" s="234"/>
      <c r="W235" s="234">
        <v>1</v>
      </c>
      <c r="X235" s="302"/>
      <c r="Y235" s="308"/>
      <c r="Z235" s="233"/>
      <c r="AA235" s="369"/>
      <c r="AB235" s="233"/>
      <c r="AC235" s="233"/>
      <c r="AD235" s="42"/>
    </row>
    <row r="236" spans="3:30">
      <c r="C236" s="234"/>
      <c r="D236" s="299">
        <v>44082</v>
      </c>
      <c r="E236" s="421" t="s">
        <v>2851</v>
      </c>
      <c r="F236" s="494"/>
      <c r="G236" s="309">
        <v>6400</v>
      </c>
      <c r="H236" s="165"/>
      <c r="I236" s="234"/>
      <c r="J236" s="234"/>
      <c r="K236" s="234"/>
      <c r="L236" s="234"/>
      <c r="M236" s="234"/>
      <c r="N236" s="234"/>
      <c r="O236" s="234"/>
      <c r="P236" s="234"/>
      <c r="Q236" s="234"/>
      <c r="R236" s="234"/>
      <c r="S236" s="234"/>
      <c r="T236" s="302"/>
      <c r="U236" s="302"/>
      <c r="V236" s="234"/>
      <c r="W236" s="234"/>
      <c r="X236" s="302"/>
      <c r="Y236" s="308"/>
      <c r="Z236" s="233"/>
      <c r="AA236" s="369"/>
      <c r="AB236" s="233"/>
      <c r="AC236" s="233"/>
      <c r="AD236" s="42"/>
    </row>
    <row r="237" spans="3:30">
      <c r="C237" s="234"/>
      <c r="D237" s="299">
        <v>44082</v>
      </c>
      <c r="E237" s="421" t="s">
        <v>673</v>
      </c>
      <c r="F237" s="494"/>
      <c r="G237" s="258"/>
      <c r="H237" s="165">
        <v>4991</v>
      </c>
      <c r="I237" s="234"/>
      <c r="J237" s="234"/>
      <c r="K237" s="234"/>
      <c r="L237" s="234"/>
      <c r="M237" s="234"/>
      <c r="N237" s="234"/>
      <c r="O237" s="234"/>
      <c r="P237" s="234"/>
      <c r="Q237" s="234"/>
      <c r="R237" s="234"/>
      <c r="S237" s="234"/>
      <c r="T237" s="302"/>
      <c r="U237" s="302"/>
      <c r="V237" s="234"/>
      <c r="W237" s="234"/>
      <c r="X237" s="302"/>
      <c r="Y237" s="308"/>
      <c r="Z237" s="233"/>
      <c r="AA237" s="369"/>
      <c r="AB237" s="233"/>
      <c r="AC237" s="233"/>
      <c r="AD237" s="42"/>
    </row>
    <row r="238" spans="3:30">
      <c r="C238" s="234"/>
      <c r="D238" s="299">
        <v>44082</v>
      </c>
      <c r="E238" s="421" t="s">
        <v>674</v>
      </c>
      <c r="F238" s="494"/>
      <c r="G238" s="258"/>
      <c r="H238" s="165">
        <v>1035</v>
      </c>
      <c r="I238" s="234"/>
      <c r="J238" s="234"/>
      <c r="K238" s="234"/>
      <c r="L238" s="234"/>
      <c r="M238" s="234"/>
      <c r="N238" s="234"/>
      <c r="O238" s="234"/>
      <c r="P238" s="234"/>
      <c r="Q238" s="234"/>
      <c r="R238" s="234"/>
      <c r="S238" s="234"/>
      <c r="T238" s="302"/>
      <c r="U238" s="302"/>
      <c r="V238" s="234"/>
      <c r="W238" s="234"/>
      <c r="X238" s="302"/>
      <c r="Y238" s="308"/>
      <c r="Z238" s="233"/>
      <c r="AA238" s="369"/>
      <c r="AB238" s="233"/>
      <c r="AC238" s="233"/>
      <c r="AD238" s="42"/>
    </row>
    <row r="239" spans="3:30">
      <c r="C239" s="234"/>
      <c r="D239" s="299">
        <v>44082</v>
      </c>
      <c r="E239" s="422" t="s">
        <v>1274</v>
      </c>
      <c r="F239" s="435"/>
      <c r="G239" s="259"/>
      <c r="H239" s="234">
        <v>187</v>
      </c>
      <c r="I239" s="234"/>
      <c r="J239" s="234"/>
      <c r="K239" s="234"/>
      <c r="L239" s="234"/>
      <c r="M239" s="234"/>
      <c r="N239" s="234"/>
      <c r="O239" s="234"/>
      <c r="P239" s="234"/>
      <c r="Q239" s="234"/>
      <c r="R239" s="234"/>
      <c r="S239" s="234"/>
      <c r="T239" s="302"/>
      <c r="U239" s="302"/>
      <c r="V239" s="234"/>
      <c r="W239" s="234"/>
      <c r="X239" s="302"/>
      <c r="Y239" s="308"/>
      <c r="Z239" s="233"/>
      <c r="AA239" s="369"/>
      <c r="AB239" s="233"/>
      <c r="AC239" s="233"/>
      <c r="AD239" s="42"/>
    </row>
    <row r="240" spans="3:30">
      <c r="C240" s="234"/>
      <c r="D240" s="299">
        <v>44082</v>
      </c>
      <c r="E240" s="422" t="s">
        <v>1273</v>
      </c>
      <c r="F240" s="435"/>
      <c r="G240" s="259"/>
      <c r="H240" s="234">
        <v>187</v>
      </c>
      <c r="I240" s="234"/>
      <c r="J240" s="234"/>
      <c r="K240" s="234"/>
      <c r="L240" s="234"/>
      <c r="M240" s="234"/>
      <c r="N240" s="234"/>
      <c r="O240" s="234"/>
      <c r="P240" s="234"/>
      <c r="Q240" s="234"/>
      <c r="R240" s="234"/>
      <c r="S240" s="234"/>
      <c r="T240" s="302"/>
      <c r="U240" s="302"/>
      <c r="V240" s="234"/>
      <c r="W240" s="234"/>
      <c r="X240" s="302"/>
      <c r="Y240" s="308"/>
      <c r="Z240" s="233"/>
      <c r="AA240" s="369"/>
      <c r="AB240" s="233"/>
      <c r="AC240" s="233"/>
      <c r="AD240" s="42"/>
    </row>
    <row r="241" spans="3:30">
      <c r="C241" s="234"/>
      <c r="D241" s="299">
        <v>44088</v>
      </c>
      <c r="E241" s="421" t="s">
        <v>495</v>
      </c>
      <c r="F241" s="494"/>
      <c r="G241" s="258">
        <v>3265.58</v>
      </c>
      <c r="H241" s="165"/>
      <c r="I241" s="234"/>
      <c r="J241" s="234"/>
      <c r="K241" s="234"/>
      <c r="L241" s="234"/>
      <c r="M241" s="234"/>
      <c r="N241" s="234"/>
      <c r="O241" s="234"/>
      <c r="P241" s="234"/>
      <c r="Q241" s="234"/>
      <c r="R241" s="234"/>
      <c r="S241" s="234"/>
      <c r="T241" s="302"/>
      <c r="U241" s="302"/>
      <c r="V241" s="234"/>
      <c r="W241" s="234"/>
      <c r="X241" s="302"/>
      <c r="Y241" s="308"/>
      <c r="Z241" s="233"/>
      <c r="AA241" s="369"/>
      <c r="AB241" s="233"/>
      <c r="AC241" s="233"/>
      <c r="AD241" s="42"/>
    </row>
    <row r="242" spans="3:30">
      <c r="C242" s="234"/>
      <c r="D242" s="299">
        <v>44088</v>
      </c>
      <c r="E242" s="421" t="s">
        <v>495</v>
      </c>
      <c r="F242" s="494"/>
      <c r="G242" s="258">
        <v>2750</v>
      </c>
      <c r="H242" s="165"/>
      <c r="I242" s="234"/>
      <c r="J242" s="234"/>
      <c r="K242" s="234"/>
      <c r="L242" s="234"/>
      <c r="M242" s="234"/>
      <c r="N242" s="234"/>
      <c r="O242" s="234"/>
      <c r="P242" s="234"/>
      <c r="Q242" s="234"/>
      <c r="R242" s="234"/>
      <c r="S242" s="234"/>
      <c r="T242" s="302"/>
      <c r="U242" s="302"/>
      <c r="V242" s="234"/>
      <c r="W242" s="234"/>
      <c r="X242" s="302"/>
      <c r="Y242" s="308"/>
      <c r="Z242" s="233"/>
      <c r="AA242" s="369"/>
      <c r="AB242" s="233"/>
      <c r="AC242" s="233"/>
      <c r="AD242" s="42"/>
    </row>
    <row r="243" spans="3:30">
      <c r="C243" s="234"/>
      <c r="D243" s="299">
        <v>44088</v>
      </c>
      <c r="E243" s="421" t="s">
        <v>669</v>
      </c>
      <c r="F243" s="494"/>
      <c r="G243" s="258">
        <v>876</v>
      </c>
      <c r="H243" s="165"/>
      <c r="I243" s="234"/>
      <c r="J243" s="234"/>
      <c r="K243" s="234"/>
      <c r="L243" s="234"/>
      <c r="M243" s="234"/>
      <c r="N243" s="234"/>
      <c r="O243" s="234"/>
      <c r="P243" s="234"/>
      <c r="Q243" s="234"/>
      <c r="R243" s="234"/>
      <c r="S243" s="234"/>
      <c r="T243" s="302"/>
      <c r="U243" s="302"/>
      <c r="V243" s="234"/>
      <c r="W243" s="234"/>
      <c r="X243" s="302"/>
      <c r="Y243" s="308"/>
      <c r="Z243" s="233"/>
      <c r="AA243" s="369"/>
      <c r="AB243" s="233"/>
      <c r="AC243" s="233"/>
      <c r="AD243" s="42"/>
    </row>
    <row r="244" spans="3:30">
      <c r="C244" s="234"/>
      <c r="D244" s="299">
        <v>44088</v>
      </c>
      <c r="E244" s="421" t="s">
        <v>669</v>
      </c>
      <c r="F244" s="494"/>
      <c r="G244" s="258">
        <v>42</v>
      </c>
      <c r="H244" s="165"/>
      <c r="I244" s="234"/>
      <c r="J244" s="234"/>
      <c r="K244" s="234"/>
      <c r="L244" s="234"/>
      <c r="M244" s="234"/>
      <c r="N244" s="234"/>
      <c r="O244" s="234"/>
      <c r="P244" s="234"/>
      <c r="Q244" s="234"/>
      <c r="R244" s="234"/>
      <c r="S244" s="234"/>
      <c r="T244" s="302"/>
      <c r="U244" s="302"/>
      <c r="V244" s="234"/>
      <c r="W244" s="234"/>
      <c r="X244" s="302"/>
      <c r="Y244" s="308"/>
      <c r="Z244" s="233"/>
      <c r="AA244" s="369"/>
      <c r="AB244" s="233"/>
      <c r="AC244" s="233"/>
      <c r="AD244" s="42"/>
    </row>
    <row r="245" spans="3:30">
      <c r="C245" s="234"/>
      <c r="D245" s="299">
        <v>44088</v>
      </c>
      <c r="E245" s="421" t="s">
        <v>495</v>
      </c>
      <c r="F245" s="494"/>
      <c r="G245" s="258">
        <v>102</v>
      </c>
      <c r="H245" s="165"/>
      <c r="I245" s="234"/>
      <c r="J245" s="234"/>
      <c r="K245" s="234"/>
      <c r="L245" s="234"/>
      <c r="M245" s="234"/>
      <c r="N245" s="234"/>
      <c r="O245" s="234"/>
      <c r="P245" s="234"/>
      <c r="Q245" s="234"/>
      <c r="R245" s="234"/>
      <c r="S245" s="234"/>
      <c r="T245" s="302"/>
      <c r="U245" s="302"/>
      <c r="V245" s="234"/>
      <c r="W245" s="234"/>
      <c r="X245" s="302"/>
      <c r="Y245" s="308"/>
      <c r="Z245" s="233"/>
      <c r="AA245" s="369"/>
      <c r="AB245" s="233"/>
      <c r="AC245" s="233"/>
      <c r="AD245" s="42"/>
    </row>
    <row r="246" spans="3:30">
      <c r="C246" s="234"/>
      <c r="D246" s="299">
        <v>44088</v>
      </c>
      <c r="E246" s="421" t="s">
        <v>495</v>
      </c>
      <c r="F246" s="494"/>
      <c r="G246" s="258">
        <v>153</v>
      </c>
      <c r="H246" s="165"/>
      <c r="I246" s="234"/>
      <c r="J246" s="234"/>
      <c r="K246" s="234"/>
      <c r="L246" s="234"/>
      <c r="M246" s="234"/>
      <c r="N246" s="234"/>
      <c r="O246" s="234"/>
      <c r="P246" s="234"/>
      <c r="Q246" s="234"/>
      <c r="R246" s="234"/>
      <c r="S246" s="234"/>
      <c r="T246" s="302"/>
      <c r="U246" s="302"/>
      <c r="V246" s="234"/>
      <c r="W246" s="234"/>
      <c r="X246" s="302"/>
      <c r="Y246" s="308"/>
      <c r="Z246" s="233"/>
      <c r="AA246" s="369"/>
      <c r="AB246" s="233"/>
      <c r="AC246" s="233"/>
      <c r="AD246" s="42"/>
    </row>
    <row r="247" spans="3:30">
      <c r="C247" s="234"/>
      <c r="D247" s="299">
        <v>44088</v>
      </c>
      <c r="E247" s="421" t="s">
        <v>495</v>
      </c>
      <c r="F247" s="494"/>
      <c r="G247" s="258">
        <v>60</v>
      </c>
      <c r="H247" s="165"/>
      <c r="I247" s="234"/>
      <c r="J247" s="234"/>
      <c r="K247" s="234"/>
      <c r="L247" s="234"/>
      <c r="M247" s="234"/>
      <c r="N247" s="234"/>
      <c r="O247" s="234"/>
      <c r="P247" s="234"/>
      <c r="Q247" s="234"/>
      <c r="R247" s="234"/>
      <c r="S247" s="234"/>
      <c r="T247" s="302"/>
      <c r="U247" s="302"/>
      <c r="V247" s="234"/>
      <c r="W247" s="234"/>
      <c r="X247" s="302"/>
      <c r="Y247" s="308"/>
      <c r="Z247" s="233"/>
      <c r="AA247" s="369"/>
      <c r="AB247" s="233"/>
      <c r="AC247" s="233"/>
      <c r="AD247" s="42"/>
    </row>
    <row r="248" spans="3:30">
      <c r="C248" s="234">
        <v>5.67</v>
      </c>
      <c r="D248" s="299">
        <v>44088</v>
      </c>
      <c r="E248" s="421" t="s">
        <v>1275</v>
      </c>
      <c r="F248" s="494"/>
      <c r="G248" s="258"/>
      <c r="H248" s="165">
        <v>876</v>
      </c>
      <c r="I248" s="234"/>
      <c r="J248" s="234"/>
      <c r="K248" s="234"/>
      <c r="L248" s="234"/>
      <c r="M248" s="234"/>
      <c r="N248" s="234"/>
      <c r="O248" s="234"/>
      <c r="P248" s="234"/>
      <c r="Q248" s="234"/>
      <c r="R248" s="234"/>
      <c r="S248" s="234"/>
      <c r="T248" s="302"/>
      <c r="U248" s="302"/>
      <c r="V248" s="234"/>
      <c r="W248" s="234"/>
      <c r="X248" s="302"/>
      <c r="Y248" s="308"/>
      <c r="Z248" s="233"/>
      <c r="AA248" s="369"/>
      <c r="AB248" s="233"/>
      <c r="AC248" s="233">
        <v>876</v>
      </c>
      <c r="AD248" s="42"/>
    </row>
    <row r="249" spans="3:30">
      <c r="C249" s="234">
        <v>20</v>
      </c>
      <c r="D249" s="299">
        <v>44088</v>
      </c>
      <c r="E249" s="421" t="s">
        <v>1277</v>
      </c>
      <c r="F249" s="494"/>
      <c r="G249" s="258"/>
      <c r="H249" s="165">
        <v>2792</v>
      </c>
      <c r="I249" s="234">
        <v>2792</v>
      </c>
      <c r="J249" s="234"/>
      <c r="K249" s="234"/>
      <c r="L249" s="234"/>
      <c r="M249" s="234"/>
      <c r="N249" s="234"/>
      <c r="O249" s="234"/>
      <c r="P249" s="234"/>
      <c r="Q249" s="234"/>
      <c r="R249" s="234"/>
      <c r="S249" s="234"/>
      <c r="T249" s="302"/>
      <c r="U249" s="302"/>
      <c r="V249" s="234"/>
      <c r="W249" s="234"/>
      <c r="X249" s="302"/>
      <c r="Y249" s="308"/>
      <c r="Z249" s="233"/>
      <c r="AA249" s="369"/>
      <c r="AB249" s="233"/>
      <c r="AC249" s="233"/>
      <c r="AD249" s="42"/>
    </row>
    <row r="250" spans="3:30">
      <c r="C250" s="234">
        <v>10.5</v>
      </c>
      <c r="D250" s="299">
        <v>44088</v>
      </c>
      <c r="E250" s="421" t="s">
        <v>1278</v>
      </c>
      <c r="F250" s="494"/>
      <c r="G250" s="258"/>
      <c r="H250" s="165">
        <v>3265.58</v>
      </c>
      <c r="I250" s="234"/>
      <c r="J250" s="234"/>
      <c r="K250" s="234"/>
      <c r="L250" s="234">
        <v>3265.58</v>
      </c>
      <c r="M250" s="234"/>
      <c r="N250" s="234"/>
      <c r="O250" s="234"/>
      <c r="P250" s="234"/>
      <c r="Q250" s="234"/>
      <c r="R250" s="234"/>
      <c r="S250" s="234"/>
      <c r="T250" s="302"/>
      <c r="U250" s="302"/>
      <c r="V250" s="234"/>
      <c r="W250" s="234"/>
      <c r="X250" s="302"/>
      <c r="Y250" s="308"/>
      <c r="Z250" s="233"/>
      <c r="AA250" s="369"/>
      <c r="AB250" s="233"/>
      <c r="AC250" s="233"/>
      <c r="AD250" s="42"/>
    </row>
    <row r="251" spans="3:30">
      <c r="C251" s="234"/>
      <c r="D251" s="299">
        <v>44088</v>
      </c>
      <c r="E251" s="421" t="s">
        <v>819</v>
      </c>
      <c r="F251" s="494"/>
      <c r="G251" s="258"/>
      <c r="H251" s="165">
        <v>1</v>
      </c>
      <c r="I251" s="234"/>
      <c r="J251" s="234"/>
      <c r="K251" s="234"/>
      <c r="L251" s="234"/>
      <c r="M251" s="234"/>
      <c r="N251" s="234"/>
      <c r="O251" s="234"/>
      <c r="P251" s="234"/>
      <c r="Q251" s="234"/>
      <c r="R251" s="234"/>
      <c r="S251" s="234"/>
      <c r="T251" s="302"/>
      <c r="U251" s="302"/>
      <c r="V251" s="234"/>
      <c r="W251" s="234">
        <v>1</v>
      </c>
      <c r="X251" s="302"/>
      <c r="Y251" s="308"/>
      <c r="Z251" s="233"/>
      <c r="AA251" s="369"/>
      <c r="AB251" s="233"/>
      <c r="AC251" s="233"/>
      <c r="AD251" s="42"/>
    </row>
    <row r="252" spans="3:30">
      <c r="C252" s="234"/>
      <c r="D252" s="299">
        <v>44088</v>
      </c>
      <c r="E252" s="421" t="s">
        <v>1279</v>
      </c>
      <c r="F252" s="494"/>
      <c r="G252" s="258"/>
      <c r="H252" s="165">
        <v>102</v>
      </c>
      <c r="I252" s="234"/>
      <c r="J252" s="234"/>
      <c r="K252" s="234"/>
      <c r="L252" s="234"/>
      <c r="M252" s="234"/>
      <c r="N252" s="234"/>
      <c r="O252" s="234"/>
      <c r="P252" s="234"/>
      <c r="Q252" s="234"/>
      <c r="R252" s="234"/>
      <c r="S252" s="234"/>
      <c r="T252" s="302">
        <v>102</v>
      </c>
      <c r="U252" s="302"/>
      <c r="V252" s="234"/>
      <c r="W252" s="234"/>
      <c r="X252" s="302"/>
      <c r="Y252" s="308"/>
      <c r="Z252" s="233"/>
      <c r="AA252" s="369"/>
      <c r="AB252" s="233"/>
      <c r="AC252" s="233"/>
      <c r="AD252" s="42"/>
    </row>
    <row r="253" spans="3:30">
      <c r="C253" s="234"/>
      <c r="D253" s="299">
        <v>44088</v>
      </c>
      <c r="E253" s="421" t="s">
        <v>1280</v>
      </c>
      <c r="F253" s="494"/>
      <c r="G253" s="258"/>
      <c r="H253" s="165">
        <v>153</v>
      </c>
      <c r="I253" s="234"/>
      <c r="J253" s="234"/>
      <c r="K253" s="234"/>
      <c r="L253" s="234"/>
      <c r="M253" s="234"/>
      <c r="N253" s="234"/>
      <c r="O253" s="234"/>
      <c r="P253" s="234"/>
      <c r="Q253" s="234"/>
      <c r="R253" s="234"/>
      <c r="S253" s="234"/>
      <c r="T253" s="302">
        <v>153</v>
      </c>
      <c r="U253" s="302"/>
      <c r="V253" s="234"/>
      <c r="W253" s="234"/>
      <c r="X253" s="302"/>
      <c r="Y253" s="308"/>
      <c r="Z253" s="233"/>
      <c r="AA253" s="369"/>
      <c r="AB253" s="233"/>
      <c r="AC253" s="233"/>
      <c r="AD253" s="42"/>
    </row>
    <row r="254" spans="3:30">
      <c r="C254" s="234"/>
      <c r="D254" s="299">
        <v>44088</v>
      </c>
      <c r="E254" s="421" t="s">
        <v>1281</v>
      </c>
      <c r="F254" s="494"/>
      <c r="G254" s="258"/>
      <c r="H254" s="165">
        <v>60</v>
      </c>
      <c r="I254" s="234"/>
      <c r="J254" s="234"/>
      <c r="K254" s="234"/>
      <c r="L254" s="234"/>
      <c r="M254" s="234"/>
      <c r="N254" s="234"/>
      <c r="O254" s="234"/>
      <c r="P254" s="234"/>
      <c r="Q254" s="234"/>
      <c r="R254" s="234"/>
      <c r="S254" s="234"/>
      <c r="T254" s="302">
        <v>60</v>
      </c>
      <c r="U254" s="302"/>
      <c r="V254" s="234"/>
      <c r="W254" s="234"/>
      <c r="X254" s="302"/>
      <c r="Y254" s="308"/>
      <c r="Z254" s="233"/>
      <c r="AA254" s="369"/>
      <c r="AB254" s="233"/>
      <c r="AC254" s="233"/>
      <c r="AD254" s="42"/>
    </row>
    <row r="255" spans="3:30">
      <c r="C255" s="234"/>
      <c r="D255" s="299">
        <v>44088</v>
      </c>
      <c r="E255" s="421" t="s">
        <v>1282</v>
      </c>
      <c r="F255" s="494"/>
      <c r="G255" s="309">
        <v>3400</v>
      </c>
      <c r="H255" s="165"/>
      <c r="I255" s="234"/>
      <c r="J255" s="234"/>
      <c r="K255" s="234"/>
      <c r="L255" s="234"/>
      <c r="M255" s="234"/>
      <c r="N255" s="234"/>
      <c r="O255" s="234"/>
      <c r="P255" s="234"/>
      <c r="Q255" s="234"/>
      <c r="R255" s="234"/>
      <c r="S255" s="234"/>
      <c r="T255" s="302"/>
      <c r="U255" s="302"/>
      <c r="V255" s="234"/>
      <c r="W255" s="234"/>
      <c r="X255" s="302"/>
      <c r="Y255" s="308"/>
      <c r="Z255" s="233"/>
      <c r="AA255" s="369"/>
      <c r="AB255" s="233"/>
      <c r="AC255" s="233"/>
      <c r="AD255" s="42"/>
    </row>
    <row r="256" spans="3:30">
      <c r="C256" s="234"/>
      <c r="D256" s="299">
        <v>44088</v>
      </c>
      <c r="E256" s="421" t="s">
        <v>1283</v>
      </c>
      <c r="F256" s="494"/>
      <c r="G256" s="309">
        <v>4519</v>
      </c>
      <c r="H256" s="165"/>
      <c r="I256" s="234"/>
      <c r="J256" s="234"/>
      <c r="K256" s="234"/>
      <c r="L256" s="234"/>
      <c r="M256" s="234"/>
      <c r="N256" s="234"/>
      <c r="O256" s="234"/>
      <c r="P256" s="234"/>
      <c r="Q256" s="234"/>
      <c r="R256" s="234"/>
      <c r="S256" s="234"/>
      <c r="T256" s="302"/>
      <c r="U256" s="302"/>
      <c r="V256" s="234"/>
      <c r="W256" s="234"/>
      <c r="X256" s="302"/>
      <c r="Y256" s="308"/>
      <c r="Z256" s="233"/>
      <c r="AA256" s="369"/>
      <c r="AB256" s="233"/>
      <c r="AC256" s="233"/>
      <c r="AD256" s="42"/>
    </row>
    <row r="257" spans="3:30">
      <c r="C257" s="234"/>
      <c r="D257" s="299">
        <v>44088</v>
      </c>
      <c r="E257" s="421" t="s">
        <v>1172</v>
      </c>
      <c r="F257" s="494"/>
      <c r="G257" s="258"/>
      <c r="H257" s="165">
        <v>198</v>
      </c>
      <c r="I257" s="234"/>
      <c r="J257" s="234"/>
      <c r="K257" s="234"/>
      <c r="L257" s="234"/>
      <c r="M257" s="234"/>
      <c r="N257" s="234"/>
      <c r="O257" s="234"/>
      <c r="P257" s="234"/>
      <c r="Q257" s="234"/>
      <c r="R257" s="234"/>
      <c r="S257" s="234"/>
      <c r="T257" s="302">
        <v>198</v>
      </c>
      <c r="U257" s="302"/>
      <c r="V257" s="234"/>
      <c r="W257" s="234"/>
      <c r="X257" s="302"/>
      <c r="Y257" s="308"/>
      <c r="Z257" s="233"/>
      <c r="AA257" s="369"/>
      <c r="AB257" s="233"/>
      <c r="AC257" s="233"/>
      <c r="AD257" s="42"/>
    </row>
    <row r="258" spans="3:30">
      <c r="C258" s="234"/>
      <c r="D258" s="299">
        <v>44088</v>
      </c>
      <c r="E258" s="421" t="s">
        <v>673</v>
      </c>
      <c r="F258" s="494"/>
      <c r="G258" s="258"/>
      <c r="H258" s="165">
        <v>6330.58</v>
      </c>
      <c r="I258" s="234"/>
      <c r="J258" s="234"/>
      <c r="K258" s="234"/>
      <c r="L258" s="234"/>
      <c r="M258" s="234"/>
      <c r="N258" s="234"/>
      <c r="O258" s="234"/>
      <c r="P258" s="234"/>
      <c r="Q258" s="234"/>
      <c r="R258" s="234"/>
      <c r="S258" s="234"/>
      <c r="T258" s="302"/>
      <c r="U258" s="302"/>
      <c r="V258" s="234"/>
      <c r="W258" s="234"/>
      <c r="X258" s="302"/>
      <c r="Y258" s="308"/>
      <c r="Z258" s="233"/>
      <c r="AA258" s="369"/>
      <c r="AB258" s="233"/>
      <c r="AC258" s="233"/>
      <c r="AD258" s="42"/>
    </row>
    <row r="259" spans="3:30">
      <c r="C259" s="234"/>
      <c r="D259" s="299">
        <v>44088</v>
      </c>
      <c r="E259" s="421" t="s">
        <v>674</v>
      </c>
      <c r="F259" s="494"/>
      <c r="G259" s="258"/>
      <c r="H259" s="165">
        <v>918</v>
      </c>
      <c r="I259" s="234"/>
      <c r="J259" s="234"/>
      <c r="K259" s="234"/>
      <c r="L259" s="234"/>
      <c r="M259" s="234"/>
      <c r="N259" s="234"/>
      <c r="O259" s="234"/>
      <c r="P259" s="234"/>
      <c r="Q259" s="234"/>
      <c r="R259" s="234"/>
      <c r="S259" s="234"/>
      <c r="T259" s="302"/>
      <c r="U259" s="302"/>
      <c r="V259" s="234"/>
      <c r="W259" s="234"/>
      <c r="X259" s="302"/>
      <c r="Y259" s="308"/>
      <c r="Z259" s="233"/>
      <c r="AA259" s="369"/>
      <c r="AB259" s="233"/>
      <c r="AC259" s="233"/>
      <c r="AD259" s="42"/>
    </row>
    <row r="260" spans="3:30">
      <c r="C260" s="234"/>
      <c r="D260" s="299">
        <v>44088</v>
      </c>
      <c r="E260" s="421" t="s">
        <v>1257</v>
      </c>
      <c r="F260" s="494"/>
      <c r="G260" s="258"/>
      <c r="H260" s="165">
        <v>236</v>
      </c>
      <c r="I260" s="234"/>
      <c r="J260" s="234"/>
      <c r="K260" s="234"/>
      <c r="L260" s="234"/>
      <c r="M260" s="234"/>
      <c r="N260" s="234"/>
      <c r="O260" s="234"/>
      <c r="P260" s="234"/>
      <c r="Q260" s="234"/>
      <c r="R260" s="234"/>
      <c r="S260" s="234"/>
      <c r="T260" s="302"/>
      <c r="U260" s="302"/>
      <c r="V260" s="234"/>
      <c r="W260" s="234"/>
      <c r="X260" s="302"/>
      <c r="Y260" s="308"/>
      <c r="Z260" s="233"/>
      <c r="AA260" s="369"/>
      <c r="AB260" s="233"/>
      <c r="AC260" s="233"/>
      <c r="AD260" s="42"/>
    </row>
    <row r="261" spans="3:30">
      <c r="C261" s="234"/>
      <c r="D261" s="299">
        <v>44088</v>
      </c>
      <c r="E261" s="421" t="s">
        <v>1258</v>
      </c>
      <c r="F261" s="494"/>
      <c r="G261" s="258"/>
      <c r="H261" s="165">
        <v>235.42</v>
      </c>
      <c r="I261" s="234"/>
      <c r="J261" s="234"/>
      <c r="K261" s="234"/>
      <c r="L261" s="234"/>
      <c r="M261" s="234"/>
      <c r="N261" s="234"/>
      <c r="O261" s="234"/>
      <c r="P261" s="234"/>
      <c r="Q261" s="234"/>
      <c r="R261" s="234"/>
      <c r="S261" s="234"/>
      <c r="T261" s="302"/>
      <c r="U261" s="302"/>
      <c r="V261" s="234"/>
      <c r="W261" s="234"/>
      <c r="X261" s="302"/>
      <c r="Y261" s="308"/>
      <c r="Z261" s="233"/>
      <c r="AA261" s="369"/>
      <c r="AB261" s="233"/>
      <c r="AC261" s="233"/>
      <c r="AD261" s="42"/>
    </row>
    <row r="262" spans="3:30">
      <c r="C262" s="234"/>
      <c r="D262" s="299">
        <v>44095</v>
      </c>
      <c r="E262" s="421" t="s">
        <v>495</v>
      </c>
      <c r="F262" s="494"/>
      <c r="G262" s="258">
        <v>830</v>
      </c>
      <c r="H262" s="165"/>
      <c r="I262" s="234"/>
      <c r="J262" s="234"/>
      <c r="K262" s="234"/>
      <c r="L262" s="234"/>
      <c r="M262" s="234"/>
      <c r="N262" s="234"/>
      <c r="O262" s="234"/>
      <c r="P262" s="234"/>
      <c r="Q262" s="234"/>
      <c r="R262" s="234"/>
      <c r="S262" s="234"/>
      <c r="T262" s="302"/>
      <c r="U262" s="302"/>
      <c r="V262" s="234"/>
      <c r="W262" s="234"/>
      <c r="X262" s="302"/>
      <c r="Y262" s="308"/>
      <c r="Z262" s="233"/>
      <c r="AA262" s="369"/>
      <c r="AB262" s="233"/>
      <c r="AC262" s="233"/>
      <c r="AD262" s="42"/>
    </row>
    <row r="263" spans="3:30">
      <c r="C263" s="234"/>
      <c r="D263" s="299">
        <v>44095</v>
      </c>
      <c r="E263" s="421" t="s">
        <v>495</v>
      </c>
      <c r="F263" s="494"/>
      <c r="G263" s="258">
        <v>480</v>
      </c>
      <c r="H263" s="165"/>
      <c r="I263" s="234"/>
      <c r="J263" s="234"/>
      <c r="K263" s="234"/>
      <c r="L263" s="234"/>
      <c r="M263" s="234"/>
      <c r="N263" s="234"/>
      <c r="O263" s="234"/>
      <c r="P263" s="234"/>
      <c r="Q263" s="234"/>
      <c r="R263" s="234"/>
      <c r="S263" s="234"/>
      <c r="T263" s="302"/>
      <c r="U263" s="302"/>
      <c r="V263" s="234"/>
      <c r="W263" s="234"/>
      <c r="X263" s="302"/>
      <c r="Y263" s="308"/>
      <c r="Z263" s="233"/>
      <c r="AA263" s="369"/>
      <c r="AB263" s="233"/>
      <c r="AC263" s="233"/>
      <c r="AD263" s="42"/>
    </row>
    <row r="264" spans="3:30">
      <c r="C264" s="234"/>
      <c r="D264" s="299">
        <v>44095</v>
      </c>
      <c r="E264" s="421" t="s">
        <v>495</v>
      </c>
      <c r="F264" s="494"/>
      <c r="G264" s="258">
        <v>491</v>
      </c>
      <c r="H264" s="165"/>
      <c r="I264" s="234"/>
      <c r="J264" s="234"/>
      <c r="K264" s="234"/>
      <c r="L264" s="234"/>
      <c r="M264" s="234"/>
      <c r="N264" s="234"/>
      <c r="O264" s="234"/>
      <c r="P264" s="234"/>
      <c r="Q264" s="234"/>
      <c r="R264" s="234"/>
      <c r="S264" s="234"/>
      <c r="T264" s="302"/>
      <c r="U264" s="302"/>
      <c r="V264" s="234"/>
      <c r="W264" s="234"/>
      <c r="X264" s="302"/>
      <c r="Y264" s="308"/>
      <c r="Z264" s="233"/>
      <c r="AA264" s="369"/>
      <c r="AB264" s="233"/>
      <c r="AC264" s="233"/>
      <c r="AD264" s="42"/>
    </row>
    <row r="265" spans="3:30">
      <c r="C265" s="234"/>
      <c r="D265" s="299">
        <v>44095</v>
      </c>
      <c r="E265" s="421" t="s">
        <v>495</v>
      </c>
      <c r="F265" s="494"/>
      <c r="G265" s="258">
        <v>73</v>
      </c>
      <c r="H265" s="165"/>
      <c r="I265" s="234"/>
      <c r="J265" s="234"/>
      <c r="K265" s="234"/>
      <c r="L265" s="234"/>
      <c r="M265" s="234"/>
      <c r="N265" s="234"/>
      <c r="O265" s="234"/>
      <c r="P265" s="234"/>
      <c r="Q265" s="234"/>
      <c r="R265" s="234"/>
      <c r="S265" s="234"/>
      <c r="T265" s="302"/>
      <c r="U265" s="302"/>
      <c r="V265" s="234"/>
      <c r="W265" s="234"/>
      <c r="X265" s="302"/>
      <c r="Y265" s="308"/>
      <c r="Z265" s="233"/>
      <c r="AA265" s="369"/>
      <c r="AB265" s="233"/>
      <c r="AC265" s="233"/>
      <c r="AD265" s="42"/>
    </row>
    <row r="266" spans="3:30">
      <c r="C266" s="234">
        <v>5</v>
      </c>
      <c r="D266" s="299">
        <v>44095</v>
      </c>
      <c r="E266" s="421" t="s">
        <v>2982</v>
      </c>
      <c r="F266" s="494"/>
      <c r="G266" s="258"/>
      <c r="H266" s="165">
        <v>830</v>
      </c>
      <c r="I266" s="234">
        <v>830</v>
      </c>
      <c r="J266" s="234"/>
      <c r="K266" s="234"/>
      <c r="L266" s="234"/>
      <c r="M266" s="234"/>
      <c r="N266" s="234"/>
      <c r="O266" s="234"/>
      <c r="P266" s="234"/>
      <c r="Q266" s="234"/>
      <c r="R266" s="234"/>
      <c r="S266" s="234"/>
      <c r="T266" s="302"/>
      <c r="U266" s="302"/>
      <c r="V266" s="234"/>
      <c r="W266" s="234"/>
      <c r="X266" s="302"/>
      <c r="Y266" s="308"/>
      <c r="Z266" s="233"/>
      <c r="AA266" s="369"/>
      <c r="AB266" s="233"/>
      <c r="AC266" s="233"/>
      <c r="AD266" s="42"/>
    </row>
    <row r="267" spans="3:30">
      <c r="C267" s="234"/>
      <c r="D267" s="299">
        <v>44095</v>
      </c>
      <c r="E267" s="421" t="s">
        <v>1284</v>
      </c>
      <c r="F267" s="494"/>
      <c r="G267" s="258"/>
      <c r="H267" s="165">
        <v>490</v>
      </c>
      <c r="I267" s="234"/>
      <c r="J267" s="234"/>
      <c r="K267" s="234"/>
      <c r="L267" s="234">
        <v>490</v>
      </c>
      <c r="M267" s="234"/>
      <c r="N267" s="234"/>
      <c r="O267" s="234"/>
      <c r="P267" s="234"/>
      <c r="Q267" s="234"/>
      <c r="R267" s="234"/>
      <c r="S267" s="234"/>
      <c r="T267" s="302"/>
      <c r="U267" s="302"/>
      <c r="V267" s="234"/>
      <c r="W267" s="234"/>
      <c r="X267" s="302"/>
      <c r="Y267" s="308"/>
      <c r="Z267" s="233"/>
      <c r="AA267" s="369"/>
      <c r="AB267" s="233"/>
      <c r="AC267" s="233"/>
      <c r="AD267" s="42"/>
    </row>
    <row r="268" spans="3:30">
      <c r="C268" s="234"/>
      <c r="D268" s="299">
        <v>44095</v>
      </c>
      <c r="E268" s="421" t="s">
        <v>819</v>
      </c>
      <c r="F268" s="494"/>
      <c r="G268" s="258"/>
      <c r="H268" s="165">
        <v>1</v>
      </c>
      <c r="I268" s="234"/>
      <c r="J268" s="234"/>
      <c r="K268" s="234"/>
      <c r="L268" s="234"/>
      <c r="M268" s="234"/>
      <c r="N268" s="234"/>
      <c r="O268" s="234"/>
      <c r="P268" s="234"/>
      <c r="Q268" s="234"/>
      <c r="R268" s="234"/>
      <c r="S268" s="234"/>
      <c r="T268" s="302"/>
      <c r="U268" s="302"/>
      <c r="V268" s="234"/>
      <c r="W268" s="234">
        <v>1</v>
      </c>
      <c r="X268" s="302"/>
      <c r="Y268" s="308"/>
      <c r="Z268" s="233"/>
      <c r="AA268" s="369"/>
      <c r="AB268" s="233"/>
      <c r="AC268" s="233"/>
      <c r="AD268" s="42"/>
    </row>
    <row r="269" spans="3:30">
      <c r="C269" s="234"/>
      <c r="D269" s="299">
        <v>44095</v>
      </c>
      <c r="E269" s="421" t="s">
        <v>1285</v>
      </c>
      <c r="F269" s="494"/>
      <c r="G269" s="258"/>
      <c r="H269" s="165">
        <v>480</v>
      </c>
      <c r="I269" s="234"/>
      <c r="J269" s="234"/>
      <c r="K269" s="234"/>
      <c r="L269" s="234"/>
      <c r="M269" s="234"/>
      <c r="N269" s="234"/>
      <c r="O269" s="234"/>
      <c r="P269" s="234"/>
      <c r="Q269" s="234"/>
      <c r="R269" s="234"/>
      <c r="S269" s="234"/>
      <c r="T269" s="302"/>
      <c r="U269" s="302"/>
      <c r="V269" s="234"/>
      <c r="W269" s="234"/>
      <c r="X269" s="302"/>
      <c r="Y269" s="308"/>
      <c r="Z269" s="233"/>
      <c r="AA269" s="369"/>
      <c r="AB269" s="233">
        <v>480</v>
      </c>
      <c r="AC269" s="233"/>
      <c r="AD269" s="42"/>
    </row>
    <row r="270" spans="3:30">
      <c r="C270" s="234"/>
      <c r="D270" s="299">
        <v>44095</v>
      </c>
      <c r="E270" s="421" t="s">
        <v>1286</v>
      </c>
      <c r="F270" s="494"/>
      <c r="G270" s="258"/>
      <c r="H270" s="165">
        <v>73</v>
      </c>
      <c r="I270" s="234"/>
      <c r="J270" s="234"/>
      <c r="K270" s="234"/>
      <c r="L270" s="234"/>
      <c r="M270" s="234"/>
      <c r="N270" s="234"/>
      <c r="O270" s="234"/>
      <c r="P270" s="234"/>
      <c r="Q270" s="234"/>
      <c r="R270" s="234"/>
      <c r="S270" s="234"/>
      <c r="T270" s="302">
        <v>73</v>
      </c>
      <c r="U270" s="302"/>
      <c r="V270" s="234"/>
      <c r="W270" s="234"/>
      <c r="X270" s="302"/>
      <c r="Y270" s="308"/>
      <c r="Z270" s="233"/>
      <c r="AA270" s="369"/>
      <c r="AB270" s="233"/>
      <c r="AC270" s="233"/>
      <c r="AD270" s="42"/>
    </row>
    <row r="271" spans="3:30">
      <c r="C271" s="234"/>
      <c r="D271" s="299">
        <v>44095</v>
      </c>
      <c r="E271" s="421" t="s">
        <v>1287</v>
      </c>
      <c r="F271" s="494"/>
      <c r="G271" s="309">
        <v>1540</v>
      </c>
      <c r="H271" s="165"/>
      <c r="I271" s="234"/>
      <c r="J271" s="234"/>
      <c r="K271" s="234"/>
      <c r="L271" s="234"/>
      <c r="M271" s="234"/>
      <c r="N271" s="234"/>
      <c r="O271" s="234"/>
      <c r="P271" s="234"/>
      <c r="Q271" s="234"/>
      <c r="R271" s="234"/>
      <c r="S271" s="234"/>
      <c r="T271" s="302"/>
      <c r="U271" s="302"/>
      <c r="V271" s="234"/>
      <c r="W271" s="234"/>
      <c r="X271" s="302"/>
      <c r="Y271" s="308"/>
      <c r="Z271" s="233"/>
      <c r="AA271" s="369"/>
      <c r="AB271" s="233"/>
      <c r="AC271" s="233"/>
      <c r="AD271" s="42"/>
    </row>
    <row r="272" spans="3:30">
      <c r="C272" s="234"/>
      <c r="D272" s="299">
        <v>44095</v>
      </c>
      <c r="E272" s="421" t="s">
        <v>1288</v>
      </c>
      <c r="F272" s="494"/>
      <c r="G272" s="309">
        <v>650</v>
      </c>
      <c r="H272" s="165"/>
      <c r="I272" s="234"/>
      <c r="J272" s="234"/>
      <c r="K272" s="234"/>
      <c r="L272" s="234"/>
      <c r="M272" s="234"/>
      <c r="N272" s="234"/>
      <c r="O272" s="234"/>
      <c r="P272" s="234"/>
      <c r="Q272" s="234"/>
      <c r="R272" s="234"/>
      <c r="S272" s="234"/>
      <c r="T272" s="302"/>
      <c r="U272" s="302"/>
      <c r="V272" s="234"/>
      <c r="W272" s="234"/>
      <c r="X272" s="302"/>
      <c r="Y272" s="308"/>
      <c r="Z272" s="233"/>
      <c r="AA272" s="369"/>
      <c r="AB272" s="233"/>
      <c r="AC272" s="233"/>
      <c r="AD272" s="42"/>
    </row>
    <row r="273" spans="3:30">
      <c r="C273" s="234"/>
      <c r="D273" s="299">
        <v>44095</v>
      </c>
      <c r="E273" s="421" t="s">
        <v>1289</v>
      </c>
      <c r="F273" s="494"/>
      <c r="G273" s="258"/>
      <c r="H273" s="165">
        <v>51</v>
      </c>
      <c r="I273" s="234"/>
      <c r="J273" s="234"/>
      <c r="K273" s="234"/>
      <c r="L273" s="234"/>
      <c r="M273" s="234"/>
      <c r="N273" s="234"/>
      <c r="O273" s="234"/>
      <c r="P273" s="234"/>
      <c r="Q273" s="234"/>
      <c r="R273" s="234"/>
      <c r="S273" s="234"/>
      <c r="T273" s="302">
        <v>51</v>
      </c>
      <c r="U273" s="302"/>
      <c r="V273" s="234"/>
      <c r="W273" s="234"/>
      <c r="X273" s="302"/>
      <c r="Y273" s="308"/>
      <c r="Z273" s="233"/>
      <c r="AA273" s="369"/>
      <c r="AB273" s="233"/>
      <c r="AC273" s="233"/>
      <c r="AD273" s="42"/>
    </row>
    <row r="274" spans="3:30">
      <c r="C274" s="234"/>
      <c r="D274" s="299">
        <v>44095</v>
      </c>
      <c r="E274" s="421" t="s">
        <v>673</v>
      </c>
      <c r="F274" s="494"/>
      <c r="G274" s="258"/>
      <c r="H274" s="165">
        <v>1874</v>
      </c>
      <c r="I274" s="234"/>
      <c r="J274" s="234"/>
      <c r="K274" s="234"/>
      <c r="L274" s="234"/>
      <c r="M274" s="234"/>
      <c r="N274" s="234"/>
      <c r="O274" s="234"/>
      <c r="P274" s="234"/>
      <c r="Q274" s="234"/>
      <c r="R274" s="234"/>
      <c r="S274" s="234"/>
      <c r="T274" s="302"/>
      <c r="U274" s="302"/>
      <c r="V274" s="234"/>
      <c r="W274" s="234"/>
      <c r="X274" s="302"/>
      <c r="Y274" s="308"/>
      <c r="Z274" s="233"/>
      <c r="AA274" s="369"/>
      <c r="AB274" s="233"/>
      <c r="AC274" s="233"/>
      <c r="AD274" s="42"/>
    </row>
    <row r="275" spans="3:30">
      <c r="C275" s="234"/>
      <c r="D275" s="299">
        <v>44095</v>
      </c>
      <c r="E275" s="421" t="s">
        <v>1257</v>
      </c>
      <c r="F275" s="494"/>
      <c r="G275" s="258"/>
      <c r="H275" s="165">
        <v>132</v>
      </c>
      <c r="I275" s="234"/>
      <c r="J275" s="234"/>
      <c r="K275" s="234"/>
      <c r="L275" s="234"/>
      <c r="M275" s="234"/>
      <c r="N275" s="234"/>
      <c r="O275" s="234"/>
      <c r="P275" s="234"/>
      <c r="Q275" s="234"/>
      <c r="R275" s="234"/>
      <c r="S275" s="234"/>
      <c r="T275" s="302"/>
      <c r="U275" s="302"/>
      <c r="V275" s="234"/>
      <c r="W275" s="234"/>
      <c r="X275" s="302"/>
      <c r="Y275" s="308"/>
      <c r="Z275" s="233"/>
      <c r="AA275" s="369"/>
      <c r="AB275" s="233"/>
      <c r="AC275" s="233"/>
      <c r="AD275" s="42"/>
    </row>
    <row r="276" spans="3:30">
      <c r="C276" s="234"/>
      <c r="D276" s="299">
        <v>44095</v>
      </c>
      <c r="E276" s="421" t="s">
        <v>1258</v>
      </c>
      <c r="F276" s="494"/>
      <c r="G276" s="258"/>
      <c r="H276" s="165">
        <v>133</v>
      </c>
      <c r="I276" s="234"/>
      <c r="J276" s="234"/>
      <c r="K276" s="234"/>
      <c r="L276" s="234"/>
      <c r="M276" s="234"/>
      <c r="N276" s="234"/>
      <c r="O276" s="234"/>
      <c r="P276" s="234"/>
      <c r="Q276" s="234"/>
      <c r="R276" s="234"/>
      <c r="S276" s="234"/>
      <c r="T276" s="302"/>
      <c r="U276" s="302"/>
      <c r="V276" s="234"/>
      <c r="W276" s="234"/>
      <c r="X276" s="302"/>
      <c r="Y276" s="308"/>
      <c r="Z276" s="233"/>
      <c r="AA276" s="369"/>
      <c r="AB276" s="233"/>
      <c r="AC276" s="233"/>
      <c r="AD276" s="42"/>
    </row>
    <row r="277" spans="3:30">
      <c r="C277" s="234"/>
      <c r="D277" s="299">
        <v>44097</v>
      </c>
      <c r="E277" s="421" t="s">
        <v>495</v>
      </c>
      <c r="F277" s="494"/>
      <c r="G277" s="258">
        <v>1369.1</v>
      </c>
      <c r="H277" s="165"/>
      <c r="I277" s="234"/>
      <c r="J277" s="234"/>
      <c r="K277" s="234"/>
      <c r="L277" s="234"/>
      <c r="M277" s="234"/>
      <c r="N277" s="234"/>
      <c r="O277" s="234"/>
      <c r="P277" s="234"/>
      <c r="Q277" s="234"/>
      <c r="R277" s="234"/>
      <c r="S277" s="234"/>
      <c r="T277" s="302"/>
      <c r="U277" s="302"/>
      <c r="V277" s="234"/>
      <c r="W277" s="234"/>
      <c r="X277" s="302"/>
      <c r="Y277" s="308"/>
      <c r="Z277" s="233"/>
      <c r="AA277" s="369"/>
      <c r="AB277" s="233"/>
      <c r="AC277" s="233"/>
      <c r="AD277" s="42"/>
    </row>
    <row r="278" spans="3:30">
      <c r="C278" s="234"/>
      <c r="D278" s="299">
        <v>44097</v>
      </c>
      <c r="E278" s="421" t="s">
        <v>495</v>
      </c>
      <c r="F278" s="494"/>
      <c r="G278" s="258">
        <v>1</v>
      </c>
      <c r="H278" s="165"/>
      <c r="I278" s="234"/>
      <c r="J278" s="234"/>
      <c r="K278" s="234"/>
      <c r="L278" s="234"/>
      <c r="M278" s="234"/>
      <c r="N278" s="234"/>
      <c r="O278" s="234"/>
      <c r="P278" s="234"/>
      <c r="Q278" s="234"/>
      <c r="R278" s="234"/>
      <c r="S278" s="234"/>
      <c r="T278" s="302"/>
      <c r="U278" s="302"/>
      <c r="V278" s="234"/>
      <c r="W278" s="234"/>
      <c r="X278" s="302"/>
      <c r="Y278" s="308"/>
      <c r="Z278" s="233"/>
      <c r="AA278" s="369"/>
      <c r="AB278" s="233"/>
      <c r="AC278" s="233"/>
      <c r="AD278" s="42"/>
    </row>
    <row r="279" spans="3:30">
      <c r="C279" s="234"/>
      <c r="D279" s="299">
        <v>44097</v>
      </c>
      <c r="E279" s="421" t="s">
        <v>495</v>
      </c>
      <c r="F279" s="494"/>
      <c r="G279" s="258">
        <v>73</v>
      </c>
      <c r="H279" s="165"/>
      <c r="I279" s="234"/>
      <c r="J279" s="234"/>
      <c r="K279" s="234"/>
      <c r="L279" s="234"/>
      <c r="M279" s="234"/>
      <c r="N279" s="234"/>
      <c r="O279" s="234"/>
      <c r="P279" s="234"/>
      <c r="Q279" s="234"/>
      <c r="R279" s="234"/>
      <c r="S279" s="234"/>
      <c r="T279" s="302"/>
      <c r="U279" s="302"/>
      <c r="V279" s="234"/>
      <c r="W279" s="234"/>
      <c r="X279" s="302"/>
      <c r="Y279" s="308"/>
      <c r="Z279" s="233"/>
      <c r="AA279" s="369"/>
      <c r="AB279" s="233"/>
      <c r="AC279" s="233"/>
      <c r="AD279" s="42"/>
    </row>
    <row r="280" spans="3:30">
      <c r="C280" s="234">
        <v>6</v>
      </c>
      <c r="D280" s="299">
        <v>44097</v>
      </c>
      <c r="E280" s="421" t="s">
        <v>1292</v>
      </c>
      <c r="F280" s="494"/>
      <c r="G280" s="258"/>
      <c r="H280" s="165">
        <v>1369.1</v>
      </c>
      <c r="I280" s="234"/>
      <c r="J280" s="234"/>
      <c r="K280" s="234"/>
      <c r="L280" s="234">
        <v>1369</v>
      </c>
      <c r="M280" s="234"/>
      <c r="N280" s="234"/>
      <c r="O280" s="234"/>
      <c r="P280" s="234"/>
      <c r="Q280" s="234"/>
      <c r="R280" s="234"/>
      <c r="S280" s="234"/>
      <c r="T280" s="302"/>
      <c r="U280" s="302"/>
      <c r="V280" s="234"/>
      <c r="W280" s="234"/>
      <c r="X280" s="302"/>
      <c r="Y280" s="308"/>
      <c r="Z280" s="233"/>
      <c r="AA280" s="369"/>
      <c r="AB280" s="233"/>
      <c r="AC280" s="233"/>
      <c r="AD280" s="42"/>
    </row>
    <row r="281" spans="3:30">
      <c r="C281" s="234"/>
      <c r="D281" s="299">
        <v>44097</v>
      </c>
      <c r="E281" s="421" t="s">
        <v>819</v>
      </c>
      <c r="F281" s="494"/>
      <c r="G281" s="258"/>
      <c r="H281" s="165">
        <v>1</v>
      </c>
      <c r="I281" s="234"/>
      <c r="J281" s="234"/>
      <c r="K281" s="234"/>
      <c r="L281" s="234"/>
      <c r="M281" s="234"/>
      <c r="N281" s="234"/>
      <c r="O281" s="234"/>
      <c r="P281" s="234"/>
      <c r="Q281" s="234"/>
      <c r="R281" s="234"/>
      <c r="S281" s="234"/>
      <c r="T281" s="302"/>
      <c r="U281" s="302"/>
      <c r="V281" s="234"/>
      <c r="W281" s="234">
        <v>1</v>
      </c>
      <c r="X281" s="302"/>
      <c r="Y281" s="308"/>
      <c r="Z281" s="233"/>
      <c r="AA281" s="369"/>
      <c r="AB281" s="233"/>
      <c r="AC281" s="233"/>
      <c r="AD281" s="42"/>
    </row>
    <row r="282" spans="3:30">
      <c r="C282" s="234"/>
      <c r="D282" s="299">
        <v>44097</v>
      </c>
      <c r="E282" s="421" t="s">
        <v>896</v>
      </c>
      <c r="F282" s="494"/>
      <c r="G282" s="258"/>
      <c r="H282" s="165">
        <v>73</v>
      </c>
      <c r="I282" s="234"/>
      <c r="J282" s="234"/>
      <c r="K282" s="234"/>
      <c r="L282" s="234"/>
      <c r="M282" s="234"/>
      <c r="N282" s="234"/>
      <c r="O282" s="234"/>
      <c r="P282" s="234"/>
      <c r="Q282" s="234"/>
      <c r="R282" s="234"/>
      <c r="S282" s="234"/>
      <c r="T282" s="302">
        <v>73</v>
      </c>
      <c r="U282" s="302"/>
      <c r="V282" s="234"/>
      <c r="W282" s="234"/>
      <c r="X282" s="302"/>
      <c r="Y282" s="308"/>
      <c r="Z282" s="233"/>
      <c r="AA282" s="369"/>
      <c r="AB282" s="233"/>
      <c r="AC282" s="233"/>
      <c r="AD282" s="42"/>
    </row>
    <row r="283" spans="3:30">
      <c r="C283" s="234"/>
      <c r="D283" s="299">
        <v>44097</v>
      </c>
      <c r="E283" s="421" t="s">
        <v>2852</v>
      </c>
      <c r="F283" s="494"/>
      <c r="G283" s="309">
        <v>1540</v>
      </c>
      <c r="H283" s="165"/>
      <c r="I283" s="234"/>
      <c r="J283" s="234"/>
      <c r="K283" s="234"/>
      <c r="L283" s="234"/>
      <c r="M283" s="234"/>
      <c r="N283" s="234"/>
      <c r="O283" s="234"/>
      <c r="P283" s="234"/>
      <c r="Q283" s="234"/>
      <c r="R283" s="234"/>
      <c r="S283" s="234"/>
      <c r="T283" s="302"/>
      <c r="U283" s="302"/>
      <c r="V283" s="234"/>
      <c r="W283" s="234"/>
      <c r="X283" s="302"/>
      <c r="Y283" s="308"/>
      <c r="Z283" s="233"/>
      <c r="AA283" s="369"/>
      <c r="AB283" s="233"/>
      <c r="AC283" s="233"/>
      <c r="AD283" s="42"/>
    </row>
    <row r="284" spans="3:30">
      <c r="C284" s="234"/>
      <c r="D284" s="299">
        <v>44097</v>
      </c>
      <c r="E284" s="421" t="s">
        <v>673</v>
      </c>
      <c r="F284" s="494"/>
      <c r="G284" s="258"/>
      <c r="H284" s="165">
        <v>1443.1</v>
      </c>
      <c r="I284" s="234"/>
      <c r="J284" s="234"/>
      <c r="K284" s="234"/>
      <c r="L284" s="234"/>
      <c r="M284" s="234"/>
      <c r="N284" s="234"/>
      <c r="O284" s="234"/>
      <c r="P284" s="234"/>
      <c r="Q284" s="234"/>
      <c r="R284" s="234"/>
      <c r="S284" s="234"/>
      <c r="T284" s="302"/>
      <c r="U284" s="302"/>
      <c r="V284" s="234"/>
      <c r="W284" s="234"/>
      <c r="X284" s="302"/>
      <c r="Y284" s="308"/>
      <c r="Z284" s="233"/>
      <c r="AA284" s="369"/>
      <c r="AB284" s="233"/>
      <c r="AC284" s="233"/>
      <c r="AD284" s="42"/>
    </row>
    <row r="285" spans="3:30">
      <c r="C285" s="234"/>
      <c r="D285" s="299">
        <v>44097</v>
      </c>
      <c r="E285" s="421" t="s">
        <v>1289</v>
      </c>
      <c r="F285" s="494"/>
      <c r="G285" s="258"/>
      <c r="H285" s="165">
        <v>51</v>
      </c>
      <c r="I285" s="234"/>
      <c r="J285" s="234"/>
      <c r="K285" s="234"/>
      <c r="L285" s="234"/>
      <c r="M285" s="234"/>
      <c r="N285" s="234"/>
      <c r="O285" s="234"/>
      <c r="P285" s="234"/>
      <c r="Q285" s="234"/>
      <c r="R285" s="234"/>
      <c r="S285" s="234"/>
      <c r="T285" s="302">
        <v>51</v>
      </c>
      <c r="U285" s="302"/>
      <c r="V285" s="234"/>
      <c r="W285" s="234"/>
      <c r="X285" s="302"/>
      <c r="Y285" s="308"/>
      <c r="Z285" s="233"/>
      <c r="AA285" s="369"/>
      <c r="AB285" s="233"/>
      <c r="AC285" s="233"/>
      <c r="AD285" s="42"/>
    </row>
    <row r="286" spans="3:30">
      <c r="C286" s="234"/>
      <c r="D286" s="299">
        <v>44097</v>
      </c>
      <c r="E286" s="421" t="s">
        <v>1257</v>
      </c>
      <c r="F286" s="494"/>
      <c r="G286" s="258"/>
      <c r="H286" s="165">
        <v>23</v>
      </c>
      <c r="I286" s="234"/>
      <c r="J286" s="234"/>
      <c r="K286" s="234"/>
      <c r="L286" s="234"/>
      <c r="M286" s="234"/>
      <c r="N286" s="234"/>
      <c r="O286" s="234"/>
      <c r="P286" s="234"/>
      <c r="Q286" s="234"/>
      <c r="R286" s="234"/>
      <c r="S286" s="234"/>
      <c r="T286" s="302"/>
      <c r="U286" s="302"/>
      <c r="V286" s="234"/>
      <c r="W286" s="234"/>
      <c r="X286" s="302"/>
      <c r="Y286" s="308"/>
      <c r="Z286" s="233"/>
      <c r="AA286" s="369"/>
      <c r="AB286" s="233"/>
      <c r="AC286" s="233"/>
      <c r="AD286" s="42"/>
    </row>
    <row r="287" spans="3:30">
      <c r="C287" s="234"/>
      <c r="D287" s="299">
        <v>44097</v>
      </c>
      <c r="E287" s="421" t="s">
        <v>1258</v>
      </c>
      <c r="F287" s="494"/>
      <c r="G287" s="258"/>
      <c r="H287" s="165">
        <v>23</v>
      </c>
      <c r="I287" s="234"/>
      <c r="J287" s="234"/>
      <c r="K287" s="234"/>
      <c r="L287" s="234"/>
      <c r="M287" s="234"/>
      <c r="N287" s="234"/>
      <c r="O287" s="234"/>
      <c r="P287" s="234"/>
      <c r="Q287" s="234"/>
      <c r="R287" s="234"/>
      <c r="S287" s="234"/>
      <c r="T287" s="302"/>
      <c r="U287" s="302"/>
      <c r="V287" s="234"/>
      <c r="W287" s="234"/>
      <c r="X287" s="302"/>
      <c r="Y287" s="308"/>
      <c r="Z287" s="233"/>
      <c r="AA287" s="369"/>
      <c r="AB287" s="233"/>
      <c r="AC287" s="233"/>
      <c r="AD287" s="42"/>
    </row>
    <row r="288" spans="3:30">
      <c r="C288" s="234"/>
      <c r="D288" s="299">
        <v>44098</v>
      </c>
      <c r="E288" s="421" t="s">
        <v>495</v>
      </c>
      <c r="F288" s="494"/>
      <c r="G288" s="258">
        <v>1328</v>
      </c>
      <c r="H288" s="165"/>
      <c r="I288" s="234"/>
      <c r="J288" s="234"/>
      <c r="K288" s="234"/>
      <c r="L288" s="234"/>
      <c r="M288" s="234"/>
      <c r="N288" s="234"/>
      <c r="O288" s="234"/>
      <c r="P288" s="234"/>
      <c r="Q288" s="234"/>
      <c r="R288" s="234"/>
      <c r="S288" s="234"/>
      <c r="T288" s="302"/>
      <c r="U288" s="302"/>
      <c r="V288" s="234"/>
      <c r="W288" s="234"/>
      <c r="X288" s="302"/>
      <c r="Y288" s="308"/>
      <c r="Z288" s="233"/>
      <c r="AA288" s="369"/>
      <c r="AB288" s="233"/>
      <c r="AC288" s="233"/>
      <c r="AD288" s="42"/>
    </row>
    <row r="289" spans="3:30">
      <c r="C289" s="234"/>
      <c r="D289" s="299">
        <v>44098</v>
      </c>
      <c r="E289" s="421" t="s">
        <v>495</v>
      </c>
      <c r="F289" s="494"/>
      <c r="G289" s="258">
        <v>282</v>
      </c>
      <c r="H289" s="165"/>
      <c r="I289" s="234"/>
      <c r="J289" s="234"/>
      <c r="K289" s="234"/>
      <c r="L289" s="234"/>
      <c r="M289" s="234"/>
      <c r="N289" s="234"/>
      <c r="O289" s="234"/>
      <c r="P289" s="234"/>
      <c r="Q289" s="234"/>
      <c r="R289" s="234"/>
      <c r="S289" s="234"/>
      <c r="T289" s="302"/>
      <c r="U289" s="302"/>
      <c r="V289" s="234"/>
      <c r="W289" s="234"/>
      <c r="X289" s="302"/>
      <c r="Y289" s="308"/>
      <c r="Z289" s="233"/>
      <c r="AA289" s="369"/>
      <c r="AB289" s="233"/>
      <c r="AC289" s="233"/>
      <c r="AD289" s="42"/>
    </row>
    <row r="290" spans="3:30">
      <c r="C290" s="234"/>
      <c r="D290" s="299">
        <v>44098</v>
      </c>
      <c r="E290" s="421" t="s">
        <v>669</v>
      </c>
      <c r="F290" s="494"/>
      <c r="G290" s="258">
        <v>72</v>
      </c>
      <c r="H290" s="165"/>
      <c r="I290" s="234"/>
      <c r="J290" s="234"/>
      <c r="K290" s="234"/>
      <c r="L290" s="234"/>
      <c r="M290" s="234"/>
      <c r="N290" s="234"/>
      <c r="O290" s="234"/>
      <c r="P290" s="234"/>
      <c r="Q290" s="234"/>
      <c r="R290" s="234"/>
      <c r="S290" s="234"/>
      <c r="T290" s="302"/>
      <c r="U290" s="302"/>
      <c r="V290" s="234"/>
      <c r="W290" s="234"/>
      <c r="X290" s="302"/>
      <c r="Y290" s="308"/>
      <c r="Z290" s="233"/>
      <c r="AA290" s="369"/>
      <c r="AB290" s="233"/>
      <c r="AC290" s="233"/>
      <c r="AD290" s="42"/>
    </row>
    <row r="291" spans="3:30">
      <c r="C291" s="234"/>
      <c r="D291" s="299">
        <v>44098</v>
      </c>
      <c r="E291" s="421" t="s">
        <v>495</v>
      </c>
      <c r="F291" s="494"/>
      <c r="G291" s="258">
        <v>1</v>
      </c>
      <c r="H291" s="165"/>
      <c r="I291" s="234"/>
      <c r="J291" s="234"/>
      <c r="K291" s="234"/>
      <c r="L291" s="234"/>
      <c r="M291" s="234"/>
      <c r="N291" s="234"/>
      <c r="O291" s="234"/>
      <c r="P291" s="234"/>
      <c r="Q291" s="234"/>
      <c r="R291" s="234"/>
      <c r="S291" s="234"/>
      <c r="T291" s="302"/>
      <c r="U291" s="302"/>
      <c r="V291" s="234"/>
      <c r="W291" s="234"/>
      <c r="X291" s="302"/>
      <c r="Y291" s="308"/>
      <c r="Z291" s="233"/>
      <c r="AA291" s="369"/>
      <c r="AB291" s="233"/>
      <c r="AC291" s="233"/>
      <c r="AD291" s="42"/>
    </row>
    <row r="292" spans="3:30">
      <c r="C292" s="234">
        <v>8</v>
      </c>
      <c r="D292" s="299">
        <v>44098</v>
      </c>
      <c r="E292" s="421" t="s">
        <v>1293</v>
      </c>
      <c r="F292" s="494"/>
      <c r="G292" s="258"/>
      <c r="H292" s="165">
        <v>1328</v>
      </c>
      <c r="I292" s="234"/>
      <c r="J292" s="234"/>
      <c r="K292" s="234"/>
      <c r="L292" s="234"/>
      <c r="M292" s="234"/>
      <c r="N292" s="234"/>
      <c r="O292" s="234">
        <v>1328</v>
      </c>
      <c r="P292" s="234"/>
      <c r="Q292" s="234"/>
      <c r="R292" s="234"/>
      <c r="S292" s="234"/>
      <c r="T292" s="302"/>
      <c r="U292" s="302"/>
      <c r="V292" s="234"/>
      <c r="W292" s="234"/>
      <c r="X292" s="302"/>
      <c r="Y292" s="308"/>
      <c r="Z292" s="233"/>
      <c r="AA292" s="369"/>
      <c r="AB292" s="233"/>
      <c r="AC292" s="233"/>
      <c r="AD292" s="42"/>
    </row>
    <row r="293" spans="3:30">
      <c r="C293" s="234"/>
      <c r="D293" s="299">
        <v>44098</v>
      </c>
      <c r="E293" s="421" t="s">
        <v>1294</v>
      </c>
      <c r="F293" s="494"/>
      <c r="G293" s="258"/>
      <c r="H293" s="165">
        <v>282</v>
      </c>
      <c r="I293" s="234"/>
      <c r="J293" s="234"/>
      <c r="K293" s="234"/>
      <c r="L293" s="234">
        <v>282</v>
      </c>
      <c r="M293" s="234"/>
      <c r="N293" s="234"/>
      <c r="O293" s="234"/>
      <c r="P293" s="234"/>
      <c r="Q293" s="234"/>
      <c r="R293" s="234"/>
      <c r="S293" s="234"/>
      <c r="T293" s="302"/>
      <c r="U293" s="302"/>
      <c r="V293" s="234"/>
      <c r="W293" s="234"/>
      <c r="X293" s="302"/>
      <c r="Y293" s="308"/>
      <c r="Z293" s="233"/>
      <c r="AA293" s="369"/>
      <c r="AB293" s="233"/>
      <c r="AC293" s="233"/>
      <c r="AD293" s="42"/>
    </row>
    <row r="294" spans="3:30">
      <c r="C294" s="234"/>
      <c r="D294" s="299">
        <v>44098</v>
      </c>
      <c r="E294" s="421" t="s">
        <v>819</v>
      </c>
      <c r="F294" s="494"/>
      <c r="G294" s="258"/>
      <c r="H294" s="165">
        <v>1</v>
      </c>
      <c r="I294" s="234"/>
      <c r="J294" s="234"/>
      <c r="K294" s="234"/>
      <c r="L294" s="234"/>
      <c r="M294" s="234"/>
      <c r="N294" s="234"/>
      <c r="O294" s="234"/>
      <c r="P294" s="234"/>
      <c r="Q294" s="234"/>
      <c r="R294" s="234"/>
      <c r="S294" s="234"/>
      <c r="T294" s="302"/>
      <c r="U294" s="302"/>
      <c r="V294" s="234"/>
      <c r="W294" s="234">
        <v>1</v>
      </c>
      <c r="X294" s="302"/>
      <c r="Y294" s="308"/>
      <c r="Z294" s="233"/>
      <c r="AA294" s="369"/>
      <c r="AB294" s="233"/>
      <c r="AC294" s="233"/>
      <c r="AD294" s="42"/>
    </row>
    <row r="295" spans="3:30">
      <c r="C295" s="234"/>
      <c r="D295" s="299">
        <v>44098</v>
      </c>
      <c r="E295" s="421" t="s">
        <v>1295</v>
      </c>
      <c r="F295" s="494"/>
      <c r="G295" s="258"/>
      <c r="H295" s="165">
        <v>72</v>
      </c>
      <c r="I295" s="234"/>
      <c r="J295" s="234"/>
      <c r="K295" s="234"/>
      <c r="L295" s="234"/>
      <c r="M295" s="234"/>
      <c r="N295" s="234"/>
      <c r="O295" s="234"/>
      <c r="P295" s="234"/>
      <c r="Q295" s="234"/>
      <c r="R295" s="234"/>
      <c r="S295" s="234"/>
      <c r="T295" s="302">
        <v>72</v>
      </c>
      <c r="U295" s="302"/>
      <c r="V295" s="234"/>
      <c r="W295" s="234"/>
      <c r="X295" s="302"/>
      <c r="Y295" s="308"/>
      <c r="Z295" s="233"/>
      <c r="AA295" s="369"/>
      <c r="AB295" s="233"/>
      <c r="AC295" s="233"/>
      <c r="AD295" s="42"/>
    </row>
    <row r="296" spans="3:30">
      <c r="C296" s="234"/>
      <c r="D296" s="299">
        <v>44098</v>
      </c>
      <c r="E296" s="421" t="s">
        <v>1296</v>
      </c>
      <c r="F296" s="494"/>
      <c r="G296" s="309">
        <v>1135</v>
      </c>
      <c r="H296" s="165"/>
      <c r="I296" s="234"/>
      <c r="J296" s="234"/>
      <c r="K296" s="234"/>
      <c r="L296" s="234"/>
      <c r="M296" s="234"/>
      <c r="N296" s="234"/>
      <c r="O296" s="234"/>
      <c r="P296" s="234"/>
      <c r="Q296" s="234"/>
      <c r="R296" s="234"/>
      <c r="S296" s="234"/>
      <c r="T296" s="302"/>
      <c r="U296" s="302"/>
      <c r="V296" s="234"/>
      <c r="W296" s="234"/>
      <c r="X296" s="302"/>
      <c r="Y296" s="308"/>
      <c r="Z296" s="233"/>
      <c r="AA296" s="369"/>
      <c r="AB296" s="233"/>
      <c r="AC296" s="233"/>
      <c r="AD296" s="42"/>
    </row>
    <row r="297" spans="3:30">
      <c r="C297" s="234"/>
      <c r="D297" s="299">
        <v>44098</v>
      </c>
      <c r="E297" s="421" t="s">
        <v>1297</v>
      </c>
      <c r="F297" s="494"/>
      <c r="G297" s="309">
        <v>660</v>
      </c>
      <c r="H297" s="165"/>
      <c r="I297" s="234"/>
      <c r="J297" s="234"/>
      <c r="K297" s="234"/>
      <c r="L297" s="234"/>
      <c r="M297" s="234"/>
      <c r="N297" s="234"/>
      <c r="O297" s="234"/>
      <c r="P297" s="234"/>
      <c r="Q297" s="234"/>
      <c r="R297" s="234"/>
      <c r="S297" s="234"/>
      <c r="T297" s="302"/>
      <c r="U297" s="302"/>
      <c r="V297" s="234"/>
      <c r="W297" s="234"/>
      <c r="X297" s="302"/>
      <c r="Y297" s="308"/>
      <c r="Z297" s="233"/>
      <c r="AA297" s="369"/>
      <c r="AB297" s="233"/>
      <c r="AC297" s="233"/>
      <c r="AD297" s="42"/>
    </row>
    <row r="298" spans="3:30">
      <c r="C298" s="234"/>
      <c r="D298" s="299">
        <v>44098</v>
      </c>
      <c r="E298" s="421" t="s">
        <v>673</v>
      </c>
      <c r="F298" s="494"/>
      <c r="G298" s="258"/>
      <c r="H298" s="165">
        <v>1611</v>
      </c>
      <c r="I298" s="234"/>
      <c r="J298" s="234"/>
      <c r="K298" s="234"/>
      <c r="L298" s="234"/>
      <c r="M298" s="234"/>
      <c r="N298" s="234"/>
      <c r="O298" s="234"/>
      <c r="P298" s="234"/>
      <c r="Q298" s="234"/>
      <c r="R298" s="234"/>
      <c r="S298" s="234"/>
      <c r="T298" s="302"/>
      <c r="U298" s="302"/>
      <c r="V298" s="234"/>
      <c r="W298" s="234"/>
      <c r="X298" s="302"/>
      <c r="Y298" s="308"/>
      <c r="Z298" s="233"/>
      <c r="AA298" s="369"/>
      <c r="AB298" s="233"/>
      <c r="AC298" s="233"/>
      <c r="AD298" s="42"/>
    </row>
    <row r="299" spans="3:30">
      <c r="C299" s="234"/>
      <c r="D299" s="299">
        <v>44098</v>
      </c>
      <c r="E299" s="421" t="s">
        <v>674</v>
      </c>
      <c r="F299" s="494"/>
      <c r="G299" s="258"/>
      <c r="H299" s="165">
        <v>72</v>
      </c>
      <c r="I299" s="234"/>
      <c r="J299" s="234"/>
      <c r="K299" s="234"/>
      <c r="L299" s="234"/>
      <c r="M299" s="234"/>
      <c r="N299" s="234"/>
      <c r="O299" s="234"/>
      <c r="P299" s="234"/>
      <c r="Q299" s="234"/>
      <c r="R299" s="234"/>
      <c r="S299" s="234"/>
      <c r="T299" s="302"/>
      <c r="U299" s="302"/>
      <c r="V299" s="234"/>
      <c r="W299" s="234"/>
      <c r="X299" s="302"/>
      <c r="Y299" s="308"/>
      <c r="Z299" s="233"/>
      <c r="AA299" s="369"/>
      <c r="AB299" s="233"/>
      <c r="AC299" s="233"/>
      <c r="AD299" s="42"/>
    </row>
    <row r="300" spans="3:30">
      <c r="C300" s="234"/>
      <c r="D300" s="299">
        <v>44098</v>
      </c>
      <c r="E300" s="421" t="s">
        <v>1257</v>
      </c>
      <c r="F300" s="494"/>
      <c r="G300" s="258"/>
      <c r="H300" s="165">
        <v>56</v>
      </c>
      <c r="I300" s="234"/>
      <c r="J300" s="234"/>
      <c r="K300" s="234"/>
      <c r="L300" s="234"/>
      <c r="M300" s="234"/>
      <c r="N300" s="234"/>
      <c r="O300" s="234"/>
      <c r="P300" s="234"/>
      <c r="Q300" s="234"/>
      <c r="R300" s="234"/>
      <c r="S300" s="234"/>
      <c r="T300" s="302"/>
      <c r="U300" s="302"/>
      <c r="V300" s="234"/>
      <c r="W300" s="234"/>
      <c r="X300" s="302"/>
      <c r="Y300" s="308"/>
      <c r="Z300" s="233"/>
      <c r="AA300" s="369"/>
      <c r="AB300" s="233"/>
      <c r="AC300" s="233"/>
      <c r="AD300" s="42"/>
    </row>
    <row r="301" spans="3:30">
      <c r="C301" s="323"/>
      <c r="D301" s="324">
        <v>44098</v>
      </c>
      <c r="E301" s="426" t="s">
        <v>1258</v>
      </c>
      <c r="F301" s="495"/>
      <c r="G301" s="257"/>
      <c r="H301" s="325">
        <v>55.9</v>
      </c>
      <c r="I301" s="323"/>
      <c r="J301" s="323"/>
      <c r="K301" s="323"/>
      <c r="L301" s="323"/>
      <c r="M301" s="323"/>
      <c r="N301" s="323"/>
      <c r="O301" s="323"/>
      <c r="P301" s="323"/>
      <c r="Q301" s="323"/>
      <c r="R301" s="323"/>
      <c r="S301" s="323"/>
      <c r="T301" s="326"/>
      <c r="U301" s="326"/>
      <c r="V301" s="323"/>
      <c r="W301" s="323"/>
      <c r="X301" s="326"/>
      <c r="Y301" s="327"/>
      <c r="Z301" s="328"/>
      <c r="AA301" s="370"/>
      <c r="AB301" s="233"/>
      <c r="AC301" s="233"/>
      <c r="AD301" s="42"/>
    </row>
    <row r="302" spans="3:30">
      <c r="C302" s="252"/>
      <c r="D302" s="329">
        <v>44116</v>
      </c>
      <c r="E302" s="427" t="s">
        <v>495</v>
      </c>
      <c r="F302" s="496"/>
      <c r="G302" s="330">
        <v>1010</v>
      </c>
      <c r="H302" s="252"/>
      <c r="I302" s="252"/>
      <c r="J302" s="252"/>
      <c r="K302" s="252"/>
      <c r="L302" s="252"/>
      <c r="M302" s="252"/>
      <c r="N302" s="252"/>
      <c r="O302" s="252"/>
      <c r="P302" s="252"/>
      <c r="Q302" s="252"/>
      <c r="R302" s="252"/>
      <c r="S302" s="252"/>
      <c r="T302" s="252"/>
      <c r="U302" s="252"/>
      <c r="V302" s="252"/>
      <c r="W302" s="252"/>
      <c r="X302" s="252"/>
      <c r="Y302" s="196"/>
      <c r="Z302" s="196"/>
      <c r="AA302" s="371"/>
      <c r="AB302" s="196"/>
      <c r="AC302" s="196"/>
      <c r="AD302" s="42"/>
    </row>
    <row r="303" spans="3:30">
      <c r="C303" s="252">
        <v>5</v>
      </c>
      <c r="D303" s="329">
        <v>44116</v>
      </c>
      <c r="E303" s="427" t="s">
        <v>1477</v>
      </c>
      <c r="F303" s="496"/>
      <c r="G303" s="330"/>
      <c r="H303" s="252">
        <v>1010</v>
      </c>
      <c r="I303" s="252"/>
      <c r="J303" s="252"/>
      <c r="K303" s="252"/>
      <c r="L303" s="252"/>
      <c r="M303" s="252"/>
      <c r="N303" s="252"/>
      <c r="O303" s="252">
        <v>1010</v>
      </c>
      <c r="P303" s="252"/>
      <c r="Q303" s="252"/>
      <c r="R303" s="252"/>
      <c r="S303" s="252"/>
      <c r="T303" s="252"/>
      <c r="U303" s="252"/>
      <c r="V303" s="252"/>
      <c r="W303" s="252"/>
      <c r="X303" s="252"/>
      <c r="Y303" s="196"/>
      <c r="Z303" s="196"/>
      <c r="AA303" s="371"/>
      <c r="AB303" s="196"/>
      <c r="AC303" s="196"/>
      <c r="AD303" s="42"/>
    </row>
    <row r="304" spans="3:30">
      <c r="C304" s="252"/>
      <c r="D304" s="329">
        <v>44116</v>
      </c>
      <c r="E304" s="427" t="s">
        <v>2853</v>
      </c>
      <c r="F304" s="496"/>
      <c r="G304" s="330">
        <v>1135</v>
      </c>
      <c r="H304" s="252"/>
      <c r="I304" s="252"/>
      <c r="J304" s="252"/>
      <c r="K304" s="252"/>
      <c r="L304" s="252"/>
      <c r="M304" s="252"/>
      <c r="N304" s="252"/>
      <c r="O304" s="252"/>
      <c r="P304" s="252"/>
      <c r="Q304" s="252"/>
      <c r="R304" s="252"/>
      <c r="S304" s="252"/>
      <c r="T304" s="252"/>
      <c r="U304" s="252"/>
      <c r="V304" s="252"/>
      <c r="W304" s="252"/>
      <c r="X304" s="252"/>
      <c r="Y304" s="196"/>
      <c r="Z304" s="196"/>
      <c r="AA304" s="371"/>
      <c r="AB304" s="196"/>
      <c r="AC304" s="196"/>
      <c r="AD304" s="42"/>
    </row>
    <row r="305" spans="3:30">
      <c r="C305" s="252"/>
      <c r="D305" s="329">
        <v>44116</v>
      </c>
      <c r="E305" s="427" t="s">
        <v>673</v>
      </c>
      <c r="F305" s="496"/>
      <c r="G305" s="330"/>
      <c r="H305" s="252">
        <v>1010</v>
      </c>
      <c r="I305" s="252"/>
      <c r="J305" s="252"/>
      <c r="K305" s="252"/>
      <c r="L305" s="252"/>
      <c r="M305" s="252"/>
      <c r="N305" s="252"/>
      <c r="O305" s="252"/>
      <c r="P305" s="252"/>
      <c r="Q305" s="252"/>
      <c r="R305" s="252"/>
      <c r="S305" s="252"/>
      <c r="T305" s="252"/>
      <c r="U305" s="252"/>
      <c r="V305" s="252"/>
      <c r="W305" s="252"/>
      <c r="X305" s="252"/>
      <c r="Y305" s="196"/>
      <c r="Z305" s="196"/>
      <c r="AA305" s="371"/>
      <c r="AB305" s="196"/>
      <c r="AC305" s="196"/>
      <c r="AD305" s="42"/>
    </row>
    <row r="306" spans="3:30">
      <c r="C306" s="252"/>
      <c r="D306" s="329">
        <v>44120</v>
      </c>
      <c r="E306" s="427" t="s">
        <v>495</v>
      </c>
      <c r="F306" s="496"/>
      <c r="G306" s="330">
        <v>1642</v>
      </c>
      <c r="H306" s="252"/>
      <c r="I306" s="252"/>
      <c r="J306" s="252"/>
      <c r="K306" s="252"/>
      <c r="L306" s="252"/>
      <c r="M306" s="252"/>
      <c r="N306" s="252"/>
      <c r="O306" s="252"/>
      <c r="P306" s="252"/>
      <c r="Q306" s="252"/>
      <c r="R306" s="252"/>
      <c r="S306" s="252"/>
      <c r="T306" s="252"/>
      <c r="U306" s="252"/>
      <c r="V306" s="252"/>
      <c r="W306" s="252"/>
      <c r="X306" s="252"/>
      <c r="Y306" s="196"/>
      <c r="Z306" s="196"/>
      <c r="AA306" s="371"/>
      <c r="AB306" s="196"/>
      <c r="AC306" s="196"/>
      <c r="AD306" s="42"/>
    </row>
    <row r="307" spans="3:30">
      <c r="C307" s="252"/>
      <c r="D307" s="329">
        <v>44120</v>
      </c>
      <c r="E307" s="427" t="s">
        <v>495</v>
      </c>
      <c r="F307" s="496"/>
      <c r="G307" s="330">
        <v>74</v>
      </c>
      <c r="H307" s="252"/>
      <c r="I307" s="252"/>
      <c r="J307" s="252"/>
      <c r="K307" s="252"/>
      <c r="L307" s="252"/>
      <c r="M307" s="252"/>
      <c r="N307" s="252"/>
      <c r="O307" s="252"/>
      <c r="P307" s="252"/>
      <c r="Q307" s="252"/>
      <c r="R307" s="252"/>
      <c r="S307" s="252"/>
      <c r="T307" s="252"/>
      <c r="U307" s="252"/>
      <c r="V307" s="252"/>
      <c r="W307" s="252"/>
      <c r="X307" s="252"/>
      <c r="Y307" s="196"/>
      <c r="Z307" s="196"/>
      <c r="AA307" s="371"/>
      <c r="AB307" s="196"/>
      <c r="AC307" s="196"/>
      <c r="AD307" s="42"/>
    </row>
    <row r="308" spans="3:30">
      <c r="C308" s="252">
        <v>5</v>
      </c>
      <c r="D308" s="329">
        <v>44120</v>
      </c>
      <c r="E308" s="427" t="s">
        <v>1478</v>
      </c>
      <c r="F308" s="496"/>
      <c r="G308" s="330"/>
      <c r="H308" s="252">
        <v>1642</v>
      </c>
      <c r="I308" s="252"/>
      <c r="J308" s="252"/>
      <c r="K308" s="252"/>
      <c r="L308" s="252">
        <v>1642</v>
      </c>
      <c r="M308" s="252"/>
      <c r="N308" s="252"/>
      <c r="O308" s="252"/>
      <c r="P308" s="252"/>
      <c r="Q308" s="252"/>
      <c r="R308" s="252"/>
      <c r="S308" s="252"/>
      <c r="T308" s="252"/>
      <c r="U308" s="252"/>
      <c r="V308" s="252"/>
      <c r="W308" s="252"/>
      <c r="X308" s="252"/>
      <c r="Y308" s="196"/>
      <c r="Z308" s="196"/>
      <c r="AA308" s="371"/>
      <c r="AB308" s="196"/>
      <c r="AC308" s="196"/>
      <c r="AD308" s="42"/>
    </row>
    <row r="309" spans="3:30">
      <c r="C309" s="252"/>
      <c r="D309" s="329">
        <v>44120</v>
      </c>
      <c r="E309" s="427" t="s">
        <v>896</v>
      </c>
      <c r="F309" s="496"/>
      <c r="G309" s="330"/>
      <c r="H309" s="252">
        <v>74</v>
      </c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252"/>
      <c r="T309" s="252">
        <v>74</v>
      </c>
      <c r="U309" s="252"/>
      <c r="V309" s="252"/>
      <c r="W309" s="252"/>
      <c r="X309" s="252"/>
      <c r="Y309" s="196"/>
      <c r="Z309" s="196"/>
      <c r="AA309" s="371"/>
      <c r="AB309" s="196"/>
      <c r="AC309" s="196"/>
      <c r="AD309" s="42"/>
    </row>
    <row r="310" spans="3:30">
      <c r="C310" s="252"/>
      <c r="D310" s="329">
        <v>44120</v>
      </c>
      <c r="E310" s="427" t="s">
        <v>1479</v>
      </c>
      <c r="F310" s="496"/>
      <c r="G310" s="330"/>
      <c r="H310" s="252">
        <v>56</v>
      </c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252"/>
      <c r="T310" s="252">
        <v>56</v>
      </c>
      <c r="U310" s="252"/>
      <c r="V310" s="252"/>
      <c r="W310" s="252"/>
      <c r="X310" s="252"/>
      <c r="Y310" s="196"/>
      <c r="Z310" s="196"/>
      <c r="AA310" s="371"/>
      <c r="AB310" s="196"/>
      <c r="AC310" s="196"/>
      <c r="AD310" s="42"/>
    </row>
    <row r="311" spans="3:30">
      <c r="C311" s="252"/>
      <c r="D311" s="329">
        <v>44120</v>
      </c>
      <c r="E311" s="427" t="s">
        <v>2854</v>
      </c>
      <c r="F311" s="496"/>
      <c r="G311" s="330">
        <v>1813</v>
      </c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252"/>
      <c r="T311" s="252"/>
      <c r="U311" s="252"/>
      <c r="V311" s="252"/>
      <c r="W311" s="252"/>
      <c r="X311" s="252"/>
      <c r="Y311" s="196"/>
      <c r="Z311" s="196"/>
      <c r="AA311" s="371"/>
      <c r="AB311" s="196"/>
      <c r="AC311" s="196"/>
      <c r="AD311" s="42"/>
    </row>
    <row r="312" spans="3:30">
      <c r="C312" s="252"/>
      <c r="D312" s="329">
        <v>44120</v>
      </c>
      <c r="E312" s="427" t="s">
        <v>673</v>
      </c>
      <c r="F312" s="496"/>
      <c r="G312" s="330"/>
      <c r="H312" s="252">
        <v>1716</v>
      </c>
      <c r="I312" s="252"/>
      <c r="J312" s="252"/>
      <c r="K312" s="252"/>
      <c r="L312" s="252"/>
      <c r="M312" s="252"/>
      <c r="N312" s="252"/>
      <c r="O312" s="252"/>
      <c r="P312" s="252"/>
      <c r="Q312" s="252"/>
      <c r="R312" s="252"/>
      <c r="S312" s="252"/>
      <c r="T312" s="252"/>
      <c r="U312" s="252"/>
      <c r="V312" s="252"/>
      <c r="W312" s="252"/>
      <c r="X312" s="252"/>
      <c r="Y312" s="196"/>
      <c r="Z312" s="196"/>
      <c r="AA312" s="371"/>
      <c r="AB312" s="196"/>
      <c r="AC312" s="196"/>
      <c r="AD312" s="42"/>
    </row>
    <row r="313" spans="3:30">
      <c r="C313" s="252"/>
      <c r="D313" s="329">
        <v>44123</v>
      </c>
      <c r="E313" s="427" t="s">
        <v>495</v>
      </c>
      <c r="F313" s="496"/>
      <c r="G313" s="330">
        <v>594</v>
      </c>
      <c r="H313" s="252"/>
      <c r="I313" s="252"/>
      <c r="J313" s="252"/>
      <c r="K313" s="252"/>
      <c r="L313" s="252"/>
      <c r="M313" s="252"/>
      <c r="N313" s="252"/>
      <c r="O313" s="252"/>
      <c r="P313" s="252"/>
      <c r="Q313" s="252"/>
      <c r="R313" s="252"/>
      <c r="S313" s="252"/>
      <c r="T313" s="252"/>
      <c r="U313" s="252"/>
      <c r="V313" s="252"/>
      <c r="W313" s="252"/>
      <c r="X313" s="252"/>
      <c r="Y313" s="196"/>
      <c r="Z313" s="196"/>
      <c r="AA313" s="371"/>
      <c r="AB313" s="196"/>
      <c r="AC313" s="196"/>
      <c r="AD313" s="42"/>
    </row>
    <row r="314" spans="3:30">
      <c r="C314" s="252">
        <v>2</v>
      </c>
      <c r="D314" s="329">
        <v>44123</v>
      </c>
      <c r="E314" s="427" t="s">
        <v>1480</v>
      </c>
      <c r="F314" s="496"/>
      <c r="G314" s="330"/>
      <c r="H314" s="252">
        <v>594</v>
      </c>
      <c r="I314" s="252"/>
      <c r="J314" s="252"/>
      <c r="K314" s="252"/>
      <c r="L314" s="252"/>
      <c r="M314" s="252"/>
      <c r="N314" s="252"/>
      <c r="O314" s="252">
        <v>594</v>
      </c>
      <c r="P314" s="252"/>
      <c r="Q314" s="252"/>
      <c r="R314" s="252"/>
      <c r="S314" s="252"/>
      <c r="T314" s="252"/>
      <c r="U314" s="252"/>
      <c r="V314" s="252"/>
      <c r="W314" s="252"/>
      <c r="X314" s="252"/>
      <c r="Y314" s="196"/>
      <c r="Z314" s="196"/>
      <c r="AA314" s="371"/>
      <c r="AB314" s="196"/>
      <c r="AC314" s="196"/>
      <c r="AD314" s="42"/>
    </row>
    <row r="315" spans="3:30">
      <c r="C315" s="252"/>
      <c r="D315" s="329">
        <v>44123</v>
      </c>
      <c r="E315" s="427" t="s">
        <v>1481</v>
      </c>
      <c r="F315" s="496"/>
      <c r="G315" s="330">
        <v>780</v>
      </c>
      <c r="H315" s="252"/>
      <c r="I315" s="252"/>
      <c r="J315" s="252"/>
      <c r="K315" s="252"/>
      <c r="L315" s="252"/>
      <c r="M315" s="252"/>
      <c r="N315" s="252"/>
      <c r="O315" s="252"/>
      <c r="P315" s="252"/>
      <c r="Q315" s="252"/>
      <c r="R315" s="252"/>
      <c r="S315" s="252"/>
      <c r="T315" s="252"/>
      <c r="U315" s="252"/>
      <c r="V315" s="252"/>
      <c r="W315" s="252"/>
      <c r="X315" s="252"/>
      <c r="Y315" s="196"/>
      <c r="Z315" s="196"/>
      <c r="AA315" s="371"/>
      <c r="AB315" s="196"/>
      <c r="AC315" s="196"/>
      <c r="AD315" s="42"/>
    </row>
    <row r="316" spans="3:30">
      <c r="C316" s="252"/>
      <c r="D316" s="329">
        <v>44123</v>
      </c>
      <c r="E316" s="427" t="s">
        <v>673</v>
      </c>
      <c r="F316" s="496"/>
      <c r="G316" s="330"/>
      <c r="H316" s="252">
        <v>594</v>
      </c>
      <c r="I316" s="252"/>
      <c r="J316" s="252"/>
      <c r="K316" s="252"/>
      <c r="L316" s="252"/>
      <c r="M316" s="252"/>
      <c r="N316" s="252"/>
      <c r="O316" s="252"/>
      <c r="P316" s="252"/>
      <c r="Q316" s="252"/>
      <c r="R316" s="252"/>
      <c r="S316" s="252"/>
      <c r="T316" s="252"/>
      <c r="U316" s="252"/>
      <c r="V316" s="252"/>
      <c r="W316" s="252"/>
      <c r="X316" s="252"/>
      <c r="Y316" s="196"/>
      <c r="Z316" s="196"/>
      <c r="AA316" s="371"/>
      <c r="AB316" s="196"/>
      <c r="AC316" s="196"/>
      <c r="AD316" s="42"/>
    </row>
    <row r="317" spans="3:30">
      <c r="C317" s="252"/>
      <c r="D317" s="329">
        <v>44125</v>
      </c>
      <c r="E317" s="427" t="s">
        <v>495</v>
      </c>
      <c r="F317" s="496"/>
      <c r="G317" s="330">
        <v>668</v>
      </c>
      <c r="H317" s="252"/>
      <c r="I317" s="252"/>
      <c r="J317" s="252"/>
      <c r="K317" s="252"/>
      <c r="L317" s="252"/>
      <c r="M317" s="252"/>
      <c r="N317" s="252"/>
      <c r="O317" s="252"/>
      <c r="P317" s="252"/>
      <c r="Q317" s="252"/>
      <c r="R317" s="252"/>
      <c r="S317" s="252"/>
      <c r="T317" s="252"/>
      <c r="U317" s="252"/>
      <c r="V317" s="252"/>
      <c r="W317" s="252"/>
      <c r="X317" s="252"/>
      <c r="Y317" s="196"/>
      <c r="Z317" s="196"/>
      <c r="AA317" s="371"/>
      <c r="AB317" s="196"/>
      <c r="AC317" s="196"/>
      <c r="AD317" s="42"/>
    </row>
    <row r="318" spans="3:30">
      <c r="C318" s="252"/>
      <c r="D318" s="329">
        <v>44125</v>
      </c>
      <c r="E318" s="427" t="s">
        <v>495</v>
      </c>
      <c r="F318" s="496"/>
      <c r="G318" s="330">
        <v>99</v>
      </c>
      <c r="H318" s="252"/>
      <c r="I318" s="252"/>
      <c r="J318" s="252"/>
      <c r="K318" s="252"/>
      <c r="L318" s="252"/>
      <c r="M318" s="252"/>
      <c r="N318" s="252"/>
      <c r="O318" s="252"/>
      <c r="P318" s="252"/>
      <c r="Q318" s="252"/>
      <c r="R318" s="252"/>
      <c r="S318" s="252"/>
      <c r="T318" s="252"/>
      <c r="U318" s="252"/>
      <c r="V318" s="252"/>
      <c r="W318" s="252"/>
      <c r="X318" s="252"/>
      <c r="Y318" s="196"/>
      <c r="Z318" s="196"/>
      <c r="AA318" s="371"/>
      <c r="AB318" s="196"/>
      <c r="AC318" s="196"/>
      <c r="AD318" s="42"/>
    </row>
    <row r="319" spans="3:30">
      <c r="C319" s="252"/>
      <c r="D319" s="329">
        <v>44125</v>
      </c>
      <c r="E319" s="427" t="s">
        <v>669</v>
      </c>
      <c r="F319" s="496"/>
      <c r="G319" s="330">
        <v>58</v>
      </c>
      <c r="H319" s="252"/>
      <c r="I319" s="252"/>
      <c r="J319" s="252"/>
      <c r="K319" s="252"/>
      <c r="L319" s="252"/>
      <c r="M319" s="252"/>
      <c r="N319" s="252"/>
      <c r="O319" s="252"/>
      <c r="P319" s="252"/>
      <c r="Q319" s="252"/>
      <c r="R319" s="252"/>
      <c r="S319" s="252"/>
      <c r="T319" s="252"/>
      <c r="U319" s="252"/>
      <c r="V319" s="252"/>
      <c r="W319" s="252"/>
      <c r="X319" s="252"/>
      <c r="Y319" s="196"/>
      <c r="Z319" s="196"/>
      <c r="AA319" s="371"/>
      <c r="AB319" s="196"/>
      <c r="AC319" s="196"/>
      <c r="AD319" s="42"/>
    </row>
    <row r="320" spans="3:30">
      <c r="C320" s="252"/>
      <c r="D320" s="329">
        <v>44125</v>
      </c>
      <c r="E320" s="427" t="s">
        <v>1482</v>
      </c>
      <c r="F320" s="496"/>
      <c r="G320" s="330"/>
      <c r="H320" s="252">
        <v>668</v>
      </c>
      <c r="I320" s="252"/>
      <c r="J320" s="252"/>
      <c r="K320" s="252"/>
      <c r="L320" s="252"/>
      <c r="M320" s="252"/>
      <c r="N320" s="252"/>
      <c r="O320" s="252">
        <v>668</v>
      </c>
      <c r="P320" s="252"/>
      <c r="Q320" s="252"/>
      <c r="R320" s="252"/>
      <c r="S320" s="252"/>
      <c r="T320" s="252"/>
      <c r="U320" s="252"/>
      <c r="V320" s="252"/>
      <c r="W320" s="252"/>
      <c r="X320" s="252"/>
      <c r="Y320" s="196"/>
      <c r="Z320" s="196"/>
      <c r="AA320" s="371"/>
      <c r="AB320" s="196"/>
      <c r="AC320" s="196"/>
      <c r="AD320" s="42"/>
    </row>
    <row r="321" spans="3:30">
      <c r="C321" s="252"/>
      <c r="D321" s="329">
        <v>44125</v>
      </c>
      <c r="E321" s="427" t="s">
        <v>1483</v>
      </c>
      <c r="F321" s="496"/>
      <c r="G321" s="330"/>
      <c r="H321" s="252">
        <v>99</v>
      </c>
      <c r="I321" s="252"/>
      <c r="J321" s="252"/>
      <c r="K321" s="252"/>
      <c r="L321" s="252">
        <v>98</v>
      </c>
      <c r="M321" s="252"/>
      <c r="N321" s="252"/>
      <c r="O321" s="252"/>
      <c r="P321" s="252"/>
      <c r="Q321" s="252"/>
      <c r="R321" s="252"/>
      <c r="S321" s="252"/>
      <c r="T321" s="252"/>
      <c r="U321" s="252"/>
      <c r="V321" s="252"/>
      <c r="W321" s="252">
        <v>1</v>
      </c>
      <c r="X321" s="252"/>
      <c r="Y321" s="196"/>
      <c r="Z321" s="196"/>
      <c r="AA321" s="371"/>
      <c r="AB321" s="196"/>
      <c r="AC321" s="196"/>
      <c r="AD321" s="42"/>
    </row>
    <row r="322" spans="3:30">
      <c r="C322" s="252"/>
      <c r="D322" s="329">
        <v>44125</v>
      </c>
      <c r="E322" s="427" t="s">
        <v>1484</v>
      </c>
      <c r="F322" s="496"/>
      <c r="G322" s="330"/>
      <c r="H322" s="252">
        <v>56</v>
      </c>
      <c r="I322" s="252"/>
      <c r="J322" s="252"/>
      <c r="K322" s="252"/>
      <c r="L322" s="252"/>
      <c r="M322" s="252"/>
      <c r="N322" s="252"/>
      <c r="O322" s="252"/>
      <c r="P322" s="252"/>
      <c r="Q322" s="252"/>
      <c r="R322" s="252"/>
      <c r="S322" s="252"/>
      <c r="T322" s="252">
        <v>56</v>
      </c>
      <c r="U322" s="252"/>
      <c r="V322" s="252"/>
      <c r="W322" s="252"/>
      <c r="X322" s="252"/>
      <c r="Y322" s="196"/>
      <c r="Z322" s="196"/>
      <c r="AA322" s="371"/>
      <c r="AB322" s="196"/>
      <c r="AC322" s="196"/>
      <c r="AD322" s="42"/>
    </row>
    <row r="323" spans="3:30">
      <c r="C323" s="252"/>
      <c r="D323" s="329">
        <v>44125</v>
      </c>
      <c r="E323" s="427" t="s">
        <v>1296</v>
      </c>
      <c r="F323" s="496"/>
      <c r="G323" s="330">
        <v>2028</v>
      </c>
      <c r="H323" s="252"/>
      <c r="I323" s="252"/>
      <c r="J323" s="252"/>
      <c r="K323" s="252"/>
      <c r="L323" s="252"/>
      <c r="M323" s="252"/>
      <c r="N323" s="252"/>
      <c r="O323" s="252"/>
      <c r="P323" s="252"/>
      <c r="Q323" s="252"/>
      <c r="R323" s="252"/>
      <c r="S323" s="252"/>
      <c r="T323" s="252"/>
      <c r="U323" s="252"/>
      <c r="V323" s="252"/>
      <c r="W323" s="252"/>
      <c r="X323" s="252"/>
      <c r="Y323" s="196"/>
      <c r="Z323" s="196"/>
      <c r="AA323" s="371"/>
      <c r="AB323" s="196"/>
      <c r="AC323" s="196"/>
      <c r="AD323" s="42"/>
    </row>
    <row r="324" spans="3:30">
      <c r="C324" s="252"/>
      <c r="D324" s="329">
        <v>44125</v>
      </c>
      <c r="E324" s="427" t="s">
        <v>673</v>
      </c>
      <c r="F324" s="496"/>
      <c r="G324" s="330"/>
      <c r="H324" s="252">
        <v>767</v>
      </c>
      <c r="I324" s="252"/>
      <c r="J324" s="252"/>
      <c r="K324" s="252"/>
      <c r="L324" s="252"/>
      <c r="M324" s="252"/>
      <c r="N324" s="252"/>
      <c r="O324" s="252"/>
      <c r="P324" s="252"/>
      <c r="Q324" s="252"/>
      <c r="R324" s="252"/>
      <c r="S324" s="252"/>
      <c r="T324" s="252"/>
      <c r="U324" s="252"/>
      <c r="V324" s="252"/>
      <c r="W324" s="252"/>
      <c r="X324" s="252"/>
      <c r="Y324" s="196"/>
      <c r="Z324" s="196"/>
      <c r="AA324" s="371"/>
      <c r="AB324" s="196"/>
      <c r="AC324" s="196"/>
      <c r="AD324" s="42"/>
    </row>
    <row r="325" spans="3:30">
      <c r="C325" s="252"/>
      <c r="D325" s="329">
        <v>44125</v>
      </c>
      <c r="E325" s="427" t="s">
        <v>674</v>
      </c>
      <c r="F325" s="496"/>
      <c r="G325" s="330"/>
      <c r="H325" s="252">
        <v>58</v>
      </c>
      <c r="I325" s="252"/>
      <c r="J325" s="252"/>
      <c r="K325" s="252"/>
      <c r="L325" s="252"/>
      <c r="M325" s="252"/>
      <c r="N325" s="252"/>
      <c r="O325" s="252"/>
      <c r="P325" s="252"/>
      <c r="Q325" s="252"/>
      <c r="R325" s="252"/>
      <c r="S325" s="252"/>
      <c r="T325" s="252"/>
      <c r="U325" s="252"/>
      <c r="V325" s="252"/>
      <c r="W325" s="252"/>
      <c r="X325" s="252"/>
      <c r="Y325" s="196"/>
      <c r="Z325" s="196"/>
      <c r="AA325" s="371"/>
      <c r="AB325" s="196"/>
      <c r="AC325" s="196"/>
      <c r="AD325" s="42"/>
    </row>
    <row r="326" spans="3:30">
      <c r="C326" s="252">
        <v>5</v>
      </c>
      <c r="D326" s="329">
        <v>44125</v>
      </c>
      <c r="E326" s="427" t="s">
        <v>907</v>
      </c>
      <c r="F326" s="496"/>
      <c r="G326" s="330"/>
      <c r="H326" s="252">
        <v>1103</v>
      </c>
      <c r="I326" s="252"/>
      <c r="J326" s="252"/>
      <c r="K326" s="252"/>
      <c r="L326" s="252"/>
      <c r="M326" s="252"/>
      <c r="N326" s="252"/>
      <c r="O326" s="252"/>
      <c r="P326" s="252"/>
      <c r="Q326" s="252"/>
      <c r="R326" s="252"/>
      <c r="S326" s="252"/>
      <c r="T326" s="252"/>
      <c r="U326" s="252"/>
      <c r="V326" s="252">
        <v>-1100</v>
      </c>
      <c r="W326" s="252"/>
      <c r="X326" s="252"/>
      <c r="Y326" s="196"/>
      <c r="Z326" s="196"/>
      <c r="AA326" s="371"/>
      <c r="AB326" s="196"/>
      <c r="AC326" s="196"/>
      <c r="AD326" s="42"/>
    </row>
    <row r="327" spans="3:30">
      <c r="C327" s="252"/>
      <c r="D327" s="329">
        <v>44134</v>
      </c>
      <c r="E327" s="427" t="s">
        <v>1485</v>
      </c>
      <c r="F327" s="496"/>
      <c r="G327" s="330"/>
      <c r="H327" s="252">
        <v>227</v>
      </c>
      <c r="I327" s="252"/>
      <c r="J327" s="252"/>
      <c r="K327" s="252"/>
      <c r="L327" s="252"/>
      <c r="M327" s="252"/>
      <c r="N327" s="252"/>
      <c r="O327" s="252"/>
      <c r="P327" s="252"/>
      <c r="Q327" s="252"/>
      <c r="R327" s="252"/>
      <c r="S327" s="252"/>
      <c r="T327" s="252"/>
      <c r="U327" s="252"/>
      <c r="V327" s="252"/>
      <c r="W327" s="252"/>
      <c r="X327" s="252"/>
      <c r="Y327" s="196"/>
      <c r="Z327" s="196"/>
      <c r="AA327" s="371"/>
      <c r="AB327" s="196"/>
      <c r="AC327" s="196"/>
      <c r="AD327" s="42"/>
    </row>
    <row r="328" spans="3:30">
      <c r="C328" s="252"/>
      <c r="D328" s="329">
        <v>44134</v>
      </c>
      <c r="E328" s="427" t="s">
        <v>1486</v>
      </c>
      <c r="F328" s="496"/>
      <c r="G328" s="330"/>
      <c r="H328" s="252">
        <v>227</v>
      </c>
      <c r="I328" s="252"/>
      <c r="J328" s="252"/>
      <c r="K328" s="252"/>
      <c r="L328" s="252"/>
      <c r="M328" s="252"/>
      <c r="N328" s="252"/>
      <c r="O328" s="252"/>
      <c r="P328" s="252"/>
      <c r="Q328" s="252"/>
      <c r="R328" s="252"/>
      <c r="S328" s="252"/>
      <c r="T328" s="252"/>
      <c r="U328" s="252"/>
      <c r="V328" s="252"/>
      <c r="W328" s="252"/>
      <c r="X328" s="252"/>
      <c r="Y328" s="196"/>
      <c r="Z328" s="196"/>
      <c r="AA328" s="371"/>
      <c r="AB328" s="196"/>
      <c r="AC328" s="196"/>
      <c r="AD328" s="42"/>
    </row>
    <row r="329" spans="3:30">
      <c r="C329" s="142"/>
      <c r="D329" s="346">
        <v>44137</v>
      </c>
      <c r="E329" s="428" t="s">
        <v>495</v>
      </c>
      <c r="F329" s="497"/>
      <c r="G329" s="347">
        <v>1005</v>
      </c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S329" s="142"/>
      <c r="T329" s="142"/>
      <c r="U329" s="142"/>
      <c r="V329" s="142"/>
      <c r="W329" s="142"/>
      <c r="X329" s="142"/>
      <c r="Y329" s="42"/>
      <c r="Z329" s="42"/>
      <c r="AA329" s="367"/>
      <c r="AB329" s="143"/>
      <c r="AC329" s="42"/>
      <c r="AD329" s="42"/>
    </row>
    <row r="330" spans="3:30">
      <c r="C330" s="142"/>
      <c r="D330" s="346">
        <v>44137</v>
      </c>
      <c r="E330" s="428" t="s">
        <v>669</v>
      </c>
      <c r="F330" s="497"/>
      <c r="G330" s="347">
        <v>125</v>
      </c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S330" s="142"/>
      <c r="T330" s="142"/>
      <c r="U330" s="142"/>
      <c r="V330" s="142"/>
      <c r="W330" s="142"/>
      <c r="X330" s="142"/>
      <c r="Y330" s="42"/>
      <c r="Z330" s="42"/>
      <c r="AA330" s="367"/>
      <c r="AB330" s="143"/>
      <c r="AC330" s="42"/>
      <c r="AD330" s="42"/>
    </row>
    <row r="331" spans="3:30">
      <c r="C331" s="142"/>
      <c r="D331" s="346">
        <v>44137</v>
      </c>
      <c r="E331" s="428" t="s">
        <v>495</v>
      </c>
      <c r="F331" s="497"/>
      <c r="G331" s="347">
        <v>215</v>
      </c>
      <c r="H331" s="142"/>
      <c r="I331" s="142"/>
      <c r="J331" s="142"/>
      <c r="K331" s="142"/>
      <c r="L331" s="142"/>
      <c r="M331" s="142"/>
      <c r="N331" s="142"/>
      <c r="O331" s="142"/>
      <c r="P331" s="142"/>
      <c r="Q331" s="142"/>
      <c r="R331" s="142"/>
      <c r="S331" s="142"/>
      <c r="T331" s="142"/>
      <c r="U331" s="142"/>
      <c r="V331" s="142"/>
      <c r="W331" s="142"/>
      <c r="X331" s="142"/>
      <c r="Y331" s="42"/>
      <c r="Z331" s="42"/>
      <c r="AA331" s="367"/>
      <c r="AB331" s="143"/>
      <c r="AC331" s="42"/>
      <c r="AD331" s="42"/>
    </row>
    <row r="332" spans="3:30">
      <c r="C332" s="142">
        <v>1</v>
      </c>
      <c r="D332" s="346">
        <v>44137</v>
      </c>
      <c r="E332" s="428" t="s">
        <v>1488</v>
      </c>
      <c r="F332" s="497"/>
      <c r="G332" s="347"/>
      <c r="H332" s="142">
        <v>343.44</v>
      </c>
      <c r="I332" s="142"/>
      <c r="J332" s="142"/>
      <c r="K332" s="142"/>
      <c r="L332" s="142"/>
      <c r="M332" s="142">
        <v>343.44</v>
      </c>
      <c r="N332" s="142"/>
      <c r="O332" s="142"/>
      <c r="P332" s="142"/>
      <c r="Q332" s="142"/>
      <c r="R332" s="142"/>
      <c r="S332" s="142"/>
      <c r="T332" s="142"/>
      <c r="U332" s="142"/>
      <c r="V332" s="142"/>
      <c r="W332" s="142"/>
      <c r="X332" s="142"/>
      <c r="Y332" s="42"/>
      <c r="Z332" s="42"/>
      <c r="AA332" s="367"/>
      <c r="AB332" s="143"/>
      <c r="AC332" s="42"/>
      <c r="AD332" s="42"/>
    </row>
    <row r="333" spans="3:30">
      <c r="C333" s="142">
        <v>3</v>
      </c>
      <c r="D333" s="346">
        <v>44137</v>
      </c>
      <c r="E333" s="428" t="s">
        <v>1489</v>
      </c>
      <c r="F333" s="497"/>
      <c r="G333" s="347"/>
      <c r="H333" s="142">
        <v>786.56</v>
      </c>
      <c r="I333" s="142"/>
      <c r="J333" s="142"/>
      <c r="K333" s="142"/>
      <c r="L333" s="142"/>
      <c r="M333" s="142">
        <v>786.56</v>
      </c>
      <c r="N333" s="142"/>
      <c r="O333" s="142"/>
      <c r="P333" s="142"/>
      <c r="Q333" s="142"/>
      <c r="R333" s="142"/>
      <c r="S333" s="142"/>
      <c r="T333" s="142"/>
      <c r="U333" s="142"/>
      <c r="V333" s="142"/>
      <c r="W333" s="142"/>
      <c r="X333" s="142"/>
      <c r="Y333" s="42"/>
      <c r="Z333" s="42"/>
      <c r="AA333" s="367"/>
      <c r="AB333" s="143"/>
      <c r="AC333" s="42"/>
      <c r="AD333" s="42"/>
    </row>
    <row r="334" spans="3:30">
      <c r="C334" s="142">
        <v>1.5</v>
      </c>
      <c r="D334" s="346">
        <v>44137</v>
      </c>
      <c r="E334" s="428" t="s">
        <v>1490</v>
      </c>
      <c r="F334" s="497"/>
      <c r="G334" s="347"/>
      <c r="H334" s="142">
        <v>215</v>
      </c>
      <c r="I334" s="142"/>
      <c r="J334" s="142"/>
      <c r="K334" s="142"/>
      <c r="L334" s="142"/>
      <c r="M334" s="142"/>
      <c r="N334" s="142"/>
      <c r="O334" s="142"/>
      <c r="P334" s="142"/>
      <c r="Q334" s="142"/>
      <c r="R334" s="142"/>
      <c r="S334" s="142"/>
      <c r="T334" s="142"/>
      <c r="U334" s="142"/>
      <c r="V334" s="142"/>
      <c r="W334" s="142"/>
      <c r="X334" s="142"/>
      <c r="Y334" s="42"/>
      <c r="Z334" s="42"/>
      <c r="AA334" s="367"/>
      <c r="AB334" s="143">
        <v>215</v>
      </c>
      <c r="AC334" s="42"/>
      <c r="AD334" s="42"/>
    </row>
    <row r="335" spans="3:30">
      <c r="C335" s="142"/>
      <c r="D335" s="346">
        <v>44137</v>
      </c>
      <c r="E335" s="428" t="s">
        <v>2855</v>
      </c>
      <c r="F335" s="497"/>
      <c r="G335" s="347">
        <v>1496</v>
      </c>
      <c r="H335" s="142"/>
      <c r="I335" s="142"/>
      <c r="J335" s="142"/>
      <c r="K335" s="142"/>
      <c r="L335" s="142"/>
      <c r="M335" s="142"/>
      <c r="N335" s="142"/>
      <c r="O335" s="142"/>
      <c r="P335" s="142"/>
      <c r="Q335" s="142"/>
      <c r="R335" s="142"/>
      <c r="S335" s="142"/>
      <c r="T335" s="142"/>
      <c r="U335" s="142"/>
      <c r="V335" s="142"/>
      <c r="W335" s="142"/>
      <c r="X335" s="142"/>
      <c r="Y335" s="42"/>
      <c r="Z335" s="42"/>
      <c r="AA335" s="367"/>
      <c r="AB335" s="143"/>
      <c r="AC335" s="42"/>
      <c r="AD335" s="42"/>
    </row>
    <row r="336" spans="3:30">
      <c r="C336" s="142"/>
      <c r="D336" s="346">
        <v>44137</v>
      </c>
      <c r="E336" s="428" t="s">
        <v>673</v>
      </c>
      <c r="F336" s="497"/>
      <c r="G336" s="347"/>
      <c r="H336" s="142">
        <v>1220</v>
      </c>
      <c r="I336" s="142"/>
      <c r="J336" s="142"/>
      <c r="K336" s="142"/>
      <c r="L336" s="142"/>
      <c r="M336" s="142"/>
      <c r="N336" s="142"/>
      <c r="O336" s="142"/>
      <c r="P336" s="142"/>
      <c r="Q336" s="142"/>
      <c r="R336" s="142"/>
      <c r="S336" s="142"/>
      <c r="T336" s="142"/>
      <c r="U336" s="142"/>
      <c r="V336" s="142"/>
      <c r="W336" s="142"/>
      <c r="X336" s="142"/>
      <c r="Y336" s="42"/>
      <c r="Z336" s="42"/>
      <c r="AA336" s="367"/>
      <c r="AB336" s="143"/>
      <c r="AC336" s="42"/>
      <c r="AD336" s="42"/>
    </row>
    <row r="337" spans="3:30">
      <c r="C337" s="142"/>
      <c r="D337" s="346">
        <v>44137</v>
      </c>
      <c r="E337" s="428" t="s">
        <v>674</v>
      </c>
      <c r="F337" s="497"/>
      <c r="G337" s="347"/>
      <c r="H337" s="142">
        <v>125</v>
      </c>
      <c r="I337" s="142"/>
      <c r="J337" s="142"/>
      <c r="K337" s="142"/>
      <c r="L337" s="142"/>
      <c r="M337" s="142"/>
      <c r="N337" s="142"/>
      <c r="O337" s="142"/>
      <c r="P337" s="142"/>
      <c r="Q337" s="142"/>
      <c r="R337" s="142"/>
      <c r="S337" s="142"/>
      <c r="T337" s="142"/>
      <c r="U337" s="142"/>
      <c r="V337" s="142"/>
      <c r="W337" s="142"/>
      <c r="X337" s="142"/>
      <c r="Y337" s="42"/>
      <c r="Z337" s="42"/>
      <c r="AA337" s="367"/>
      <c r="AB337" s="143"/>
      <c r="AC337" s="42"/>
      <c r="AD337" s="42"/>
    </row>
    <row r="338" spans="3:30">
      <c r="C338" s="142"/>
      <c r="D338" s="346">
        <v>44137</v>
      </c>
      <c r="E338" s="428" t="s">
        <v>1491</v>
      </c>
      <c r="F338" s="497"/>
      <c r="G338" s="347"/>
      <c r="H338" s="142">
        <v>151</v>
      </c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S338" s="142"/>
      <c r="T338" s="142"/>
      <c r="U338" s="142"/>
      <c r="V338" s="142"/>
      <c r="W338" s="142"/>
      <c r="X338" s="142"/>
      <c r="Y338" s="42"/>
      <c r="Z338" s="42"/>
      <c r="AA338" s="367"/>
      <c r="AB338" s="143"/>
      <c r="AC338" s="42"/>
      <c r="AD338" s="42"/>
    </row>
    <row r="339" spans="3:30">
      <c r="C339" s="142"/>
      <c r="D339" s="346">
        <v>44141</v>
      </c>
      <c r="E339" s="428" t="s">
        <v>495</v>
      </c>
      <c r="F339" s="497"/>
      <c r="G339" s="347">
        <v>5646.95</v>
      </c>
      <c r="H339" s="142"/>
      <c r="I339" s="142"/>
      <c r="J339" s="142"/>
      <c r="K339" s="142"/>
      <c r="L339" s="142"/>
      <c r="M339" s="142"/>
      <c r="N339" s="142"/>
      <c r="O339" s="142"/>
      <c r="P339" s="142"/>
      <c r="Q339" s="142"/>
      <c r="R339" s="142"/>
      <c r="S339" s="142"/>
      <c r="T339" s="142"/>
      <c r="U339" s="142"/>
      <c r="V339" s="142"/>
      <c r="W339" s="142"/>
      <c r="X339" s="142"/>
      <c r="Y339" s="42"/>
      <c r="Z339" s="42"/>
      <c r="AA339" s="367"/>
      <c r="AB339" s="143"/>
      <c r="AC339" s="42"/>
      <c r="AD339" s="42"/>
    </row>
    <row r="340" spans="3:30">
      <c r="C340" s="142">
        <v>2</v>
      </c>
      <c r="D340" s="346">
        <v>44142</v>
      </c>
      <c r="E340" s="428" t="s">
        <v>1499</v>
      </c>
      <c r="F340" s="497"/>
      <c r="G340" s="347"/>
      <c r="H340" s="142">
        <v>875.78</v>
      </c>
      <c r="I340" s="142"/>
      <c r="J340" s="142"/>
      <c r="K340" s="142"/>
      <c r="L340" s="142">
        <v>875.78</v>
      </c>
      <c r="M340" s="142"/>
      <c r="N340" s="142"/>
      <c r="O340" s="142"/>
      <c r="P340" s="142"/>
      <c r="Q340" s="142"/>
      <c r="R340" s="142"/>
      <c r="S340" s="142"/>
      <c r="T340" s="142"/>
      <c r="U340" s="142"/>
      <c r="V340" s="142"/>
      <c r="W340" s="142"/>
      <c r="X340" s="142"/>
      <c r="Y340" s="42"/>
      <c r="Z340" s="42"/>
      <c r="AA340" s="367"/>
      <c r="AB340" s="143"/>
      <c r="AC340" s="42"/>
      <c r="AD340" s="42"/>
    </row>
    <row r="341" spans="3:30">
      <c r="C341" s="142">
        <v>8</v>
      </c>
      <c r="D341" s="346">
        <v>44142</v>
      </c>
      <c r="E341" s="428" t="s">
        <v>1492</v>
      </c>
      <c r="F341" s="497"/>
      <c r="G341" s="347"/>
      <c r="H341" s="142">
        <v>2178.2399999999998</v>
      </c>
      <c r="I341" s="142"/>
      <c r="J341" s="142"/>
      <c r="K341" s="142"/>
      <c r="L341" s="142">
        <v>2178.2399999999998</v>
      </c>
      <c r="M341" s="142"/>
      <c r="N341" s="142"/>
      <c r="O341" s="142"/>
      <c r="P341" s="142"/>
      <c r="Q341" s="142"/>
      <c r="R341" s="142"/>
      <c r="S341" s="142"/>
      <c r="T341" s="142"/>
      <c r="U341" s="142"/>
      <c r="V341" s="142"/>
      <c r="W341" s="142"/>
      <c r="X341" s="142"/>
      <c r="Y341" s="42"/>
      <c r="Z341" s="42"/>
      <c r="AA341" s="367"/>
      <c r="AB341" s="143"/>
      <c r="AC341" s="42"/>
      <c r="AD341" s="42"/>
    </row>
    <row r="342" spans="3:30">
      <c r="C342" s="142"/>
      <c r="D342" s="346">
        <v>44142</v>
      </c>
      <c r="E342" s="428" t="s">
        <v>1494</v>
      </c>
      <c r="F342" s="497"/>
      <c r="G342" s="347"/>
      <c r="H342" s="142">
        <v>2161.9299999999998</v>
      </c>
      <c r="I342" s="142"/>
      <c r="J342" s="142"/>
      <c r="K342" s="142"/>
      <c r="L342" s="142">
        <v>2161.9299999999998</v>
      </c>
      <c r="M342" s="142"/>
      <c r="N342" s="142"/>
      <c r="O342" s="142"/>
      <c r="P342" s="142"/>
      <c r="Q342" s="142"/>
      <c r="R342" s="142"/>
      <c r="S342" s="142"/>
      <c r="T342" s="142"/>
      <c r="U342" s="142"/>
      <c r="V342" s="142"/>
      <c r="W342" s="142"/>
      <c r="X342" s="142"/>
      <c r="Y342" s="42"/>
      <c r="Z342" s="42"/>
      <c r="AA342" s="367"/>
      <c r="AB342" s="143"/>
      <c r="AC342" s="42"/>
      <c r="AD342" s="42"/>
    </row>
    <row r="343" spans="3:30">
      <c r="C343" s="142"/>
      <c r="D343" s="346">
        <v>44142</v>
      </c>
      <c r="E343" s="428" t="s">
        <v>1493</v>
      </c>
      <c r="F343" s="497"/>
      <c r="G343" s="347"/>
      <c r="H343" s="142">
        <v>1</v>
      </c>
      <c r="I343" s="142"/>
      <c r="J343" s="142"/>
      <c r="K343" s="142"/>
      <c r="L343" s="142"/>
      <c r="M343" s="142"/>
      <c r="N343" s="142"/>
      <c r="O343" s="142"/>
      <c r="P343" s="142"/>
      <c r="Q343" s="142"/>
      <c r="R343" s="142"/>
      <c r="S343" s="142"/>
      <c r="T343" s="142"/>
      <c r="U343" s="142"/>
      <c r="V343" s="142"/>
      <c r="W343" s="142">
        <v>1</v>
      </c>
      <c r="X343" s="142"/>
      <c r="Y343" s="42"/>
      <c r="Z343" s="42"/>
      <c r="AA343" s="367"/>
      <c r="AB343" s="143"/>
      <c r="AC343" s="42"/>
      <c r="AD343" s="42"/>
    </row>
    <row r="344" spans="3:30">
      <c r="C344" s="142">
        <v>1</v>
      </c>
      <c r="D344" s="346">
        <v>44142</v>
      </c>
      <c r="E344" s="428" t="s">
        <v>1495</v>
      </c>
      <c r="F344" s="497"/>
      <c r="G344" s="347"/>
      <c r="H344" s="142">
        <v>430</v>
      </c>
      <c r="I344" s="142"/>
      <c r="J344" s="142"/>
      <c r="K344" s="142"/>
      <c r="L344" s="142"/>
      <c r="M344" s="142"/>
      <c r="N344" s="142">
        <v>430</v>
      </c>
      <c r="O344" s="142"/>
      <c r="P344" s="142"/>
      <c r="Q344" s="142"/>
      <c r="R344" s="142"/>
      <c r="S344" s="142"/>
      <c r="T344" s="142"/>
      <c r="U344" s="142"/>
      <c r="V344" s="142"/>
      <c r="W344" s="142"/>
      <c r="X344" s="142"/>
      <c r="Y344" s="42"/>
      <c r="Z344" s="42"/>
      <c r="AA344" s="367"/>
      <c r="AB344" s="143"/>
      <c r="AC344" s="42"/>
      <c r="AD344" s="42"/>
    </row>
    <row r="345" spans="3:30">
      <c r="C345" s="142"/>
      <c r="D345" s="346">
        <v>44142</v>
      </c>
      <c r="E345" s="428" t="s">
        <v>495</v>
      </c>
      <c r="F345" s="497"/>
      <c r="G345" s="347">
        <v>158</v>
      </c>
      <c r="H345" s="142"/>
      <c r="I345" s="142"/>
      <c r="J345" s="142"/>
      <c r="K345" s="142"/>
      <c r="L345" s="142"/>
      <c r="M345" s="142"/>
      <c r="N345" s="142"/>
      <c r="O345" s="142"/>
      <c r="P345" s="142"/>
      <c r="Q345" s="142"/>
      <c r="R345" s="142"/>
      <c r="S345" s="142"/>
      <c r="T345" s="142"/>
      <c r="U345" s="142"/>
      <c r="V345" s="142"/>
      <c r="W345" s="142"/>
      <c r="X345" s="142"/>
      <c r="Y345" s="42"/>
      <c r="Z345" s="42"/>
      <c r="AA345" s="367"/>
      <c r="AB345" s="143"/>
      <c r="AC345" s="42"/>
      <c r="AD345" s="42"/>
    </row>
    <row r="346" spans="3:30">
      <c r="C346" s="142"/>
      <c r="D346" s="346">
        <v>44142</v>
      </c>
      <c r="E346" s="428" t="s">
        <v>1496</v>
      </c>
      <c r="F346" s="497"/>
      <c r="G346" s="347"/>
      <c r="H346" s="142">
        <v>158</v>
      </c>
      <c r="I346" s="142"/>
      <c r="J346" s="142"/>
      <c r="K346" s="142"/>
      <c r="L346" s="142"/>
      <c r="M346" s="142"/>
      <c r="N346" s="142"/>
      <c r="O346" s="142"/>
      <c r="P346" s="142"/>
      <c r="Q346" s="142"/>
      <c r="R346" s="142"/>
      <c r="S346" s="142"/>
      <c r="T346" s="142">
        <v>158</v>
      </c>
      <c r="U346" s="142"/>
      <c r="V346" s="142"/>
      <c r="W346" s="142"/>
      <c r="X346" s="142"/>
      <c r="Y346" s="42"/>
      <c r="Z346" s="42"/>
      <c r="AA346" s="367"/>
      <c r="AB346" s="143"/>
      <c r="AC346" s="42"/>
      <c r="AD346" s="42"/>
    </row>
    <row r="347" spans="3:30">
      <c r="C347" s="142"/>
      <c r="D347" s="346">
        <v>44142</v>
      </c>
      <c r="E347" s="428" t="s">
        <v>1497</v>
      </c>
      <c r="F347" s="497"/>
      <c r="G347" s="347">
        <v>6142</v>
      </c>
      <c r="H347" s="142"/>
      <c r="I347" s="142"/>
      <c r="J347" s="142"/>
      <c r="K347" s="142"/>
      <c r="L347" s="142"/>
      <c r="M347" s="142"/>
      <c r="N347" s="142"/>
      <c r="O347" s="142"/>
      <c r="P347" s="142"/>
      <c r="Q347" s="142"/>
      <c r="R347" s="142"/>
      <c r="S347" s="142"/>
      <c r="T347" s="142"/>
      <c r="U347" s="142"/>
      <c r="V347" s="142"/>
      <c r="W347" s="142"/>
      <c r="X347" s="142"/>
      <c r="Y347" s="42"/>
      <c r="Z347" s="42"/>
      <c r="AA347" s="367"/>
      <c r="AB347" s="143"/>
      <c r="AC347" s="42"/>
      <c r="AD347" s="42"/>
    </row>
    <row r="348" spans="3:30">
      <c r="C348" s="142"/>
      <c r="D348" s="346">
        <v>44142</v>
      </c>
      <c r="E348" s="428" t="s">
        <v>1479</v>
      </c>
      <c r="F348" s="497"/>
      <c r="G348" s="347"/>
      <c r="H348" s="142">
        <v>143</v>
      </c>
      <c r="I348" s="142"/>
      <c r="J348" s="142"/>
      <c r="K348" s="142"/>
      <c r="L348" s="142"/>
      <c r="M348" s="142"/>
      <c r="N348" s="142"/>
      <c r="O348" s="142"/>
      <c r="P348" s="142"/>
      <c r="Q348" s="142"/>
      <c r="R348" s="142"/>
      <c r="S348" s="142"/>
      <c r="T348" s="142">
        <v>143</v>
      </c>
      <c r="U348" s="142"/>
      <c r="V348" s="142"/>
      <c r="W348" s="142"/>
      <c r="X348" s="142"/>
      <c r="Y348" s="42"/>
      <c r="Z348" s="42"/>
      <c r="AA348" s="367"/>
      <c r="AB348" s="143"/>
      <c r="AC348" s="42"/>
      <c r="AD348" s="42"/>
    </row>
    <row r="349" spans="3:30">
      <c r="C349" s="142"/>
      <c r="D349" s="346">
        <v>44142</v>
      </c>
      <c r="E349" s="428" t="s">
        <v>673</v>
      </c>
      <c r="F349" s="497"/>
      <c r="G349" s="347"/>
      <c r="H349" s="142">
        <v>5804.95</v>
      </c>
      <c r="I349" s="142"/>
      <c r="J349" s="142"/>
      <c r="K349" s="142"/>
      <c r="L349" s="142"/>
      <c r="M349" s="142"/>
      <c r="N349" s="142"/>
      <c r="O349" s="142"/>
      <c r="P349" s="142"/>
      <c r="Q349" s="142"/>
      <c r="R349" s="142"/>
      <c r="S349" s="142"/>
      <c r="T349" s="142"/>
      <c r="U349" s="142"/>
      <c r="V349" s="142"/>
      <c r="W349" s="142"/>
      <c r="X349" s="142"/>
      <c r="Y349" s="42"/>
      <c r="Z349" s="42"/>
      <c r="AA349" s="367"/>
      <c r="AB349" s="143"/>
      <c r="AC349" s="42"/>
      <c r="AD349" s="42"/>
    </row>
    <row r="350" spans="3:30">
      <c r="C350" s="142"/>
      <c r="D350" s="346">
        <v>44142</v>
      </c>
      <c r="E350" s="428" t="s">
        <v>1498</v>
      </c>
      <c r="F350" s="497"/>
      <c r="G350" s="347"/>
      <c r="H350" s="142">
        <v>194.05</v>
      </c>
      <c r="I350" s="142"/>
      <c r="J350" s="142"/>
      <c r="K350" s="142"/>
      <c r="L350" s="142"/>
      <c r="M350" s="142"/>
      <c r="N350" s="142"/>
      <c r="O350" s="142"/>
      <c r="P350" s="142"/>
      <c r="Q350" s="142"/>
      <c r="R350" s="142"/>
      <c r="S350" s="142"/>
      <c r="T350" s="142"/>
      <c r="U350" s="142"/>
      <c r="V350" s="142"/>
      <c r="W350" s="142"/>
      <c r="X350" s="142"/>
      <c r="Y350" s="42"/>
      <c r="Z350" s="42"/>
      <c r="AA350" s="367"/>
      <c r="AB350" s="143"/>
      <c r="AC350" s="42"/>
      <c r="AD350" s="42"/>
    </row>
    <row r="351" spans="3:30">
      <c r="C351" s="142"/>
      <c r="D351" s="346">
        <v>44142</v>
      </c>
      <c r="E351" s="428" t="s">
        <v>495</v>
      </c>
      <c r="F351" s="497"/>
      <c r="G351" s="347">
        <v>1581.53</v>
      </c>
      <c r="H351" s="142"/>
      <c r="I351" s="142"/>
      <c r="J351" s="142"/>
      <c r="K351" s="142"/>
      <c r="L351" s="142"/>
      <c r="M351" s="142"/>
      <c r="N351" s="142"/>
      <c r="O351" s="142"/>
      <c r="P351" s="142"/>
      <c r="Q351" s="142"/>
      <c r="R351" s="142"/>
      <c r="S351" s="142"/>
      <c r="T351" s="142"/>
      <c r="U351" s="142"/>
      <c r="V351" s="142"/>
      <c r="W351" s="142"/>
      <c r="X351" s="142"/>
      <c r="Y351" s="42"/>
      <c r="Z351" s="42"/>
      <c r="AA351" s="367"/>
      <c r="AB351" s="143"/>
      <c r="AC351" s="42"/>
      <c r="AD351" s="42"/>
    </row>
    <row r="352" spans="3:30">
      <c r="C352" s="142">
        <v>5</v>
      </c>
      <c r="D352" s="462">
        <v>44142</v>
      </c>
      <c r="E352" s="428" t="s">
        <v>2497</v>
      </c>
      <c r="F352" s="497"/>
      <c r="G352" s="347"/>
      <c r="H352" s="142">
        <v>840</v>
      </c>
      <c r="I352" s="142"/>
      <c r="J352" s="142"/>
      <c r="K352" s="142"/>
      <c r="L352" s="142"/>
      <c r="M352" s="142">
        <v>840</v>
      </c>
      <c r="N352" s="142"/>
      <c r="O352" s="142"/>
      <c r="P352" s="142"/>
      <c r="Q352" s="142"/>
      <c r="R352" s="142"/>
      <c r="S352" s="142"/>
      <c r="T352" s="142"/>
      <c r="U352" s="142"/>
      <c r="V352" s="142"/>
      <c r="W352" s="142"/>
      <c r="X352" s="142"/>
      <c r="Y352" s="42"/>
      <c r="Z352" s="42"/>
      <c r="AA352" s="367"/>
      <c r="AB352" s="143"/>
      <c r="AC352" s="42"/>
      <c r="AD352" s="42"/>
    </row>
    <row r="353" spans="3:30">
      <c r="C353" s="142"/>
      <c r="D353" s="346">
        <v>44142</v>
      </c>
      <c r="E353" s="428" t="s">
        <v>1500</v>
      </c>
      <c r="F353" s="497"/>
      <c r="G353" s="347"/>
      <c r="H353" s="142">
        <v>120</v>
      </c>
      <c r="I353" s="142"/>
      <c r="J353" s="142"/>
      <c r="K353" s="142"/>
      <c r="L353" s="142"/>
      <c r="M353" s="142"/>
      <c r="N353" s="142">
        <v>120</v>
      </c>
      <c r="O353" s="142"/>
      <c r="P353" s="142"/>
      <c r="Q353" s="142"/>
      <c r="R353" s="142"/>
      <c r="S353" s="142"/>
      <c r="T353" s="142"/>
      <c r="U353" s="142"/>
      <c r="V353" s="142"/>
      <c r="W353" s="142"/>
      <c r="X353" s="142"/>
      <c r="Y353" s="42"/>
      <c r="Z353" s="42"/>
      <c r="AA353" s="367"/>
      <c r="AB353" s="143"/>
      <c r="AC353" s="42"/>
      <c r="AD353" s="42"/>
    </row>
    <row r="354" spans="3:30">
      <c r="C354" s="142"/>
      <c r="D354" s="346">
        <v>44142</v>
      </c>
      <c r="E354" s="428" t="s">
        <v>1501</v>
      </c>
      <c r="F354" s="497"/>
      <c r="G354" s="347"/>
      <c r="H354" s="142">
        <v>88.22</v>
      </c>
      <c r="I354" s="142"/>
      <c r="J354" s="142"/>
      <c r="K354" s="142"/>
      <c r="L354" s="142">
        <v>88.22</v>
      </c>
      <c r="M354" s="142"/>
      <c r="N354" s="142"/>
      <c r="O354" s="142"/>
      <c r="P354" s="142"/>
      <c r="Q354" s="142"/>
      <c r="R354" s="142"/>
      <c r="S354" s="142"/>
      <c r="T354" s="142"/>
      <c r="U354" s="142"/>
      <c r="V354" s="142"/>
      <c r="W354" s="142"/>
      <c r="X354" s="142"/>
      <c r="Y354" s="42"/>
      <c r="Z354" s="42"/>
      <c r="AA354" s="367"/>
      <c r="AB354" s="143"/>
      <c r="AC354" s="42"/>
      <c r="AD354" s="42"/>
    </row>
    <row r="355" spans="3:30">
      <c r="C355" s="142">
        <v>5</v>
      </c>
      <c r="D355" s="346">
        <v>44142</v>
      </c>
      <c r="E355" s="428" t="s">
        <v>2231</v>
      </c>
      <c r="F355" s="497"/>
      <c r="G355" s="347"/>
      <c r="H355" s="142">
        <v>534.30999999999995</v>
      </c>
      <c r="I355" s="142"/>
      <c r="J355" s="142"/>
      <c r="K355" s="142"/>
      <c r="L355" s="142">
        <v>534.30999999999995</v>
      </c>
      <c r="M355" s="142"/>
      <c r="N355" s="142"/>
      <c r="O355" s="142"/>
      <c r="P355" s="142"/>
      <c r="Q355" s="142"/>
      <c r="R355" s="142"/>
      <c r="S355" s="142"/>
      <c r="T355" s="142"/>
      <c r="U355" s="142"/>
      <c r="V355" s="142"/>
      <c r="W355" s="142"/>
      <c r="X355" s="142"/>
      <c r="Y355" s="42"/>
      <c r="Z355" s="42"/>
      <c r="AA355" s="367"/>
      <c r="AB355" s="143"/>
      <c r="AC355" s="42"/>
      <c r="AD355" s="42"/>
    </row>
    <row r="356" spans="3:30">
      <c r="C356" s="142"/>
      <c r="D356" s="346">
        <v>44142</v>
      </c>
      <c r="E356" s="428" t="s">
        <v>495</v>
      </c>
      <c r="F356" s="497"/>
      <c r="G356" s="347">
        <v>94</v>
      </c>
      <c r="H356" s="142"/>
      <c r="I356" s="142"/>
      <c r="J356" s="142"/>
      <c r="K356" s="142"/>
      <c r="L356" s="142"/>
      <c r="M356" s="142"/>
      <c r="N356" s="142"/>
      <c r="O356" s="142"/>
      <c r="P356" s="142"/>
      <c r="Q356" s="142"/>
      <c r="R356" s="142"/>
      <c r="S356" s="142"/>
      <c r="T356" s="142"/>
      <c r="U356" s="142"/>
      <c r="V356" s="142"/>
      <c r="W356" s="142"/>
      <c r="X356" s="142"/>
      <c r="Y356" s="42"/>
      <c r="Z356" s="42"/>
      <c r="AA356" s="367"/>
      <c r="AB356" s="143"/>
      <c r="AC356" s="42"/>
      <c r="AD356" s="42"/>
    </row>
    <row r="357" spans="3:30">
      <c r="C357" s="142"/>
      <c r="D357" s="346">
        <v>44142</v>
      </c>
      <c r="E357" s="428" t="s">
        <v>1502</v>
      </c>
      <c r="F357" s="497"/>
      <c r="G357" s="347"/>
      <c r="H357" s="142">
        <v>94</v>
      </c>
      <c r="I357" s="142"/>
      <c r="J357" s="142"/>
      <c r="K357" s="142"/>
      <c r="L357" s="142"/>
      <c r="M357" s="142"/>
      <c r="N357" s="142"/>
      <c r="O357" s="142"/>
      <c r="P357" s="142"/>
      <c r="Q357" s="142"/>
      <c r="R357" s="142"/>
      <c r="S357" s="142"/>
      <c r="T357" s="142">
        <v>94</v>
      </c>
      <c r="U357" s="142"/>
      <c r="V357" s="142"/>
      <c r="W357" s="142"/>
      <c r="X357" s="142"/>
      <c r="Y357" s="42"/>
      <c r="Z357" s="42"/>
      <c r="AA357" s="367"/>
      <c r="AB357" s="143"/>
      <c r="AC357" s="42"/>
      <c r="AD357" s="42"/>
    </row>
    <row r="358" spans="3:30">
      <c r="C358" s="142"/>
      <c r="D358" s="346">
        <v>44142</v>
      </c>
      <c r="E358" s="428" t="s">
        <v>2463</v>
      </c>
      <c r="F358" s="497"/>
      <c r="G358" s="347">
        <v>1791</v>
      </c>
      <c r="H358" s="142"/>
      <c r="I358" s="142"/>
      <c r="J358" s="142"/>
      <c r="K358" s="142"/>
      <c r="L358" s="142"/>
      <c r="M358" s="142"/>
      <c r="N358" s="142"/>
      <c r="O358" s="142"/>
      <c r="P358" s="142"/>
      <c r="Q358" s="142"/>
      <c r="R358" s="142"/>
      <c r="S358" s="142"/>
      <c r="T358" s="142"/>
      <c r="U358" s="142"/>
      <c r="V358" s="142"/>
      <c r="W358" s="142"/>
      <c r="X358" s="142"/>
      <c r="Y358" s="42"/>
      <c r="Z358" s="42"/>
      <c r="AA358" s="367"/>
      <c r="AB358" s="143"/>
      <c r="AC358" s="42"/>
      <c r="AD358" s="42"/>
    </row>
    <row r="359" spans="3:30">
      <c r="C359" s="142"/>
      <c r="D359" s="346">
        <v>44142</v>
      </c>
      <c r="E359" s="428" t="s">
        <v>1479</v>
      </c>
      <c r="F359" s="497"/>
      <c r="G359" s="347"/>
      <c r="H359" s="142">
        <v>56</v>
      </c>
      <c r="I359" s="142"/>
      <c r="J359" s="142"/>
      <c r="K359" s="142"/>
      <c r="L359" s="142"/>
      <c r="M359" s="142"/>
      <c r="N359" s="142"/>
      <c r="O359" s="142"/>
      <c r="P359" s="142"/>
      <c r="Q359" s="142"/>
      <c r="R359" s="142"/>
      <c r="S359" s="142"/>
      <c r="T359" s="142">
        <v>56</v>
      </c>
      <c r="U359" s="142"/>
      <c r="V359" s="142"/>
      <c r="W359" s="142"/>
      <c r="X359" s="142"/>
      <c r="Y359" s="42"/>
      <c r="Z359" s="42"/>
      <c r="AA359" s="367"/>
      <c r="AB359" s="143"/>
      <c r="AC359" s="42"/>
      <c r="AD359" s="42"/>
    </row>
    <row r="360" spans="3:30">
      <c r="C360" s="142"/>
      <c r="D360" s="346">
        <v>44142</v>
      </c>
      <c r="E360" s="428" t="s">
        <v>673</v>
      </c>
      <c r="F360" s="498"/>
      <c r="G360" s="348"/>
      <c r="H360" s="347">
        <v>1675.53</v>
      </c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S360" s="142"/>
      <c r="T360" s="142"/>
      <c r="U360" s="142"/>
      <c r="V360" s="142"/>
      <c r="W360" s="142"/>
      <c r="X360" s="142"/>
      <c r="Y360" s="42"/>
      <c r="Z360" s="42"/>
      <c r="AA360" s="367"/>
      <c r="AB360" s="143"/>
      <c r="AC360" s="42"/>
      <c r="AD360" s="42"/>
    </row>
    <row r="361" spans="3:30">
      <c r="C361" s="142"/>
      <c r="D361" s="346">
        <v>44142</v>
      </c>
      <c r="E361" s="428" t="s">
        <v>1493</v>
      </c>
      <c r="F361" s="497"/>
      <c r="G361" s="347"/>
      <c r="H361" s="142">
        <v>1</v>
      </c>
      <c r="I361" s="142"/>
      <c r="J361" s="142"/>
      <c r="K361" s="142"/>
      <c r="L361" s="142"/>
      <c r="M361" s="142"/>
      <c r="N361" s="142"/>
      <c r="O361" s="142"/>
      <c r="P361" s="142"/>
      <c r="Q361" s="142"/>
      <c r="R361" s="142"/>
      <c r="S361" s="142"/>
      <c r="T361" s="142"/>
      <c r="U361" s="142"/>
      <c r="V361" s="142"/>
      <c r="W361" s="142">
        <v>1</v>
      </c>
      <c r="X361" s="142"/>
      <c r="Y361" s="42"/>
      <c r="Z361" s="42"/>
      <c r="AA361" s="367"/>
      <c r="AB361" s="143"/>
      <c r="AC361" s="42"/>
      <c r="AD361" s="42"/>
    </row>
    <row r="362" spans="3:30">
      <c r="C362" s="142"/>
      <c r="D362" s="346">
        <v>44142</v>
      </c>
      <c r="E362" s="428" t="s">
        <v>1503</v>
      </c>
      <c r="F362" s="497"/>
      <c r="G362" s="347"/>
      <c r="H362" s="142">
        <v>57.47</v>
      </c>
      <c r="I362" s="142"/>
      <c r="J362" s="142"/>
      <c r="K362" s="142"/>
      <c r="L362" s="142"/>
      <c r="M362" s="142"/>
      <c r="N362" s="142"/>
      <c r="O362" s="142"/>
      <c r="P362" s="142"/>
      <c r="Q362" s="142"/>
      <c r="R362" s="142"/>
      <c r="S362" s="142"/>
      <c r="T362" s="142"/>
      <c r="U362" s="142"/>
      <c r="V362" s="142"/>
      <c r="W362" s="142"/>
      <c r="X362" s="142"/>
      <c r="Y362" s="42"/>
      <c r="Z362" s="42"/>
      <c r="AA362" s="367"/>
      <c r="AB362" s="143"/>
      <c r="AC362" s="42"/>
      <c r="AD362" s="42"/>
    </row>
    <row r="363" spans="3:30">
      <c r="C363" s="142"/>
      <c r="D363" s="346">
        <v>44143</v>
      </c>
      <c r="E363" s="428" t="s">
        <v>495</v>
      </c>
      <c r="F363" s="497"/>
      <c r="G363" s="347">
        <v>1070.82</v>
      </c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142"/>
      <c r="S363" s="142"/>
      <c r="T363" s="142"/>
      <c r="U363" s="142"/>
      <c r="V363" s="142"/>
      <c r="W363" s="142"/>
      <c r="X363" s="142"/>
      <c r="Y363" s="42"/>
      <c r="Z363" s="42"/>
      <c r="AA363" s="367"/>
      <c r="AB363" s="143"/>
      <c r="AC363" s="42"/>
      <c r="AD363" s="42"/>
    </row>
    <row r="364" spans="3:30">
      <c r="C364" s="142">
        <v>5</v>
      </c>
      <c r="D364" s="346">
        <v>44143</v>
      </c>
      <c r="E364" s="428" t="s">
        <v>2505</v>
      </c>
      <c r="F364" s="497"/>
      <c r="G364" s="347"/>
      <c r="H364" s="142">
        <v>874.38</v>
      </c>
      <c r="I364" s="142"/>
      <c r="J364" s="142"/>
      <c r="K364" s="142"/>
      <c r="L364" s="142">
        <v>874.38</v>
      </c>
      <c r="M364" s="142"/>
      <c r="N364" s="142"/>
      <c r="O364" s="142"/>
      <c r="P364" s="142"/>
      <c r="Q364" s="142"/>
      <c r="R364" s="142"/>
      <c r="S364" s="142"/>
      <c r="T364" s="142"/>
      <c r="U364" s="142"/>
      <c r="V364" s="142"/>
      <c r="W364" s="142"/>
      <c r="X364" s="142"/>
      <c r="Y364" s="42"/>
      <c r="Z364" s="42"/>
      <c r="AA364" s="367"/>
      <c r="AB364" s="143"/>
      <c r="AC364" s="42"/>
      <c r="AD364" s="42"/>
    </row>
    <row r="365" spans="3:30">
      <c r="C365" s="142"/>
      <c r="D365" s="346">
        <v>44143</v>
      </c>
      <c r="E365" s="428" t="s">
        <v>1504</v>
      </c>
      <c r="F365" s="497"/>
      <c r="G365" s="347"/>
      <c r="H365" s="142">
        <v>124.44</v>
      </c>
      <c r="I365" s="142"/>
      <c r="J365" s="142"/>
      <c r="K365" s="142"/>
      <c r="L365" s="142">
        <v>124.44</v>
      </c>
      <c r="M365" s="142"/>
      <c r="N365" s="142"/>
      <c r="O365" s="142"/>
      <c r="P365" s="142"/>
      <c r="Q365" s="142"/>
      <c r="R365" s="142"/>
      <c r="S365" s="142"/>
      <c r="T365" s="142"/>
      <c r="U365" s="142"/>
      <c r="V365" s="142"/>
      <c r="W365" s="142"/>
      <c r="X365" s="142"/>
      <c r="Y365" s="42"/>
      <c r="Z365" s="42"/>
      <c r="AA365" s="367"/>
      <c r="AB365" s="143"/>
      <c r="AC365" s="42"/>
      <c r="AD365" s="42"/>
    </row>
    <row r="366" spans="3:30">
      <c r="C366" s="142"/>
      <c r="D366" s="346">
        <v>44143</v>
      </c>
      <c r="E366" s="428" t="s">
        <v>1505</v>
      </c>
      <c r="F366" s="497"/>
      <c r="G366" s="347"/>
      <c r="H366" s="142">
        <v>71</v>
      </c>
      <c r="I366" s="142"/>
      <c r="J366" s="142"/>
      <c r="K366" s="142"/>
      <c r="L366" s="142"/>
      <c r="M366" s="142"/>
      <c r="N366" s="142"/>
      <c r="O366" s="142"/>
      <c r="P366" s="142"/>
      <c r="Q366" s="142"/>
      <c r="R366" s="142"/>
      <c r="S366" s="142"/>
      <c r="T366" s="142">
        <v>71</v>
      </c>
      <c r="U366" s="142"/>
      <c r="V366" s="142"/>
      <c r="W366" s="142"/>
      <c r="X366" s="142"/>
      <c r="Y366" s="42"/>
      <c r="Z366" s="42"/>
      <c r="AA366" s="367"/>
      <c r="AB366" s="143"/>
      <c r="AC366" s="42"/>
      <c r="AD366" s="42"/>
    </row>
    <row r="367" spans="3:30">
      <c r="C367" s="142"/>
      <c r="D367" s="346">
        <v>44143</v>
      </c>
      <c r="E367" s="428" t="s">
        <v>1493</v>
      </c>
      <c r="F367" s="497"/>
      <c r="G367" s="347"/>
      <c r="H367" s="142">
        <v>1</v>
      </c>
      <c r="I367" s="142"/>
      <c r="J367" s="142"/>
      <c r="K367" s="142"/>
      <c r="L367" s="142"/>
      <c r="M367" s="142"/>
      <c r="N367" s="142"/>
      <c r="O367" s="142"/>
      <c r="P367" s="142"/>
      <c r="Q367" s="142"/>
      <c r="R367" s="142"/>
      <c r="S367" s="142"/>
      <c r="T367" s="142"/>
      <c r="U367" s="142"/>
      <c r="V367" s="142"/>
      <c r="W367" s="142">
        <v>1</v>
      </c>
      <c r="X367" s="142"/>
      <c r="Y367" s="42"/>
      <c r="Z367" s="42"/>
      <c r="AA367" s="367"/>
      <c r="AB367" s="143"/>
      <c r="AC367" s="42"/>
      <c r="AD367" s="42"/>
    </row>
    <row r="368" spans="3:30">
      <c r="C368" s="142"/>
      <c r="D368" s="346">
        <v>44143</v>
      </c>
      <c r="E368" s="428" t="s">
        <v>1506</v>
      </c>
      <c r="F368" s="497"/>
      <c r="G368" s="347">
        <v>1126</v>
      </c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S368" s="142"/>
      <c r="T368" s="142"/>
      <c r="U368" s="142"/>
      <c r="V368" s="142"/>
      <c r="W368" s="142"/>
      <c r="X368" s="142"/>
      <c r="Y368" s="42"/>
      <c r="Z368" s="42"/>
      <c r="AA368" s="367"/>
      <c r="AB368" s="143"/>
      <c r="AC368" s="42"/>
      <c r="AD368" s="42"/>
    </row>
    <row r="369" spans="3:30">
      <c r="C369" s="142"/>
      <c r="D369" s="346">
        <v>44143</v>
      </c>
      <c r="E369" s="428" t="s">
        <v>673</v>
      </c>
      <c r="F369" s="497"/>
      <c r="G369" s="347"/>
      <c r="H369" s="142">
        <v>1070.82</v>
      </c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S369" s="142"/>
      <c r="T369" s="142"/>
      <c r="U369" s="142"/>
      <c r="V369" s="142"/>
      <c r="W369" s="142"/>
      <c r="X369" s="142"/>
      <c r="Y369" s="42"/>
      <c r="Z369" s="42"/>
      <c r="AA369" s="367"/>
      <c r="AB369" s="143"/>
      <c r="AC369" s="42"/>
      <c r="AD369" s="42"/>
    </row>
    <row r="370" spans="3:30">
      <c r="C370" s="142"/>
      <c r="D370" s="346">
        <v>44143</v>
      </c>
      <c r="E370" s="428" t="s">
        <v>1507</v>
      </c>
      <c r="F370" s="497"/>
      <c r="G370" s="347"/>
      <c r="H370" s="142">
        <v>55.18</v>
      </c>
      <c r="I370" s="142"/>
      <c r="J370" s="142"/>
      <c r="K370" s="142"/>
      <c r="L370" s="142"/>
      <c r="M370" s="142"/>
      <c r="N370" s="142"/>
      <c r="O370" s="142"/>
      <c r="P370" s="142"/>
      <c r="Q370" s="142"/>
      <c r="R370" s="142"/>
      <c r="S370" s="142"/>
      <c r="T370" s="142"/>
      <c r="U370" s="142"/>
      <c r="V370" s="142"/>
      <c r="W370" s="142"/>
      <c r="X370" s="142"/>
      <c r="Y370" s="42"/>
      <c r="Z370" s="42"/>
      <c r="AA370" s="367"/>
      <c r="AB370" s="143"/>
      <c r="AC370" s="42"/>
      <c r="AD370" s="42"/>
    </row>
    <row r="371" spans="3:30">
      <c r="C371" s="142"/>
      <c r="D371" s="346">
        <v>44143</v>
      </c>
      <c r="E371" s="428" t="s">
        <v>495</v>
      </c>
      <c r="F371" s="497"/>
      <c r="G371" s="347">
        <v>228.7</v>
      </c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142"/>
      <c r="S371" s="142"/>
      <c r="T371" s="142"/>
      <c r="U371" s="142"/>
      <c r="V371" s="142"/>
      <c r="W371" s="142"/>
      <c r="X371" s="142"/>
      <c r="Y371" s="42"/>
      <c r="Z371" s="42"/>
      <c r="AA371" s="367"/>
      <c r="AB371" s="143"/>
      <c r="AC371" s="42"/>
      <c r="AD371" s="42"/>
    </row>
    <row r="372" spans="3:30">
      <c r="C372" s="142"/>
      <c r="D372" s="346">
        <v>44143</v>
      </c>
      <c r="E372" s="428" t="s">
        <v>1508</v>
      </c>
      <c r="F372" s="497"/>
      <c r="G372" s="347"/>
      <c r="H372" s="142">
        <v>227.7</v>
      </c>
      <c r="I372" s="142"/>
      <c r="J372" s="142"/>
      <c r="K372" s="142"/>
      <c r="L372" s="142">
        <v>227.7</v>
      </c>
      <c r="M372" s="142"/>
      <c r="N372" s="142"/>
      <c r="O372" s="142"/>
      <c r="P372" s="142"/>
      <c r="Q372" s="142"/>
      <c r="R372" s="142"/>
      <c r="S372" s="142"/>
      <c r="T372" s="142"/>
      <c r="U372" s="142"/>
      <c r="V372" s="142"/>
      <c r="W372" s="142"/>
      <c r="X372" s="142"/>
      <c r="Y372" s="42"/>
      <c r="Z372" s="42"/>
      <c r="AA372" s="367"/>
      <c r="AB372" s="143"/>
      <c r="AC372" s="42"/>
      <c r="AD372" s="42"/>
    </row>
    <row r="373" spans="3:30">
      <c r="C373" s="142"/>
      <c r="D373" s="346">
        <v>44143</v>
      </c>
      <c r="E373" s="428" t="s">
        <v>1493</v>
      </c>
      <c r="F373" s="497"/>
      <c r="G373" s="347"/>
      <c r="H373" s="142">
        <v>1</v>
      </c>
      <c r="I373" s="142"/>
      <c r="J373" s="142"/>
      <c r="K373" s="142"/>
      <c r="L373" s="142"/>
      <c r="M373" s="142"/>
      <c r="N373" s="142"/>
      <c r="O373" s="142"/>
      <c r="P373" s="142"/>
      <c r="Q373" s="142"/>
      <c r="R373" s="142"/>
      <c r="S373" s="142"/>
      <c r="T373" s="142"/>
      <c r="U373" s="142"/>
      <c r="V373" s="142"/>
      <c r="W373" s="142">
        <v>1</v>
      </c>
      <c r="X373" s="142"/>
      <c r="Y373" s="42"/>
      <c r="Z373" s="42"/>
      <c r="AA373" s="367"/>
      <c r="AB373" s="143"/>
      <c r="AC373" s="42"/>
      <c r="AD373" s="42"/>
    </row>
    <row r="374" spans="3:30">
      <c r="C374" s="142"/>
      <c r="D374" s="346">
        <v>44143</v>
      </c>
      <c r="E374" s="428" t="s">
        <v>2855</v>
      </c>
      <c r="F374" s="497"/>
      <c r="G374" s="347">
        <v>268</v>
      </c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142"/>
      <c r="S374" s="142"/>
      <c r="T374" s="142"/>
      <c r="U374" s="142"/>
      <c r="V374" s="142"/>
      <c r="W374" s="142"/>
      <c r="X374" s="142"/>
      <c r="Y374" s="42"/>
      <c r="Z374" s="42"/>
      <c r="AA374" s="367"/>
      <c r="AB374" s="143"/>
      <c r="AC374" s="42"/>
      <c r="AD374" s="42"/>
    </row>
    <row r="375" spans="3:30">
      <c r="C375" s="142"/>
      <c r="D375" s="346">
        <v>44143</v>
      </c>
      <c r="E375" s="428" t="s">
        <v>673</v>
      </c>
      <c r="F375" s="497"/>
      <c r="G375" s="347"/>
      <c r="H375" s="142">
        <v>228.7</v>
      </c>
      <c r="I375" s="142"/>
      <c r="J375" s="142"/>
      <c r="K375" s="142"/>
      <c r="L375" s="142"/>
      <c r="M375" s="142"/>
      <c r="N375" s="142"/>
      <c r="O375" s="142"/>
      <c r="P375" s="142"/>
      <c r="Q375" s="142"/>
      <c r="R375" s="142"/>
      <c r="S375" s="142"/>
      <c r="T375" s="142"/>
      <c r="U375" s="142"/>
      <c r="V375" s="142"/>
      <c r="W375" s="142"/>
      <c r="X375" s="142"/>
      <c r="Y375" s="42"/>
      <c r="Z375" s="42"/>
      <c r="AA375" s="367"/>
      <c r="AB375" s="143"/>
      <c r="AC375" s="42"/>
      <c r="AD375" s="42"/>
    </row>
    <row r="376" spans="3:30">
      <c r="C376" s="142"/>
      <c r="D376" s="346">
        <v>44143</v>
      </c>
      <c r="E376" s="428" t="s">
        <v>1509</v>
      </c>
      <c r="F376" s="497"/>
      <c r="G376" s="347"/>
      <c r="H376" s="142">
        <v>39.299999999999997</v>
      </c>
      <c r="I376" s="142"/>
      <c r="J376" s="142"/>
      <c r="K376" s="142"/>
      <c r="L376" s="142"/>
      <c r="M376" s="142"/>
      <c r="N376" s="142"/>
      <c r="O376" s="142"/>
      <c r="P376" s="142"/>
      <c r="Q376" s="142"/>
      <c r="R376" s="142"/>
      <c r="S376" s="142"/>
      <c r="T376" s="142"/>
      <c r="U376" s="142"/>
      <c r="V376" s="142"/>
      <c r="W376" s="142"/>
      <c r="X376" s="142"/>
      <c r="Y376" s="42"/>
      <c r="Z376" s="42"/>
      <c r="AA376" s="367"/>
      <c r="AB376" s="143"/>
      <c r="AC376" s="42"/>
      <c r="AD376" s="42"/>
    </row>
    <row r="377" spans="3:30">
      <c r="C377" s="142"/>
      <c r="D377" s="346">
        <v>44143</v>
      </c>
      <c r="E377" s="428" t="s">
        <v>495</v>
      </c>
      <c r="F377" s="497"/>
      <c r="G377" s="347">
        <v>1077</v>
      </c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142"/>
      <c r="S377" s="142"/>
      <c r="T377" s="142"/>
      <c r="U377" s="142"/>
      <c r="V377" s="142"/>
      <c r="W377" s="142"/>
      <c r="X377" s="142"/>
      <c r="Y377" s="42"/>
      <c r="Z377" s="42"/>
      <c r="AA377" s="367"/>
      <c r="AB377" s="143"/>
      <c r="AC377" s="42"/>
      <c r="AD377" s="42"/>
    </row>
    <row r="378" spans="3:30">
      <c r="C378" s="142">
        <v>4</v>
      </c>
      <c r="D378" s="346">
        <v>44143</v>
      </c>
      <c r="E378" s="428" t="s">
        <v>2506</v>
      </c>
      <c r="F378" s="497"/>
      <c r="G378" s="347"/>
      <c r="H378" s="142">
        <v>1067</v>
      </c>
      <c r="I378" s="142">
        <v>1067</v>
      </c>
      <c r="J378" s="142"/>
      <c r="K378" s="142"/>
      <c r="L378" s="142"/>
      <c r="M378" s="142"/>
      <c r="N378" s="142"/>
      <c r="O378" s="142"/>
      <c r="P378" s="142"/>
      <c r="Q378" s="142"/>
      <c r="R378" s="142"/>
      <c r="S378" s="142"/>
      <c r="T378" s="142"/>
      <c r="U378" s="142"/>
      <c r="V378" s="142"/>
      <c r="W378" s="142"/>
      <c r="X378" s="142"/>
      <c r="Y378" s="42"/>
      <c r="Z378" s="42"/>
      <c r="AA378" s="367"/>
      <c r="AB378" s="143"/>
      <c r="AC378" s="42"/>
      <c r="AD378" s="42"/>
    </row>
    <row r="379" spans="3:30">
      <c r="C379" s="142"/>
      <c r="D379" s="346">
        <v>44143</v>
      </c>
      <c r="E379" s="428" t="s">
        <v>1510</v>
      </c>
      <c r="F379" s="497"/>
      <c r="G379" s="347"/>
      <c r="H379" s="142">
        <v>10</v>
      </c>
      <c r="I379" s="142"/>
      <c r="J379" s="142"/>
      <c r="K379" s="142"/>
      <c r="L379" s="142"/>
      <c r="M379" s="142"/>
      <c r="N379" s="142"/>
      <c r="O379" s="142"/>
      <c r="P379" s="142"/>
      <c r="Q379" s="142"/>
      <c r="R379" s="142"/>
      <c r="S379" s="142"/>
      <c r="T379" s="142"/>
      <c r="U379" s="142"/>
      <c r="V379" s="142"/>
      <c r="W379" s="142">
        <v>10</v>
      </c>
      <c r="X379" s="142"/>
      <c r="Y379" s="42"/>
      <c r="Z379" s="42"/>
      <c r="AA379" s="367"/>
      <c r="AB379" s="143"/>
      <c r="AC379" s="42"/>
      <c r="AD379" s="42"/>
    </row>
    <row r="380" spans="3:30">
      <c r="C380" s="142"/>
      <c r="D380" s="346">
        <v>44143</v>
      </c>
      <c r="E380" s="428" t="s">
        <v>1192</v>
      </c>
      <c r="F380" s="497"/>
      <c r="G380" s="347">
        <v>1126</v>
      </c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142"/>
      <c r="S380" s="142"/>
      <c r="T380" s="142"/>
      <c r="U380" s="142"/>
      <c r="V380" s="142"/>
      <c r="W380" s="142"/>
      <c r="X380" s="142"/>
      <c r="Y380" s="42"/>
      <c r="Z380" s="42"/>
      <c r="AA380" s="367"/>
      <c r="AB380" s="143"/>
      <c r="AC380" s="42"/>
      <c r="AD380" s="42"/>
    </row>
    <row r="381" spans="3:30">
      <c r="C381" s="142"/>
      <c r="D381" s="346">
        <v>44143</v>
      </c>
      <c r="E381" s="428" t="s">
        <v>673</v>
      </c>
      <c r="F381" s="497"/>
      <c r="G381" s="347"/>
      <c r="H381" s="142">
        <v>1077</v>
      </c>
      <c r="I381" s="142"/>
      <c r="J381" s="142"/>
      <c r="K381" s="142"/>
      <c r="L381" s="142"/>
      <c r="M381" s="142"/>
      <c r="N381" s="142"/>
      <c r="O381" s="142"/>
      <c r="P381" s="142"/>
      <c r="Q381" s="142"/>
      <c r="R381" s="142"/>
      <c r="S381" s="142"/>
      <c r="T381" s="142"/>
      <c r="U381" s="142"/>
      <c r="V381" s="142"/>
      <c r="W381" s="142"/>
      <c r="X381" s="142"/>
      <c r="Y381" s="42"/>
      <c r="Z381" s="42"/>
      <c r="AA381" s="367"/>
      <c r="AB381" s="143"/>
      <c r="AC381" s="42"/>
      <c r="AD381" s="42"/>
    </row>
    <row r="382" spans="3:30">
      <c r="C382" s="142"/>
      <c r="D382" s="346">
        <v>44143</v>
      </c>
      <c r="E382" s="428" t="s">
        <v>1511</v>
      </c>
      <c r="F382" s="497"/>
      <c r="G382" s="347"/>
      <c r="H382" s="142">
        <v>49</v>
      </c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S382" s="142"/>
      <c r="T382" s="142"/>
      <c r="U382" s="142"/>
      <c r="V382" s="142"/>
      <c r="W382" s="142"/>
      <c r="X382" s="142"/>
      <c r="Y382" s="42"/>
      <c r="Z382" s="42"/>
      <c r="AA382" s="367"/>
      <c r="AB382" s="143"/>
      <c r="AC382" s="42"/>
      <c r="AD382" s="42"/>
    </row>
    <row r="383" spans="3:30">
      <c r="C383" s="142"/>
      <c r="D383" s="346">
        <v>44153</v>
      </c>
      <c r="E383" s="428" t="s">
        <v>495</v>
      </c>
      <c r="F383" s="497"/>
      <c r="G383" s="347">
        <v>948.52</v>
      </c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142"/>
      <c r="S383" s="142"/>
      <c r="T383" s="142"/>
      <c r="U383" s="142"/>
      <c r="V383" s="142"/>
      <c r="W383" s="142"/>
      <c r="X383" s="142"/>
      <c r="Y383" s="42"/>
      <c r="Z383" s="42"/>
      <c r="AA383" s="367"/>
      <c r="AB383" s="143"/>
      <c r="AC383" s="42"/>
      <c r="AD383" s="42"/>
    </row>
    <row r="384" spans="3:30">
      <c r="C384" s="142">
        <v>5</v>
      </c>
      <c r="D384" s="346">
        <v>44153</v>
      </c>
      <c r="E384" s="428" t="s">
        <v>2501</v>
      </c>
      <c r="F384" s="497"/>
      <c r="G384" s="347"/>
      <c r="H384" s="142">
        <v>567</v>
      </c>
      <c r="I384" s="142">
        <v>567</v>
      </c>
      <c r="J384" s="142"/>
      <c r="K384" s="142"/>
      <c r="L384" s="142"/>
      <c r="M384" s="142"/>
      <c r="N384" s="142"/>
      <c r="O384" s="142"/>
      <c r="P384" s="142"/>
      <c r="Q384" s="142"/>
      <c r="R384" s="142"/>
      <c r="S384" s="142"/>
      <c r="T384" s="142"/>
      <c r="U384" s="142"/>
      <c r="V384" s="142"/>
      <c r="W384" s="142"/>
      <c r="X384" s="142"/>
      <c r="Y384" s="42"/>
      <c r="Z384" s="42"/>
      <c r="AA384" s="367"/>
      <c r="AB384" s="143"/>
      <c r="AC384" s="42"/>
      <c r="AD384" s="42"/>
    </row>
    <row r="385" spans="3:30">
      <c r="C385" s="142"/>
      <c r="D385" s="346">
        <v>44153</v>
      </c>
      <c r="E385" s="428" t="s">
        <v>1510</v>
      </c>
      <c r="F385" s="497"/>
      <c r="G385" s="347"/>
      <c r="H385" s="142">
        <v>5</v>
      </c>
      <c r="I385" s="142"/>
      <c r="J385" s="142"/>
      <c r="K385" s="142"/>
      <c r="L385" s="142"/>
      <c r="M385" s="142"/>
      <c r="N385" s="142"/>
      <c r="O385" s="142"/>
      <c r="P385" s="142"/>
      <c r="Q385" s="142"/>
      <c r="R385" s="142"/>
      <c r="S385" s="142"/>
      <c r="T385" s="142"/>
      <c r="U385" s="142"/>
      <c r="V385" s="142"/>
      <c r="W385" s="142">
        <v>5</v>
      </c>
      <c r="X385" s="142"/>
      <c r="Y385" s="42"/>
      <c r="Z385" s="42"/>
      <c r="AA385" s="367"/>
      <c r="AB385" s="143"/>
      <c r="AC385" s="42"/>
      <c r="AD385" s="42"/>
    </row>
    <row r="386" spans="3:30">
      <c r="C386" s="142"/>
      <c r="D386" s="346">
        <v>44153</v>
      </c>
      <c r="E386" s="428" t="s">
        <v>1493</v>
      </c>
      <c r="F386" s="497"/>
      <c r="G386" s="347"/>
      <c r="H386" s="142">
        <v>1</v>
      </c>
      <c r="I386" s="142"/>
      <c r="J386" s="142"/>
      <c r="K386" s="142"/>
      <c r="L386" s="142"/>
      <c r="M386" s="142"/>
      <c r="N386" s="142"/>
      <c r="O386" s="142"/>
      <c r="P386" s="142"/>
      <c r="Q386" s="142"/>
      <c r="R386" s="142"/>
      <c r="S386" s="142"/>
      <c r="T386" s="142"/>
      <c r="U386" s="142"/>
      <c r="V386" s="142"/>
      <c r="W386" s="142">
        <v>1</v>
      </c>
      <c r="X386" s="142"/>
      <c r="Y386" s="42"/>
      <c r="Z386" s="42"/>
      <c r="AA386" s="367"/>
      <c r="AB386" s="143"/>
      <c r="AC386" s="42"/>
      <c r="AD386" s="42"/>
    </row>
    <row r="387" spans="3:30">
      <c r="C387" s="142"/>
      <c r="D387" s="346">
        <v>44153</v>
      </c>
      <c r="E387" s="428" t="s">
        <v>1512</v>
      </c>
      <c r="F387" s="497"/>
      <c r="G387" s="347"/>
      <c r="H387" s="142">
        <v>375.52</v>
      </c>
      <c r="I387" s="142"/>
      <c r="J387" s="142"/>
      <c r="K387" s="142"/>
      <c r="L387" s="142">
        <v>375.52</v>
      </c>
      <c r="M387" s="142"/>
      <c r="N387" s="142"/>
      <c r="O387" s="142"/>
      <c r="P387" s="142"/>
      <c r="Q387" s="142"/>
      <c r="R387" s="142"/>
      <c r="S387" s="142"/>
      <c r="T387" s="142"/>
      <c r="U387" s="142"/>
      <c r="V387" s="142"/>
      <c r="W387" s="142"/>
      <c r="X387" s="142"/>
      <c r="Y387" s="42"/>
      <c r="Z387" s="42"/>
      <c r="AA387" s="367"/>
      <c r="AB387" s="143"/>
      <c r="AC387" s="42"/>
      <c r="AD387" s="42"/>
    </row>
    <row r="388" spans="3:30">
      <c r="C388" s="142"/>
      <c r="D388" s="346">
        <v>44153</v>
      </c>
      <c r="E388" s="428" t="s">
        <v>495</v>
      </c>
      <c r="F388" s="497"/>
      <c r="G388" s="347">
        <v>70</v>
      </c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S388" s="142"/>
      <c r="T388" s="142"/>
      <c r="U388" s="142"/>
      <c r="V388" s="142"/>
      <c r="W388" s="142"/>
      <c r="X388" s="142"/>
      <c r="Y388" s="42"/>
      <c r="Z388" s="42"/>
      <c r="AA388" s="367"/>
      <c r="AB388" s="143"/>
      <c r="AC388" s="42"/>
      <c r="AD388" s="42"/>
    </row>
    <row r="389" spans="3:30">
      <c r="C389" s="142"/>
      <c r="D389" s="346">
        <v>44153</v>
      </c>
      <c r="E389" s="428" t="s">
        <v>1513</v>
      </c>
      <c r="F389" s="497"/>
      <c r="G389" s="347"/>
      <c r="H389" s="142">
        <v>70</v>
      </c>
      <c r="I389" s="142"/>
      <c r="J389" s="142"/>
      <c r="K389" s="142"/>
      <c r="L389" s="142"/>
      <c r="M389" s="142"/>
      <c r="N389" s="142"/>
      <c r="O389" s="142"/>
      <c r="P389" s="142"/>
      <c r="Q389" s="142"/>
      <c r="R389" s="142"/>
      <c r="S389" s="142"/>
      <c r="T389" s="142">
        <v>70</v>
      </c>
      <c r="U389" s="142"/>
      <c r="V389" s="142"/>
      <c r="W389" s="142"/>
      <c r="X389" s="142"/>
      <c r="Y389" s="42"/>
      <c r="Z389" s="42"/>
      <c r="AA389" s="367"/>
      <c r="AB389" s="143"/>
      <c r="AC389" s="42"/>
      <c r="AD389" s="42"/>
    </row>
    <row r="390" spans="3:30">
      <c r="C390" s="142"/>
      <c r="D390" s="346">
        <v>44153</v>
      </c>
      <c r="E390" s="428" t="s">
        <v>2856</v>
      </c>
      <c r="F390" s="497"/>
      <c r="G390" s="347">
        <v>1046</v>
      </c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S390" s="142"/>
      <c r="T390" s="142"/>
      <c r="U390" s="142"/>
      <c r="V390" s="142"/>
      <c r="W390" s="142"/>
      <c r="X390" s="142"/>
      <c r="Y390" s="42"/>
      <c r="Z390" s="42"/>
      <c r="AA390" s="367"/>
      <c r="AB390" s="143"/>
      <c r="AC390" s="42"/>
      <c r="AD390" s="42"/>
    </row>
    <row r="391" spans="3:30">
      <c r="C391" s="142"/>
      <c r="D391" s="346">
        <v>44153</v>
      </c>
      <c r="E391" s="428" t="s">
        <v>673</v>
      </c>
      <c r="F391" s="497"/>
      <c r="G391" s="347"/>
      <c r="H391" s="142">
        <v>1018.52</v>
      </c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S391" s="142"/>
      <c r="T391" s="142"/>
      <c r="U391" s="142"/>
      <c r="V391" s="142"/>
      <c r="W391" s="142"/>
      <c r="X391" s="142"/>
      <c r="Y391" s="42"/>
      <c r="Z391" s="42"/>
      <c r="AA391" s="367"/>
      <c r="AB391" s="143"/>
      <c r="AC391" s="42"/>
      <c r="AD391" s="42"/>
    </row>
    <row r="392" spans="3:30">
      <c r="C392" s="142"/>
      <c r="D392" s="346">
        <v>44153</v>
      </c>
      <c r="E392" s="428" t="s">
        <v>1514</v>
      </c>
      <c r="F392" s="497"/>
      <c r="G392" s="347"/>
      <c r="H392" s="142">
        <v>27.48</v>
      </c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S392" s="142"/>
      <c r="T392" s="142"/>
      <c r="U392" s="142"/>
      <c r="V392" s="142"/>
      <c r="W392" s="142"/>
      <c r="X392" s="142"/>
      <c r="Y392" s="42"/>
      <c r="Z392" s="42"/>
      <c r="AA392" s="367"/>
      <c r="AB392" s="143"/>
      <c r="AC392" s="42"/>
      <c r="AD392" s="42"/>
    </row>
    <row r="393" spans="3:30">
      <c r="C393" s="142"/>
      <c r="D393" s="346">
        <v>44153</v>
      </c>
      <c r="E393" s="428" t="s">
        <v>495</v>
      </c>
      <c r="F393" s="497"/>
      <c r="G393" s="347">
        <v>766</v>
      </c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S393" s="142"/>
      <c r="T393" s="142"/>
      <c r="U393" s="142"/>
      <c r="V393" s="142"/>
      <c r="W393" s="142"/>
      <c r="X393" s="142"/>
      <c r="Y393" s="42"/>
      <c r="Z393" s="42"/>
      <c r="AA393" s="367"/>
      <c r="AB393" s="143"/>
      <c r="AC393" s="42"/>
      <c r="AD393" s="42"/>
    </row>
    <row r="394" spans="3:30">
      <c r="C394" s="142">
        <v>5</v>
      </c>
      <c r="D394" s="346">
        <v>44153</v>
      </c>
      <c r="E394" s="428" t="s">
        <v>2507</v>
      </c>
      <c r="F394" s="497"/>
      <c r="G394" s="347"/>
      <c r="H394" s="142">
        <v>766</v>
      </c>
      <c r="I394" s="142"/>
      <c r="J394" s="142"/>
      <c r="K394" s="142"/>
      <c r="L394" s="142"/>
      <c r="M394" s="142"/>
      <c r="N394" s="142"/>
      <c r="O394" s="142">
        <v>766</v>
      </c>
      <c r="P394" s="142"/>
      <c r="Q394" s="142"/>
      <c r="R394" s="142"/>
      <c r="S394" s="142"/>
      <c r="T394" s="142"/>
      <c r="U394" s="142"/>
      <c r="V394" s="142"/>
      <c r="W394" s="142"/>
      <c r="X394" s="142"/>
      <c r="Y394" s="42"/>
      <c r="Z394" s="42"/>
      <c r="AA394" s="367"/>
      <c r="AB394" s="143"/>
      <c r="AC394" s="42"/>
      <c r="AD394" s="42"/>
    </row>
    <row r="395" spans="3:30">
      <c r="C395" s="142"/>
      <c r="D395" s="346">
        <v>44153</v>
      </c>
      <c r="E395" s="428" t="s">
        <v>1515</v>
      </c>
      <c r="F395" s="497"/>
      <c r="G395" s="347">
        <v>950</v>
      </c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S395" s="142"/>
      <c r="T395" s="142"/>
      <c r="U395" s="142"/>
      <c r="V395" s="142"/>
      <c r="W395" s="142"/>
      <c r="X395" s="142"/>
      <c r="Y395" s="42"/>
      <c r="Z395" s="42"/>
      <c r="AA395" s="367"/>
      <c r="AB395" s="143"/>
      <c r="AC395" s="42"/>
      <c r="AD395" s="42"/>
    </row>
    <row r="396" spans="3:30">
      <c r="C396" s="142"/>
      <c r="D396" s="346">
        <v>44153</v>
      </c>
      <c r="E396" s="428" t="s">
        <v>673</v>
      </c>
      <c r="F396" s="497"/>
      <c r="G396" s="347"/>
      <c r="H396" s="142">
        <v>766</v>
      </c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S396" s="142"/>
      <c r="T396" s="142"/>
      <c r="U396" s="142"/>
      <c r="V396" s="142"/>
      <c r="W396" s="142"/>
      <c r="X396" s="142"/>
      <c r="Y396" s="42"/>
      <c r="Z396" s="42"/>
      <c r="AA396" s="367"/>
      <c r="AB396" s="143"/>
      <c r="AC396" s="42"/>
      <c r="AD396" s="42"/>
    </row>
    <row r="397" spans="3:30">
      <c r="C397" s="142"/>
      <c r="D397" s="346">
        <v>44153</v>
      </c>
      <c r="E397" s="428" t="s">
        <v>1479</v>
      </c>
      <c r="F397" s="497"/>
      <c r="G397" s="347"/>
      <c r="H397" s="142">
        <v>39</v>
      </c>
      <c r="I397" s="142"/>
      <c r="J397" s="142"/>
      <c r="K397" s="142"/>
      <c r="L397" s="142"/>
      <c r="M397" s="142"/>
      <c r="N397" s="142"/>
      <c r="O397" s="142"/>
      <c r="P397" s="142"/>
      <c r="Q397" s="142"/>
      <c r="R397" s="142"/>
      <c r="S397" s="142"/>
      <c r="T397" s="142">
        <v>39</v>
      </c>
      <c r="U397" s="142"/>
      <c r="V397" s="142"/>
      <c r="W397" s="142"/>
      <c r="X397" s="142"/>
      <c r="Y397" s="42"/>
      <c r="Z397" s="42"/>
      <c r="AA397" s="367"/>
      <c r="AB397" s="143"/>
      <c r="AC397" s="42"/>
      <c r="AD397" s="42"/>
    </row>
    <row r="398" spans="3:30">
      <c r="C398" s="142"/>
      <c r="D398" s="346">
        <v>44153</v>
      </c>
      <c r="E398" s="428" t="s">
        <v>1517</v>
      </c>
      <c r="F398" s="497"/>
      <c r="G398" s="347"/>
      <c r="H398" s="142">
        <v>145</v>
      </c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S398" s="142"/>
      <c r="T398" s="142"/>
      <c r="U398" s="142"/>
      <c r="V398" s="142"/>
      <c r="W398" s="142"/>
      <c r="X398" s="142"/>
      <c r="Y398" s="42"/>
      <c r="Z398" s="42"/>
      <c r="AA398" s="367"/>
      <c r="AB398" s="143"/>
      <c r="AC398" s="42"/>
      <c r="AD398" s="42"/>
    </row>
    <row r="399" spans="3:30">
      <c r="C399" s="142"/>
      <c r="D399" s="346">
        <v>44155</v>
      </c>
      <c r="E399" s="428" t="s">
        <v>2857</v>
      </c>
      <c r="F399" s="497"/>
      <c r="G399" s="347">
        <v>1250</v>
      </c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S399" s="142"/>
      <c r="T399" s="142"/>
      <c r="U399" s="142"/>
      <c r="V399" s="142"/>
      <c r="W399" s="142"/>
      <c r="X399" s="142"/>
      <c r="Y399" s="42"/>
      <c r="Z399" s="42"/>
      <c r="AA399" s="367"/>
      <c r="AB399" s="143"/>
      <c r="AC399" s="42"/>
      <c r="AD399" s="42"/>
    </row>
    <row r="400" spans="3:30">
      <c r="C400" s="142">
        <v>5</v>
      </c>
      <c r="D400" s="346">
        <v>44155</v>
      </c>
      <c r="E400" s="428" t="s">
        <v>2157</v>
      </c>
      <c r="F400" s="497"/>
      <c r="G400" s="347"/>
      <c r="H400" s="142">
        <v>1192</v>
      </c>
      <c r="I400" s="142">
        <v>1192</v>
      </c>
      <c r="J400" s="142"/>
      <c r="K400" s="142"/>
      <c r="L400" s="142"/>
      <c r="M400" s="142"/>
      <c r="N400" s="142"/>
      <c r="O400" s="142"/>
      <c r="P400" s="142"/>
      <c r="Q400" s="142"/>
      <c r="R400" s="142"/>
      <c r="S400" s="142"/>
      <c r="T400" s="142"/>
      <c r="U400" s="142"/>
      <c r="V400" s="142"/>
      <c r="W400" s="142"/>
      <c r="X400" s="142"/>
      <c r="Y400" s="42"/>
      <c r="Z400" s="42"/>
      <c r="AA400" s="367"/>
      <c r="AB400" s="143"/>
      <c r="AC400" s="42"/>
      <c r="AD400" s="42"/>
    </row>
    <row r="401" spans="3:30">
      <c r="C401" s="142"/>
      <c r="D401" s="346">
        <v>44155</v>
      </c>
      <c r="E401" s="428" t="s">
        <v>1516</v>
      </c>
      <c r="F401" s="497"/>
      <c r="G401" s="347"/>
      <c r="H401" s="142">
        <v>58</v>
      </c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S401" s="142"/>
      <c r="T401" s="142"/>
      <c r="U401" s="142"/>
      <c r="V401" s="142"/>
      <c r="W401" s="142"/>
      <c r="X401" s="142"/>
      <c r="Y401" s="42"/>
      <c r="Z401" s="42"/>
      <c r="AA401" s="367"/>
      <c r="AB401" s="143"/>
      <c r="AC401" s="42"/>
      <c r="AD401" s="42"/>
    </row>
    <row r="402" spans="3:30">
      <c r="C402" s="142"/>
      <c r="D402" s="346">
        <v>44161</v>
      </c>
      <c r="E402" s="428" t="s">
        <v>495</v>
      </c>
      <c r="F402" s="497"/>
      <c r="G402" s="347">
        <v>1259.54</v>
      </c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S402" s="142"/>
      <c r="T402" s="142"/>
      <c r="U402" s="142"/>
      <c r="V402" s="142"/>
      <c r="W402" s="142"/>
      <c r="X402" s="142"/>
      <c r="Y402" s="42"/>
      <c r="Z402" s="42"/>
      <c r="AA402" s="367"/>
      <c r="AB402" s="143"/>
      <c r="AC402" s="42"/>
      <c r="AD402" s="42"/>
    </row>
    <row r="403" spans="3:30">
      <c r="C403" s="142">
        <v>20</v>
      </c>
      <c r="D403" s="346">
        <v>44161</v>
      </c>
      <c r="E403" s="428" t="s">
        <v>2508</v>
      </c>
      <c r="F403" s="497"/>
      <c r="G403" s="347"/>
      <c r="H403" s="142">
        <v>1247.04</v>
      </c>
      <c r="I403" s="142">
        <v>1247.04</v>
      </c>
      <c r="J403" s="142"/>
      <c r="K403" s="142"/>
      <c r="L403" s="142"/>
      <c r="M403" s="142"/>
      <c r="N403" s="142"/>
      <c r="O403" s="142"/>
      <c r="P403" s="142"/>
      <c r="Q403" s="142"/>
      <c r="R403" s="142"/>
      <c r="S403" s="142"/>
      <c r="T403" s="142"/>
      <c r="U403" s="142"/>
      <c r="V403" s="142"/>
      <c r="W403" s="142"/>
      <c r="X403" s="142"/>
      <c r="Y403" s="42"/>
      <c r="Z403" s="42"/>
      <c r="AA403" s="367"/>
      <c r="AB403" s="143"/>
      <c r="AC403" s="42"/>
      <c r="AD403" s="42"/>
    </row>
    <row r="404" spans="3:30">
      <c r="C404" s="142"/>
      <c r="D404" s="346">
        <v>44161</v>
      </c>
      <c r="E404" s="428" t="s">
        <v>1510</v>
      </c>
      <c r="F404" s="497"/>
      <c r="G404" s="347"/>
      <c r="H404" s="142">
        <v>12.5</v>
      </c>
      <c r="I404" s="142"/>
      <c r="J404" s="142"/>
      <c r="K404" s="142"/>
      <c r="L404" s="142"/>
      <c r="M404" s="142"/>
      <c r="N404" s="142"/>
      <c r="O404" s="142"/>
      <c r="P404" s="142"/>
      <c r="Q404" s="142"/>
      <c r="R404" s="142"/>
      <c r="S404" s="142"/>
      <c r="T404" s="142"/>
      <c r="U404" s="142"/>
      <c r="V404" s="142"/>
      <c r="W404" s="142">
        <v>12.5</v>
      </c>
      <c r="X404" s="142"/>
      <c r="Y404" s="42"/>
      <c r="Z404" s="42"/>
      <c r="AA404" s="367"/>
      <c r="AB404" s="143"/>
      <c r="AC404" s="42"/>
      <c r="AD404" s="42"/>
    </row>
    <row r="405" spans="3:30">
      <c r="C405" s="142"/>
      <c r="D405" s="346">
        <v>44161</v>
      </c>
      <c r="E405" s="428" t="s">
        <v>2858</v>
      </c>
      <c r="F405" s="497"/>
      <c r="G405" s="347">
        <v>1367</v>
      </c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S405" s="142"/>
      <c r="T405" s="142"/>
      <c r="U405" s="142"/>
      <c r="V405" s="142"/>
      <c r="W405" s="142"/>
      <c r="X405" s="142"/>
      <c r="Y405" s="42"/>
      <c r="Z405" s="42"/>
      <c r="AA405" s="367"/>
      <c r="AB405" s="143"/>
      <c r="AC405" s="42"/>
      <c r="AD405" s="42"/>
    </row>
    <row r="406" spans="3:30">
      <c r="C406" s="142"/>
      <c r="D406" s="346">
        <v>44161</v>
      </c>
      <c r="E406" s="428" t="s">
        <v>673</v>
      </c>
      <c r="F406" s="497"/>
      <c r="G406" s="347"/>
      <c r="H406" s="142">
        <v>1259.54</v>
      </c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S406" s="142"/>
      <c r="T406" s="142"/>
      <c r="U406" s="142"/>
      <c r="V406" s="142"/>
      <c r="W406" s="142"/>
      <c r="X406" s="142"/>
      <c r="Y406" s="42"/>
      <c r="Z406" s="42"/>
      <c r="AA406" s="367"/>
      <c r="AB406" s="143"/>
      <c r="AC406" s="42"/>
      <c r="AD406" s="42"/>
    </row>
    <row r="407" spans="3:30">
      <c r="C407" s="142"/>
      <c r="D407" s="346">
        <v>44161</v>
      </c>
      <c r="E407" s="428" t="s">
        <v>1519</v>
      </c>
      <c r="F407" s="497"/>
      <c r="G407" s="347"/>
      <c r="H407" s="142">
        <v>107.46</v>
      </c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S407" s="142"/>
      <c r="T407" s="142"/>
      <c r="U407" s="142"/>
      <c r="V407" s="142"/>
      <c r="W407" s="142"/>
      <c r="X407" s="142"/>
      <c r="Y407" s="42"/>
      <c r="Z407" s="42"/>
      <c r="AA407" s="367"/>
      <c r="AB407" s="143"/>
      <c r="AC407" s="42"/>
      <c r="AD407" s="42"/>
    </row>
    <row r="408" spans="3:30">
      <c r="C408" s="142"/>
      <c r="D408" s="346">
        <v>44161</v>
      </c>
      <c r="E408" s="428" t="s">
        <v>495</v>
      </c>
      <c r="F408" s="497"/>
      <c r="G408" s="347">
        <v>1442.7</v>
      </c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S408" s="142"/>
      <c r="T408" s="142"/>
      <c r="U408" s="142"/>
      <c r="V408" s="142"/>
      <c r="W408" s="142"/>
      <c r="X408" s="142"/>
      <c r="Y408" s="42"/>
      <c r="Z408" s="42"/>
      <c r="AA408" s="367"/>
      <c r="AB408" s="143"/>
      <c r="AC408" s="42"/>
      <c r="AD408" s="42"/>
    </row>
    <row r="409" spans="3:30">
      <c r="C409" s="142">
        <v>5</v>
      </c>
      <c r="D409" s="346">
        <v>44161</v>
      </c>
      <c r="E409" s="428" t="s">
        <v>2509</v>
      </c>
      <c r="F409" s="497"/>
      <c r="G409" s="347"/>
      <c r="H409" s="142">
        <v>996.7</v>
      </c>
      <c r="I409" s="142">
        <v>996.7</v>
      </c>
      <c r="J409" s="142"/>
      <c r="K409" s="142"/>
      <c r="L409" s="142"/>
      <c r="M409" s="142"/>
      <c r="N409" s="142"/>
      <c r="O409" s="142"/>
      <c r="P409" s="142"/>
      <c r="Q409" s="142"/>
      <c r="R409" s="142"/>
      <c r="S409" s="142"/>
      <c r="T409" s="142"/>
      <c r="U409" s="142"/>
      <c r="V409" s="142"/>
      <c r="W409" s="142"/>
      <c r="X409" s="142"/>
      <c r="Y409" s="42"/>
      <c r="Z409" s="42"/>
      <c r="AA409" s="367"/>
      <c r="AB409" s="143"/>
      <c r="AC409" s="42"/>
      <c r="AD409" s="42"/>
    </row>
    <row r="410" spans="3:30">
      <c r="C410" s="142"/>
      <c r="D410" s="346">
        <v>44161</v>
      </c>
      <c r="E410" s="428" t="s">
        <v>1510</v>
      </c>
      <c r="F410" s="497"/>
      <c r="G410" s="347"/>
      <c r="H410" s="142">
        <v>10</v>
      </c>
      <c r="I410" s="142"/>
      <c r="J410" s="142"/>
      <c r="K410" s="142"/>
      <c r="L410" s="142"/>
      <c r="M410" s="142"/>
      <c r="N410" s="142"/>
      <c r="O410" s="142"/>
      <c r="P410" s="142"/>
      <c r="Q410" s="142"/>
      <c r="R410" s="142"/>
      <c r="S410" s="142"/>
      <c r="T410" s="142"/>
      <c r="U410" s="142"/>
      <c r="V410" s="142"/>
      <c r="W410" s="142">
        <v>10</v>
      </c>
      <c r="X410" s="142"/>
      <c r="Y410" s="42"/>
      <c r="Z410" s="42"/>
      <c r="AA410" s="367"/>
      <c r="AB410" s="143"/>
      <c r="AC410" s="42"/>
      <c r="AD410" s="42"/>
    </row>
    <row r="411" spans="3:30">
      <c r="C411" s="142"/>
      <c r="D411" s="346">
        <v>44161</v>
      </c>
      <c r="E411" s="428" t="s">
        <v>1520</v>
      </c>
      <c r="F411" s="497"/>
      <c r="G411" s="347"/>
      <c r="H411" s="142">
        <v>258</v>
      </c>
      <c r="I411" s="142"/>
      <c r="J411" s="142"/>
      <c r="K411" s="142">
        <v>258</v>
      </c>
      <c r="L411" s="142"/>
      <c r="M411" s="142"/>
      <c r="N411" s="142"/>
      <c r="O411" s="142"/>
      <c r="P411" s="142"/>
      <c r="Q411" s="142"/>
      <c r="R411" s="142"/>
      <c r="S411" s="142"/>
      <c r="T411" s="142"/>
      <c r="U411" s="142"/>
      <c r="V411" s="142"/>
      <c r="W411" s="142"/>
      <c r="X411" s="142"/>
      <c r="Y411" s="42"/>
      <c r="Z411" s="42"/>
      <c r="AA411" s="367"/>
      <c r="AB411" s="143"/>
      <c r="AC411" s="42"/>
      <c r="AD411" s="42"/>
    </row>
    <row r="412" spans="3:30">
      <c r="C412" s="142"/>
      <c r="D412" s="346">
        <v>44161</v>
      </c>
      <c r="E412" s="428" t="s">
        <v>1521</v>
      </c>
      <c r="F412" s="497"/>
      <c r="G412" s="347"/>
      <c r="H412" s="142">
        <v>128</v>
      </c>
      <c r="I412" s="142"/>
      <c r="J412" s="142"/>
      <c r="K412" s="142">
        <v>128</v>
      </c>
      <c r="L412" s="142"/>
      <c r="M412" s="142"/>
      <c r="N412" s="142"/>
      <c r="O412" s="142"/>
      <c r="P412" s="142"/>
      <c r="Q412" s="142"/>
      <c r="R412" s="142"/>
      <c r="S412" s="142"/>
      <c r="T412" s="142"/>
      <c r="U412" s="142"/>
      <c r="V412" s="142"/>
      <c r="W412" s="142"/>
      <c r="X412" s="142"/>
      <c r="Y412" s="42"/>
      <c r="Z412" s="42"/>
      <c r="AA412" s="367"/>
      <c r="AB412" s="143"/>
      <c r="AC412" s="42"/>
      <c r="AD412" s="42"/>
    </row>
    <row r="413" spans="3:30">
      <c r="C413" s="142"/>
      <c r="D413" s="346">
        <v>44161</v>
      </c>
      <c r="E413" s="428" t="s">
        <v>1522</v>
      </c>
      <c r="F413" s="497"/>
      <c r="G413" s="347"/>
      <c r="H413" s="142">
        <v>50</v>
      </c>
      <c r="I413" s="142"/>
      <c r="J413" s="142"/>
      <c r="K413" s="142"/>
      <c r="L413" s="142"/>
      <c r="M413" s="142"/>
      <c r="N413" s="142"/>
      <c r="O413" s="142"/>
      <c r="P413" s="142"/>
      <c r="Q413" s="142"/>
      <c r="R413" s="142"/>
      <c r="S413" s="142"/>
      <c r="T413" s="142"/>
      <c r="U413" s="142"/>
      <c r="V413" s="142"/>
      <c r="W413" s="142"/>
      <c r="X413" s="142">
        <v>50</v>
      </c>
      <c r="Y413" s="42"/>
      <c r="Z413" s="42"/>
      <c r="AA413" s="367"/>
      <c r="AB413" s="143"/>
      <c r="AC413" s="42"/>
      <c r="AD413" s="42"/>
    </row>
    <row r="414" spans="3:30">
      <c r="C414" s="142"/>
      <c r="D414" s="346">
        <v>44161</v>
      </c>
      <c r="E414" s="428" t="s">
        <v>1525</v>
      </c>
      <c r="F414" s="497"/>
      <c r="G414" s="347">
        <v>1601</v>
      </c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S414" s="142"/>
      <c r="T414" s="142"/>
      <c r="U414" s="142"/>
      <c r="V414" s="142"/>
      <c r="W414" s="142"/>
      <c r="X414" s="142"/>
      <c r="Y414" s="42"/>
      <c r="Z414" s="42"/>
      <c r="AA414" s="367"/>
      <c r="AB414" s="143"/>
      <c r="AC414" s="42"/>
      <c r="AD414" s="42"/>
    </row>
    <row r="415" spans="3:30">
      <c r="C415" s="142"/>
      <c r="D415" s="346">
        <v>44161</v>
      </c>
      <c r="E415" s="428" t="s">
        <v>673</v>
      </c>
      <c r="F415" s="497"/>
      <c r="G415" s="347"/>
      <c r="H415" s="142">
        <v>1442.7</v>
      </c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S415" s="142"/>
      <c r="T415" s="142"/>
      <c r="U415" s="142"/>
      <c r="V415" s="142"/>
      <c r="W415" s="142"/>
      <c r="X415" s="142"/>
      <c r="Y415" s="42"/>
      <c r="Z415" s="42"/>
      <c r="AA415" s="367"/>
      <c r="AB415" s="143"/>
      <c r="AC415" s="42"/>
      <c r="AD415" s="42"/>
    </row>
    <row r="416" spans="3:30">
      <c r="C416" s="142"/>
      <c r="D416" s="346">
        <v>44161</v>
      </c>
      <c r="E416" s="428" t="s">
        <v>1526</v>
      </c>
      <c r="F416" s="497"/>
      <c r="G416" s="347"/>
      <c r="H416" s="142">
        <v>158.30000000000001</v>
      </c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142"/>
      <c r="T416" s="142"/>
      <c r="U416" s="142"/>
      <c r="V416" s="142"/>
      <c r="W416" s="142"/>
      <c r="X416" s="142"/>
      <c r="Y416" s="42"/>
      <c r="Z416" s="42"/>
      <c r="AA416" s="367"/>
      <c r="AB416" s="143"/>
      <c r="AC416" s="42"/>
      <c r="AD416" s="42"/>
    </row>
    <row r="417" spans="3:30">
      <c r="C417" s="142"/>
      <c r="D417" s="346">
        <v>44161</v>
      </c>
      <c r="E417" s="428" t="s">
        <v>495</v>
      </c>
      <c r="F417" s="497"/>
      <c r="G417" s="347">
        <v>1346.39</v>
      </c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S417" s="142"/>
      <c r="T417" s="142"/>
      <c r="U417" s="142"/>
      <c r="V417" s="142"/>
      <c r="W417" s="142"/>
      <c r="X417" s="142"/>
      <c r="Y417" s="42"/>
      <c r="Z417" s="42"/>
      <c r="AA417" s="367"/>
      <c r="AB417" s="143"/>
      <c r="AC417" s="42"/>
      <c r="AD417" s="42"/>
    </row>
    <row r="418" spans="3:30">
      <c r="C418" s="142"/>
      <c r="D418" s="346">
        <v>44161</v>
      </c>
      <c r="E418" s="428" t="s">
        <v>1527</v>
      </c>
      <c r="F418" s="497"/>
      <c r="G418" s="347"/>
      <c r="H418" s="142">
        <v>1345.39</v>
      </c>
      <c r="I418" s="142"/>
      <c r="J418" s="142"/>
      <c r="K418" s="142"/>
      <c r="L418" s="142">
        <v>1345.39</v>
      </c>
      <c r="M418" s="142"/>
      <c r="N418" s="142"/>
      <c r="O418" s="142"/>
      <c r="P418" s="142"/>
      <c r="Q418" s="142"/>
      <c r="R418" s="142"/>
      <c r="S418" s="142"/>
      <c r="T418" s="142"/>
      <c r="U418" s="142"/>
      <c r="V418" s="142"/>
      <c r="W418" s="142"/>
      <c r="X418" s="142"/>
      <c r="Y418" s="42"/>
      <c r="Z418" s="42"/>
      <c r="AA418" s="367"/>
      <c r="AB418" s="143"/>
      <c r="AC418" s="42"/>
      <c r="AD418" s="42"/>
    </row>
    <row r="419" spans="3:30">
      <c r="C419" s="142"/>
      <c r="D419" s="346">
        <v>44161</v>
      </c>
      <c r="E419" s="428" t="s">
        <v>1493</v>
      </c>
      <c r="F419" s="497"/>
      <c r="G419" s="347"/>
      <c r="H419" s="142">
        <v>1</v>
      </c>
      <c r="I419" s="142"/>
      <c r="J419" s="142"/>
      <c r="K419" s="142"/>
      <c r="L419" s="142"/>
      <c r="M419" s="142"/>
      <c r="N419" s="142"/>
      <c r="O419" s="142"/>
      <c r="P419" s="142"/>
      <c r="Q419" s="142"/>
      <c r="R419" s="142"/>
      <c r="S419" s="142"/>
      <c r="T419" s="142"/>
      <c r="U419" s="142"/>
      <c r="V419" s="142"/>
      <c r="W419" s="142">
        <v>1</v>
      </c>
      <c r="X419" s="142"/>
      <c r="Y419" s="42"/>
      <c r="Z419" s="42"/>
      <c r="AA419" s="367"/>
      <c r="AB419" s="143"/>
      <c r="AC419" s="42"/>
      <c r="AD419" s="42"/>
    </row>
    <row r="420" spans="3:30">
      <c r="C420" s="142"/>
      <c r="D420" s="346">
        <v>44161</v>
      </c>
      <c r="E420" s="428" t="s">
        <v>1525</v>
      </c>
      <c r="F420" s="497"/>
      <c r="G420" s="347">
        <v>1470</v>
      </c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S420" s="142"/>
      <c r="T420" s="142"/>
      <c r="U420" s="142"/>
      <c r="V420" s="142"/>
      <c r="W420" s="142"/>
      <c r="X420" s="142"/>
      <c r="Y420" s="42"/>
      <c r="Z420" s="42"/>
      <c r="AA420" s="367"/>
      <c r="AB420" s="143"/>
      <c r="AC420" s="42"/>
      <c r="AD420" s="42"/>
    </row>
    <row r="421" spans="3:30">
      <c r="C421" s="142"/>
      <c r="D421" s="346">
        <v>44161</v>
      </c>
      <c r="E421" s="428" t="s">
        <v>1479</v>
      </c>
      <c r="F421" s="497"/>
      <c r="G421" s="347"/>
      <c r="H421" s="142">
        <v>49.4</v>
      </c>
      <c r="I421" s="142"/>
      <c r="J421" s="142"/>
      <c r="K421" s="142"/>
      <c r="L421" s="142"/>
      <c r="M421" s="142"/>
      <c r="N421" s="142"/>
      <c r="O421" s="142"/>
      <c r="P421" s="142"/>
      <c r="Q421" s="142"/>
      <c r="R421" s="142"/>
      <c r="S421" s="142"/>
      <c r="T421" s="142">
        <v>49.4</v>
      </c>
      <c r="U421" s="142"/>
      <c r="V421" s="142"/>
      <c r="W421" s="142"/>
      <c r="X421" s="142"/>
      <c r="Y421" s="42"/>
      <c r="Z421" s="42"/>
      <c r="AA421" s="367"/>
      <c r="AB421" s="143"/>
      <c r="AC421" s="42"/>
      <c r="AD421" s="42"/>
    </row>
    <row r="422" spans="3:30">
      <c r="C422" s="142"/>
      <c r="D422" s="346">
        <v>44161</v>
      </c>
      <c r="E422" s="428" t="s">
        <v>673</v>
      </c>
      <c r="F422" s="497"/>
      <c r="G422" s="347"/>
      <c r="H422" s="142">
        <v>1346.39</v>
      </c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S422" s="142"/>
      <c r="T422" s="142"/>
      <c r="U422" s="142"/>
      <c r="V422" s="142"/>
      <c r="W422" s="142"/>
      <c r="X422" s="142"/>
      <c r="Y422" s="42"/>
      <c r="Z422" s="42"/>
      <c r="AA422" s="367"/>
      <c r="AB422" s="143"/>
      <c r="AC422" s="42"/>
      <c r="AD422" s="42"/>
    </row>
    <row r="423" spans="3:30">
      <c r="C423" s="142"/>
      <c r="D423" s="346">
        <v>44161</v>
      </c>
      <c r="E423" s="428" t="s">
        <v>1526</v>
      </c>
      <c r="F423" s="497"/>
      <c r="G423" s="347"/>
      <c r="H423" s="142">
        <v>74.209999999999994</v>
      </c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S423" s="142"/>
      <c r="T423" s="142"/>
      <c r="U423" s="142"/>
      <c r="V423" s="142"/>
      <c r="W423" s="142"/>
      <c r="X423" s="142"/>
      <c r="Y423" s="42"/>
      <c r="Z423" s="42"/>
      <c r="AA423" s="367"/>
      <c r="AB423" s="143"/>
      <c r="AC423" s="42"/>
      <c r="AD423" s="42"/>
    </row>
    <row r="424" spans="3:30">
      <c r="C424" s="153"/>
      <c r="D424" s="351">
        <v>44172</v>
      </c>
      <c r="E424" s="429" t="s">
        <v>495</v>
      </c>
      <c r="F424" s="499"/>
      <c r="G424" s="352">
        <v>2181</v>
      </c>
      <c r="H424" s="153"/>
      <c r="I424" s="153"/>
      <c r="J424" s="153"/>
      <c r="K424" s="153"/>
      <c r="L424" s="153"/>
      <c r="M424" s="153"/>
      <c r="N424" s="153"/>
      <c r="O424" s="153"/>
      <c r="P424" s="153"/>
      <c r="Q424" s="153"/>
      <c r="R424" s="153"/>
      <c r="S424" s="153"/>
      <c r="T424" s="153"/>
      <c r="U424" s="153"/>
      <c r="V424" s="153"/>
      <c r="W424" s="153"/>
      <c r="X424" s="153"/>
      <c r="Y424" s="154"/>
      <c r="Z424" s="154"/>
      <c r="AA424" s="372"/>
      <c r="AB424" s="154"/>
      <c r="AC424" s="154"/>
      <c r="AD424" s="42"/>
    </row>
    <row r="425" spans="3:30">
      <c r="C425" s="153"/>
      <c r="D425" s="351">
        <v>44172</v>
      </c>
      <c r="E425" s="429" t="s">
        <v>669</v>
      </c>
      <c r="F425" s="499"/>
      <c r="G425" s="352">
        <v>57</v>
      </c>
      <c r="H425" s="153"/>
      <c r="I425" s="153"/>
      <c r="J425" s="153"/>
      <c r="K425" s="153"/>
      <c r="L425" s="153"/>
      <c r="M425" s="153"/>
      <c r="N425" s="153"/>
      <c r="O425" s="153"/>
      <c r="P425" s="153"/>
      <c r="Q425" s="153"/>
      <c r="R425" s="153"/>
      <c r="S425" s="153"/>
      <c r="T425" s="153"/>
      <c r="U425" s="153"/>
      <c r="V425" s="153"/>
      <c r="W425" s="153"/>
      <c r="X425" s="153"/>
      <c r="Y425" s="154"/>
      <c r="Z425" s="154"/>
      <c r="AA425" s="372"/>
      <c r="AB425" s="154"/>
      <c r="AC425" s="154"/>
      <c r="AD425" s="42"/>
    </row>
    <row r="426" spans="3:30">
      <c r="C426" s="153"/>
      <c r="D426" s="351">
        <v>44172</v>
      </c>
      <c r="E426" s="429" t="s">
        <v>1544</v>
      </c>
      <c r="F426" s="499"/>
      <c r="G426" s="352"/>
      <c r="H426" s="153">
        <v>2180</v>
      </c>
      <c r="I426" s="153"/>
      <c r="J426" s="153"/>
      <c r="K426" s="153"/>
      <c r="L426" s="153">
        <v>2180</v>
      </c>
      <c r="M426" s="153"/>
      <c r="N426" s="153"/>
      <c r="O426" s="153"/>
      <c r="P426" s="153"/>
      <c r="Q426" s="153"/>
      <c r="R426" s="153"/>
      <c r="S426" s="153"/>
      <c r="T426" s="153"/>
      <c r="U426" s="153"/>
      <c r="V426" s="153"/>
      <c r="W426" s="153"/>
      <c r="X426" s="153"/>
      <c r="Y426" s="154"/>
      <c r="Z426" s="154"/>
      <c r="AA426" s="372"/>
      <c r="AB426" s="154"/>
      <c r="AC426" s="154"/>
      <c r="AD426" s="42"/>
    </row>
    <row r="427" spans="3:30">
      <c r="C427" s="153"/>
      <c r="D427" s="351">
        <v>44172</v>
      </c>
      <c r="E427" s="429" t="s">
        <v>1493</v>
      </c>
      <c r="F427" s="499"/>
      <c r="G427" s="352"/>
      <c r="H427" s="153">
        <v>1</v>
      </c>
      <c r="I427" s="153"/>
      <c r="J427" s="153"/>
      <c r="K427" s="153"/>
      <c r="L427" s="153"/>
      <c r="M427" s="153"/>
      <c r="N427" s="153"/>
      <c r="O427" s="153"/>
      <c r="P427" s="153"/>
      <c r="Q427" s="153"/>
      <c r="R427" s="153"/>
      <c r="S427" s="153"/>
      <c r="T427" s="153"/>
      <c r="U427" s="153"/>
      <c r="V427" s="153"/>
      <c r="W427" s="153">
        <v>1</v>
      </c>
      <c r="X427" s="153"/>
      <c r="Y427" s="154"/>
      <c r="Z427" s="154"/>
      <c r="AA427" s="372"/>
      <c r="AB427" s="154"/>
      <c r="AC427" s="154"/>
      <c r="AD427" s="42"/>
    </row>
    <row r="428" spans="3:30">
      <c r="C428" s="153"/>
      <c r="D428" s="351">
        <v>44172</v>
      </c>
      <c r="E428" s="429" t="s">
        <v>1545</v>
      </c>
      <c r="F428" s="499"/>
      <c r="G428" s="352"/>
      <c r="H428" s="153">
        <v>57</v>
      </c>
      <c r="I428" s="153"/>
      <c r="J428" s="153"/>
      <c r="K428" s="153"/>
      <c r="L428" s="153"/>
      <c r="M428" s="153"/>
      <c r="N428" s="153"/>
      <c r="O428" s="153"/>
      <c r="P428" s="153"/>
      <c r="Q428" s="153"/>
      <c r="R428" s="153"/>
      <c r="S428" s="153"/>
      <c r="T428" s="153">
        <v>57</v>
      </c>
      <c r="U428" s="153"/>
      <c r="V428" s="153"/>
      <c r="W428" s="153"/>
      <c r="X428" s="153"/>
      <c r="Y428" s="154"/>
      <c r="Z428" s="154"/>
      <c r="AA428" s="372"/>
      <c r="AB428" s="154"/>
      <c r="AC428" s="154"/>
      <c r="AD428" s="42"/>
    </row>
    <row r="429" spans="3:30">
      <c r="C429" s="153"/>
      <c r="D429" s="351">
        <v>44172</v>
      </c>
      <c r="E429" s="429" t="s">
        <v>1546</v>
      </c>
      <c r="F429" s="499"/>
      <c r="G429" s="352">
        <v>2480</v>
      </c>
      <c r="H429" s="153"/>
      <c r="I429" s="153"/>
      <c r="J429" s="153"/>
      <c r="K429" s="153"/>
      <c r="L429" s="153"/>
      <c r="M429" s="153"/>
      <c r="N429" s="153"/>
      <c r="O429" s="153"/>
      <c r="P429" s="153"/>
      <c r="Q429" s="153"/>
      <c r="R429" s="153"/>
      <c r="S429" s="153"/>
      <c r="T429" s="153"/>
      <c r="U429" s="153"/>
      <c r="V429" s="153"/>
      <c r="W429" s="153"/>
      <c r="X429" s="153"/>
      <c r="Y429" s="154"/>
      <c r="Z429" s="154"/>
      <c r="AA429" s="372"/>
      <c r="AB429" s="154"/>
      <c r="AC429" s="154"/>
      <c r="AD429" s="42"/>
    </row>
    <row r="430" spans="3:30">
      <c r="C430" s="153"/>
      <c r="D430" s="351">
        <v>44172</v>
      </c>
      <c r="E430" s="429" t="s">
        <v>673</v>
      </c>
      <c r="F430" s="499"/>
      <c r="G430" s="352"/>
      <c r="H430" s="153">
        <v>2181</v>
      </c>
      <c r="I430" s="153"/>
      <c r="J430" s="153"/>
      <c r="K430" s="153"/>
      <c r="L430" s="153"/>
      <c r="M430" s="153"/>
      <c r="N430" s="153"/>
      <c r="O430" s="153"/>
      <c r="P430" s="153"/>
      <c r="Q430" s="153"/>
      <c r="R430" s="153"/>
      <c r="S430" s="153"/>
      <c r="T430" s="153"/>
      <c r="U430" s="153"/>
      <c r="V430" s="153"/>
      <c r="W430" s="153"/>
      <c r="X430" s="153"/>
      <c r="Y430" s="154"/>
      <c r="Z430" s="154"/>
      <c r="AA430" s="372"/>
      <c r="AB430" s="154"/>
      <c r="AC430" s="154"/>
      <c r="AD430" s="42"/>
    </row>
    <row r="431" spans="3:30">
      <c r="C431" s="153"/>
      <c r="D431" s="351">
        <v>44172</v>
      </c>
      <c r="E431" s="429" t="s">
        <v>1178</v>
      </c>
      <c r="F431" s="499"/>
      <c r="G431" s="352"/>
      <c r="H431" s="153">
        <v>57</v>
      </c>
      <c r="I431" s="153"/>
      <c r="J431" s="153"/>
      <c r="K431" s="153"/>
      <c r="L431" s="153"/>
      <c r="M431" s="153"/>
      <c r="N431" s="153"/>
      <c r="O431" s="153"/>
      <c r="P431" s="153"/>
      <c r="Q431" s="153"/>
      <c r="R431" s="153"/>
      <c r="S431" s="153"/>
      <c r="T431" s="153"/>
      <c r="U431" s="153"/>
      <c r="V431" s="153"/>
      <c r="W431" s="153"/>
      <c r="X431" s="153"/>
      <c r="Y431" s="154"/>
      <c r="Z431" s="154"/>
      <c r="AA431" s="372"/>
      <c r="AB431" s="154"/>
      <c r="AC431" s="154"/>
      <c r="AD431" s="42"/>
    </row>
    <row r="432" spans="3:30">
      <c r="C432" s="153"/>
      <c r="D432" s="351">
        <v>44172</v>
      </c>
      <c r="E432" s="429" t="s">
        <v>1547</v>
      </c>
      <c r="F432" s="499"/>
      <c r="G432" s="352"/>
      <c r="H432" s="153">
        <v>242</v>
      </c>
      <c r="I432" s="153"/>
      <c r="J432" s="153"/>
      <c r="K432" s="153"/>
      <c r="L432" s="153"/>
      <c r="M432" s="153"/>
      <c r="N432" s="153"/>
      <c r="O432" s="153"/>
      <c r="P432" s="153"/>
      <c r="Q432" s="153"/>
      <c r="R432" s="153"/>
      <c r="S432" s="153"/>
      <c r="T432" s="153"/>
      <c r="U432" s="153"/>
      <c r="V432" s="153"/>
      <c r="W432" s="153"/>
      <c r="X432" s="153"/>
      <c r="Y432" s="154"/>
      <c r="Z432" s="154"/>
      <c r="AA432" s="372"/>
      <c r="AB432" s="154"/>
      <c r="AC432" s="154"/>
      <c r="AD432" s="42"/>
    </row>
    <row r="433" spans="3:30">
      <c r="C433" s="153"/>
      <c r="D433" s="351">
        <v>44172</v>
      </c>
      <c r="E433" s="429" t="s">
        <v>495</v>
      </c>
      <c r="F433" s="499"/>
      <c r="G433" s="352">
        <v>2467</v>
      </c>
      <c r="H433" s="153"/>
      <c r="I433" s="153"/>
      <c r="J433" s="153"/>
      <c r="K433" s="153"/>
      <c r="L433" s="153"/>
      <c r="M433" s="153"/>
      <c r="N433" s="153"/>
      <c r="O433" s="153"/>
      <c r="P433" s="153"/>
      <c r="Q433" s="153"/>
      <c r="R433" s="153"/>
      <c r="S433" s="153"/>
      <c r="T433" s="153"/>
      <c r="U433" s="153"/>
      <c r="V433" s="153"/>
      <c r="W433" s="153"/>
      <c r="X433" s="153"/>
      <c r="Y433" s="154"/>
      <c r="Z433" s="154"/>
      <c r="AA433" s="372"/>
      <c r="AB433" s="154"/>
      <c r="AC433" s="154"/>
      <c r="AD433" s="42"/>
    </row>
    <row r="434" spans="3:30">
      <c r="C434" s="153">
        <v>11.35</v>
      </c>
      <c r="D434" s="351">
        <v>44173</v>
      </c>
      <c r="E434" s="429" t="s">
        <v>1548</v>
      </c>
      <c r="F434" s="499"/>
      <c r="G434" s="352"/>
      <c r="H434" s="153">
        <v>1980</v>
      </c>
      <c r="I434" s="153">
        <v>1980</v>
      </c>
      <c r="J434" s="153"/>
      <c r="K434" s="153"/>
      <c r="L434" s="153"/>
      <c r="M434" s="153"/>
      <c r="N434" s="153"/>
      <c r="O434" s="153"/>
      <c r="P434" s="153"/>
      <c r="Q434" s="153"/>
      <c r="R434" s="153"/>
      <c r="S434" s="153"/>
      <c r="T434" s="153"/>
      <c r="U434" s="153"/>
      <c r="V434" s="153"/>
      <c r="W434" s="153"/>
      <c r="X434" s="153"/>
      <c r="Y434" s="154"/>
      <c r="Z434" s="154"/>
      <c r="AA434" s="372"/>
      <c r="AB434" s="154"/>
      <c r="AC434" s="154"/>
      <c r="AD434" s="42"/>
    </row>
    <row r="435" spans="3:30">
      <c r="C435" s="153"/>
      <c r="D435" s="351">
        <v>44173</v>
      </c>
      <c r="E435" s="429" t="s">
        <v>1510</v>
      </c>
      <c r="F435" s="499"/>
      <c r="G435" s="352"/>
      <c r="H435" s="153">
        <v>9</v>
      </c>
      <c r="I435" s="153"/>
      <c r="J435" s="153"/>
      <c r="K435" s="153"/>
      <c r="L435" s="153"/>
      <c r="M435" s="153"/>
      <c r="N435" s="153"/>
      <c r="O435" s="153"/>
      <c r="P435" s="153"/>
      <c r="Q435" s="153"/>
      <c r="R435" s="153"/>
      <c r="S435" s="153"/>
      <c r="T435" s="153"/>
      <c r="U435" s="153"/>
      <c r="V435" s="153"/>
      <c r="W435" s="153">
        <v>9</v>
      </c>
      <c r="X435" s="153"/>
      <c r="Y435" s="154"/>
      <c r="Z435" s="154"/>
      <c r="AA435" s="372"/>
      <c r="AB435" s="154"/>
      <c r="AC435" s="154"/>
      <c r="AD435" s="42"/>
    </row>
    <row r="436" spans="3:30">
      <c r="C436" s="153"/>
      <c r="D436" s="351">
        <v>44173</v>
      </c>
      <c r="E436" s="429" t="s">
        <v>1549</v>
      </c>
      <c r="F436" s="499"/>
      <c r="G436" s="352"/>
      <c r="H436" s="153">
        <v>389</v>
      </c>
      <c r="I436" s="153"/>
      <c r="J436" s="153"/>
      <c r="K436" s="153"/>
      <c r="L436" s="153">
        <v>389</v>
      </c>
      <c r="M436" s="153"/>
      <c r="N436" s="153"/>
      <c r="O436" s="153"/>
      <c r="P436" s="153"/>
      <c r="Q436" s="153"/>
      <c r="R436" s="153"/>
      <c r="S436" s="153"/>
      <c r="T436" s="153"/>
      <c r="U436" s="153"/>
      <c r="V436" s="153"/>
      <c r="W436" s="153"/>
      <c r="X436" s="153"/>
      <c r="Y436" s="154"/>
      <c r="Z436" s="154"/>
      <c r="AA436" s="372"/>
      <c r="AB436" s="154"/>
      <c r="AC436" s="154"/>
      <c r="AD436" s="42"/>
    </row>
    <row r="437" spans="3:30">
      <c r="C437" s="153"/>
      <c r="D437" s="351">
        <v>44173</v>
      </c>
      <c r="E437" s="429" t="s">
        <v>1493</v>
      </c>
      <c r="F437" s="499"/>
      <c r="G437" s="352"/>
      <c r="H437" s="153">
        <v>1</v>
      </c>
      <c r="I437" s="153"/>
      <c r="J437" s="153"/>
      <c r="K437" s="153"/>
      <c r="L437" s="153"/>
      <c r="M437" s="153"/>
      <c r="N437" s="153"/>
      <c r="O437" s="153"/>
      <c r="P437" s="153"/>
      <c r="Q437" s="153"/>
      <c r="R437" s="153"/>
      <c r="S437" s="153"/>
      <c r="T437" s="153"/>
      <c r="U437" s="153"/>
      <c r="V437" s="153"/>
      <c r="W437" s="153">
        <v>1</v>
      </c>
      <c r="X437" s="153"/>
      <c r="Y437" s="154"/>
      <c r="Z437" s="154"/>
      <c r="AA437" s="372"/>
      <c r="AB437" s="154"/>
      <c r="AC437" s="154"/>
      <c r="AD437" s="42"/>
    </row>
    <row r="438" spans="3:30">
      <c r="C438" s="153"/>
      <c r="D438" s="351">
        <v>44173</v>
      </c>
      <c r="E438" s="429" t="s">
        <v>1550</v>
      </c>
      <c r="F438" s="499"/>
      <c r="G438" s="352"/>
      <c r="H438" s="153">
        <v>88</v>
      </c>
      <c r="I438" s="153"/>
      <c r="J438" s="153"/>
      <c r="K438" s="153"/>
      <c r="L438" s="153"/>
      <c r="M438" s="153"/>
      <c r="N438" s="153"/>
      <c r="O438" s="153"/>
      <c r="P438" s="153"/>
      <c r="Q438" s="153"/>
      <c r="R438" s="153"/>
      <c r="S438" s="153"/>
      <c r="T438" s="153">
        <v>88</v>
      </c>
      <c r="U438" s="153"/>
      <c r="V438" s="153"/>
      <c r="W438" s="153"/>
      <c r="X438" s="153"/>
      <c r="Y438" s="154"/>
      <c r="Z438" s="154"/>
      <c r="AA438" s="372"/>
      <c r="AB438" s="154"/>
      <c r="AC438" s="154"/>
      <c r="AD438" s="42"/>
    </row>
    <row r="439" spans="3:30">
      <c r="C439" s="153"/>
      <c r="D439" s="351">
        <v>44173</v>
      </c>
      <c r="E439" s="429" t="s">
        <v>2859</v>
      </c>
      <c r="F439" s="499"/>
      <c r="G439" s="352">
        <v>2690</v>
      </c>
      <c r="H439" s="153"/>
      <c r="I439" s="153"/>
      <c r="J439" s="153"/>
      <c r="K439" s="153"/>
      <c r="L439" s="153"/>
      <c r="M439" s="153"/>
      <c r="N439" s="153"/>
      <c r="O439" s="153"/>
      <c r="P439" s="153"/>
      <c r="Q439" s="153"/>
      <c r="R439" s="153"/>
      <c r="S439" s="153"/>
      <c r="T439" s="153"/>
      <c r="U439" s="153"/>
      <c r="V439" s="153"/>
      <c r="W439" s="153"/>
      <c r="X439" s="153"/>
      <c r="Y439" s="154"/>
      <c r="Z439" s="154"/>
      <c r="AA439" s="372"/>
      <c r="AB439" s="154"/>
      <c r="AC439" s="154"/>
      <c r="AD439" s="42"/>
    </row>
    <row r="440" spans="3:30">
      <c r="C440" s="153"/>
      <c r="D440" s="351">
        <v>44173</v>
      </c>
      <c r="E440" s="429" t="s">
        <v>1479</v>
      </c>
      <c r="F440" s="499"/>
      <c r="G440" s="352"/>
      <c r="H440" s="153">
        <v>74</v>
      </c>
      <c r="I440" s="153"/>
      <c r="J440" s="153"/>
      <c r="K440" s="153"/>
      <c r="L440" s="153"/>
      <c r="M440" s="153"/>
      <c r="N440" s="153"/>
      <c r="O440" s="153"/>
      <c r="P440" s="153"/>
      <c r="Q440" s="153"/>
      <c r="R440" s="153"/>
      <c r="S440" s="153"/>
      <c r="T440" s="153">
        <v>74</v>
      </c>
      <c r="U440" s="153"/>
      <c r="V440" s="153"/>
      <c r="W440" s="153"/>
      <c r="X440" s="153"/>
      <c r="Y440" s="154"/>
      <c r="Z440" s="154"/>
      <c r="AA440" s="372"/>
      <c r="AB440" s="154"/>
      <c r="AC440" s="154"/>
      <c r="AD440" s="42"/>
    </row>
    <row r="441" spans="3:30">
      <c r="C441" s="153"/>
      <c r="D441" s="351">
        <v>44173</v>
      </c>
      <c r="E441" s="429" t="s">
        <v>673</v>
      </c>
      <c r="F441" s="499"/>
      <c r="G441" s="352"/>
      <c r="H441" s="153">
        <v>2467</v>
      </c>
      <c r="I441" s="153"/>
      <c r="J441" s="153"/>
      <c r="K441" s="153"/>
      <c r="L441" s="153"/>
      <c r="M441" s="153"/>
      <c r="N441" s="153"/>
      <c r="O441" s="153"/>
      <c r="P441" s="153"/>
      <c r="Q441" s="153"/>
      <c r="R441" s="153"/>
      <c r="S441" s="153"/>
      <c r="T441" s="153"/>
      <c r="U441" s="153"/>
      <c r="V441" s="153"/>
      <c r="W441" s="153"/>
      <c r="X441" s="153"/>
      <c r="Y441" s="154"/>
      <c r="Z441" s="154"/>
      <c r="AA441" s="372"/>
      <c r="AB441" s="154"/>
      <c r="AC441" s="154"/>
      <c r="AD441" s="42"/>
    </row>
    <row r="442" spans="3:30">
      <c r="C442" s="153"/>
      <c r="D442" s="351">
        <v>44173</v>
      </c>
      <c r="E442" s="429" t="s">
        <v>1551</v>
      </c>
      <c r="F442" s="499"/>
      <c r="G442" s="352"/>
      <c r="H442" s="153">
        <v>149</v>
      </c>
      <c r="I442" s="153"/>
      <c r="J442" s="153"/>
      <c r="K442" s="153"/>
      <c r="L442" s="153"/>
      <c r="M442" s="153"/>
      <c r="N442" s="153"/>
      <c r="O442" s="153"/>
      <c r="P442" s="153"/>
      <c r="Q442" s="153"/>
      <c r="R442" s="153"/>
      <c r="S442" s="153"/>
      <c r="T442" s="153"/>
      <c r="U442" s="153"/>
      <c r="V442" s="153"/>
      <c r="W442" s="153"/>
      <c r="X442" s="153"/>
      <c r="Y442" s="154"/>
      <c r="Z442" s="154"/>
      <c r="AA442" s="372"/>
      <c r="AB442" s="154"/>
      <c r="AC442" s="154"/>
      <c r="AD442" s="42"/>
    </row>
    <row r="443" spans="3:30">
      <c r="C443" s="153"/>
      <c r="D443" s="351">
        <v>44173</v>
      </c>
      <c r="E443" s="429" t="s">
        <v>495</v>
      </c>
      <c r="F443" s="499"/>
      <c r="G443" s="352">
        <v>332</v>
      </c>
      <c r="H443" s="153"/>
      <c r="I443" s="153"/>
      <c r="J443" s="153"/>
      <c r="K443" s="153"/>
      <c r="L443" s="153"/>
      <c r="M443" s="153"/>
      <c r="N443" s="153"/>
      <c r="O443" s="153"/>
      <c r="P443" s="153"/>
      <c r="Q443" s="153"/>
      <c r="R443" s="153"/>
      <c r="S443" s="153"/>
      <c r="T443" s="153"/>
      <c r="U443" s="153"/>
      <c r="V443" s="153"/>
      <c r="W443" s="153"/>
      <c r="X443" s="153"/>
      <c r="Y443" s="154"/>
      <c r="Z443" s="154"/>
      <c r="AA443" s="372"/>
      <c r="AB443" s="154"/>
      <c r="AC443" s="154"/>
      <c r="AD443" s="42"/>
    </row>
    <row r="444" spans="3:30">
      <c r="C444" s="153">
        <v>5</v>
      </c>
      <c r="D444" s="351">
        <v>44173</v>
      </c>
      <c r="E444" s="429" t="s">
        <v>2508</v>
      </c>
      <c r="F444" s="499"/>
      <c r="G444" s="352"/>
      <c r="H444" s="153">
        <v>330</v>
      </c>
      <c r="I444" s="153">
        <v>330</v>
      </c>
      <c r="J444" s="153"/>
      <c r="K444" s="153"/>
      <c r="L444" s="153"/>
      <c r="M444" s="153"/>
      <c r="N444" s="153"/>
      <c r="O444" s="153"/>
      <c r="P444" s="153"/>
      <c r="Q444" s="153"/>
      <c r="R444" s="153"/>
      <c r="S444" s="153"/>
      <c r="T444" s="153"/>
      <c r="U444" s="153"/>
      <c r="V444" s="153"/>
      <c r="W444" s="153"/>
      <c r="X444" s="153"/>
      <c r="Y444" s="154"/>
      <c r="Z444" s="154"/>
      <c r="AA444" s="372"/>
      <c r="AB444" s="154"/>
      <c r="AC444" s="154"/>
      <c r="AD444" s="42"/>
    </row>
    <row r="445" spans="3:30">
      <c r="C445" s="153"/>
      <c r="D445" s="351">
        <v>44173</v>
      </c>
      <c r="E445" s="429" t="s">
        <v>1510</v>
      </c>
      <c r="F445" s="499"/>
      <c r="G445" s="352"/>
      <c r="H445" s="153">
        <v>2</v>
      </c>
      <c r="I445" s="153"/>
      <c r="J445" s="153"/>
      <c r="K445" s="153"/>
      <c r="L445" s="153"/>
      <c r="M445" s="153"/>
      <c r="N445" s="153"/>
      <c r="O445" s="153"/>
      <c r="P445" s="153"/>
      <c r="Q445" s="153"/>
      <c r="R445" s="153"/>
      <c r="S445" s="153"/>
      <c r="T445" s="153"/>
      <c r="U445" s="153"/>
      <c r="V445" s="153"/>
      <c r="W445" s="153">
        <v>2</v>
      </c>
      <c r="X445" s="153"/>
      <c r="Y445" s="154"/>
      <c r="Z445" s="154"/>
      <c r="AA445" s="372"/>
      <c r="AB445" s="154"/>
      <c r="AC445" s="154"/>
      <c r="AD445" s="42"/>
    </row>
    <row r="446" spans="3:30">
      <c r="C446" s="153"/>
      <c r="D446" s="351">
        <v>44173</v>
      </c>
      <c r="E446" s="429" t="s">
        <v>1518</v>
      </c>
      <c r="F446" s="499"/>
      <c r="G446" s="352">
        <v>370</v>
      </c>
      <c r="H446" s="153"/>
      <c r="I446" s="153"/>
      <c r="J446" s="153"/>
      <c r="K446" s="153"/>
      <c r="L446" s="153"/>
      <c r="M446" s="153"/>
      <c r="N446" s="153"/>
      <c r="O446" s="153"/>
      <c r="P446" s="153"/>
      <c r="Q446" s="153"/>
      <c r="R446" s="153"/>
      <c r="S446" s="153"/>
      <c r="T446" s="153"/>
      <c r="U446" s="153"/>
      <c r="V446" s="153"/>
      <c r="W446" s="153"/>
      <c r="X446" s="153"/>
      <c r="Y446" s="154"/>
      <c r="Z446" s="154"/>
      <c r="AA446" s="372"/>
      <c r="AB446" s="154"/>
      <c r="AC446" s="154"/>
      <c r="AD446" s="42"/>
    </row>
    <row r="447" spans="3:30">
      <c r="C447" s="153"/>
      <c r="D447" s="351">
        <v>44173</v>
      </c>
      <c r="E447" s="429" t="s">
        <v>673</v>
      </c>
      <c r="F447" s="499"/>
      <c r="G447" s="352"/>
      <c r="H447" s="153">
        <v>332</v>
      </c>
      <c r="I447" s="153"/>
      <c r="J447" s="153"/>
      <c r="K447" s="153"/>
      <c r="L447" s="153"/>
      <c r="M447" s="153"/>
      <c r="N447" s="153"/>
      <c r="O447" s="153"/>
      <c r="P447" s="153"/>
      <c r="Q447" s="153"/>
      <c r="R447" s="153"/>
      <c r="S447" s="153"/>
      <c r="T447" s="153"/>
      <c r="U447" s="153"/>
      <c r="V447" s="153"/>
      <c r="W447" s="153"/>
      <c r="X447" s="153"/>
      <c r="Y447" s="154"/>
      <c r="Z447" s="154"/>
      <c r="AA447" s="372"/>
      <c r="AB447" s="154"/>
      <c r="AC447" s="154"/>
      <c r="AD447" s="42"/>
    </row>
    <row r="448" spans="3:30">
      <c r="C448" s="153"/>
      <c r="D448" s="351">
        <v>44173</v>
      </c>
      <c r="E448" s="429" t="s">
        <v>1519</v>
      </c>
      <c r="F448" s="499"/>
      <c r="G448" s="352"/>
      <c r="H448" s="153">
        <v>38</v>
      </c>
      <c r="I448" s="153"/>
      <c r="J448" s="153"/>
      <c r="K448" s="153"/>
      <c r="L448" s="153"/>
      <c r="M448" s="153"/>
      <c r="N448" s="153"/>
      <c r="O448" s="153"/>
      <c r="P448" s="153"/>
      <c r="Q448" s="153"/>
      <c r="R448" s="153"/>
      <c r="S448" s="153"/>
      <c r="T448" s="153"/>
      <c r="U448" s="153"/>
      <c r="V448" s="153"/>
      <c r="W448" s="153"/>
      <c r="X448" s="153"/>
      <c r="Y448" s="154"/>
      <c r="Z448" s="154"/>
      <c r="AA448" s="372"/>
      <c r="AB448" s="154"/>
      <c r="AC448" s="154"/>
      <c r="AD448" s="42"/>
    </row>
    <row r="449" spans="3:30">
      <c r="C449" s="153"/>
      <c r="D449" s="351">
        <v>44173</v>
      </c>
      <c r="E449" s="429" t="s">
        <v>495</v>
      </c>
      <c r="F449" s="499"/>
      <c r="G449" s="352">
        <v>1989</v>
      </c>
      <c r="H449" s="153"/>
      <c r="I449" s="153"/>
      <c r="J449" s="153"/>
      <c r="K449" s="153"/>
      <c r="L449" s="153"/>
      <c r="M449" s="153"/>
      <c r="N449" s="153"/>
      <c r="O449" s="153"/>
      <c r="P449" s="153"/>
      <c r="Q449" s="153"/>
      <c r="R449" s="153"/>
      <c r="S449" s="153"/>
      <c r="T449" s="153"/>
      <c r="U449" s="153"/>
      <c r="V449" s="153"/>
      <c r="W449" s="153"/>
      <c r="X449" s="153"/>
      <c r="Y449" s="154"/>
      <c r="Z449" s="154"/>
      <c r="AA449" s="372"/>
      <c r="AB449" s="154"/>
      <c r="AC449" s="154"/>
      <c r="AD449" s="42"/>
    </row>
    <row r="450" spans="3:30">
      <c r="C450" s="153">
        <v>11.35</v>
      </c>
      <c r="D450" s="351">
        <v>44173</v>
      </c>
      <c r="E450" s="429" t="s">
        <v>1548</v>
      </c>
      <c r="F450" s="499"/>
      <c r="G450" s="352"/>
      <c r="H450" s="153">
        <v>1980</v>
      </c>
      <c r="I450" s="153">
        <v>1980</v>
      </c>
      <c r="J450" s="153"/>
      <c r="K450" s="153"/>
      <c r="L450" s="153"/>
      <c r="M450" s="153"/>
      <c r="N450" s="153"/>
      <c r="O450" s="153"/>
      <c r="P450" s="153"/>
      <c r="Q450" s="153"/>
      <c r="R450" s="153"/>
      <c r="S450" s="153"/>
      <c r="T450" s="153"/>
      <c r="U450" s="153"/>
      <c r="V450" s="153"/>
      <c r="W450" s="153"/>
      <c r="X450" s="153"/>
      <c r="Y450" s="154"/>
      <c r="Z450" s="154"/>
      <c r="AA450" s="372"/>
      <c r="AB450" s="154"/>
      <c r="AC450" s="154"/>
      <c r="AD450" s="42"/>
    </row>
    <row r="451" spans="3:30">
      <c r="C451" s="153"/>
      <c r="D451" s="351">
        <v>44173</v>
      </c>
      <c r="E451" s="429" t="s">
        <v>1510</v>
      </c>
      <c r="F451" s="499"/>
      <c r="G451" s="352"/>
      <c r="H451" s="153">
        <v>9</v>
      </c>
      <c r="I451" s="153"/>
      <c r="J451" s="153"/>
      <c r="K451" s="153"/>
      <c r="L451" s="153"/>
      <c r="M451" s="153"/>
      <c r="N451" s="153"/>
      <c r="O451" s="153"/>
      <c r="P451" s="153"/>
      <c r="Q451" s="153"/>
      <c r="R451" s="153"/>
      <c r="S451" s="153"/>
      <c r="T451" s="153"/>
      <c r="U451" s="153"/>
      <c r="V451" s="153"/>
      <c r="W451" s="153">
        <v>9</v>
      </c>
      <c r="X451" s="153"/>
      <c r="Y451" s="154"/>
      <c r="Z451" s="154"/>
      <c r="AA451" s="372"/>
      <c r="AB451" s="154"/>
      <c r="AC451" s="154"/>
      <c r="AD451" s="42"/>
    </row>
    <row r="452" spans="3:30">
      <c r="C452" s="153"/>
      <c r="D452" s="351">
        <v>44173</v>
      </c>
      <c r="E452" s="429" t="s">
        <v>1552</v>
      </c>
      <c r="F452" s="499"/>
      <c r="G452" s="352">
        <v>2220</v>
      </c>
      <c r="H452" s="153"/>
      <c r="I452" s="153"/>
      <c r="J452" s="153"/>
      <c r="K452" s="153"/>
      <c r="L452" s="153"/>
      <c r="M452" s="153"/>
      <c r="N452" s="153"/>
      <c r="O452" s="153"/>
      <c r="P452" s="153"/>
      <c r="Q452" s="153"/>
      <c r="R452" s="153"/>
      <c r="S452" s="153"/>
      <c r="T452" s="153"/>
      <c r="U452" s="153"/>
      <c r="V452" s="153"/>
      <c r="W452" s="153"/>
      <c r="X452" s="153"/>
      <c r="Y452" s="154"/>
      <c r="Z452" s="154"/>
      <c r="AA452" s="372"/>
      <c r="AB452" s="154"/>
      <c r="AC452" s="154"/>
      <c r="AD452" s="42"/>
    </row>
    <row r="453" spans="3:30">
      <c r="C453" s="153"/>
      <c r="D453" s="351">
        <v>44173</v>
      </c>
      <c r="E453" s="429" t="s">
        <v>673</v>
      </c>
      <c r="F453" s="499"/>
      <c r="G453" s="352"/>
      <c r="H453" s="153">
        <v>1989</v>
      </c>
      <c r="I453" s="153"/>
      <c r="J453" s="153"/>
      <c r="K453" s="153"/>
      <c r="L453" s="153"/>
      <c r="M453" s="153"/>
      <c r="N453" s="153"/>
      <c r="O453" s="153"/>
      <c r="P453" s="153"/>
      <c r="Q453" s="153"/>
      <c r="R453" s="153"/>
      <c r="S453" s="153"/>
      <c r="T453" s="153"/>
      <c r="U453" s="153"/>
      <c r="V453" s="153"/>
      <c r="W453" s="153"/>
      <c r="X453" s="153"/>
      <c r="Y453" s="154"/>
      <c r="Z453" s="154"/>
      <c r="AA453" s="372"/>
      <c r="AB453" s="154"/>
      <c r="AC453" s="154"/>
      <c r="AD453" s="42"/>
    </row>
    <row r="454" spans="3:30">
      <c r="C454" s="153"/>
      <c r="D454" s="351">
        <v>44173</v>
      </c>
      <c r="E454" s="429" t="s">
        <v>1553</v>
      </c>
      <c r="F454" s="499"/>
      <c r="G454" s="352"/>
      <c r="H454" s="153">
        <v>231</v>
      </c>
      <c r="I454" s="153"/>
      <c r="J454" s="153"/>
      <c r="K454" s="153"/>
      <c r="L454" s="153"/>
      <c r="M454" s="153"/>
      <c r="N454" s="153"/>
      <c r="O454" s="153"/>
      <c r="P454" s="153"/>
      <c r="Q454" s="153"/>
      <c r="R454" s="153"/>
      <c r="S454" s="153"/>
      <c r="T454" s="153"/>
      <c r="U454" s="153"/>
      <c r="V454" s="153"/>
      <c r="W454" s="153"/>
      <c r="X454" s="153"/>
      <c r="Y454" s="154"/>
      <c r="Z454" s="154"/>
      <c r="AA454" s="372"/>
      <c r="AB454" s="154"/>
      <c r="AC454" s="154"/>
      <c r="AD454" s="42"/>
    </row>
    <row r="455" spans="3:30">
      <c r="C455" s="153"/>
      <c r="D455" s="351">
        <v>44175</v>
      </c>
      <c r="E455" s="429" t="s">
        <v>495</v>
      </c>
      <c r="F455" s="499"/>
      <c r="G455" s="352">
        <v>684</v>
      </c>
      <c r="H455" s="153"/>
      <c r="I455" s="153"/>
      <c r="J455" s="153"/>
      <c r="K455" s="153"/>
      <c r="L455" s="153"/>
      <c r="M455" s="153"/>
      <c r="N455" s="153"/>
      <c r="O455" s="153"/>
      <c r="P455" s="153"/>
      <c r="Q455" s="153"/>
      <c r="R455" s="153"/>
      <c r="S455" s="153"/>
      <c r="T455" s="153"/>
      <c r="U455" s="153"/>
      <c r="V455" s="153"/>
      <c r="W455" s="153"/>
      <c r="X455" s="153"/>
      <c r="Y455" s="154"/>
      <c r="Z455" s="154"/>
      <c r="AA455" s="372"/>
      <c r="AB455" s="154"/>
      <c r="AC455" s="154"/>
      <c r="AD455" s="42"/>
    </row>
    <row r="456" spans="3:30">
      <c r="C456" s="153">
        <v>10</v>
      </c>
      <c r="D456" s="351">
        <v>44175</v>
      </c>
      <c r="E456" s="429" t="s">
        <v>2510</v>
      </c>
      <c r="F456" s="499"/>
      <c r="G456" s="352"/>
      <c r="H456" s="153">
        <v>681</v>
      </c>
      <c r="I456" s="153">
        <v>681</v>
      </c>
      <c r="J456" s="153"/>
      <c r="K456" s="153"/>
      <c r="L456" s="153"/>
      <c r="M456" s="153"/>
      <c r="N456" s="153"/>
      <c r="O456" s="153"/>
      <c r="P456" s="153"/>
      <c r="Q456" s="153"/>
      <c r="R456" s="153"/>
      <c r="S456" s="153"/>
      <c r="T456" s="153"/>
      <c r="U456" s="153"/>
      <c r="V456" s="153"/>
      <c r="W456" s="153"/>
      <c r="X456" s="153"/>
      <c r="Y456" s="154"/>
      <c r="Z456" s="154"/>
      <c r="AA456" s="372"/>
      <c r="AB456" s="154"/>
      <c r="AC456" s="154"/>
      <c r="AD456" s="42"/>
    </row>
    <row r="457" spans="3:30">
      <c r="C457" s="153"/>
      <c r="D457" s="351">
        <v>44175</v>
      </c>
      <c r="E457" s="429" t="s">
        <v>1510</v>
      </c>
      <c r="F457" s="499"/>
      <c r="G457" s="352"/>
      <c r="H457" s="153">
        <v>3</v>
      </c>
      <c r="I457" s="153"/>
      <c r="J457" s="153"/>
      <c r="K457" s="153"/>
      <c r="L457" s="153"/>
      <c r="M457" s="153"/>
      <c r="N457" s="153"/>
      <c r="O457" s="153"/>
      <c r="P457" s="153"/>
      <c r="Q457" s="153"/>
      <c r="R457" s="153"/>
      <c r="S457" s="153"/>
      <c r="T457" s="153"/>
      <c r="U457" s="153"/>
      <c r="V457" s="153"/>
      <c r="W457" s="153">
        <v>3</v>
      </c>
      <c r="X457" s="153"/>
      <c r="Y457" s="154"/>
      <c r="Z457" s="154"/>
      <c r="AA457" s="372"/>
      <c r="AB457" s="154"/>
      <c r="AC457" s="154"/>
      <c r="AD457" s="42"/>
    </row>
    <row r="458" spans="3:30">
      <c r="C458" s="153"/>
      <c r="D458" s="351">
        <v>44175</v>
      </c>
      <c r="E458" s="429" t="s">
        <v>1518</v>
      </c>
      <c r="F458" s="499"/>
      <c r="G458" s="352">
        <v>850</v>
      </c>
      <c r="H458" s="153"/>
      <c r="I458" s="153"/>
      <c r="J458" s="153"/>
      <c r="K458" s="153"/>
      <c r="L458" s="153"/>
      <c r="M458" s="153"/>
      <c r="N458" s="153"/>
      <c r="O458" s="153"/>
      <c r="P458" s="153"/>
      <c r="Q458" s="153"/>
      <c r="R458" s="153"/>
      <c r="S458" s="153"/>
      <c r="T458" s="153"/>
      <c r="U458" s="153"/>
      <c r="V458" s="153"/>
      <c r="W458" s="153"/>
      <c r="X458" s="153"/>
      <c r="Y458" s="154"/>
      <c r="Z458" s="154"/>
      <c r="AA458" s="372"/>
      <c r="AB458" s="154"/>
      <c r="AC458" s="154"/>
      <c r="AD458" s="42"/>
    </row>
    <row r="459" spans="3:30">
      <c r="C459" s="153"/>
      <c r="D459" s="351">
        <v>44175</v>
      </c>
      <c r="E459" s="429" t="s">
        <v>673</v>
      </c>
      <c r="F459" s="499"/>
      <c r="G459" s="352"/>
      <c r="H459" s="153">
        <v>684</v>
      </c>
      <c r="I459" s="153"/>
      <c r="J459" s="153"/>
      <c r="K459" s="153"/>
      <c r="L459" s="153"/>
      <c r="M459" s="153"/>
      <c r="N459" s="153"/>
      <c r="O459" s="153"/>
      <c r="P459" s="153"/>
      <c r="Q459" s="153"/>
      <c r="R459" s="153"/>
      <c r="S459" s="153"/>
      <c r="T459" s="153"/>
      <c r="U459" s="153"/>
      <c r="V459" s="153"/>
      <c r="W459" s="153"/>
      <c r="X459" s="153"/>
      <c r="Y459" s="154"/>
      <c r="Z459" s="154"/>
      <c r="AA459" s="372"/>
      <c r="AB459" s="154"/>
      <c r="AC459" s="154"/>
      <c r="AD459" s="42"/>
    </row>
    <row r="460" spans="3:30">
      <c r="C460" s="153"/>
      <c r="D460" s="351">
        <v>44175</v>
      </c>
      <c r="E460" s="429" t="s">
        <v>1519</v>
      </c>
      <c r="F460" s="499"/>
      <c r="G460" s="352"/>
      <c r="H460" s="153">
        <v>166</v>
      </c>
      <c r="I460" s="153"/>
      <c r="J460" s="153"/>
      <c r="K460" s="153"/>
      <c r="L460" s="153"/>
      <c r="M460" s="153"/>
      <c r="N460" s="153"/>
      <c r="O460" s="153"/>
      <c r="P460" s="153"/>
      <c r="Q460" s="153"/>
      <c r="R460" s="153"/>
      <c r="S460" s="153"/>
      <c r="T460" s="153"/>
      <c r="U460" s="153"/>
      <c r="V460" s="153"/>
      <c r="W460" s="153"/>
      <c r="X460" s="153"/>
      <c r="Y460" s="154"/>
      <c r="Z460" s="154"/>
      <c r="AA460" s="372"/>
      <c r="AB460" s="154"/>
      <c r="AC460" s="154"/>
      <c r="AD460" s="42"/>
    </row>
    <row r="461" spans="3:30">
      <c r="C461" s="153"/>
      <c r="D461" s="351">
        <v>44175</v>
      </c>
      <c r="E461" s="429" t="s">
        <v>495</v>
      </c>
      <c r="F461" s="499"/>
      <c r="G461" s="352">
        <v>1748</v>
      </c>
      <c r="H461" s="153"/>
      <c r="I461" s="153"/>
      <c r="J461" s="153"/>
      <c r="K461" s="153"/>
      <c r="L461" s="153"/>
      <c r="M461" s="153"/>
      <c r="N461" s="153"/>
      <c r="O461" s="153"/>
      <c r="P461" s="153"/>
      <c r="Q461" s="153"/>
      <c r="R461" s="153"/>
      <c r="S461" s="153"/>
      <c r="T461" s="153"/>
      <c r="U461" s="153"/>
      <c r="V461" s="153"/>
      <c r="W461" s="153"/>
      <c r="X461" s="153"/>
      <c r="Y461" s="154"/>
      <c r="Z461" s="154"/>
      <c r="AA461" s="372"/>
      <c r="AB461" s="154"/>
      <c r="AC461" s="154"/>
      <c r="AD461" s="42"/>
    </row>
    <row r="462" spans="3:30">
      <c r="C462" s="153"/>
      <c r="D462" s="351">
        <v>44175</v>
      </c>
      <c r="E462" s="429" t="s">
        <v>669</v>
      </c>
      <c r="F462" s="499"/>
      <c r="G462" s="352">
        <v>157</v>
      </c>
      <c r="H462" s="153"/>
      <c r="I462" s="153"/>
      <c r="J462" s="153"/>
      <c r="K462" s="153"/>
      <c r="L462" s="153"/>
      <c r="M462" s="153"/>
      <c r="N462" s="153"/>
      <c r="O462" s="153"/>
      <c r="P462" s="153"/>
      <c r="Q462" s="153"/>
      <c r="R462" s="153"/>
      <c r="S462" s="153"/>
      <c r="T462" s="153"/>
      <c r="U462" s="153"/>
      <c r="V462" s="153"/>
      <c r="W462" s="153"/>
      <c r="X462" s="153"/>
      <c r="Y462" s="154"/>
      <c r="Z462" s="154"/>
      <c r="AA462" s="372"/>
      <c r="AB462" s="154"/>
      <c r="AC462" s="154"/>
      <c r="AD462" s="42"/>
    </row>
    <row r="463" spans="3:30">
      <c r="C463" s="153">
        <v>5</v>
      </c>
      <c r="D463" s="351">
        <v>44175</v>
      </c>
      <c r="E463" s="429" t="s">
        <v>2511</v>
      </c>
      <c r="F463" s="499"/>
      <c r="G463" s="352"/>
      <c r="H463" s="153">
        <v>536</v>
      </c>
      <c r="I463" s="153"/>
      <c r="J463" s="153"/>
      <c r="K463" s="153"/>
      <c r="L463" s="153"/>
      <c r="M463" s="153"/>
      <c r="N463" s="153"/>
      <c r="O463" s="153">
        <v>536</v>
      </c>
      <c r="P463" s="153"/>
      <c r="Q463" s="153"/>
      <c r="R463" s="153"/>
      <c r="S463" s="153"/>
      <c r="T463" s="153"/>
      <c r="U463" s="153"/>
      <c r="V463" s="153"/>
      <c r="W463" s="153"/>
      <c r="X463" s="153"/>
      <c r="Y463" s="154"/>
      <c r="Z463" s="154"/>
      <c r="AA463" s="372"/>
      <c r="AB463" s="154"/>
      <c r="AC463" s="154"/>
      <c r="AD463" s="42"/>
    </row>
    <row r="464" spans="3:30">
      <c r="C464" s="153"/>
      <c r="D464" s="351">
        <v>44175</v>
      </c>
      <c r="E464" s="429" t="s">
        <v>1554</v>
      </c>
      <c r="F464" s="499"/>
      <c r="G464" s="352"/>
      <c r="H464" s="153">
        <v>57</v>
      </c>
      <c r="I464" s="153"/>
      <c r="J464" s="153"/>
      <c r="K464" s="153"/>
      <c r="L464" s="153"/>
      <c r="M464" s="153"/>
      <c r="N464" s="153"/>
      <c r="O464" s="153"/>
      <c r="P464" s="153"/>
      <c r="Q464" s="153"/>
      <c r="R464" s="153"/>
      <c r="S464" s="153"/>
      <c r="T464" s="153">
        <v>57</v>
      </c>
      <c r="U464" s="153"/>
      <c r="V464" s="153"/>
      <c r="W464" s="153"/>
      <c r="X464" s="153"/>
      <c r="Y464" s="154"/>
      <c r="Z464" s="154"/>
      <c r="AA464" s="372"/>
      <c r="AB464" s="154"/>
      <c r="AC464" s="154"/>
      <c r="AD464" s="42"/>
    </row>
    <row r="465" spans="3:30">
      <c r="C465" s="153">
        <v>3.87</v>
      </c>
      <c r="D465" s="351">
        <v>44175</v>
      </c>
      <c r="E465" s="429" t="s">
        <v>2512</v>
      </c>
      <c r="F465" s="499"/>
      <c r="G465" s="352"/>
      <c r="H465" s="153">
        <v>486</v>
      </c>
      <c r="I465" s="153"/>
      <c r="J465" s="153"/>
      <c r="K465" s="153"/>
      <c r="L465" s="153">
        <v>486</v>
      </c>
      <c r="M465" s="153"/>
      <c r="N465" s="153"/>
      <c r="O465" s="153"/>
      <c r="P465" s="153"/>
      <c r="Q465" s="153"/>
      <c r="R465" s="153"/>
      <c r="S465" s="153"/>
      <c r="T465" s="153"/>
      <c r="U465" s="153"/>
      <c r="V465" s="153"/>
      <c r="W465" s="153"/>
      <c r="X465" s="153"/>
      <c r="Y465" s="154"/>
      <c r="Z465" s="154"/>
      <c r="AA465" s="372"/>
      <c r="AB465" s="154"/>
      <c r="AC465" s="154"/>
      <c r="AD465" s="42"/>
    </row>
    <row r="466" spans="3:30">
      <c r="C466" s="153">
        <v>4.5</v>
      </c>
      <c r="D466" s="351">
        <v>44175</v>
      </c>
      <c r="E466" s="429" t="s">
        <v>1555</v>
      </c>
      <c r="F466" s="499"/>
      <c r="G466" s="352"/>
      <c r="H466" s="153">
        <v>37</v>
      </c>
      <c r="I466" s="153"/>
      <c r="J466" s="153"/>
      <c r="K466" s="153"/>
      <c r="L466" s="153">
        <v>37</v>
      </c>
      <c r="M466" s="153"/>
      <c r="N466" s="153"/>
      <c r="O466" s="153"/>
      <c r="P466" s="153"/>
      <c r="Q466" s="153"/>
      <c r="R466" s="153"/>
      <c r="S466" s="153"/>
      <c r="T466" s="153"/>
      <c r="U466" s="153"/>
      <c r="V466" s="153"/>
      <c r="W466" s="153"/>
      <c r="X466" s="153"/>
      <c r="Y466" s="154"/>
      <c r="Z466" s="154"/>
      <c r="AA466" s="372"/>
      <c r="AB466" s="154"/>
      <c r="AC466" s="154"/>
      <c r="AD466" s="42"/>
    </row>
    <row r="467" spans="3:30">
      <c r="C467" s="153"/>
      <c r="D467" s="351">
        <v>44175</v>
      </c>
      <c r="E467" s="429" t="s">
        <v>1556</v>
      </c>
      <c r="F467" s="499"/>
      <c r="G467" s="352"/>
      <c r="H467" s="153">
        <v>688</v>
      </c>
      <c r="I467" s="153"/>
      <c r="J467" s="153"/>
      <c r="K467" s="153"/>
      <c r="L467" s="153">
        <v>688</v>
      </c>
      <c r="M467" s="153"/>
      <c r="N467" s="153"/>
      <c r="O467" s="153"/>
      <c r="P467" s="153"/>
      <c r="Q467" s="153"/>
      <c r="R467" s="153"/>
      <c r="S467" s="153"/>
      <c r="T467" s="153"/>
      <c r="U467" s="153"/>
      <c r="V467" s="153"/>
      <c r="W467" s="153"/>
      <c r="X467" s="153"/>
      <c r="Y467" s="154"/>
      <c r="Z467" s="154"/>
      <c r="AA467" s="372"/>
      <c r="AB467" s="154"/>
      <c r="AC467" s="154"/>
      <c r="AD467" s="42"/>
    </row>
    <row r="468" spans="3:30">
      <c r="C468" s="153"/>
      <c r="D468" s="351">
        <v>44175</v>
      </c>
      <c r="E468" s="429" t="s">
        <v>1493</v>
      </c>
      <c r="F468" s="499"/>
      <c r="G468" s="352"/>
      <c r="H468" s="153">
        <v>1</v>
      </c>
      <c r="I468" s="153"/>
      <c r="J468" s="153"/>
      <c r="K468" s="153"/>
      <c r="L468" s="153"/>
      <c r="M468" s="153"/>
      <c r="N468" s="153"/>
      <c r="O468" s="153"/>
      <c r="P468" s="153"/>
      <c r="Q468" s="153"/>
      <c r="R468" s="153"/>
      <c r="S468" s="153"/>
      <c r="T468" s="153"/>
      <c r="U468" s="153"/>
      <c r="V468" s="153"/>
      <c r="W468" s="153">
        <v>1</v>
      </c>
      <c r="X468" s="153"/>
      <c r="Y468" s="154"/>
      <c r="Z468" s="154"/>
      <c r="AA468" s="372"/>
      <c r="AB468" s="154"/>
      <c r="AC468" s="154"/>
      <c r="AD468" s="42"/>
    </row>
    <row r="469" spans="3:30">
      <c r="C469" s="153"/>
      <c r="D469" s="351">
        <v>44175</v>
      </c>
      <c r="E469" s="429" t="s">
        <v>1557</v>
      </c>
      <c r="F469" s="499"/>
      <c r="G469" s="352"/>
      <c r="H469" s="153">
        <v>100</v>
      </c>
      <c r="I469" s="153"/>
      <c r="J469" s="153"/>
      <c r="K469" s="153"/>
      <c r="L469" s="153"/>
      <c r="M469" s="153"/>
      <c r="N469" s="153"/>
      <c r="O469" s="153"/>
      <c r="P469" s="153"/>
      <c r="Q469" s="153"/>
      <c r="R469" s="153"/>
      <c r="S469" s="153"/>
      <c r="T469" s="153">
        <v>100</v>
      </c>
      <c r="U469" s="153"/>
      <c r="V469" s="153"/>
      <c r="W469" s="153"/>
      <c r="X469" s="153"/>
      <c r="Y469" s="154"/>
      <c r="Z469" s="154"/>
      <c r="AA469" s="372"/>
      <c r="AB469" s="154"/>
      <c r="AC469" s="154"/>
      <c r="AD469" s="42"/>
    </row>
    <row r="470" spans="3:30">
      <c r="C470" s="153"/>
      <c r="D470" s="351">
        <v>44175</v>
      </c>
      <c r="E470" s="429" t="s">
        <v>1558</v>
      </c>
      <c r="F470" s="499"/>
      <c r="G470" s="352">
        <v>2100</v>
      </c>
      <c r="H470" s="153"/>
      <c r="I470" s="153"/>
      <c r="J470" s="153"/>
      <c r="K470" s="153"/>
      <c r="L470" s="153"/>
      <c r="M470" s="153"/>
      <c r="N470" s="153"/>
      <c r="O470" s="153"/>
      <c r="P470" s="153"/>
      <c r="Q470" s="153"/>
      <c r="R470" s="153"/>
      <c r="S470" s="153"/>
      <c r="T470" s="153"/>
      <c r="U470" s="153"/>
      <c r="V470" s="153"/>
      <c r="W470" s="153"/>
      <c r="X470" s="153"/>
      <c r="Y470" s="154"/>
      <c r="Z470" s="154"/>
      <c r="AA470" s="372"/>
      <c r="AB470" s="154"/>
      <c r="AC470" s="154"/>
      <c r="AD470" s="42"/>
    </row>
    <row r="471" spans="3:30">
      <c r="C471" s="153"/>
      <c r="D471" s="351">
        <v>44175</v>
      </c>
      <c r="E471" s="429" t="s">
        <v>673</v>
      </c>
      <c r="F471" s="499"/>
      <c r="G471" s="352"/>
      <c r="H471" s="153">
        <v>1748</v>
      </c>
      <c r="I471" s="153"/>
      <c r="J471" s="153"/>
      <c r="K471" s="153"/>
      <c r="L471" s="153"/>
      <c r="M471" s="153"/>
      <c r="N471" s="153"/>
      <c r="O471" s="153"/>
      <c r="P471" s="153"/>
      <c r="Q471" s="153"/>
      <c r="R471" s="153"/>
      <c r="S471" s="153"/>
      <c r="T471" s="153"/>
      <c r="U471" s="153"/>
      <c r="V471" s="153"/>
      <c r="W471" s="153"/>
      <c r="X471" s="153"/>
      <c r="Y471" s="154"/>
      <c r="Z471" s="154"/>
      <c r="AA471" s="372"/>
      <c r="AB471" s="154"/>
      <c r="AC471" s="154"/>
      <c r="AD471" s="42"/>
    </row>
    <row r="472" spans="3:30">
      <c r="C472" s="153"/>
      <c r="D472" s="351">
        <v>44175</v>
      </c>
      <c r="E472" s="429" t="s">
        <v>674</v>
      </c>
      <c r="F472" s="499"/>
      <c r="G472" s="352"/>
      <c r="H472" s="153">
        <v>157</v>
      </c>
      <c r="I472" s="153"/>
      <c r="J472" s="153"/>
      <c r="K472" s="153"/>
      <c r="L472" s="153"/>
      <c r="M472" s="153"/>
      <c r="N472" s="153"/>
      <c r="O472" s="153"/>
      <c r="P472" s="153"/>
      <c r="Q472" s="153"/>
      <c r="R472" s="153"/>
      <c r="S472" s="153"/>
      <c r="T472" s="153"/>
      <c r="U472" s="153"/>
      <c r="V472" s="153"/>
      <c r="W472" s="153"/>
      <c r="X472" s="153"/>
      <c r="Y472" s="154"/>
      <c r="Z472" s="154"/>
      <c r="AA472" s="372"/>
      <c r="AB472" s="154"/>
      <c r="AC472" s="154"/>
      <c r="AD472" s="42"/>
    </row>
    <row r="473" spans="3:30">
      <c r="C473" s="153"/>
      <c r="D473" s="351">
        <v>44175</v>
      </c>
      <c r="E473" s="429" t="s">
        <v>1547</v>
      </c>
      <c r="F473" s="499"/>
      <c r="G473" s="352"/>
      <c r="H473" s="153">
        <v>195</v>
      </c>
      <c r="I473" s="153"/>
      <c r="J473" s="153"/>
      <c r="K473" s="153"/>
      <c r="L473" s="153"/>
      <c r="M473" s="153"/>
      <c r="N473" s="153"/>
      <c r="O473" s="153"/>
      <c r="P473" s="153"/>
      <c r="Q473" s="153"/>
      <c r="R473" s="153"/>
      <c r="S473" s="153"/>
      <c r="T473" s="153"/>
      <c r="U473" s="153"/>
      <c r="V473" s="153"/>
      <c r="W473" s="153"/>
      <c r="X473" s="153"/>
      <c r="Y473" s="154"/>
      <c r="Z473" s="154"/>
      <c r="AA473" s="372"/>
      <c r="AB473" s="154"/>
      <c r="AC473" s="154"/>
      <c r="AD473" s="42"/>
    </row>
    <row r="474" spans="3:30">
      <c r="C474" s="153"/>
      <c r="D474" s="351">
        <v>44176</v>
      </c>
      <c r="E474" s="429" t="s">
        <v>495</v>
      </c>
      <c r="F474" s="499"/>
      <c r="G474" s="352">
        <v>1717</v>
      </c>
      <c r="H474" s="153"/>
      <c r="I474" s="153"/>
      <c r="J474" s="153"/>
      <c r="K474" s="153"/>
      <c r="L474" s="153"/>
      <c r="M474" s="153"/>
      <c r="N474" s="153"/>
      <c r="O474" s="153"/>
      <c r="P474" s="153"/>
      <c r="Q474" s="153"/>
      <c r="R474" s="153"/>
      <c r="S474" s="153"/>
      <c r="T474" s="153"/>
      <c r="U474" s="153"/>
      <c r="V474" s="153"/>
      <c r="W474" s="153"/>
      <c r="X474" s="153"/>
      <c r="Y474" s="154"/>
      <c r="Z474" s="154"/>
      <c r="AA474" s="372"/>
      <c r="AB474" s="154"/>
      <c r="AC474" s="154"/>
      <c r="AD474" s="42"/>
    </row>
    <row r="475" spans="3:30">
      <c r="C475" s="153">
        <v>4</v>
      </c>
      <c r="D475" s="351">
        <v>44177</v>
      </c>
      <c r="E475" s="429" t="s">
        <v>1559</v>
      </c>
      <c r="F475" s="499"/>
      <c r="G475" s="352"/>
      <c r="H475" s="153">
        <v>266</v>
      </c>
      <c r="I475" s="153"/>
      <c r="J475" s="153"/>
      <c r="K475" s="153"/>
      <c r="L475" s="153"/>
      <c r="M475" s="153">
        <v>266</v>
      </c>
      <c r="N475" s="153"/>
      <c r="O475" s="153"/>
      <c r="P475" s="153"/>
      <c r="Q475" s="153"/>
      <c r="R475" s="153"/>
      <c r="S475" s="153"/>
      <c r="T475" s="153"/>
      <c r="U475" s="153"/>
      <c r="V475" s="153"/>
      <c r="W475" s="153"/>
      <c r="X475" s="153"/>
      <c r="Y475" s="154"/>
      <c r="Z475" s="154"/>
      <c r="AA475" s="372"/>
      <c r="AB475" s="154"/>
      <c r="AC475" s="154"/>
      <c r="AD475" s="42"/>
    </row>
    <row r="476" spans="3:30">
      <c r="C476" s="153">
        <v>4</v>
      </c>
      <c r="D476" s="351">
        <v>44177</v>
      </c>
      <c r="E476" s="429" t="s">
        <v>1560</v>
      </c>
      <c r="F476" s="499"/>
      <c r="G476" s="352"/>
      <c r="H476" s="153">
        <v>1025</v>
      </c>
      <c r="I476" s="153"/>
      <c r="J476" s="153"/>
      <c r="K476" s="153"/>
      <c r="L476" s="153">
        <v>1025</v>
      </c>
      <c r="M476" s="153"/>
      <c r="N476" s="153"/>
      <c r="O476" s="153"/>
      <c r="P476" s="153"/>
      <c r="Q476" s="153"/>
      <c r="R476" s="153"/>
      <c r="S476" s="153"/>
      <c r="T476" s="153"/>
      <c r="U476" s="153"/>
      <c r="V476" s="153"/>
      <c r="W476" s="153"/>
      <c r="X476" s="153"/>
      <c r="Y476" s="154"/>
      <c r="Z476" s="154"/>
      <c r="AA476" s="372"/>
      <c r="AB476" s="154"/>
      <c r="AC476" s="154"/>
      <c r="AD476" s="42"/>
    </row>
    <row r="477" spans="3:30">
      <c r="C477" s="153"/>
      <c r="D477" s="351">
        <v>44177</v>
      </c>
      <c r="E477" s="429" t="s">
        <v>1493</v>
      </c>
      <c r="F477" s="499"/>
      <c r="G477" s="352"/>
      <c r="H477" s="153">
        <v>1</v>
      </c>
      <c r="I477" s="153"/>
      <c r="J477" s="153"/>
      <c r="K477" s="153"/>
      <c r="L477" s="153"/>
      <c r="M477" s="153"/>
      <c r="N477" s="153"/>
      <c r="O477" s="153"/>
      <c r="P477" s="153"/>
      <c r="Q477" s="153"/>
      <c r="R477" s="153"/>
      <c r="S477" s="153"/>
      <c r="T477" s="153"/>
      <c r="U477" s="153"/>
      <c r="V477" s="153"/>
      <c r="W477" s="153">
        <v>1</v>
      </c>
      <c r="X477" s="153"/>
      <c r="Y477" s="154"/>
      <c r="Z477" s="154"/>
      <c r="AA477" s="372"/>
      <c r="AB477" s="154"/>
      <c r="AC477" s="154"/>
      <c r="AD477" s="42"/>
    </row>
    <row r="478" spans="3:30">
      <c r="C478" s="153"/>
      <c r="D478" s="351">
        <v>44177</v>
      </c>
      <c r="E478" s="429" t="s">
        <v>1561</v>
      </c>
      <c r="F478" s="499"/>
      <c r="G478" s="352"/>
      <c r="H478" s="153">
        <v>95</v>
      </c>
      <c r="I478" s="153"/>
      <c r="J478" s="153"/>
      <c r="K478" s="153"/>
      <c r="L478" s="153"/>
      <c r="M478" s="153"/>
      <c r="N478" s="153"/>
      <c r="O478" s="153"/>
      <c r="P478" s="153"/>
      <c r="Q478" s="153"/>
      <c r="R478" s="153"/>
      <c r="S478" s="153"/>
      <c r="T478" s="153">
        <v>95</v>
      </c>
      <c r="U478" s="153"/>
      <c r="V478" s="153"/>
      <c r="W478" s="153"/>
      <c r="X478" s="153"/>
      <c r="Y478" s="154"/>
      <c r="Z478" s="154"/>
      <c r="AA478" s="372"/>
      <c r="AB478" s="154"/>
      <c r="AC478" s="154"/>
      <c r="AD478" s="42"/>
    </row>
    <row r="479" spans="3:30">
      <c r="C479" s="153"/>
      <c r="D479" s="351">
        <v>44177</v>
      </c>
      <c r="E479" s="429" t="s">
        <v>1601</v>
      </c>
      <c r="F479" s="499"/>
      <c r="G479" s="352">
        <v>2046</v>
      </c>
      <c r="H479" s="153"/>
      <c r="I479" s="153"/>
      <c r="J479" s="153"/>
      <c r="K479" s="153"/>
      <c r="L479" s="153"/>
      <c r="M479" s="153"/>
      <c r="N479" s="153"/>
      <c r="O479" s="153"/>
      <c r="P479" s="153"/>
      <c r="Q479" s="153"/>
      <c r="R479" s="153"/>
      <c r="S479" s="153"/>
      <c r="T479" s="153"/>
      <c r="U479" s="153"/>
      <c r="V479" s="153"/>
      <c r="W479" s="153"/>
      <c r="X479" s="153"/>
      <c r="Y479" s="154"/>
      <c r="Z479" s="154"/>
      <c r="AA479" s="372"/>
      <c r="AB479" s="154"/>
      <c r="AC479" s="154"/>
      <c r="AD479" s="42"/>
    </row>
    <row r="480" spans="3:30">
      <c r="C480" s="153"/>
      <c r="D480" s="351">
        <v>44177</v>
      </c>
      <c r="E480" s="429" t="s">
        <v>1562</v>
      </c>
      <c r="F480" s="499"/>
      <c r="G480" s="352"/>
      <c r="H480" s="153">
        <v>0</v>
      </c>
      <c r="I480" s="153"/>
      <c r="J480" s="153"/>
      <c r="K480" s="153"/>
      <c r="L480" s="153"/>
      <c r="M480" s="153"/>
      <c r="N480" s="153"/>
      <c r="O480" s="153"/>
      <c r="P480" s="153"/>
      <c r="Q480" s="153"/>
      <c r="R480" s="153"/>
      <c r="S480" s="153"/>
      <c r="T480" s="153"/>
      <c r="U480" s="153"/>
      <c r="V480" s="153"/>
      <c r="W480" s="153"/>
      <c r="X480" s="153"/>
      <c r="Y480" s="154"/>
      <c r="Z480" s="154"/>
      <c r="AA480" s="372"/>
      <c r="AB480" s="154"/>
      <c r="AC480" s="154"/>
      <c r="AD480" s="42"/>
    </row>
    <row r="481" spans="3:30">
      <c r="C481" s="153"/>
      <c r="D481" s="351">
        <v>44177</v>
      </c>
      <c r="E481" s="429" t="s">
        <v>673</v>
      </c>
      <c r="F481" s="499"/>
      <c r="G481" s="352"/>
      <c r="H481" s="153">
        <v>1717</v>
      </c>
      <c r="I481" s="153"/>
      <c r="J481" s="153"/>
      <c r="K481" s="153"/>
      <c r="L481" s="153"/>
      <c r="M481" s="153"/>
      <c r="N481" s="153"/>
      <c r="O481" s="153"/>
      <c r="P481" s="153"/>
      <c r="Q481" s="153"/>
      <c r="R481" s="153"/>
      <c r="S481" s="153"/>
      <c r="T481" s="153"/>
      <c r="U481" s="153"/>
      <c r="V481" s="153"/>
      <c r="W481" s="153"/>
      <c r="X481" s="153"/>
      <c r="Y481" s="154"/>
      <c r="Z481" s="154"/>
      <c r="AA481" s="372"/>
      <c r="AB481" s="154"/>
      <c r="AC481" s="154"/>
      <c r="AD481" s="42"/>
    </row>
    <row r="482" spans="3:30">
      <c r="C482" s="153">
        <v>5</v>
      </c>
      <c r="D482" s="351">
        <v>44177</v>
      </c>
      <c r="E482" s="429" t="s">
        <v>2513</v>
      </c>
      <c r="F482" s="499"/>
      <c r="G482" s="352"/>
      <c r="H482" s="153">
        <v>330</v>
      </c>
      <c r="I482" s="153">
        <v>330</v>
      </c>
      <c r="J482" s="153"/>
      <c r="K482" s="153"/>
      <c r="L482" s="153"/>
      <c r="M482" s="153"/>
      <c r="N482" s="153"/>
      <c r="O482" s="153"/>
      <c r="P482" s="153"/>
      <c r="Q482" s="153"/>
      <c r="R482" s="153"/>
      <c r="S482" s="153"/>
      <c r="T482" s="153"/>
      <c r="U482" s="153"/>
      <c r="V482" s="153"/>
      <c r="W482" s="153"/>
      <c r="X482" s="153"/>
      <c r="Y482" s="154"/>
      <c r="Z482" s="154"/>
      <c r="AA482" s="372"/>
      <c r="AB482" s="154"/>
      <c r="AC482" s="154"/>
      <c r="AD482" s="42"/>
    </row>
    <row r="483" spans="3:30">
      <c r="C483" s="153"/>
      <c r="D483" s="351">
        <v>44177</v>
      </c>
      <c r="E483" s="429" t="s">
        <v>1563</v>
      </c>
      <c r="F483" s="499"/>
      <c r="G483" s="352"/>
      <c r="H483" s="153">
        <v>329</v>
      </c>
      <c r="I483" s="153"/>
      <c r="J483" s="153"/>
      <c r="K483" s="153"/>
      <c r="L483" s="153"/>
      <c r="M483" s="153"/>
      <c r="N483" s="153"/>
      <c r="O483" s="153"/>
      <c r="P483" s="153"/>
      <c r="Q483" s="153"/>
      <c r="R483" s="153"/>
      <c r="S483" s="153"/>
      <c r="T483" s="153"/>
      <c r="U483" s="153"/>
      <c r="V483" s="153"/>
      <c r="W483" s="153"/>
      <c r="X483" s="153"/>
      <c r="Y483" s="154"/>
      <c r="Z483" s="154"/>
      <c r="AA483" s="372"/>
      <c r="AB483" s="154"/>
      <c r="AC483" s="154"/>
      <c r="AD483" s="42"/>
    </row>
    <row r="484" spans="3:30">
      <c r="C484" s="153"/>
      <c r="D484" s="351">
        <v>44177</v>
      </c>
      <c r="E484" s="429" t="s">
        <v>495</v>
      </c>
      <c r="F484" s="499"/>
      <c r="G484" s="352">
        <v>906</v>
      </c>
      <c r="H484" s="153"/>
      <c r="I484" s="153"/>
      <c r="J484" s="153"/>
      <c r="K484" s="153"/>
      <c r="L484" s="153"/>
      <c r="M484" s="153"/>
      <c r="N484" s="153"/>
      <c r="O484" s="153"/>
      <c r="P484" s="153"/>
      <c r="Q484" s="153"/>
      <c r="R484" s="153"/>
      <c r="S484" s="153"/>
      <c r="T484" s="153"/>
      <c r="U484" s="153"/>
      <c r="V484" s="153"/>
      <c r="W484" s="153"/>
      <c r="X484" s="153"/>
      <c r="Y484" s="154"/>
      <c r="Z484" s="154"/>
      <c r="AA484" s="372"/>
      <c r="AB484" s="154"/>
      <c r="AC484" s="154"/>
      <c r="AD484" s="42"/>
    </row>
    <row r="485" spans="3:30">
      <c r="C485" s="153"/>
      <c r="D485" s="351">
        <v>44177</v>
      </c>
      <c r="E485" s="429" t="s">
        <v>1564</v>
      </c>
      <c r="F485" s="499"/>
      <c r="G485" s="352"/>
      <c r="H485" s="153">
        <v>134</v>
      </c>
      <c r="I485" s="153"/>
      <c r="J485" s="153"/>
      <c r="K485" s="153"/>
      <c r="L485" s="153"/>
      <c r="M485" s="153">
        <v>134</v>
      </c>
      <c r="N485" s="153"/>
      <c r="O485" s="153"/>
      <c r="P485" s="153"/>
      <c r="Q485" s="153"/>
      <c r="R485" s="153"/>
      <c r="S485" s="153"/>
      <c r="T485" s="153"/>
      <c r="U485" s="153"/>
      <c r="V485" s="153"/>
      <c r="W485" s="153"/>
      <c r="X485" s="153"/>
      <c r="Y485" s="154"/>
      <c r="Z485" s="154"/>
      <c r="AA485" s="372"/>
      <c r="AB485" s="154"/>
      <c r="AC485" s="154"/>
      <c r="AD485" s="42"/>
    </row>
    <row r="486" spans="3:30">
      <c r="C486" s="153">
        <v>4</v>
      </c>
      <c r="D486" s="351">
        <v>44177</v>
      </c>
      <c r="E486" s="429" t="s">
        <v>2198</v>
      </c>
      <c r="F486" s="499"/>
      <c r="G486" s="352"/>
      <c r="H486" s="153">
        <v>417</v>
      </c>
      <c r="I486" s="153">
        <v>416</v>
      </c>
      <c r="J486" s="153"/>
      <c r="K486" s="153"/>
      <c r="L486" s="153"/>
      <c r="M486" s="153"/>
      <c r="N486" s="153"/>
      <c r="O486" s="153"/>
      <c r="P486" s="153"/>
      <c r="Q486" s="153"/>
      <c r="R486" s="153"/>
      <c r="S486" s="153"/>
      <c r="T486" s="153"/>
      <c r="U486" s="153"/>
      <c r="V486" s="153"/>
      <c r="W486" s="153"/>
      <c r="X486" s="153"/>
      <c r="Y486" s="154"/>
      <c r="Z486" s="154"/>
      <c r="AA486" s="372"/>
      <c r="AB486" s="154"/>
      <c r="AC486" s="154"/>
      <c r="AD486" s="42"/>
    </row>
    <row r="487" spans="3:30">
      <c r="C487" s="153"/>
      <c r="D487" s="351">
        <v>44177</v>
      </c>
      <c r="E487" s="429" t="s">
        <v>1510</v>
      </c>
      <c r="F487" s="499"/>
      <c r="G487" s="352"/>
      <c r="H487" s="153">
        <v>1</v>
      </c>
      <c r="I487" s="153"/>
      <c r="J487" s="153"/>
      <c r="K487" s="153"/>
      <c r="L487" s="153"/>
      <c r="M487" s="153"/>
      <c r="N487" s="153"/>
      <c r="O487" s="153"/>
      <c r="P487" s="153"/>
      <c r="Q487" s="153"/>
      <c r="R487" s="153"/>
      <c r="S487" s="153"/>
      <c r="T487" s="153"/>
      <c r="U487" s="153"/>
      <c r="V487" s="153"/>
      <c r="W487" s="153">
        <v>1</v>
      </c>
      <c r="X487" s="153"/>
      <c r="Y487" s="154"/>
      <c r="Z487" s="154"/>
      <c r="AA487" s="372"/>
      <c r="AB487" s="154"/>
      <c r="AC487" s="154"/>
      <c r="AD487" s="42"/>
    </row>
    <row r="488" spans="3:30">
      <c r="C488" s="153"/>
      <c r="D488" s="351">
        <v>44177</v>
      </c>
      <c r="E488" s="429" t="s">
        <v>1565</v>
      </c>
      <c r="F488" s="499"/>
      <c r="G488" s="352"/>
      <c r="H488" s="153">
        <v>353</v>
      </c>
      <c r="I488" s="153"/>
      <c r="J488" s="153"/>
      <c r="K488" s="153"/>
      <c r="L488" s="153">
        <v>353</v>
      </c>
      <c r="M488" s="153"/>
      <c r="N488" s="153"/>
      <c r="O488" s="153"/>
      <c r="P488" s="153"/>
      <c r="Q488" s="153"/>
      <c r="R488" s="153"/>
      <c r="S488" s="153"/>
      <c r="T488" s="153"/>
      <c r="U488" s="153"/>
      <c r="V488" s="153"/>
      <c r="W488" s="153"/>
      <c r="X488" s="153"/>
      <c r="Y488" s="154"/>
      <c r="Z488" s="154"/>
      <c r="AA488" s="372"/>
      <c r="AB488" s="154"/>
      <c r="AC488" s="154"/>
      <c r="AD488" s="42"/>
    </row>
    <row r="489" spans="3:30">
      <c r="C489" s="153"/>
      <c r="D489" s="351">
        <v>44177</v>
      </c>
      <c r="E489" s="429" t="s">
        <v>1493</v>
      </c>
      <c r="F489" s="499"/>
      <c r="G489" s="352"/>
      <c r="H489" s="153">
        <v>1</v>
      </c>
      <c r="I489" s="153"/>
      <c r="J489" s="153"/>
      <c r="K489" s="153"/>
      <c r="L489" s="153"/>
      <c r="M489" s="153"/>
      <c r="N489" s="153"/>
      <c r="O489" s="153"/>
      <c r="P489" s="153"/>
      <c r="Q489" s="153"/>
      <c r="R489" s="153"/>
      <c r="S489" s="153"/>
      <c r="T489" s="153"/>
      <c r="U489" s="153"/>
      <c r="V489" s="153"/>
      <c r="W489" s="153">
        <v>1</v>
      </c>
      <c r="X489" s="153"/>
      <c r="Y489" s="154"/>
      <c r="Z489" s="154"/>
      <c r="AA489" s="372"/>
      <c r="AB489" s="154"/>
      <c r="AC489" s="154"/>
      <c r="AD489" s="42"/>
    </row>
    <row r="490" spans="3:30">
      <c r="C490" s="153"/>
      <c r="D490" s="351">
        <v>44177</v>
      </c>
      <c r="E490" s="429" t="s">
        <v>1566</v>
      </c>
      <c r="F490" s="499"/>
      <c r="G490" s="352">
        <v>1000</v>
      </c>
      <c r="H490" s="153"/>
      <c r="I490" s="153"/>
      <c r="J490" s="153"/>
      <c r="K490" s="153"/>
      <c r="L490" s="153"/>
      <c r="M490" s="153"/>
      <c r="N490" s="153"/>
      <c r="O490" s="153"/>
      <c r="P490" s="153"/>
      <c r="Q490" s="153"/>
      <c r="R490" s="153"/>
      <c r="S490" s="153"/>
      <c r="T490" s="153"/>
      <c r="U490" s="153"/>
      <c r="V490" s="153"/>
      <c r="W490" s="153"/>
      <c r="X490" s="153"/>
      <c r="Y490" s="154"/>
      <c r="Z490" s="154"/>
      <c r="AA490" s="372"/>
      <c r="AB490" s="154"/>
      <c r="AC490" s="154"/>
      <c r="AD490" s="42"/>
    </row>
    <row r="491" spans="3:30">
      <c r="C491" s="153"/>
      <c r="D491" s="351">
        <v>44177</v>
      </c>
      <c r="E491" s="429" t="s">
        <v>673</v>
      </c>
      <c r="F491" s="499"/>
      <c r="G491" s="352"/>
      <c r="H491" s="153">
        <v>906</v>
      </c>
      <c r="I491" s="153"/>
      <c r="J491" s="153"/>
      <c r="K491" s="153"/>
      <c r="L491" s="153"/>
      <c r="M491" s="153"/>
      <c r="N491" s="153"/>
      <c r="O491" s="153"/>
      <c r="P491" s="153"/>
      <c r="Q491" s="153"/>
      <c r="R491" s="153"/>
      <c r="S491" s="153"/>
      <c r="T491" s="153"/>
      <c r="U491" s="153"/>
      <c r="V491" s="153"/>
      <c r="W491" s="153"/>
      <c r="X491" s="153"/>
      <c r="Y491" s="154"/>
      <c r="Z491" s="154"/>
      <c r="AA491" s="372"/>
      <c r="AB491" s="154"/>
      <c r="AC491" s="154"/>
      <c r="AD491" s="42"/>
    </row>
    <row r="492" spans="3:30">
      <c r="C492" s="153"/>
      <c r="D492" s="351">
        <v>44177</v>
      </c>
      <c r="E492" s="429" t="s">
        <v>1567</v>
      </c>
      <c r="F492" s="499"/>
      <c r="G492" s="352"/>
      <c r="H492" s="153">
        <v>94</v>
      </c>
      <c r="I492" s="153"/>
      <c r="J492" s="153"/>
      <c r="K492" s="153"/>
      <c r="L492" s="153"/>
      <c r="M492" s="153"/>
      <c r="N492" s="153"/>
      <c r="O492" s="153"/>
      <c r="P492" s="153"/>
      <c r="Q492" s="153"/>
      <c r="R492" s="153"/>
      <c r="S492" s="153"/>
      <c r="T492" s="153"/>
      <c r="U492" s="153"/>
      <c r="V492" s="153"/>
      <c r="W492" s="153"/>
      <c r="X492" s="153"/>
      <c r="Y492" s="154"/>
      <c r="Z492" s="154"/>
      <c r="AA492" s="372"/>
      <c r="AB492" s="154"/>
      <c r="AC492" s="154"/>
      <c r="AD492" s="42"/>
    </row>
    <row r="493" spans="3:30">
      <c r="C493" s="153"/>
      <c r="D493" s="351">
        <v>44186</v>
      </c>
      <c r="E493" s="429" t="s">
        <v>495</v>
      </c>
      <c r="F493" s="499"/>
      <c r="G493" s="352">
        <v>862</v>
      </c>
      <c r="H493" s="153"/>
      <c r="I493" s="153"/>
      <c r="J493" s="153"/>
      <c r="K493" s="153"/>
      <c r="L493" s="153"/>
      <c r="M493" s="153"/>
      <c r="N493" s="153"/>
      <c r="O493" s="153"/>
      <c r="P493" s="153"/>
      <c r="Q493" s="153"/>
      <c r="R493" s="153"/>
      <c r="S493" s="153"/>
      <c r="T493" s="153"/>
      <c r="U493" s="153"/>
      <c r="V493" s="153"/>
      <c r="W493" s="153"/>
      <c r="X493" s="153"/>
      <c r="Y493" s="154"/>
      <c r="Z493" s="154"/>
      <c r="AA493" s="372"/>
      <c r="AB493" s="154"/>
      <c r="AC493" s="154"/>
      <c r="AD493" s="42"/>
    </row>
    <row r="494" spans="3:30">
      <c r="C494" s="153"/>
      <c r="D494" s="351">
        <v>44186</v>
      </c>
      <c r="E494" s="429" t="s">
        <v>1570</v>
      </c>
      <c r="F494" s="499"/>
      <c r="G494" s="352"/>
      <c r="H494" s="153">
        <v>415</v>
      </c>
      <c r="I494" s="153"/>
      <c r="J494" s="153"/>
      <c r="K494" s="153"/>
      <c r="L494" s="153">
        <v>415</v>
      </c>
      <c r="M494" s="153"/>
      <c r="N494" s="153"/>
      <c r="O494" s="153"/>
      <c r="P494" s="153"/>
      <c r="Q494" s="153"/>
      <c r="R494" s="153"/>
      <c r="S494" s="153"/>
      <c r="T494" s="153"/>
      <c r="U494" s="153"/>
      <c r="V494" s="153"/>
      <c r="W494" s="153"/>
      <c r="X494" s="153"/>
      <c r="Y494" s="154"/>
      <c r="Z494" s="154"/>
      <c r="AA494" s="372"/>
      <c r="AB494" s="154"/>
      <c r="AC494" s="154"/>
      <c r="AD494" s="42"/>
    </row>
    <row r="495" spans="3:30">
      <c r="C495" s="153">
        <v>4</v>
      </c>
      <c r="D495" s="351">
        <v>44186</v>
      </c>
      <c r="E495" s="429" t="s">
        <v>2231</v>
      </c>
      <c r="F495" s="499"/>
      <c r="G495" s="352"/>
      <c r="H495" s="153">
        <v>446</v>
      </c>
      <c r="I495" s="153"/>
      <c r="J495" s="153"/>
      <c r="K495" s="153"/>
      <c r="L495" s="153">
        <v>446</v>
      </c>
      <c r="M495" s="153"/>
      <c r="N495" s="153"/>
      <c r="O495" s="153"/>
      <c r="P495" s="153"/>
      <c r="Q495" s="153"/>
      <c r="R495" s="153"/>
      <c r="S495" s="153"/>
      <c r="T495" s="153"/>
      <c r="U495" s="153"/>
      <c r="V495" s="153"/>
      <c r="W495" s="153"/>
      <c r="X495" s="153"/>
      <c r="Y495" s="154"/>
      <c r="Z495" s="154"/>
      <c r="AA495" s="372"/>
      <c r="AB495" s="154"/>
      <c r="AC495" s="154"/>
      <c r="AD495" s="42"/>
    </row>
    <row r="496" spans="3:30">
      <c r="C496" s="153"/>
      <c r="D496" s="351">
        <v>44186</v>
      </c>
      <c r="E496" s="429" t="s">
        <v>1493</v>
      </c>
      <c r="F496" s="499"/>
      <c r="G496" s="352"/>
      <c r="H496" s="153">
        <v>1</v>
      </c>
      <c r="I496" s="153"/>
      <c r="J496" s="153"/>
      <c r="K496" s="153"/>
      <c r="L496" s="153"/>
      <c r="M496" s="153"/>
      <c r="N496" s="153"/>
      <c r="O496" s="153"/>
      <c r="P496" s="153"/>
      <c r="Q496" s="153"/>
      <c r="R496" s="153"/>
      <c r="S496" s="153"/>
      <c r="T496" s="153"/>
      <c r="U496" s="153"/>
      <c r="V496" s="153"/>
      <c r="W496" s="153">
        <v>1</v>
      </c>
      <c r="X496" s="153"/>
      <c r="Y496" s="154"/>
      <c r="Z496" s="154"/>
      <c r="AA496" s="372"/>
      <c r="AB496" s="154"/>
      <c r="AC496" s="154"/>
      <c r="AD496" s="42"/>
    </row>
    <row r="497" spans="3:30">
      <c r="C497" s="153"/>
      <c r="D497" s="351">
        <v>44186</v>
      </c>
      <c r="E497" s="429" t="s">
        <v>1571</v>
      </c>
      <c r="F497" s="499"/>
      <c r="G497" s="352">
        <v>896</v>
      </c>
      <c r="H497" s="153"/>
      <c r="I497" s="153"/>
      <c r="J497" s="153"/>
      <c r="K497" s="153"/>
      <c r="L497" s="153"/>
      <c r="M497" s="153"/>
      <c r="N497" s="153"/>
      <c r="O497" s="153"/>
      <c r="P497" s="153"/>
      <c r="Q497" s="153"/>
      <c r="R497" s="153"/>
      <c r="S497" s="153"/>
      <c r="T497" s="153"/>
      <c r="U497" s="153"/>
      <c r="V497" s="153"/>
      <c r="W497" s="153"/>
      <c r="X497" s="153"/>
      <c r="Y497" s="154"/>
      <c r="Z497" s="154"/>
      <c r="AA497" s="372"/>
      <c r="AB497" s="154"/>
      <c r="AC497" s="154"/>
      <c r="AD497" s="42"/>
    </row>
    <row r="498" spans="3:30">
      <c r="C498" s="153"/>
      <c r="D498" s="351">
        <v>44186</v>
      </c>
      <c r="E498" s="429" t="s">
        <v>673</v>
      </c>
      <c r="F498" s="499"/>
      <c r="G498" s="352"/>
      <c r="H498" s="153">
        <v>862</v>
      </c>
      <c r="I498" s="153"/>
      <c r="J498" s="153"/>
      <c r="K498" s="153"/>
      <c r="L498" s="153"/>
      <c r="M498" s="153"/>
      <c r="N498" s="153"/>
      <c r="O498" s="153"/>
      <c r="P498" s="153"/>
      <c r="Q498" s="153"/>
      <c r="R498" s="153"/>
      <c r="S498" s="153"/>
      <c r="T498" s="153"/>
      <c r="U498" s="153"/>
      <c r="V498" s="153"/>
      <c r="W498" s="153"/>
      <c r="X498" s="153"/>
      <c r="Y498" s="154"/>
      <c r="Z498" s="154"/>
      <c r="AA498" s="372"/>
      <c r="AB498" s="154"/>
      <c r="AC498" s="154"/>
      <c r="AD498" s="42"/>
    </row>
    <row r="499" spans="3:30">
      <c r="C499" s="153"/>
      <c r="D499" s="351">
        <v>44186</v>
      </c>
      <c r="E499" s="429" t="s">
        <v>1572</v>
      </c>
      <c r="F499" s="499"/>
      <c r="G499" s="352"/>
      <c r="H499" s="153">
        <v>34</v>
      </c>
      <c r="I499" s="153"/>
      <c r="J499" s="153"/>
      <c r="K499" s="153"/>
      <c r="L499" s="153"/>
      <c r="M499" s="153"/>
      <c r="N499" s="153"/>
      <c r="O499" s="153"/>
      <c r="P499" s="153"/>
      <c r="Q499" s="153"/>
      <c r="R499" s="153"/>
      <c r="S499" s="153"/>
      <c r="T499" s="153"/>
      <c r="U499" s="153"/>
      <c r="V499" s="153"/>
      <c r="W499" s="153"/>
      <c r="X499" s="153"/>
      <c r="Y499" s="154"/>
      <c r="Z499" s="154"/>
      <c r="AA499" s="372"/>
      <c r="AB499" s="154"/>
      <c r="AC499" s="154"/>
      <c r="AD499" s="42"/>
    </row>
    <row r="500" spans="3:30">
      <c r="C500" s="153"/>
      <c r="D500" s="351">
        <v>44182</v>
      </c>
      <c r="E500" s="429" t="s">
        <v>495</v>
      </c>
      <c r="F500" s="499"/>
      <c r="G500" s="352">
        <v>1623</v>
      </c>
      <c r="H500" s="153"/>
      <c r="I500" s="153"/>
      <c r="J500" s="153"/>
      <c r="K500" s="153"/>
      <c r="L500" s="153"/>
      <c r="M500" s="153"/>
      <c r="N500" s="153"/>
      <c r="O500" s="153"/>
      <c r="P500" s="153"/>
      <c r="Q500" s="153"/>
      <c r="R500" s="153"/>
      <c r="S500" s="153"/>
      <c r="T500" s="153"/>
      <c r="U500" s="153"/>
      <c r="V500" s="153"/>
      <c r="W500" s="153"/>
      <c r="X500" s="153"/>
      <c r="Y500" s="154"/>
      <c r="Z500" s="154"/>
      <c r="AA500" s="372"/>
      <c r="AB500" s="154"/>
      <c r="AC500" s="154"/>
      <c r="AD500" s="42"/>
    </row>
    <row r="501" spans="3:30">
      <c r="C501" s="153"/>
      <c r="D501" s="351">
        <v>44182</v>
      </c>
      <c r="E501" s="429" t="s">
        <v>1573</v>
      </c>
      <c r="F501" s="499"/>
      <c r="G501" s="352"/>
      <c r="H501" s="153">
        <v>767</v>
      </c>
      <c r="I501" s="153"/>
      <c r="J501" s="153"/>
      <c r="K501" s="153"/>
      <c r="L501" s="153">
        <v>767</v>
      </c>
      <c r="M501" s="153"/>
      <c r="N501" s="153"/>
      <c r="O501" s="153"/>
      <c r="P501" s="153"/>
      <c r="Q501" s="153"/>
      <c r="R501" s="153"/>
      <c r="S501" s="153"/>
      <c r="T501" s="153"/>
      <c r="U501" s="153"/>
      <c r="V501" s="153"/>
      <c r="W501" s="153"/>
      <c r="X501" s="153"/>
      <c r="Y501" s="154"/>
      <c r="Z501" s="154"/>
      <c r="AA501" s="372"/>
      <c r="AB501" s="154"/>
      <c r="AC501" s="154"/>
      <c r="AD501" s="42"/>
    </row>
    <row r="502" spans="3:30">
      <c r="C502" s="153"/>
      <c r="D502" s="351">
        <v>44182</v>
      </c>
      <c r="E502" s="429" t="s">
        <v>1493</v>
      </c>
      <c r="F502" s="499"/>
      <c r="G502" s="352"/>
      <c r="H502" s="153">
        <v>1</v>
      </c>
      <c r="I502" s="153"/>
      <c r="J502" s="153"/>
      <c r="K502" s="153"/>
      <c r="L502" s="153"/>
      <c r="M502" s="153"/>
      <c r="N502" s="153"/>
      <c r="O502" s="153"/>
      <c r="P502" s="153"/>
      <c r="Q502" s="153"/>
      <c r="R502" s="153"/>
      <c r="S502" s="153"/>
      <c r="T502" s="153"/>
      <c r="U502" s="153"/>
      <c r="V502" s="153"/>
      <c r="W502" s="153">
        <v>1</v>
      </c>
      <c r="X502" s="153"/>
      <c r="Y502" s="154"/>
      <c r="Z502" s="154"/>
      <c r="AA502" s="372"/>
      <c r="AB502" s="154"/>
      <c r="AC502" s="154"/>
      <c r="AD502" s="42"/>
    </row>
    <row r="503" spans="3:30">
      <c r="C503" s="153">
        <v>5</v>
      </c>
      <c r="D503" s="351">
        <v>44182</v>
      </c>
      <c r="E503" s="429" t="s">
        <v>2514</v>
      </c>
      <c r="F503" s="499"/>
      <c r="G503" s="352"/>
      <c r="H503" s="153">
        <v>851</v>
      </c>
      <c r="I503" s="153">
        <v>851</v>
      </c>
      <c r="J503" s="153"/>
      <c r="K503" s="153"/>
      <c r="L503" s="153"/>
      <c r="M503" s="153"/>
      <c r="N503" s="153"/>
      <c r="O503" s="153"/>
      <c r="P503" s="153"/>
      <c r="Q503" s="153"/>
      <c r="R503" s="153"/>
      <c r="S503" s="153"/>
      <c r="T503" s="153"/>
      <c r="U503" s="153"/>
      <c r="V503" s="153"/>
      <c r="W503" s="153"/>
      <c r="X503" s="153"/>
      <c r="Y503" s="154"/>
      <c r="Z503" s="154"/>
      <c r="AA503" s="372"/>
      <c r="AB503" s="154"/>
      <c r="AC503" s="154"/>
      <c r="AD503" s="42"/>
    </row>
    <row r="504" spans="3:30">
      <c r="C504" s="153"/>
      <c r="D504" s="351">
        <v>44182</v>
      </c>
      <c r="E504" s="429" t="s">
        <v>1510</v>
      </c>
      <c r="F504" s="499"/>
      <c r="G504" s="352"/>
      <c r="H504" s="153">
        <v>4</v>
      </c>
      <c r="I504" s="153"/>
      <c r="J504" s="153"/>
      <c r="K504" s="153"/>
      <c r="L504" s="153"/>
      <c r="M504" s="153"/>
      <c r="N504" s="153"/>
      <c r="O504" s="153"/>
      <c r="P504" s="153"/>
      <c r="Q504" s="153"/>
      <c r="R504" s="153"/>
      <c r="S504" s="153"/>
      <c r="T504" s="153"/>
      <c r="U504" s="153"/>
      <c r="V504" s="153"/>
      <c r="W504" s="153">
        <v>4</v>
      </c>
      <c r="X504" s="153"/>
      <c r="Y504" s="154"/>
      <c r="Z504" s="154"/>
      <c r="AA504" s="372"/>
      <c r="AB504" s="154"/>
      <c r="AC504" s="154"/>
      <c r="AD504" s="42"/>
    </row>
    <row r="505" spans="3:30">
      <c r="C505" s="153"/>
      <c r="D505" s="351">
        <v>44182</v>
      </c>
      <c r="E505" s="429" t="s">
        <v>1574</v>
      </c>
      <c r="F505" s="499"/>
      <c r="G505" s="352">
        <v>1760</v>
      </c>
      <c r="H505" s="153"/>
      <c r="I505" s="153"/>
      <c r="J505" s="153"/>
      <c r="K505" s="153"/>
      <c r="L505" s="153"/>
      <c r="M505" s="153"/>
      <c r="N505" s="153"/>
      <c r="O505" s="153"/>
      <c r="P505" s="153"/>
      <c r="Q505" s="153"/>
      <c r="R505" s="153"/>
      <c r="S505" s="153"/>
      <c r="T505" s="153"/>
      <c r="U505" s="153"/>
      <c r="V505" s="153"/>
      <c r="W505" s="153"/>
      <c r="X505" s="153"/>
      <c r="Y505" s="154"/>
      <c r="Z505" s="154"/>
      <c r="AA505" s="372"/>
      <c r="AB505" s="154"/>
      <c r="AC505" s="154"/>
      <c r="AD505" s="42"/>
    </row>
    <row r="506" spans="3:30">
      <c r="C506" s="153"/>
      <c r="D506" s="351">
        <v>44182</v>
      </c>
      <c r="E506" s="429" t="s">
        <v>673</v>
      </c>
      <c r="F506" s="499"/>
      <c r="G506" s="352"/>
      <c r="H506" s="153">
        <v>1623</v>
      </c>
      <c r="I506" s="153"/>
      <c r="J506" s="153"/>
      <c r="K506" s="153"/>
      <c r="L506" s="153"/>
      <c r="M506" s="153"/>
      <c r="N506" s="153"/>
      <c r="O506" s="153"/>
      <c r="P506" s="153"/>
      <c r="Q506" s="153"/>
      <c r="R506" s="153"/>
      <c r="S506" s="153"/>
      <c r="T506" s="153"/>
      <c r="U506" s="153"/>
      <c r="V506" s="153"/>
      <c r="W506" s="153"/>
      <c r="X506" s="153"/>
      <c r="Y506" s="154"/>
      <c r="Z506" s="154"/>
      <c r="AA506" s="372"/>
      <c r="AB506" s="154"/>
      <c r="AC506" s="154"/>
      <c r="AD506" s="42"/>
    </row>
    <row r="507" spans="3:30">
      <c r="C507" s="153"/>
      <c r="D507" s="351">
        <v>44182</v>
      </c>
      <c r="E507" s="429" t="s">
        <v>1575</v>
      </c>
      <c r="F507" s="499"/>
      <c r="G507" s="352"/>
      <c r="H507" s="153">
        <v>137</v>
      </c>
      <c r="I507" s="153"/>
      <c r="J507" s="153"/>
      <c r="K507" s="153"/>
      <c r="L507" s="153"/>
      <c r="M507" s="153"/>
      <c r="N507" s="153"/>
      <c r="O507" s="153"/>
      <c r="P507" s="153"/>
      <c r="Q507" s="153"/>
      <c r="R507" s="153"/>
      <c r="S507" s="153"/>
      <c r="T507" s="153"/>
      <c r="U507" s="153"/>
      <c r="V507" s="153"/>
      <c r="W507" s="153"/>
      <c r="X507" s="153"/>
      <c r="Y507" s="154"/>
      <c r="Z507" s="154"/>
      <c r="AA507" s="372"/>
      <c r="AB507" s="154"/>
      <c r="AC507" s="154"/>
      <c r="AD507" s="42"/>
    </row>
    <row r="508" spans="3:30">
      <c r="C508" s="153"/>
      <c r="D508" s="351">
        <v>44187</v>
      </c>
      <c r="E508" s="429" t="s">
        <v>495</v>
      </c>
      <c r="F508" s="499"/>
      <c r="G508" s="352">
        <v>1490</v>
      </c>
      <c r="H508" s="153"/>
      <c r="I508" s="153"/>
      <c r="J508" s="153"/>
      <c r="K508" s="153"/>
      <c r="L508" s="153"/>
      <c r="M508" s="153"/>
      <c r="N508" s="153"/>
      <c r="O508" s="153"/>
      <c r="P508" s="153"/>
      <c r="Q508" s="153"/>
      <c r="R508" s="153"/>
      <c r="S508" s="153"/>
      <c r="T508" s="153"/>
      <c r="U508" s="153"/>
      <c r="V508" s="153"/>
      <c r="W508" s="153"/>
      <c r="X508" s="153"/>
      <c r="Y508" s="154"/>
      <c r="Z508" s="154"/>
      <c r="AA508" s="372"/>
      <c r="AB508" s="154"/>
      <c r="AC508" s="154"/>
      <c r="AD508" s="42"/>
    </row>
    <row r="509" spans="3:30">
      <c r="C509" s="153"/>
      <c r="D509" s="351">
        <v>44187</v>
      </c>
      <c r="E509" s="429" t="s">
        <v>1576</v>
      </c>
      <c r="F509" s="499"/>
      <c r="G509" s="352"/>
      <c r="H509" s="153">
        <v>475</v>
      </c>
      <c r="I509" s="153"/>
      <c r="J509" s="153"/>
      <c r="K509" s="153"/>
      <c r="L509" s="153">
        <v>475</v>
      </c>
      <c r="M509" s="153"/>
      <c r="N509" s="153"/>
      <c r="O509" s="153"/>
      <c r="P509" s="153"/>
      <c r="Q509" s="153"/>
      <c r="R509" s="153"/>
      <c r="S509" s="153"/>
      <c r="T509" s="153"/>
      <c r="U509" s="153"/>
      <c r="V509" s="153"/>
      <c r="W509" s="153"/>
      <c r="X509" s="153"/>
      <c r="Y509" s="154"/>
      <c r="Z509" s="154"/>
      <c r="AA509" s="372"/>
      <c r="AB509" s="154"/>
      <c r="AC509" s="154"/>
      <c r="AD509" s="42"/>
    </row>
    <row r="510" spans="3:30">
      <c r="C510" s="153">
        <v>5</v>
      </c>
      <c r="D510" s="351">
        <v>44187</v>
      </c>
      <c r="E510" s="429" t="s">
        <v>2515</v>
      </c>
      <c r="F510" s="499"/>
      <c r="G510" s="352"/>
      <c r="H510" s="153">
        <v>941</v>
      </c>
      <c r="I510" s="153"/>
      <c r="J510" s="153"/>
      <c r="K510" s="153"/>
      <c r="L510" s="153">
        <v>941</v>
      </c>
      <c r="M510" s="153"/>
      <c r="N510" s="153"/>
      <c r="O510" s="153"/>
      <c r="P510" s="153"/>
      <c r="Q510" s="153"/>
      <c r="R510" s="153"/>
      <c r="S510" s="153"/>
      <c r="T510" s="153"/>
      <c r="U510" s="153"/>
      <c r="V510" s="153"/>
      <c r="W510" s="153"/>
      <c r="X510" s="153"/>
      <c r="Y510" s="154"/>
      <c r="Z510" s="154"/>
      <c r="AA510" s="372"/>
      <c r="AB510" s="154"/>
      <c r="AC510" s="154"/>
      <c r="AD510" s="42"/>
    </row>
    <row r="511" spans="3:30">
      <c r="C511" s="153"/>
      <c r="D511" s="351">
        <v>44187</v>
      </c>
      <c r="E511" s="429" t="s">
        <v>1493</v>
      </c>
      <c r="F511" s="499"/>
      <c r="G511" s="352"/>
      <c r="H511" s="153">
        <v>1</v>
      </c>
      <c r="I511" s="153"/>
      <c r="J511" s="153"/>
      <c r="K511" s="153"/>
      <c r="L511" s="153"/>
      <c r="M511" s="153"/>
      <c r="N511" s="153"/>
      <c r="O511" s="153"/>
      <c r="P511" s="153"/>
      <c r="Q511" s="153"/>
      <c r="R511" s="153"/>
      <c r="S511" s="153"/>
      <c r="T511" s="153"/>
      <c r="U511" s="153"/>
      <c r="V511" s="153"/>
      <c r="W511" s="153">
        <v>1</v>
      </c>
      <c r="X511" s="153"/>
      <c r="Y511" s="154"/>
      <c r="Z511" s="154"/>
      <c r="AA511" s="372"/>
      <c r="AB511" s="154"/>
      <c r="AC511" s="154"/>
      <c r="AD511" s="42"/>
    </row>
    <row r="512" spans="3:30">
      <c r="C512" s="153"/>
      <c r="D512" s="351">
        <v>44187</v>
      </c>
      <c r="E512" s="429" t="s">
        <v>1577</v>
      </c>
      <c r="F512" s="499"/>
      <c r="G512" s="352">
        <v>1610</v>
      </c>
      <c r="H512" s="153"/>
      <c r="I512" s="153"/>
      <c r="J512" s="153"/>
      <c r="K512" s="153"/>
      <c r="L512" s="153"/>
      <c r="M512" s="153"/>
      <c r="N512" s="153"/>
      <c r="O512" s="153"/>
      <c r="P512" s="153"/>
      <c r="Q512" s="153"/>
      <c r="R512" s="153"/>
      <c r="S512" s="153"/>
      <c r="T512" s="153"/>
      <c r="U512" s="153"/>
      <c r="V512" s="153"/>
      <c r="W512" s="153"/>
      <c r="X512" s="153"/>
      <c r="Y512" s="154"/>
      <c r="Z512" s="154"/>
      <c r="AA512" s="372"/>
      <c r="AB512" s="154"/>
      <c r="AC512" s="154"/>
      <c r="AD512" s="42"/>
    </row>
    <row r="513" spans="3:30">
      <c r="C513" s="153"/>
      <c r="D513" s="351">
        <v>44187</v>
      </c>
      <c r="E513" s="429" t="s">
        <v>896</v>
      </c>
      <c r="F513" s="499"/>
      <c r="G513" s="352"/>
      <c r="H513" s="153">
        <v>73</v>
      </c>
      <c r="I513" s="153"/>
      <c r="J513" s="153"/>
      <c r="K513" s="153"/>
      <c r="L513" s="153"/>
      <c r="M513" s="153"/>
      <c r="N513" s="153"/>
      <c r="O513" s="153"/>
      <c r="P513" s="153"/>
      <c r="Q513" s="153"/>
      <c r="R513" s="153"/>
      <c r="S513" s="153"/>
      <c r="T513" s="153">
        <v>73</v>
      </c>
      <c r="U513" s="153"/>
      <c r="V513" s="153"/>
      <c r="W513" s="153"/>
      <c r="X513" s="153"/>
      <c r="Y513" s="154"/>
      <c r="Z513" s="154"/>
      <c r="AA513" s="372"/>
      <c r="AB513" s="154"/>
      <c r="AC513" s="154"/>
      <c r="AD513" s="42"/>
    </row>
    <row r="514" spans="3:30">
      <c r="C514" s="153"/>
      <c r="D514" s="351">
        <v>44187</v>
      </c>
      <c r="E514" s="429" t="s">
        <v>1479</v>
      </c>
      <c r="F514" s="499"/>
      <c r="G514" s="352"/>
      <c r="H514" s="153">
        <v>52</v>
      </c>
      <c r="I514" s="153"/>
      <c r="J514" s="153"/>
      <c r="K514" s="153"/>
      <c r="L514" s="153"/>
      <c r="M514" s="153"/>
      <c r="N514" s="153"/>
      <c r="O514" s="153"/>
      <c r="P514" s="153"/>
      <c r="Q514" s="153"/>
      <c r="R514" s="153"/>
      <c r="S514" s="153"/>
      <c r="T514" s="153">
        <v>52</v>
      </c>
      <c r="U514" s="153"/>
      <c r="V514" s="153"/>
      <c r="W514" s="153"/>
      <c r="X514" s="153"/>
      <c r="Y514" s="154"/>
      <c r="Z514" s="154"/>
      <c r="AA514" s="372"/>
      <c r="AB514" s="154"/>
      <c r="AC514" s="154"/>
      <c r="AD514" s="42"/>
    </row>
    <row r="515" spans="3:30">
      <c r="C515" s="153"/>
      <c r="D515" s="351">
        <v>44187</v>
      </c>
      <c r="E515" s="429" t="s">
        <v>673</v>
      </c>
      <c r="F515" s="499"/>
      <c r="G515" s="352"/>
      <c r="H515" s="153">
        <v>1490</v>
      </c>
      <c r="I515" s="153"/>
      <c r="J515" s="153"/>
      <c r="K515" s="153"/>
      <c r="L515" s="153"/>
      <c r="M515" s="153"/>
      <c r="N515" s="153"/>
      <c r="O515" s="153"/>
      <c r="P515" s="153"/>
      <c r="Q515" s="153"/>
      <c r="R515" s="153"/>
      <c r="S515" s="153"/>
      <c r="T515" s="153"/>
      <c r="U515" s="153"/>
      <c r="V515" s="153"/>
      <c r="W515" s="153"/>
      <c r="X515" s="153"/>
      <c r="Y515" s="154"/>
      <c r="Z515" s="154"/>
      <c r="AA515" s="372"/>
      <c r="AB515" s="154"/>
      <c r="AC515" s="154"/>
      <c r="AD515" s="42"/>
    </row>
    <row r="516" spans="3:30">
      <c r="C516" s="153"/>
      <c r="D516" s="351">
        <v>44187</v>
      </c>
      <c r="E516" s="429" t="s">
        <v>1578</v>
      </c>
      <c r="F516" s="499"/>
      <c r="G516" s="352"/>
      <c r="H516" s="153">
        <v>68</v>
      </c>
      <c r="I516" s="153"/>
      <c r="J516" s="153"/>
      <c r="K516" s="153"/>
      <c r="L516" s="153"/>
      <c r="M516" s="153"/>
      <c r="N516" s="153"/>
      <c r="O516" s="153"/>
      <c r="P516" s="153"/>
      <c r="Q516" s="153"/>
      <c r="R516" s="153"/>
      <c r="S516" s="153"/>
      <c r="T516" s="153"/>
      <c r="U516" s="153"/>
      <c r="V516" s="153"/>
      <c r="W516" s="153"/>
      <c r="X516" s="153"/>
      <c r="Y516" s="154"/>
      <c r="Z516" s="154"/>
      <c r="AA516" s="372"/>
      <c r="AB516" s="154"/>
      <c r="AC516" s="154"/>
      <c r="AD516" s="42"/>
    </row>
    <row r="517" spans="3:30">
      <c r="C517" s="153"/>
      <c r="D517" s="351">
        <v>44186</v>
      </c>
      <c r="E517" s="429" t="s">
        <v>495</v>
      </c>
      <c r="F517" s="499"/>
      <c r="G517" s="352">
        <v>2443</v>
      </c>
      <c r="H517" s="153"/>
      <c r="I517" s="153"/>
      <c r="J517" s="153"/>
      <c r="K517" s="153"/>
      <c r="L517" s="153"/>
      <c r="M517" s="153"/>
      <c r="N517" s="153"/>
      <c r="O517" s="153"/>
      <c r="P517" s="153"/>
      <c r="Q517" s="153"/>
      <c r="R517" s="153"/>
      <c r="S517" s="153"/>
      <c r="T517" s="153"/>
      <c r="U517" s="153"/>
      <c r="V517" s="153"/>
      <c r="W517" s="153"/>
      <c r="X517" s="153"/>
      <c r="Y517" s="154"/>
      <c r="Z517" s="154"/>
      <c r="AA517" s="372"/>
      <c r="AB517" s="154"/>
      <c r="AC517" s="154"/>
      <c r="AD517" s="42"/>
    </row>
    <row r="518" spans="3:30">
      <c r="C518" s="153"/>
      <c r="D518" s="351">
        <v>44186</v>
      </c>
      <c r="E518" s="429" t="s">
        <v>1579</v>
      </c>
      <c r="F518" s="499"/>
      <c r="G518" s="352"/>
      <c r="H518" s="153">
        <v>775</v>
      </c>
      <c r="I518" s="153"/>
      <c r="J518" s="153"/>
      <c r="K518" s="153"/>
      <c r="L518" s="153"/>
      <c r="M518" s="153">
        <v>775</v>
      </c>
      <c r="N518" s="153"/>
      <c r="O518" s="153"/>
      <c r="P518" s="153"/>
      <c r="Q518" s="153"/>
      <c r="R518" s="153"/>
      <c r="S518" s="153"/>
      <c r="T518" s="153"/>
      <c r="U518" s="153"/>
      <c r="V518" s="153"/>
      <c r="W518" s="153"/>
      <c r="X518" s="153"/>
      <c r="Y518" s="154"/>
      <c r="Z518" s="154"/>
      <c r="AA518" s="372"/>
      <c r="AB518" s="154"/>
      <c r="AC518" s="154"/>
      <c r="AD518" s="42"/>
    </row>
    <row r="519" spans="3:30">
      <c r="C519" s="153">
        <v>12.3</v>
      </c>
      <c r="D519" s="351">
        <v>44186</v>
      </c>
      <c r="E519" s="429" t="s">
        <v>2516</v>
      </c>
      <c r="F519" s="499"/>
      <c r="G519" s="352"/>
      <c r="H519" s="153">
        <v>1660</v>
      </c>
      <c r="I519" s="153">
        <v>1660</v>
      </c>
      <c r="J519" s="153"/>
      <c r="K519" s="153"/>
      <c r="L519" s="153"/>
      <c r="M519" s="153"/>
      <c r="N519" s="153"/>
      <c r="O519" s="153"/>
      <c r="P519" s="153"/>
      <c r="Q519" s="153"/>
      <c r="R519" s="153"/>
      <c r="S519" s="153"/>
      <c r="T519" s="153"/>
      <c r="U519" s="153"/>
      <c r="V519" s="153"/>
      <c r="W519" s="153"/>
      <c r="X519" s="153"/>
      <c r="Y519" s="154"/>
      <c r="Z519" s="154"/>
      <c r="AA519" s="372"/>
      <c r="AB519" s="154"/>
      <c r="AC519" s="154"/>
      <c r="AD519" s="42"/>
    </row>
    <row r="520" spans="3:30">
      <c r="C520" s="153"/>
      <c r="D520" s="351">
        <v>44186</v>
      </c>
      <c r="E520" s="429" t="s">
        <v>1510</v>
      </c>
      <c r="F520" s="499"/>
      <c r="G520" s="352"/>
      <c r="H520" s="153">
        <v>8</v>
      </c>
      <c r="I520" s="153"/>
      <c r="J520" s="153"/>
      <c r="K520" s="153"/>
      <c r="L520" s="153"/>
      <c r="M520" s="153"/>
      <c r="N520" s="153"/>
      <c r="O520" s="153"/>
      <c r="P520" s="153"/>
      <c r="Q520" s="153"/>
      <c r="R520" s="153"/>
      <c r="S520" s="153"/>
      <c r="T520" s="153"/>
      <c r="U520" s="153"/>
      <c r="V520" s="153"/>
      <c r="W520" s="153">
        <v>8</v>
      </c>
      <c r="X520" s="153"/>
      <c r="Y520" s="154"/>
      <c r="Z520" s="154"/>
      <c r="AA520" s="372"/>
      <c r="AB520" s="154"/>
      <c r="AC520" s="154"/>
      <c r="AD520" s="42"/>
    </row>
    <row r="521" spans="3:30">
      <c r="C521" s="153"/>
      <c r="D521" s="351">
        <v>44186</v>
      </c>
      <c r="E521" s="429" t="s">
        <v>1580</v>
      </c>
      <c r="F521" s="499"/>
      <c r="G521" s="352">
        <v>2950</v>
      </c>
      <c r="H521" s="153"/>
      <c r="I521" s="153"/>
      <c r="J521" s="153"/>
      <c r="K521" s="153"/>
      <c r="L521" s="153"/>
      <c r="M521" s="153"/>
      <c r="N521" s="153"/>
      <c r="O521" s="153"/>
      <c r="P521" s="153"/>
      <c r="Q521" s="153"/>
      <c r="R521" s="153"/>
      <c r="S521" s="153"/>
      <c r="T521" s="153"/>
      <c r="U521" s="153"/>
      <c r="V521" s="153"/>
      <c r="W521" s="153"/>
      <c r="X521" s="153"/>
      <c r="Y521" s="154"/>
      <c r="Z521" s="154"/>
      <c r="AA521" s="372"/>
      <c r="AB521" s="154"/>
      <c r="AC521" s="154"/>
      <c r="AD521" s="42"/>
    </row>
    <row r="522" spans="3:30">
      <c r="C522" s="153"/>
      <c r="D522" s="351">
        <v>44186</v>
      </c>
      <c r="E522" s="429" t="s">
        <v>673</v>
      </c>
      <c r="F522" s="499"/>
      <c r="G522" s="352"/>
      <c r="H522" s="153">
        <v>2443</v>
      </c>
      <c r="I522" s="153"/>
      <c r="J522" s="153"/>
      <c r="K522" s="153"/>
      <c r="L522" s="153"/>
      <c r="M522" s="153"/>
      <c r="N522" s="153"/>
      <c r="O522" s="153"/>
      <c r="P522" s="153"/>
      <c r="Q522" s="153"/>
      <c r="R522" s="153"/>
      <c r="S522" s="153"/>
      <c r="T522" s="153"/>
      <c r="U522" s="153"/>
      <c r="V522" s="153"/>
      <c r="W522" s="153"/>
      <c r="X522" s="153"/>
      <c r="Y522" s="154"/>
      <c r="Z522" s="154"/>
      <c r="AA522" s="372"/>
      <c r="AB522" s="154"/>
      <c r="AC522" s="154"/>
      <c r="AD522" s="42"/>
    </row>
    <row r="523" spans="3:30">
      <c r="C523" s="153"/>
      <c r="D523" s="351">
        <v>44186</v>
      </c>
      <c r="E523" s="429" t="s">
        <v>1581</v>
      </c>
      <c r="F523" s="499"/>
      <c r="G523" s="352"/>
      <c r="H523" s="153">
        <v>507</v>
      </c>
      <c r="I523" s="153"/>
      <c r="J523" s="153"/>
      <c r="K523" s="153"/>
      <c r="L523" s="153"/>
      <c r="M523" s="153"/>
      <c r="N523" s="153"/>
      <c r="O523" s="153"/>
      <c r="P523" s="153"/>
      <c r="Q523" s="153"/>
      <c r="R523" s="153"/>
      <c r="S523" s="153"/>
      <c r="T523" s="153"/>
      <c r="U523" s="153"/>
      <c r="V523" s="153"/>
      <c r="W523" s="153"/>
      <c r="X523" s="153"/>
      <c r="Y523" s="154"/>
      <c r="Z523" s="154"/>
      <c r="AA523" s="372"/>
      <c r="AB523" s="154"/>
      <c r="AC523" s="154"/>
      <c r="AD523" s="42"/>
    </row>
    <row r="524" spans="3:30">
      <c r="C524" s="153"/>
      <c r="D524" s="351">
        <v>44183</v>
      </c>
      <c r="E524" s="429" t="s">
        <v>495</v>
      </c>
      <c r="F524" s="499"/>
      <c r="G524" s="352">
        <v>1453</v>
      </c>
      <c r="H524" s="153"/>
      <c r="I524" s="153"/>
      <c r="J524" s="153"/>
      <c r="K524" s="153"/>
      <c r="L524" s="153"/>
      <c r="M524" s="153"/>
      <c r="N524" s="153"/>
      <c r="O524" s="153"/>
      <c r="P524" s="153"/>
      <c r="Q524" s="153"/>
      <c r="R524" s="153"/>
      <c r="S524" s="153"/>
      <c r="T524" s="153"/>
      <c r="U524" s="153"/>
      <c r="V524" s="153"/>
      <c r="W524" s="153"/>
      <c r="X524" s="153"/>
      <c r="Y524" s="154"/>
      <c r="Z524" s="154"/>
      <c r="AA524" s="372"/>
      <c r="AB524" s="154"/>
      <c r="AC524" s="154"/>
      <c r="AD524" s="42"/>
    </row>
    <row r="525" spans="3:30">
      <c r="C525" s="153"/>
      <c r="D525" s="351">
        <v>44183</v>
      </c>
      <c r="E525" s="429" t="s">
        <v>669</v>
      </c>
      <c r="F525" s="499"/>
      <c r="G525" s="352">
        <v>110</v>
      </c>
      <c r="H525" s="153"/>
      <c r="I525" s="153"/>
      <c r="J525" s="153"/>
      <c r="K525" s="153"/>
      <c r="L525" s="153"/>
      <c r="M525" s="153"/>
      <c r="N525" s="153"/>
      <c r="O525" s="153"/>
      <c r="P525" s="153"/>
      <c r="Q525" s="153"/>
      <c r="R525" s="153"/>
      <c r="S525" s="153"/>
      <c r="T525" s="153"/>
      <c r="U525" s="153"/>
      <c r="V525" s="153"/>
      <c r="W525" s="153"/>
      <c r="X525" s="153"/>
      <c r="Y525" s="154"/>
      <c r="Z525" s="154"/>
      <c r="AA525" s="372"/>
      <c r="AB525" s="154"/>
      <c r="AC525" s="154"/>
      <c r="AD525" s="42"/>
    </row>
    <row r="526" spans="3:30">
      <c r="C526" s="153"/>
      <c r="D526" s="351">
        <v>44183</v>
      </c>
      <c r="E526" s="429" t="s">
        <v>1582</v>
      </c>
      <c r="F526" s="499"/>
      <c r="G526" s="352"/>
      <c r="H526" s="153">
        <v>340</v>
      </c>
      <c r="I526" s="153"/>
      <c r="J526" s="153"/>
      <c r="K526" s="153"/>
      <c r="L526" s="153">
        <v>230</v>
      </c>
      <c r="M526" s="153"/>
      <c r="N526" s="153">
        <v>110</v>
      </c>
      <c r="O526" s="153"/>
      <c r="P526" s="153"/>
      <c r="Q526" s="153"/>
      <c r="R526" s="153"/>
      <c r="S526" s="153"/>
      <c r="T526" s="153"/>
      <c r="U526" s="153"/>
      <c r="V526" s="153"/>
      <c r="W526" s="153"/>
      <c r="X526" s="153"/>
      <c r="Y526" s="154"/>
      <c r="Z526" s="154"/>
      <c r="AA526" s="372"/>
      <c r="AB526" s="154"/>
      <c r="AC526" s="154"/>
      <c r="AD526" s="42"/>
    </row>
    <row r="527" spans="3:30">
      <c r="C527" s="153">
        <v>5</v>
      </c>
      <c r="D527" s="351">
        <v>44183</v>
      </c>
      <c r="E527" s="429" t="s">
        <v>2517</v>
      </c>
      <c r="F527" s="499"/>
      <c r="G527" s="352"/>
      <c r="H527" s="153">
        <v>1148</v>
      </c>
      <c r="I527" s="153"/>
      <c r="J527" s="153"/>
      <c r="K527" s="153"/>
      <c r="L527" s="153">
        <v>1148</v>
      </c>
      <c r="M527" s="153"/>
      <c r="N527" s="153"/>
      <c r="O527" s="153"/>
      <c r="P527" s="153"/>
      <c r="Q527" s="153"/>
      <c r="R527" s="153"/>
      <c r="S527" s="153"/>
      <c r="T527" s="153"/>
      <c r="U527" s="153"/>
      <c r="V527" s="153"/>
      <c r="W527" s="153"/>
      <c r="X527" s="153"/>
      <c r="Y527" s="154"/>
      <c r="Z527" s="154"/>
      <c r="AA527" s="372"/>
      <c r="AB527" s="154"/>
      <c r="AC527" s="154"/>
      <c r="AD527" s="42"/>
    </row>
    <row r="528" spans="3:30">
      <c r="C528" s="153"/>
      <c r="D528" s="351">
        <v>44183</v>
      </c>
      <c r="E528" s="429" t="s">
        <v>1493</v>
      </c>
      <c r="F528" s="499"/>
      <c r="G528" s="352"/>
      <c r="H528" s="153">
        <v>1</v>
      </c>
      <c r="I528" s="153"/>
      <c r="J528" s="153"/>
      <c r="K528" s="153"/>
      <c r="L528" s="153"/>
      <c r="M528" s="153"/>
      <c r="N528" s="153"/>
      <c r="O528" s="153"/>
      <c r="P528" s="153"/>
      <c r="Q528" s="153"/>
      <c r="R528" s="153"/>
      <c r="S528" s="153"/>
      <c r="T528" s="153"/>
      <c r="U528" s="153"/>
      <c r="V528" s="153"/>
      <c r="W528" s="153">
        <v>1</v>
      </c>
      <c r="X528" s="153"/>
      <c r="Y528" s="154"/>
      <c r="Z528" s="154"/>
      <c r="AA528" s="372"/>
      <c r="AB528" s="154"/>
      <c r="AC528" s="154"/>
      <c r="AD528" s="42"/>
    </row>
    <row r="529" spans="3:30">
      <c r="C529" s="153"/>
      <c r="D529" s="351">
        <v>44183</v>
      </c>
      <c r="E529" s="429" t="s">
        <v>896</v>
      </c>
      <c r="F529" s="499"/>
      <c r="G529" s="352"/>
      <c r="H529" s="153">
        <v>74</v>
      </c>
      <c r="I529" s="153"/>
      <c r="J529" s="153"/>
      <c r="K529" s="153"/>
      <c r="L529" s="153"/>
      <c r="M529" s="153"/>
      <c r="N529" s="153"/>
      <c r="O529" s="153"/>
      <c r="P529" s="153"/>
      <c r="Q529" s="153"/>
      <c r="R529" s="153"/>
      <c r="S529" s="153"/>
      <c r="T529" s="153">
        <v>74</v>
      </c>
      <c r="U529" s="153"/>
      <c r="V529" s="153"/>
      <c r="W529" s="153"/>
      <c r="X529" s="153"/>
      <c r="Y529" s="154"/>
      <c r="Z529" s="154"/>
      <c r="AA529" s="372"/>
      <c r="AB529" s="154"/>
      <c r="AC529" s="154"/>
      <c r="AD529" s="42"/>
    </row>
    <row r="530" spans="3:30">
      <c r="C530" s="153"/>
      <c r="D530" s="351">
        <v>44183</v>
      </c>
      <c r="E530" s="429" t="s">
        <v>1481</v>
      </c>
      <c r="F530" s="499"/>
      <c r="G530" s="352">
        <v>1700</v>
      </c>
      <c r="H530" s="153"/>
      <c r="I530" s="153"/>
      <c r="J530" s="153"/>
      <c r="K530" s="153"/>
      <c r="L530" s="153"/>
      <c r="M530" s="153"/>
      <c r="N530" s="153"/>
      <c r="O530" s="153"/>
      <c r="P530" s="153"/>
      <c r="Q530" s="153"/>
      <c r="R530" s="153"/>
      <c r="S530" s="153"/>
      <c r="T530" s="153"/>
      <c r="U530" s="153"/>
      <c r="V530" s="153"/>
      <c r="W530" s="153"/>
      <c r="X530" s="153"/>
      <c r="Y530" s="154"/>
      <c r="Z530" s="154"/>
      <c r="AA530" s="372"/>
      <c r="AB530" s="154"/>
      <c r="AC530" s="154"/>
      <c r="AD530" s="42"/>
    </row>
    <row r="531" spans="3:30">
      <c r="C531" s="153"/>
      <c r="D531" s="351">
        <v>44183</v>
      </c>
      <c r="E531" s="429" t="s">
        <v>1479</v>
      </c>
      <c r="F531" s="499"/>
      <c r="G531" s="352"/>
      <c r="H531" s="153">
        <v>54</v>
      </c>
      <c r="I531" s="153"/>
      <c r="J531" s="153"/>
      <c r="K531" s="153"/>
      <c r="L531" s="153"/>
      <c r="M531" s="153"/>
      <c r="N531" s="153"/>
      <c r="O531" s="153"/>
      <c r="P531" s="153"/>
      <c r="Q531" s="153"/>
      <c r="R531" s="153"/>
      <c r="S531" s="153"/>
      <c r="T531" s="153">
        <v>54</v>
      </c>
      <c r="U531" s="153"/>
      <c r="V531" s="153"/>
      <c r="W531" s="153"/>
      <c r="X531" s="153"/>
      <c r="Y531" s="154"/>
      <c r="Z531" s="154"/>
      <c r="AA531" s="372"/>
      <c r="AB531" s="154"/>
      <c r="AC531" s="154"/>
      <c r="AD531" s="42"/>
    </row>
    <row r="532" spans="3:30">
      <c r="C532" s="153"/>
      <c r="D532" s="351">
        <v>44183</v>
      </c>
      <c r="E532" s="429" t="s">
        <v>673</v>
      </c>
      <c r="F532" s="499"/>
      <c r="G532" s="352"/>
      <c r="H532" s="153">
        <v>1453</v>
      </c>
      <c r="I532" s="153"/>
      <c r="J532" s="153"/>
      <c r="K532" s="153"/>
      <c r="L532" s="153"/>
      <c r="M532" s="153"/>
      <c r="N532" s="153"/>
      <c r="O532" s="153"/>
      <c r="P532" s="153"/>
      <c r="Q532" s="153"/>
      <c r="R532" s="153"/>
      <c r="S532" s="153"/>
      <c r="T532" s="153"/>
      <c r="U532" s="153"/>
      <c r="V532" s="153"/>
      <c r="W532" s="153"/>
      <c r="X532" s="153"/>
      <c r="Y532" s="154"/>
      <c r="Z532" s="154"/>
      <c r="AA532" s="372"/>
      <c r="AB532" s="154"/>
      <c r="AC532" s="154"/>
      <c r="AD532" s="42"/>
    </row>
    <row r="533" spans="3:30">
      <c r="C533" s="153"/>
      <c r="D533" s="351">
        <v>44183</v>
      </c>
      <c r="E533" s="429" t="s">
        <v>1583</v>
      </c>
      <c r="F533" s="499"/>
      <c r="G533" s="352"/>
      <c r="H533" s="153">
        <v>110</v>
      </c>
      <c r="I533" s="153"/>
      <c r="J533" s="153"/>
      <c r="K533" s="153"/>
      <c r="L533" s="153"/>
      <c r="M533" s="153"/>
      <c r="N533" s="153"/>
      <c r="O533" s="153"/>
      <c r="P533" s="153"/>
      <c r="Q533" s="153"/>
      <c r="R533" s="153"/>
      <c r="S533" s="153"/>
      <c r="T533" s="153"/>
      <c r="U533" s="153"/>
      <c r="V533" s="153"/>
      <c r="W533" s="153"/>
      <c r="X533" s="153"/>
      <c r="Y533" s="154"/>
      <c r="Z533" s="154"/>
      <c r="AA533" s="372"/>
      <c r="AB533" s="154"/>
      <c r="AC533" s="154"/>
      <c r="AD533" s="42"/>
    </row>
    <row r="534" spans="3:30">
      <c r="C534" s="153"/>
      <c r="D534" s="351">
        <v>44183</v>
      </c>
      <c r="E534" s="429" t="s">
        <v>1503</v>
      </c>
      <c r="F534" s="499"/>
      <c r="G534" s="352"/>
      <c r="H534" s="153">
        <v>83</v>
      </c>
      <c r="I534" s="153"/>
      <c r="J534" s="153"/>
      <c r="K534" s="153"/>
      <c r="L534" s="153"/>
      <c r="M534" s="153"/>
      <c r="N534" s="153"/>
      <c r="O534" s="153"/>
      <c r="P534" s="153"/>
      <c r="Q534" s="153"/>
      <c r="R534" s="153"/>
      <c r="S534" s="153"/>
      <c r="T534" s="153"/>
      <c r="U534" s="153"/>
      <c r="V534" s="153"/>
      <c r="W534" s="153"/>
      <c r="X534" s="153"/>
      <c r="Y534" s="154"/>
      <c r="Z534" s="154"/>
      <c r="AA534" s="372"/>
      <c r="AB534" s="154"/>
      <c r="AC534" s="154"/>
      <c r="AD534" s="42"/>
    </row>
    <row r="535" spans="3:30">
      <c r="C535" s="153"/>
      <c r="D535" s="351">
        <v>44187</v>
      </c>
      <c r="E535" s="429" t="s">
        <v>495</v>
      </c>
      <c r="F535" s="499"/>
      <c r="G535" s="352">
        <v>2087</v>
      </c>
      <c r="H535" s="153"/>
      <c r="I535" s="153"/>
      <c r="J535" s="153"/>
      <c r="K535" s="153"/>
      <c r="L535" s="153"/>
      <c r="M535" s="153"/>
      <c r="N535" s="153"/>
      <c r="O535" s="153"/>
      <c r="P535" s="153"/>
      <c r="Q535" s="153"/>
      <c r="R535" s="153"/>
      <c r="S535" s="153"/>
      <c r="T535" s="153"/>
      <c r="U535" s="153"/>
      <c r="V535" s="153"/>
      <c r="W535" s="153"/>
      <c r="X535" s="153"/>
      <c r="Y535" s="154"/>
      <c r="Z535" s="154"/>
      <c r="AA535" s="372"/>
      <c r="AB535" s="154"/>
      <c r="AC535" s="154"/>
      <c r="AD535" s="42"/>
    </row>
    <row r="536" spans="3:30">
      <c r="C536" s="153"/>
      <c r="D536" s="351">
        <v>44187</v>
      </c>
      <c r="E536" s="429" t="s">
        <v>1584</v>
      </c>
      <c r="F536" s="499"/>
      <c r="G536" s="352"/>
      <c r="H536" s="153">
        <v>735</v>
      </c>
      <c r="I536" s="153"/>
      <c r="J536" s="153"/>
      <c r="K536" s="153"/>
      <c r="L536" s="153">
        <v>735</v>
      </c>
      <c r="M536" s="153"/>
      <c r="N536" s="153"/>
      <c r="O536" s="153"/>
      <c r="P536" s="153"/>
      <c r="Q536" s="153"/>
      <c r="R536" s="153"/>
      <c r="S536" s="153"/>
      <c r="T536" s="153"/>
      <c r="U536" s="153"/>
      <c r="V536" s="153"/>
      <c r="W536" s="153"/>
      <c r="X536" s="153"/>
      <c r="Y536" s="154"/>
      <c r="Z536" s="154"/>
      <c r="AA536" s="372"/>
      <c r="AB536" s="154"/>
      <c r="AC536" s="154"/>
      <c r="AD536" s="42"/>
    </row>
    <row r="537" spans="3:30">
      <c r="C537" s="153">
        <v>6</v>
      </c>
      <c r="D537" s="351">
        <v>44187</v>
      </c>
      <c r="E537" s="429" t="s">
        <v>2518</v>
      </c>
      <c r="F537" s="499"/>
      <c r="G537" s="352"/>
      <c r="H537" s="153">
        <v>1351</v>
      </c>
      <c r="I537" s="153"/>
      <c r="J537" s="153"/>
      <c r="K537" s="153"/>
      <c r="L537" s="153">
        <v>1351</v>
      </c>
      <c r="M537" s="153"/>
      <c r="N537" s="153"/>
      <c r="O537" s="153"/>
      <c r="P537" s="153"/>
      <c r="Q537" s="153"/>
      <c r="R537" s="153"/>
      <c r="S537" s="153"/>
      <c r="T537" s="153"/>
      <c r="U537" s="153"/>
      <c r="V537" s="153"/>
      <c r="W537" s="153"/>
      <c r="X537" s="153"/>
      <c r="Y537" s="154"/>
      <c r="Z537" s="154"/>
      <c r="AA537" s="372"/>
      <c r="AB537" s="154"/>
      <c r="AC537" s="154"/>
      <c r="AD537" s="42"/>
    </row>
    <row r="538" spans="3:30">
      <c r="C538" s="153"/>
      <c r="D538" s="351">
        <v>44187</v>
      </c>
      <c r="E538" s="429" t="s">
        <v>1493</v>
      </c>
      <c r="F538" s="499"/>
      <c r="G538" s="352"/>
      <c r="H538" s="153">
        <v>1</v>
      </c>
      <c r="I538" s="153"/>
      <c r="J538" s="153"/>
      <c r="K538" s="153"/>
      <c r="L538" s="153"/>
      <c r="M538" s="153"/>
      <c r="N538" s="153"/>
      <c r="O538" s="153"/>
      <c r="P538" s="153"/>
      <c r="Q538" s="153"/>
      <c r="R538" s="153"/>
      <c r="S538" s="153"/>
      <c r="T538" s="153"/>
      <c r="U538" s="153"/>
      <c r="V538" s="153"/>
      <c r="W538" s="153">
        <v>1</v>
      </c>
      <c r="X538" s="153"/>
      <c r="Y538" s="154"/>
      <c r="Z538" s="154"/>
      <c r="AA538" s="372"/>
      <c r="AB538" s="154"/>
      <c r="AC538" s="154"/>
      <c r="AD538" s="42"/>
    </row>
    <row r="539" spans="3:30">
      <c r="C539" s="153"/>
      <c r="D539" s="351">
        <v>44187</v>
      </c>
      <c r="E539" s="429" t="s">
        <v>1585</v>
      </c>
      <c r="F539" s="499"/>
      <c r="G539" s="352">
        <v>2266</v>
      </c>
      <c r="H539" s="153"/>
      <c r="I539" s="153"/>
      <c r="J539" s="153"/>
      <c r="K539" s="153"/>
      <c r="L539" s="153"/>
      <c r="M539" s="153"/>
      <c r="N539" s="153"/>
      <c r="O539" s="153"/>
      <c r="P539" s="153"/>
      <c r="Q539" s="153"/>
      <c r="R539" s="153"/>
      <c r="S539" s="153"/>
      <c r="T539" s="153"/>
      <c r="U539" s="153"/>
      <c r="V539" s="153"/>
      <c r="W539" s="153"/>
      <c r="X539" s="153"/>
      <c r="Y539" s="154"/>
      <c r="Z539" s="154"/>
      <c r="AA539" s="372"/>
      <c r="AB539" s="154"/>
      <c r="AC539" s="154"/>
      <c r="AD539" s="42"/>
    </row>
    <row r="540" spans="3:30">
      <c r="C540" s="153"/>
      <c r="D540" s="351">
        <v>44187</v>
      </c>
      <c r="E540" s="429" t="s">
        <v>673</v>
      </c>
      <c r="F540" s="499"/>
      <c r="G540" s="352"/>
      <c r="H540" s="153">
        <v>2087</v>
      </c>
      <c r="I540" s="153"/>
      <c r="J540" s="153"/>
      <c r="K540" s="153"/>
      <c r="L540" s="153"/>
      <c r="M540" s="153"/>
      <c r="N540" s="153"/>
      <c r="O540" s="153"/>
      <c r="P540" s="153"/>
      <c r="Q540" s="153"/>
      <c r="R540" s="153"/>
      <c r="S540" s="153"/>
      <c r="T540" s="153"/>
      <c r="U540" s="153"/>
      <c r="V540" s="153"/>
      <c r="W540" s="153"/>
      <c r="X540" s="153"/>
      <c r="Y540" s="154"/>
      <c r="Z540" s="154"/>
      <c r="AA540" s="372"/>
      <c r="AB540" s="154"/>
      <c r="AC540" s="154"/>
      <c r="AD540" s="42"/>
    </row>
    <row r="541" spans="3:30">
      <c r="C541" s="153"/>
      <c r="D541" s="351">
        <v>44187</v>
      </c>
      <c r="E541" s="429" t="s">
        <v>1586</v>
      </c>
      <c r="F541" s="499"/>
      <c r="G541" s="352"/>
      <c r="H541" s="153">
        <v>179</v>
      </c>
      <c r="I541" s="153"/>
      <c r="J541" s="153"/>
      <c r="K541" s="153"/>
      <c r="L541" s="153"/>
      <c r="M541" s="153"/>
      <c r="N541" s="153"/>
      <c r="O541" s="153"/>
      <c r="P541" s="153"/>
      <c r="Q541" s="153"/>
      <c r="R541" s="153"/>
      <c r="S541" s="153"/>
      <c r="T541" s="153"/>
      <c r="U541" s="153"/>
      <c r="V541" s="153"/>
      <c r="W541" s="153"/>
      <c r="X541" s="153"/>
      <c r="Y541" s="154"/>
      <c r="Z541" s="154"/>
      <c r="AA541" s="372"/>
      <c r="AB541" s="154"/>
      <c r="AC541" s="154"/>
      <c r="AD541" s="42"/>
    </row>
    <row r="542" spans="3:30">
      <c r="C542" s="153"/>
      <c r="D542" s="351">
        <v>44187</v>
      </c>
      <c r="E542" s="429" t="s">
        <v>495</v>
      </c>
      <c r="F542" s="499"/>
      <c r="G542" s="352">
        <v>613</v>
      </c>
      <c r="H542" s="153"/>
      <c r="I542" s="153"/>
      <c r="J542" s="153"/>
      <c r="K542" s="153"/>
      <c r="L542" s="153"/>
      <c r="M542" s="153"/>
      <c r="N542" s="153"/>
      <c r="O542" s="153"/>
      <c r="P542" s="153"/>
      <c r="Q542" s="153"/>
      <c r="R542" s="153"/>
      <c r="S542" s="153"/>
      <c r="T542" s="153"/>
      <c r="U542" s="153"/>
      <c r="V542" s="153"/>
      <c r="W542" s="153"/>
      <c r="X542" s="153"/>
      <c r="Y542" s="154"/>
      <c r="Z542" s="154"/>
      <c r="AA542" s="372"/>
      <c r="AB542" s="154"/>
      <c r="AC542" s="154"/>
      <c r="AD542" s="42"/>
    </row>
    <row r="543" spans="3:30">
      <c r="C543" s="153"/>
      <c r="D543" s="351">
        <v>44187</v>
      </c>
      <c r="E543" s="429" t="s">
        <v>1587</v>
      </c>
      <c r="F543" s="499"/>
      <c r="G543" s="352">
        <v>100</v>
      </c>
      <c r="H543" s="153"/>
      <c r="I543" s="153"/>
      <c r="J543" s="153"/>
      <c r="K543" s="153"/>
      <c r="L543" s="153"/>
      <c r="M543" s="153"/>
      <c r="N543" s="153"/>
      <c r="O543" s="153"/>
      <c r="P543" s="153"/>
      <c r="Q543" s="153"/>
      <c r="R543" s="153"/>
      <c r="S543" s="153"/>
      <c r="T543" s="153"/>
      <c r="U543" s="153"/>
      <c r="V543" s="153"/>
      <c r="W543" s="153"/>
      <c r="X543" s="153"/>
      <c r="Y543" s="154"/>
      <c r="Z543" s="154"/>
      <c r="AA543" s="372"/>
      <c r="AB543" s="154"/>
      <c r="AC543" s="154"/>
      <c r="AD543" s="42"/>
    </row>
    <row r="544" spans="3:30">
      <c r="C544" s="153"/>
      <c r="D544" s="351">
        <v>44187</v>
      </c>
      <c r="E544" s="429" t="s">
        <v>1588</v>
      </c>
      <c r="F544" s="499"/>
      <c r="G544" s="352"/>
      <c r="H544" s="153">
        <v>99</v>
      </c>
      <c r="I544" s="153"/>
      <c r="J544" s="153"/>
      <c r="K544" s="153"/>
      <c r="L544" s="153">
        <v>99</v>
      </c>
      <c r="M544" s="153"/>
      <c r="N544" s="153"/>
      <c r="O544" s="153"/>
      <c r="P544" s="153"/>
      <c r="Q544" s="153"/>
      <c r="R544" s="153"/>
      <c r="S544" s="153"/>
      <c r="T544" s="153"/>
      <c r="U544" s="153"/>
      <c r="V544" s="153"/>
      <c r="W544" s="153"/>
      <c r="X544" s="153"/>
      <c r="Y544" s="154"/>
      <c r="Z544" s="154"/>
      <c r="AA544" s="372"/>
      <c r="AB544" s="154"/>
      <c r="AC544" s="154"/>
      <c r="AD544" s="42"/>
    </row>
    <row r="545" spans="3:30">
      <c r="C545" s="153"/>
      <c r="D545" s="351">
        <v>44187</v>
      </c>
      <c r="E545" s="429" t="s">
        <v>1493</v>
      </c>
      <c r="F545" s="499"/>
      <c r="G545" s="352"/>
      <c r="H545" s="153">
        <v>1</v>
      </c>
      <c r="I545" s="153"/>
      <c r="J545" s="153"/>
      <c r="K545" s="153"/>
      <c r="L545" s="153"/>
      <c r="M545" s="153"/>
      <c r="N545" s="153"/>
      <c r="O545" s="153"/>
      <c r="P545" s="153"/>
      <c r="Q545" s="153"/>
      <c r="R545" s="153"/>
      <c r="S545" s="153"/>
      <c r="T545" s="153"/>
      <c r="U545" s="153"/>
      <c r="V545" s="153"/>
      <c r="W545" s="153">
        <v>1</v>
      </c>
      <c r="X545" s="153"/>
      <c r="Y545" s="154"/>
      <c r="Z545" s="154"/>
      <c r="AA545" s="372"/>
      <c r="AB545" s="154"/>
      <c r="AC545" s="154"/>
      <c r="AD545" s="42"/>
    </row>
    <row r="546" spans="3:30">
      <c r="C546" s="153"/>
      <c r="D546" s="351">
        <v>44187</v>
      </c>
      <c r="E546" s="429" t="s">
        <v>1589</v>
      </c>
      <c r="F546" s="499"/>
      <c r="G546" s="352"/>
      <c r="H546" s="153">
        <v>100</v>
      </c>
      <c r="I546" s="153"/>
      <c r="J546" s="153"/>
      <c r="K546" s="153"/>
      <c r="L546" s="153"/>
      <c r="M546" s="153"/>
      <c r="N546" s="153">
        <v>100</v>
      </c>
      <c r="O546" s="153"/>
      <c r="P546" s="153"/>
      <c r="Q546" s="153"/>
      <c r="R546" s="153"/>
      <c r="S546" s="153"/>
      <c r="T546" s="153"/>
      <c r="U546" s="153"/>
      <c r="V546" s="153"/>
      <c r="W546" s="153"/>
      <c r="X546" s="153"/>
      <c r="Y546" s="154"/>
      <c r="Z546" s="154"/>
      <c r="AA546" s="372"/>
      <c r="AB546" s="154"/>
      <c r="AC546" s="154"/>
      <c r="AD546" s="42"/>
    </row>
    <row r="547" spans="3:30">
      <c r="C547" s="153">
        <v>4</v>
      </c>
      <c r="D547" s="351">
        <v>44187</v>
      </c>
      <c r="E547" s="429" t="s">
        <v>2422</v>
      </c>
      <c r="F547" s="499"/>
      <c r="G547" s="352"/>
      <c r="H547" s="153">
        <v>513</v>
      </c>
      <c r="I547" s="153"/>
      <c r="J547" s="153"/>
      <c r="K547" s="153"/>
      <c r="L547" s="153"/>
      <c r="M547" s="153">
        <v>513</v>
      </c>
      <c r="N547" s="153"/>
      <c r="O547" s="153"/>
      <c r="P547" s="153"/>
      <c r="Q547" s="153"/>
      <c r="R547" s="153"/>
      <c r="S547" s="153"/>
      <c r="T547" s="153"/>
      <c r="U547" s="153"/>
      <c r="V547" s="153"/>
      <c r="W547" s="153"/>
      <c r="X547" s="153"/>
      <c r="Y547" s="154"/>
      <c r="Z547" s="154"/>
      <c r="AA547" s="372"/>
      <c r="AB547" s="154"/>
      <c r="AC547" s="154"/>
      <c r="AD547" s="42"/>
    </row>
    <row r="548" spans="3:30">
      <c r="C548" s="153"/>
      <c r="D548" s="351">
        <v>44187</v>
      </c>
      <c r="E548" s="429" t="s">
        <v>1590</v>
      </c>
      <c r="F548" s="499"/>
      <c r="G548" s="352">
        <v>850</v>
      </c>
      <c r="H548" s="153"/>
      <c r="I548" s="153"/>
      <c r="J548" s="153"/>
      <c r="K548" s="153"/>
      <c r="L548" s="153"/>
      <c r="M548" s="153"/>
      <c r="N548" s="153"/>
      <c r="O548" s="153"/>
      <c r="P548" s="153"/>
      <c r="Q548" s="153"/>
      <c r="R548" s="153"/>
      <c r="S548" s="153"/>
      <c r="T548" s="153"/>
      <c r="U548" s="153"/>
      <c r="V548" s="153"/>
      <c r="W548" s="153"/>
      <c r="X548" s="153"/>
      <c r="Y548" s="154"/>
      <c r="Z548" s="154"/>
      <c r="AA548" s="372"/>
      <c r="AB548" s="154"/>
      <c r="AC548" s="154"/>
      <c r="AD548" s="42"/>
    </row>
    <row r="549" spans="3:30">
      <c r="C549" s="153"/>
      <c r="D549" s="351">
        <v>44187</v>
      </c>
      <c r="E549" s="429" t="s">
        <v>673</v>
      </c>
      <c r="F549" s="499"/>
      <c r="G549" s="352"/>
      <c r="H549" s="153">
        <v>613</v>
      </c>
      <c r="I549" s="153"/>
      <c r="J549" s="153"/>
      <c r="K549" s="153"/>
      <c r="L549" s="153"/>
      <c r="M549" s="153"/>
      <c r="N549" s="153"/>
      <c r="O549" s="153"/>
      <c r="P549" s="153"/>
      <c r="Q549" s="153"/>
      <c r="R549" s="153"/>
      <c r="S549" s="153"/>
      <c r="T549" s="153"/>
      <c r="U549" s="153"/>
      <c r="V549" s="153"/>
      <c r="W549" s="153"/>
      <c r="X549" s="153"/>
      <c r="Y549" s="154"/>
      <c r="Z549" s="154"/>
      <c r="AA549" s="372"/>
      <c r="AB549" s="154"/>
      <c r="AC549" s="154"/>
      <c r="AD549" s="42"/>
    </row>
    <row r="550" spans="3:30">
      <c r="C550" s="153"/>
      <c r="D550" s="351">
        <v>44187</v>
      </c>
      <c r="E550" s="429" t="s">
        <v>1583</v>
      </c>
      <c r="F550" s="499"/>
      <c r="G550" s="352"/>
      <c r="H550" s="153">
        <v>100</v>
      </c>
      <c r="I550" s="153"/>
      <c r="J550" s="153"/>
      <c r="K550" s="153"/>
      <c r="L550" s="153"/>
      <c r="M550" s="153"/>
      <c r="N550" s="153"/>
      <c r="O550" s="153"/>
      <c r="P550" s="153"/>
      <c r="Q550" s="153"/>
      <c r="R550" s="153"/>
      <c r="S550" s="153"/>
      <c r="T550" s="153"/>
      <c r="U550" s="153"/>
      <c r="V550" s="153"/>
      <c r="W550" s="153"/>
      <c r="X550" s="153"/>
      <c r="Y550" s="154"/>
      <c r="Z550" s="154"/>
      <c r="AA550" s="372"/>
      <c r="AB550" s="154"/>
      <c r="AC550" s="154"/>
      <c r="AD550" s="42"/>
    </row>
    <row r="551" spans="3:30">
      <c r="C551" s="153"/>
      <c r="D551" s="351">
        <v>44187</v>
      </c>
      <c r="E551" s="429" t="s">
        <v>1591</v>
      </c>
      <c r="F551" s="499"/>
      <c r="G551" s="352"/>
      <c r="H551" s="153">
        <v>137</v>
      </c>
      <c r="I551" s="153"/>
      <c r="J551" s="153"/>
      <c r="K551" s="153"/>
      <c r="L551" s="153"/>
      <c r="M551" s="153"/>
      <c r="N551" s="153"/>
      <c r="O551" s="153"/>
      <c r="P551" s="153"/>
      <c r="Q551" s="153"/>
      <c r="R551" s="153"/>
      <c r="S551" s="153"/>
      <c r="T551" s="153"/>
      <c r="U551" s="153"/>
      <c r="V551" s="153"/>
      <c r="W551" s="153"/>
      <c r="X551" s="153"/>
      <c r="Y551" s="154"/>
      <c r="Z551" s="154"/>
      <c r="AA551" s="372"/>
      <c r="AB551" s="154"/>
      <c r="AC551" s="154"/>
      <c r="AD551" s="42"/>
    </row>
    <row r="552" spans="3:30">
      <c r="C552" s="153"/>
      <c r="D552" s="351">
        <v>44187</v>
      </c>
      <c r="E552" s="429" t="s">
        <v>495</v>
      </c>
      <c r="F552" s="499"/>
      <c r="G552" s="352">
        <v>150</v>
      </c>
      <c r="H552" s="153"/>
      <c r="I552" s="153"/>
      <c r="J552" s="153"/>
      <c r="K552" s="153"/>
      <c r="L552" s="153"/>
      <c r="M552" s="153"/>
      <c r="N552" s="153"/>
      <c r="O552" s="153"/>
      <c r="P552" s="153"/>
      <c r="Q552" s="153"/>
      <c r="R552" s="153"/>
      <c r="S552" s="153"/>
      <c r="T552" s="153"/>
      <c r="U552" s="153"/>
      <c r="V552" s="153"/>
      <c r="W552" s="153"/>
      <c r="X552" s="153"/>
      <c r="Y552" s="154"/>
      <c r="Z552" s="154"/>
      <c r="AA552" s="372"/>
      <c r="AB552" s="154"/>
      <c r="AC552" s="154"/>
      <c r="AD552" s="42"/>
    </row>
    <row r="553" spans="3:30">
      <c r="C553" s="153"/>
      <c r="D553" s="351">
        <v>44187</v>
      </c>
      <c r="E553" s="429" t="s">
        <v>1592</v>
      </c>
      <c r="F553" s="499"/>
      <c r="G553" s="352"/>
      <c r="H553" s="153">
        <v>150</v>
      </c>
      <c r="I553" s="153"/>
      <c r="J553" s="153"/>
      <c r="K553" s="153"/>
      <c r="L553" s="153"/>
      <c r="M553" s="153">
        <v>150</v>
      </c>
      <c r="N553" s="153"/>
      <c r="O553" s="153"/>
      <c r="P553" s="153"/>
      <c r="Q553" s="153"/>
      <c r="R553" s="153"/>
      <c r="S553" s="153"/>
      <c r="T553" s="153"/>
      <c r="U553" s="153"/>
      <c r="V553" s="153"/>
      <c r="W553" s="153"/>
      <c r="X553" s="153"/>
      <c r="Y553" s="154"/>
      <c r="Z553" s="154"/>
      <c r="AA553" s="372"/>
      <c r="AB553" s="154"/>
      <c r="AC553" s="154"/>
      <c r="AD553" s="42"/>
    </row>
    <row r="554" spans="3:30">
      <c r="C554" s="153"/>
      <c r="D554" s="351">
        <v>44187</v>
      </c>
      <c r="E554" s="429" t="s">
        <v>1593</v>
      </c>
      <c r="F554" s="499"/>
      <c r="G554" s="352">
        <v>176</v>
      </c>
      <c r="H554" s="153"/>
      <c r="I554" s="153"/>
      <c r="J554" s="153"/>
      <c r="K554" s="153"/>
      <c r="L554" s="153"/>
      <c r="M554" s="153"/>
      <c r="N554" s="153"/>
      <c r="O554" s="153"/>
      <c r="P554" s="153"/>
      <c r="Q554" s="153"/>
      <c r="R554" s="153"/>
      <c r="S554" s="153"/>
      <c r="T554" s="153"/>
      <c r="U554" s="153"/>
      <c r="V554" s="153"/>
      <c r="W554" s="153"/>
      <c r="X554" s="153"/>
      <c r="Y554" s="154"/>
      <c r="Z554" s="154"/>
      <c r="AA554" s="372"/>
      <c r="AB554" s="154"/>
      <c r="AC554" s="154"/>
      <c r="AD554" s="42"/>
    </row>
    <row r="555" spans="3:30">
      <c r="C555" s="153"/>
      <c r="D555" s="351">
        <v>44187</v>
      </c>
      <c r="E555" s="429" t="s">
        <v>673</v>
      </c>
      <c r="F555" s="499"/>
      <c r="G555" s="352"/>
      <c r="H555" s="153">
        <v>150</v>
      </c>
      <c r="I555" s="153"/>
      <c r="J555" s="153"/>
      <c r="K555" s="153"/>
      <c r="L555" s="153"/>
      <c r="M555" s="153"/>
      <c r="N555" s="153"/>
      <c r="O555" s="153"/>
      <c r="P555" s="153"/>
      <c r="Q555" s="153"/>
      <c r="R555" s="153"/>
      <c r="S555" s="153"/>
      <c r="T555" s="153"/>
      <c r="U555" s="153"/>
      <c r="V555" s="153"/>
      <c r="W555" s="153"/>
      <c r="X555" s="153"/>
      <c r="Y555" s="154"/>
      <c r="Z555" s="154"/>
      <c r="AA555" s="372"/>
      <c r="AB555" s="154"/>
      <c r="AC555" s="154"/>
      <c r="AD555" s="42"/>
    </row>
    <row r="556" spans="3:30">
      <c r="C556" s="153"/>
      <c r="D556" s="351">
        <v>44187</v>
      </c>
      <c r="E556" s="429" t="s">
        <v>1519</v>
      </c>
      <c r="F556" s="499"/>
      <c r="G556" s="352"/>
      <c r="H556" s="153">
        <v>26</v>
      </c>
      <c r="I556" s="153"/>
      <c r="J556" s="153"/>
      <c r="K556" s="153"/>
      <c r="L556" s="153"/>
      <c r="M556" s="153"/>
      <c r="N556" s="153"/>
      <c r="O556" s="153"/>
      <c r="P556" s="153"/>
      <c r="Q556" s="153"/>
      <c r="R556" s="153"/>
      <c r="S556" s="153"/>
      <c r="T556" s="153"/>
      <c r="U556" s="153"/>
      <c r="V556" s="153"/>
      <c r="W556" s="153"/>
      <c r="X556" s="153"/>
      <c r="Y556" s="154"/>
      <c r="Z556" s="154"/>
      <c r="AA556" s="372"/>
      <c r="AB556" s="154"/>
      <c r="AC556" s="154"/>
      <c r="AD556" s="42"/>
    </row>
    <row r="557" spans="3:30">
      <c r="C557" s="153"/>
      <c r="D557" s="351">
        <v>44193</v>
      </c>
      <c r="E557" s="429" t="s">
        <v>495</v>
      </c>
      <c r="F557" s="499"/>
      <c r="G557" s="352">
        <v>950</v>
      </c>
      <c r="H557" s="153"/>
      <c r="I557" s="153"/>
      <c r="J557" s="153"/>
      <c r="K557" s="153"/>
      <c r="L557" s="153"/>
      <c r="M557" s="153"/>
      <c r="N557" s="153"/>
      <c r="O557" s="153"/>
      <c r="P557" s="153"/>
      <c r="Q557" s="153"/>
      <c r="R557" s="153"/>
      <c r="S557" s="153"/>
      <c r="T557" s="153"/>
      <c r="U557" s="153"/>
      <c r="V557" s="153"/>
      <c r="W557" s="153"/>
      <c r="X557" s="153"/>
      <c r="Y557" s="154"/>
      <c r="Z557" s="154"/>
      <c r="AA557" s="372"/>
      <c r="AB557" s="154"/>
      <c r="AC557" s="154"/>
      <c r="AD557" s="42"/>
    </row>
    <row r="558" spans="3:30">
      <c r="C558" s="153"/>
      <c r="D558" s="351">
        <v>44193</v>
      </c>
      <c r="E558" s="429" t="s">
        <v>669</v>
      </c>
      <c r="F558" s="499"/>
      <c r="G558" s="352">
        <v>70</v>
      </c>
      <c r="H558" s="153"/>
      <c r="I558" s="153"/>
      <c r="J558" s="153"/>
      <c r="K558" s="153"/>
      <c r="L558" s="153"/>
      <c r="M558" s="153"/>
      <c r="N558" s="153"/>
      <c r="O558" s="153"/>
      <c r="P558" s="153"/>
      <c r="Q558" s="153"/>
      <c r="R558" s="153"/>
      <c r="S558" s="153"/>
      <c r="T558" s="153"/>
      <c r="U558" s="153"/>
      <c r="V558" s="153"/>
      <c r="W558" s="153"/>
      <c r="X558" s="153"/>
      <c r="Y558" s="154"/>
      <c r="Z558" s="154"/>
      <c r="AA558" s="372"/>
      <c r="AB558" s="154"/>
      <c r="AC558" s="154"/>
      <c r="AD558" s="42"/>
    </row>
    <row r="559" spans="3:30">
      <c r="C559" s="153"/>
      <c r="D559" s="351">
        <v>44193</v>
      </c>
      <c r="E559" s="429" t="s">
        <v>1594</v>
      </c>
      <c r="F559" s="499"/>
      <c r="G559" s="352"/>
      <c r="H559" s="153">
        <v>950</v>
      </c>
      <c r="I559" s="153"/>
      <c r="J559" s="153"/>
      <c r="K559" s="153">
        <v>950</v>
      </c>
      <c r="L559" s="153"/>
      <c r="M559" s="153"/>
      <c r="N559" s="153"/>
      <c r="O559" s="153"/>
      <c r="P559" s="153"/>
      <c r="Q559" s="153"/>
      <c r="R559" s="153"/>
      <c r="S559" s="153"/>
      <c r="T559" s="153"/>
      <c r="U559" s="153"/>
      <c r="V559" s="153"/>
      <c r="W559" s="153"/>
      <c r="X559" s="153"/>
      <c r="Y559" s="154"/>
      <c r="Z559" s="154"/>
      <c r="AA559" s="372"/>
      <c r="AB559" s="154"/>
      <c r="AC559" s="154"/>
      <c r="AD559" s="42"/>
    </row>
    <row r="560" spans="3:30">
      <c r="C560" s="153"/>
      <c r="D560" s="351">
        <v>44193</v>
      </c>
      <c r="E560" s="429" t="s">
        <v>1557</v>
      </c>
      <c r="F560" s="499"/>
      <c r="G560" s="352"/>
      <c r="H560" s="153">
        <v>70</v>
      </c>
      <c r="I560" s="153"/>
      <c r="J560" s="153"/>
      <c r="K560" s="153"/>
      <c r="L560" s="153"/>
      <c r="M560" s="153"/>
      <c r="N560" s="153"/>
      <c r="O560" s="153"/>
      <c r="P560" s="153"/>
      <c r="Q560" s="153"/>
      <c r="R560" s="153"/>
      <c r="S560" s="153"/>
      <c r="T560" s="153">
        <v>70</v>
      </c>
      <c r="U560" s="153"/>
      <c r="V560" s="153"/>
      <c r="W560" s="153"/>
      <c r="X560" s="153"/>
      <c r="Y560" s="154"/>
      <c r="Z560" s="154"/>
      <c r="AA560" s="372"/>
      <c r="AB560" s="154"/>
      <c r="AC560" s="154"/>
      <c r="AD560" s="42"/>
    </row>
    <row r="561" spans="3:30">
      <c r="C561" s="153"/>
      <c r="D561" s="351">
        <v>44193</v>
      </c>
      <c r="E561" s="429" t="s">
        <v>1595</v>
      </c>
      <c r="F561" s="499"/>
      <c r="G561" s="352">
        <v>1220</v>
      </c>
      <c r="H561" s="153"/>
      <c r="I561" s="153"/>
      <c r="J561" s="153"/>
      <c r="K561" s="153"/>
      <c r="L561" s="153"/>
      <c r="M561" s="153"/>
      <c r="N561" s="153"/>
      <c r="O561" s="153"/>
      <c r="P561" s="153"/>
      <c r="Q561" s="153"/>
      <c r="R561" s="153"/>
      <c r="S561" s="153"/>
      <c r="T561" s="153"/>
      <c r="U561" s="153"/>
      <c r="V561" s="153"/>
      <c r="W561" s="153"/>
      <c r="X561" s="153"/>
      <c r="Y561" s="154"/>
      <c r="Z561" s="154"/>
      <c r="AA561" s="372"/>
      <c r="AB561" s="154"/>
      <c r="AC561" s="154"/>
      <c r="AD561" s="42"/>
    </row>
    <row r="562" spans="3:30">
      <c r="C562" s="153"/>
      <c r="D562" s="351">
        <v>44193</v>
      </c>
      <c r="E562" s="429" t="s">
        <v>673</v>
      </c>
      <c r="F562" s="499"/>
      <c r="G562" s="352"/>
      <c r="H562" s="153">
        <v>950</v>
      </c>
      <c r="I562" s="153"/>
      <c r="J562" s="153"/>
      <c r="K562" s="153"/>
      <c r="L562" s="153"/>
      <c r="M562" s="153"/>
      <c r="N562" s="153"/>
      <c r="O562" s="153"/>
      <c r="P562" s="153"/>
      <c r="Q562" s="153"/>
      <c r="R562" s="153"/>
      <c r="S562" s="153"/>
      <c r="T562" s="153"/>
      <c r="U562" s="153"/>
      <c r="V562" s="153"/>
      <c r="W562" s="153"/>
      <c r="X562" s="153"/>
      <c r="Y562" s="154"/>
      <c r="Z562" s="154"/>
      <c r="AA562" s="372"/>
      <c r="AB562" s="154"/>
      <c r="AC562" s="154"/>
      <c r="AD562" s="42"/>
    </row>
    <row r="563" spans="3:30">
      <c r="C563" s="153"/>
      <c r="D563" s="351">
        <v>44193</v>
      </c>
      <c r="E563" s="429" t="s">
        <v>674</v>
      </c>
      <c r="F563" s="499"/>
      <c r="G563" s="352"/>
      <c r="H563" s="153">
        <v>70</v>
      </c>
      <c r="I563" s="153"/>
      <c r="J563" s="153"/>
      <c r="K563" s="153"/>
      <c r="L563" s="153"/>
      <c r="M563" s="153"/>
      <c r="N563" s="153"/>
      <c r="O563" s="153"/>
      <c r="P563" s="153"/>
      <c r="Q563" s="153"/>
      <c r="R563" s="153"/>
      <c r="S563" s="153"/>
      <c r="T563" s="153"/>
      <c r="U563" s="153"/>
      <c r="V563" s="153"/>
      <c r="W563" s="153"/>
      <c r="X563" s="153"/>
      <c r="Y563" s="154"/>
      <c r="Z563" s="154"/>
      <c r="AA563" s="372"/>
      <c r="AB563" s="154"/>
      <c r="AC563" s="154"/>
      <c r="AD563" s="42"/>
    </row>
    <row r="564" spans="3:30">
      <c r="C564" s="153"/>
      <c r="D564" s="351">
        <v>44193</v>
      </c>
      <c r="E564" s="429" t="s">
        <v>1547</v>
      </c>
      <c r="F564" s="499"/>
      <c r="G564" s="352"/>
      <c r="H564" s="153">
        <v>200</v>
      </c>
      <c r="I564" s="153"/>
      <c r="J564" s="153"/>
      <c r="K564" s="153"/>
      <c r="L564" s="153"/>
      <c r="M564" s="153"/>
      <c r="N564" s="153"/>
      <c r="O564" s="153"/>
      <c r="P564" s="153"/>
      <c r="Q564" s="153"/>
      <c r="R564" s="153"/>
      <c r="S564" s="153"/>
      <c r="T564" s="153"/>
      <c r="U564" s="153"/>
      <c r="V564" s="153"/>
      <c r="W564" s="153"/>
      <c r="X564" s="153"/>
      <c r="Y564" s="154"/>
      <c r="Z564" s="154"/>
      <c r="AA564" s="372"/>
      <c r="AB564" s="154"/>
      <c r="AC564" s="154"/>
      <c r="AD564" s="42"/>
    </row>
    <row r="565" spans="3:30">
      <c r="C565" s="153"/>
      <c r="D565" s="351">
        <v>44194</v>
      </c>
      <c r="E565" s="429" t="s">
        <v>495</v>
      </c>
      <c r="F565" s="499"/>
      <c r="G565" s="352">
        <v>1698</v>
      </c>
      <c r="H565" s="153"/>
      <c r="I565" s="153"/>
      <c r="J565" s="153"/>
      <c r="K565" s="153"/>
      <c r="L565" s="153"/>
      <c r="M565" s="153"/>
      <c r="N565" s="153"/>
      <c r="O565" s="153"/>
      <c r="P565" s="153"/>
      <c r="Q565" s="153"/>
      <c r="R565" s="153"/>
      <c r="S565" s="153"/>
      <c r="T565" s="153"/>
      <c r="U565" s="153"/>
      <c r="V565" s="153"/>
      <c r="W565" s="153"/>
      <c r="X565" s="153"/>
      <c r="Y565" s="154"/>
      <c r="Z565" s="154"/>
      <c r="AA565" s="372"/>
      <c r="AB565" s="154"/>
      <c r="AC565" s="154"/>
      <c r="AD565" s="42"/>
    </row>
    <row r="566" spans="3:30">
      <c r="C566" s="153"/>
      <c r="D566" s="351">
        <v>44194</v>
      </c>
      <c r="E566" s="429" t="s">
        <v>669</v>
      </c>
      <c r="F566" s="499"/>
      <c r="G566" s="352">
        <v>50</v>
      </c>
      <c r="H566" s="153"/>
      <c r="I566" s="153"/>
      <c r="J566" s="153"/>
      <c r="K566" s="153"/>
      <c r="L566" s="153"/>
      <c r="M566" s="153"/>
      <c r="N566" s="153"/>
      <c r="O566" s="153"/>
      <c r="P566" s="153"/>
      <c r="Q566" s="153"/>
      <c r="R566" s="153"/>
      <c r="S566" s="153"/>
      <c r="T566" s="153"/>
      <c r="U566" s="153"/>
      <c r="V566" s="153"/>
      <c r="W566" s="153"/>
      <c r="X566" s="153"/>
      <c r="Y566" s="154"/>
      <c r="Z566" s="154"/>
      <c r="AA566" s="372"/>
      <c r="AB566" s="154"/>
      <c r="AC566" s="154"/>
      <c r="AD566" s="42"/>
    </row>
    <row r="567" spans="3:30">
      <c r="C567" s="153">
        <v>4</v>
      </c>
      <c r="D567" s="351">
        <v>44194</v>
      </c>
      <c r="E567" s="429" t="s">
        <v>1596</v>
      </c>
      <c r="F567" s="499"/>
      <c r="G567" s="352"/>
      <c r="H567" s="153">
        <v>319</v>
      </c>
      <c r="I567" s="153"/>
      <c r="J567" s="153"/>
      <c r="K567" s="153"/>
      <c r="L567" s="153">
        <v>319</v>
      </c>
      <c r="M567" s="153"/>
      <c r="N567" s="153"/>
      <c r="O567" s="153"/>
      <c r="P567" s="153"/>
      <c r="Q567" s="153"/>
      <c r="R567" s="153"/>
      <c r="S567" s="153"/>
      <c r="T567" s="153"/>
      <c r="U567" s="153"/>
      <c r="V567" s="153"/>
      <c r="W567" s="153"/>
      <c r="X567" s="153"/>
      <c r="Y567" s="154"/>
      <c r="Z567" s="154"/>
      <c r="AA567" s="372"/>
      <c r="AB567" s="154"/>
      <c r="AC567" s="154"/>
      <c r="AD567" s="42"/>
    </row>
    <row r="568" spans="3:30">
      <c r="C568" s="153"/>
      <c r="D568" s="351">
        <v>44194</v>
      </c>
      <c r="E568" s="429" t="s">
        <v>1597</v>
      </c>
      <c r="F568" s="499"/>
      <c r="G568" s="352"/>
      <c r="H568" s="153">
        <v>285</v>
      </c>
      <c r="I568" s="153"/>
      <c r="J568" s="153"/>
      <c r="K568" s="153"/>
      <c r="L568" s="153">
        <v>285</v>
      </c>
      <c r="M568" s="153"/>
      <c r="N568" s="153"/>
      <c r="O568" s="153"/>
      <c r="P568" s="153"/>
      <c r="Q568" s="153"/>
      <c r="R568" s="153"/>
      <c r="S568" s="153"/>
      <c r="T568" s="153"/>
      <c r="U568" s="153"/>
      <c r="V568" s="153"/>
      <c r="W568" s="153"/>
      <c r="X568" s="153"/>
      <c r="Y568" s="154"/>
      <c r="Z568" s="154"/>
      <c r="AA568" s="372"/>
      <c r="AB568" s="154"/>
      <c r="AC568" s="154"/>
      <c r="AD568" s="42"/>
    </row>
    <row r="569" spans="3:30">
      <c r="C569" s="153"/>
      <c r="D569" s="351">
        <v>44194</v>
      </c>
      <c r="E569" s="429" t="s">
        <v>1598</v>
      </c>
      <c r="F569" s="499"/>
      <c r="G569" s="352"/>
      <c r="H569" s="153">
        <v>188</v>
      </c>
      <c r="I569" s="153"/>
      <c r="J569" s="153"/>
      <c r="K569" s="153"/>
      <c r="L569" s="153">
        <v>188</v>
      </c>
      <c r="M569" s="153"/>
      <c r="N569" s="153"/>
      <c r="O569" s="153"/>
      <c r="P569" s="153"/>
      <c r="Q569" s="153"/>
      <c r="R569" s="153"/>
      <c r="S569" s="153"/>
      <c r="T569" s="153"/>
      <c r="U569" s="153"/>
      <c r="V569" s="153"/>
      <c r="W569" s="153"/>
      <c r="X569" s="153"/>
      <c r="Y569" s="154"/>
      <c r="Z569" s="154"/>
      <c r="AA569" s="372"/>
      <c r="AB569" s="154"/>
      <c r="AC569" s="154"/>
      <c r="AD569" s="42"/>
    </row>
    <row r="570" spans="3:30">
      <c r="C570" s="153">
        <v>5</v>
      </c>
      <c r="D570" s="351">
        <v>44194</v>
      </c>
      <c r="E570" s="429" t="s">
        <v>2508</v>
      </c>
      <c r="F570" s="499"/>
      <c r="G570" s="352"/>
      <c r="H570" s="153">
        <v>330</v>
      </c>
      <c r="I570" s="153">
        <v>330</v>
      </c>
      <c r="J570" s="153"/>
      <c r="K570" s="153"/>
      <c r="L570" s="153"/>
      <c r="M570" s="153"/>
      <c r="N570" s="153"/>
      <c r="O570" s="153"/>
      <c r="P570" s="153"/>
      <c r="Q570" s="153"/>
      <c r="R570" s="153"/>
      <c r="S570" s="153"/>
      <c r="T570" s="153"/>
      <c r="U570" s="153"/>
      <c r="V570" s="153"/>
      <c r="W570" s="153"/>
      <c r="X570" s="153"/>
      <c r="Y570" s="154"/>
      <c r="Z570" s="154"/>
      <c r="AA570" s="372"/>
      <c r="AB570" s="154"/>
      <c r="AC570" s="154"/>
      <c r="AD570" s="42"/>
    </row>
    <row r="571" spans="3:30">
      <c r="C571" s="153">
        <v>4</v>
      </c>
      <c r="D571" s="351">
        <v>44194</v>
      </c>
      <c r="E571" s="429" t="s">
        <v>1599</v>
      </c>
      <c r="F571" s="499"/>
      <c r="G571" s="352"/>
      <c r="H571" s="153">
        <v>530</v>
      </c>
      <c r="I571" s="153"/>
      <c r="J571" s="153"/>
      <c r="K571" s="153"/>
      <c r="L571" s="153"/>
      <c r="M571" s="153">
        <v>530</v>
      </c>
      <c r="N571" s="153"/>
      <c r="O571" s="153"/>
      <c r="P571" s="153"/>
      <c r="Q571" s="153"/>
      <c r="R571" s="153"/>
      <c r="S571" s="153"/>
      <c r="T571" s="153"/>
      <c r="U571" s="153"/>
      <c r="V571" s="153"/>
      <c r="W571" s="153"/>
      <c r="X571" s="153"/>
      <c r="Y571" s="154"/>
      <c r="Z571" s="154"/>
      <c r="AA571" s="372"/>
      <c r="AB571" s="154"/>
      <c r="AC571" s="154"/>
      <c r="AD571" s="42"/>
    </row>
    <row r="572" spans="3:30">
      <c r="C572" s="153"/>
      <c r="D572" s="351">
        <v>44194</v>
      </c>
      <c r="E572" s="429" t="s">
        <v>1493</v>
      </c>
      <c r="F572" s="499"/>
      <c r="G572" s="352"/>
      <c r="H572" s="153">
        <v>1</v>
      </c>
      <c r="I572" s="153"/>
      <c r="J572" s="153"/>
      <c r="K572" s="153"/>
      <c r="L572" s="153"/>
      <c r="M572" s="153"/>
      <c r="N572" s="153"/>
      <c r="O572" s="153"/>
      <c r="P572" s="153"/>
      <c r="Q572" s="153"/>
      <c r="R572" s="153"/>
      <c r="S572" s="153"/>
      <c r="T572" s="153"/>
      <c r="U572" s="153"/>
      <c r="V572" s="153"/>
      <c r="W572" s="153">
        <v>1</v>
      </c>
      <c r="X572" s="153"/>
      <c r="Y572" s="154"/>
      <c r="Z572" s="154"/>
      <c r="AA572" s="372"/>
      <c r="AB572" s="154"/>
      <c r="AC572" s="154"/>
      <c r="AD572" s="42"/>
    </row>
    <row r="573" spans="3:30">
      <c r="C573" s="153"/>
      <c r="D573" s="351">
        <v>44194</v>
      </c>
      <c r="E573" s="429" t="s">
        <v>896</v>
      </c>
      <c r="F573" s="499"/>
      <c r="G573" s="352"/>
      <c r="H573" s="153">
        <v>95</v>
      </c>
      <c r="I573" s="153"/>
      <c r="J573" s="153"/>
      <c r="K573" s="153"/>
      <c r="L573" s="153"/>
      <c r="M573" s="153"/>
      <c r="N573" s="153"/>
      <c r="O573" s="153"/>
      <c r="P573" s="153"/>
      <c r="Q573" s="153"/>
      <c r="R573" s="153"/>
      <c r="S573" s="153"/>
      <c r="T573" s="153">
        <v>95</v>
      </c>
      <c r="U573" s="153"/>
      <c r="V573" s="153"/>
      <c r="W573" s="153"/>
      <c r="X573" s="153"/>
      <c r="Y573" s="154"/>
      <c r="Z573" s="154"/>
      <c r="AA573" s="372"/>
      <c r="AB573" s="154"/>
      <c r="AC573" s="154"/>
      <c r="AD573" s="42"/>
    </row>
    <row r="574" spans="3:30">
      <c r="C574" s="153"/>
      <c r="D574" s="351">
        <v>44194</v>
      </c>
      <c r="E574" s="429" t="s">
        <v>1600</v>
      </c>
      <c r="F574" s="499"/>
      <c r="G574" s="352">
        <v>1951</v>
      </c>
      <c r="H574" s="153"/>
      <c r="I574" s="153"/>
      <c r="J574" s="153"/>
      <c r="K574" s="153"/>
      <c r="L574" s="153"/>
      <c r="M574" s="153"/>
      <c r="N574" s="153"/>
      <c r="O574" s="153"/>
      <c r="P574" s="153"/>
      <c r="Q574" s="153"/>
      <c r="R574" s="153"/>
      <c r="S574" s="153"/>
      <c r="T574" s="153"/>
      <c r="U574" s="153"/>
      <c r="V574" s="153"/>
      <c r="W574" s="153"/>
      <c r="X574" s="153"/>
      <c r="Y574" s="154"/>
      <c r="Z574" s="154"/>
      <c r="AA574" s="372"/>
      <c r="AB574" s="154"/>
      <c r="AC574" s="154"/>
      <c r="AD574" s="42"/>
    </row>
    <row r="575" spans="3:30">
      <c r="C575" s="153"/>
      <c r="D575" s="351">
        <v>44194</v>
      </c>
      <c r="E575" s="429" t="s">
        <v>1479</v>
      </c>
      <c r="F575" s="499"/>
      <c r="G575" s="352"/>
      <c r="H575" s="153">
        <v>59</v>
      </c>
      <c r="I575" s="153"/>
      <c r="J575" s="153"/>
      <c r="K575" s="153"/>
      <c r="L575" s="153"/>
      <c r="M575" s="153"/>
      <c r="N575" s="153"/>
      <c r="O575" s="153"/>
      <c r="P575" s="153"/>
      <c r="Q575" s="153"/>
      <c r="R575" s="153"/>
      <c r="S575" s="153"/>
      <c r="T575" s="153">
        <v>59</v>
      </c>
      <c r="U575" s="153"/>
      <c r="V575" s="153"/>
      <c r="W575" s="153"/>
      <c r="X575" s="153"/>
      <c r="Y575" s="154"/>
      <c r="Z575" s="154"/>
      <c r="AA575" s="372"/>
      <c r="AB575" s="154"/>
      <c r="AC575" s="154"/>
      <c r="AD575" s="42"/>
    </row>
    <row r="576" spans="3:30">
      <c r="C576" s="153"/>
      <c r="D576" s="351">
        <v>44194</v>
      </c>
      <c r="E576" s="429" t="s">
        <v>673</v>
      </c>
      <c r="F576" s="499"/>
      <c r="G576" s="352"/>
      <c r="H576" s="153">
        <v>1698</v>
      </c>
      <c r="I576" s="153"/>
      <c r="J576" s="153"/>
      <c r="K576" s="153"/>
      <c r="L576" s="153"/>
      <c r="M576" s="153"/>
      <c r="N576" s="153"/>
      <c r="O576" s="153"/>
      <c r="P576" s="153"/>
      <c r="Q576" s="153"/>
      <c r="R576" s="153"/>
      <c r="S576" s="153"/>
      <c r="T576" s="153"/>
      <c r="U576" s="153"/>
      <c r="V576" s="153"/>
      <c r="W576" s="153"/>
      <c r="X576" s="153"/>
      <c r="Y576" s="154"/>
      <c r="Z576" s="154"/>
      <c r="AA576" s="372"/>
      <c r="AB576" s="154"/>
      <c r="AC576" s="154"/>
      <c r="AD576" s="42"/>
    </row>
    <row r="577" spans="3:30">
      <c r="C577" s="153"/>
      <c r="D577" s="351">
        <v>44194</v>
      </c>
      <c r="E577" s="429" t="s">
        <v>674</v>
      </c>
      <c r="F577" s="499"/>
      <c r="G577" s="352"/>
      <c r="H577" s="153">
        <v>50</v>
      </c>
      <c r="I577" s="153"/>
      <c r="J577" s="153"/>
      <c r="K577" s="153"/>
      <c r="L577" s="153"/>
      <c r="M577" s="153"/>
      <c r="N577" s="153"/>
      <c r="O577" s="153"/>
      <c r="P577" s="153"/>
      <c r="Q577" s="153"/>
      <c r="R577" s="153"/>
      <c r="S577" s="153"/>
      <c r="T577" s="153"/>
      <c r="U577" s="153"/>
      <c r="V577" s="153"/>
      <c r="W577" s="153"/>
      <c r="X577" s="153"/>
      <c r="Y577" s="154"/>
      <c r="Z577" s="154"/>
      <c r="AA577" s="372"/>
      <c r="AB577" s="154"/>
      <c r="AC577" s="154"/>
      <c r="AD577" s="42"/>
    </row>
    <row r="578" spans="3:30">
      <c r="C578" s="153"/>
      <c r="D578" s="351">
        <v>44194</v>
      </c>
      <c r="E578" s="429" t="s">
        <v>1563</v>
      </c>
      <c r="F578" s="499"/>
      <c r="G578" s="352"/>
      <c r="H578" s="153">
        <v>144</v>
      </c>
      <c r="I578" s="153"/>
      <c r="J578" s="153"/>
      <c r="K578" s="153"/>
      <c r="L578" s="153"/>
      <c r="M578" s="153"/>
      <c r="N578" s="153"/>
      <c r="O578" s="153"/>
      <c r="P578" s="153"/>
      <c r="Q578" s="153"/>
      <c r="R578" s="153"/>
      <c r="S578" s="153"/>
      <c r="T578" s="153"/>
      <c r="U578" s="153"/>
      <c r="V578" s="153"/>
      <c r="W578" s="153"/>
      <c r="X578" s="153"/>
      <c r="Y578" s="154"/>
      <c r="Z578" s="154"/>
      <c r="AA578" s="372"/>
      <c r="AB578" s="154"/>
      <c r="AC578" s="154"/>
      <c r="AD578" s="42"/>
    </row>
    <row r="579" spans="3:30">
      <c r="C579" s="234"/>
      <c r="D579" s="354">
        <v>44200</v>
      </c>
      <c r="E579" s="421" t="s">
        <v>495</v>
      </c>
      <c r="F579" s="494"/>
      <c r="G579" s="258">
        <v>900</v>
      </c>
      <c r="H579" s="349"/>
      <c r="I579" s="234"/>
      <c r="J579" s="234"/>
      <c r="K579" s="234"/>
      <c r="L579" s="234"/>
      <c r="M579" s="234"/>
      <c r="N579" s="234"/>
      <c r="O579" s="234"/>
      <c r="P579" s="234"/>
      <c r="Q579" s="234"/>
      <c r="R579" s="234"/>
      <c r="S579" s="234"/>
      <c r="T579" s="234"/>
      <c r="U579" s="234"/>
      <c r="V579" s="234"/>
      <c r="W579" s="234"/>
      <c r="X579" s="234"/>
      <c r="Y579" s="42"/>
      <c r="Z579" s="233"/>
      <c r="AA579" s="367"/>
      <c r="AB579" s="233"/>
      <c r="AC579" s="233"/>
      <c r="AD579" s="42"/>
    </row>
    <row r="580" spans="3:30">
      <c r="C580" s="234"/>
      <c r="D580" s="354">
        <v>44200</v>
      </c>
      <c r="E580" s="421" t="s">
        <v>669</v>
      </c>
      <c r="F580" s="494"/>
      <c r="G580" s="258">
        <v>70</v>
      </c>
      <c r="H580" s="349"/>
      <c r="I580" s="234"/>
      <c r="J580" s="234"/>
      <c r="K580" s="234"/>
      <c r="L580" s="234"/>
      <c r="M580" s="234"/>
      <c r="N580" s="234"/>
      <c r="O580" s="234"/>
      <c r="P580" s="234"/>
      <c r="Q580" s="234"/>
      <c r="R580" s="234"/>
      <c r="S580" s="234"/>
      <c r="T580" s="234"/>
      <c r="U580" s="234"/>
      <c r="V580" s="234"/>
      <c r="W580" s="234"/>
      <c r="X580" s="234"/>
      <c r="Y580" s="42"/>
      <c r="Z580" s="233"/>
      <c r="AA580" s="367"/>
      <c r="AB580" s="233"/>
      <c r="AC580" s="233"/>
      <c r="AD580" s="42"/>
    </row>
    <row r="581" spans="3:30">
      <c r="C581" s="234"/>
      <c r="D581" s="354">
        <v>44200</v>
      </c>
      <c r="E581" s="421" t="s">
        <v>1603</v>
      </c>
      <c r="F581" s="494"/>
      <c r="G581" s="258"/>
      <c r="H581" s="349">
        <v>885</v>
      </c>
      <c r="I581" s="234"/>
      <c r="J581" s="234"/>
      <c r="K581" s="234">
        <v>885</v>
      </c>
      <c r="L581" s="234"/>
      <c r="M581" s="234"/>
      <c r="N581" s="234"/>
      <c r="O581" s="234"/>
      <c r="P581" s="234"/>
      <c r="Q581" s="234"/>
      <c r="R581" s="234"/>
      <c r="S581" s="234"/>
      <c r="T581" s="234"/>
      <c r="U581" s="234"/>
      <c r="V581" s="234"/>
      <c r="W581" s="234"/>
      <c r="X581" s="234"/>
      <c r="Y581" s="42"/>
      <c r="Z581" s="233"/>
      <c r="AA581" s="367"/>
      <c r="AB581" s="233"/>
      <c r="AC581" s="233"/>
      <c r="AD581" s="42"/>
    </row>
    <row r="582" spans="3:30">
      <c r="C582" s="234"/>
      <c r="D582" s="354">
        <v>44200</v>
      </c>
      <c r="E582" s="421" t="s">
        <v>1604</v>
      </c>
      <c r="F582" s="494"/>
      <c r="G582" s="258"/>
      <c r="H582" s="349">
        <v>70</v>
      </c>
      <c r="I582" s="234"/>
      <c r="J582" s="234"/>
      <c r="K582" s="234"/>
      <c r="L582" s="234"/>
      <c r="M582" s="234"/>
      <c r="N582" s="234"/>
      <c r="O582" s="234"/>
      <c r="P582" s="234"/>
      <c r="Q582" s="234"/>
      <c r="R582" s="234"/>
      <c r="S582" s="234"/>
      <c r="T582" s="234">
        <v>70</v>
      </c>
      <c r="U582" s="234"/>
      <c r="V582" s="234"/>
      <c r="W582" s="234"/>
      <c r="X582" s="234"/>
      <c r="Y582" s="42"/>
      <c r="Z582" s="233"/>
      <c r="AA582" s="367"/>
      <c r="AB582" s="233"/>
      <c r="AC582" s="233"/>
      <c r="AD582" s="42"/>
    </row>
    <row r="583" spans="3:30">
      <c r="C583" s="234"/>
      <c r="D583" s="354">
        <v>44200</v>
      </c>
      <c r="E583" s="421" t="s">
        <v>1558</v>
      </c>
      <c r="F583" s="494"/>
      <c r="G583" s="259">
        <v>1090</v>
      </c>
      <c r="H583" s="349"/>
      <c r="I583" s="234"/>
      <c r="J583" s="234"/>
      <c r="K583" s="234"/>
      <c r="L583" s="234"/>
      <c r="M583" s="234"/>
      <c r="N583" s="234"/>
      <c r="O583" s="234"/>
      <c r="P583" s="234"/>
      <c r="Q583" s="234"/>
      <c r="R583" s="234"/>
      <c r="S583" s="234"/>
      <c r="T583" s="234"/>
      <c r="U583" s="234"/>
      <c r="V583" s="234"/>
      <c r="W583" s="234"/>
      <c r="X583" s="234"/>
      <c r="Y583" s="42"/>
      <c r="Z583" s="233"/>
      <c r="AA583" s="367"/>
      <c r="AB583" s="233"/>
      <c r="AC583" s="233"/>
      <c r="AD583" s="42"/>
    </row>
    <row r="584" spans="3:30">
      <c r="C584" s="234"/>
      <c r="D584" s="354">
        <v>44200</v>
      </c>
      <c r="E584" s="421" t="s">
        <v>673</v>
      </c>
      <c r="F584" s="494"/>
      <c r="G584" s="258"/>
      <c r="H584" s="349">
        <v>900</v>
      </c>
      <c r="I584" s="234"/>
      <c r="J584" s="234"/>
      <c r="K584" s="234"/>
      <c r="L584" s="234"/>
      <c r="M584" s="234"/>
      <c r="N584" s="234"/>
      <c r="O584" s="234"/>
      <c r="P584" s="234"/>
      <c r="Q584" s="234"/>
      <c r="R584" s="234"/>
      <c r="S584" s="234"/>
      <c r="T584" s="234"/>
      <c r="U584" s="234"/>
      <c r="V584" s="234"/>
      <c r="W584" s="234"/>
      <c r="X584" s="234"/>
      <c r="Y584" s="42"/>
      <c r="Z584" s="233"/>
      <c r="AA584" s="367"/>
      <c r="AB584" s="233"/>
      <c r="AC584" s="233"/>
      <c r="AD584" s="42"/>
    </row>
    <row r="585" spans="3:30">
      <c r="C585" s="234"/>
      <c r="D585" s="354">
        <v>44200</v>
      </c>
      <c r="E585" s="422" t="s">
        <v>1178</v>
      </c>
      <c r="F585" s="435"/>
      <c r="G585" s="259"/>
      <c r="H585" s="234">
        <v>70</v>
      </c>
      <c r="I585" s="234"/>
      <c r="J585" s="234"/>
      <c r="K585" s="234"/>
      <c r="L585" s="234"/>
      <c r="M585" s="234"/>
      <c r="N585" s="234"/>
      <c r="O585" s="234"/>
      <c r="P585" s="234"/>
      <c r="Q585" s="234"/>
      <c r="R585" s="234"/>
      <c r="S585" s="234"/>
      <c r="T585" s="234"/>
      <c r="U585" s="234"/>
      <c r="V585" s="234"/>
      <c r="W585" s="234"/>
      <c r="X585" s="234"/>
      <c r="Y585" s="42"/>
      <c r="Z585" s="233"/>
      <c r="AA585" s="367"/>
      <c r="AB585" s="233"/>
      <c r="AC585" s="233"/>
      <c r="AD585" s="42"/>
    </row>
    <row r="586" spans="3:30">
      <c r="C586" s="234"/>
      <c r="D586" s="354">
        <v>44200</v>
      </c>
      <c r="E586" s="422" t="s">
        <v>1547</v>
      </c>
      <c r="F586" s="435"/>
      <c r="G586" s="259"/>
      <c r="H586" s="234">
        <v>135</v>
      </c>
      <c r="I586" s="234"/>
      <c r="J586" s="234"/>
      <c r="K586" s="234"/>
      <c r="L586" s="234"/>
      <c r="M586" s="234"/>
      <c r="N586" s="234"/>
      <c r="O586" s="234"/>
      <c r="P586" s="234"/>
      <c r="Q586" s="234"/>
      <c r="R586" s="234"/>
      <c r="S586" s="234"/>
      <c r="T586" s="234"/>
      <c r="U586" s="234"/>
      <c r="V586" s="234"/>
      <c r="W586" s="234"/>
      <c r="X586" s="234"/>
      <c r="Y586" s="42"/>
      <c r="Z586" s="233"/>
      <c r="AA586" s="367"/>
      <c r="AB586" s="233"/>
      <c r="AC586" s="233"/>
      <c r="AD586" s="42"/>
    </row>
    <row r="587" spans="3:30">
      <c r="C587" s="234"/>
      <c r="D587" s="354">
        <v>44200</v>
      </c>
      <c r="E587" s="421" t="s">
        <v>495</v>
      </c>
      <c r="F587" s="494"/>
      <c r="G587" s="258">
        <v>894.41</v>
      </c>
      <c r="H587" s="349"/>
      <c r="I587" s="234"/>
      <c r="J587" s="234"/>
      <c r="K587" s="234"/>
      <c r="L587" s="234"/>
      <c r="M587" s="234"/>
      <c r="N587" s="234"/>
      <c r="O587" s="234"/>
      <c r="P587" s="234"/>
      <c r="Q587" s="234"/>
      <c r="R587" s="234"/>
      <c r="S587" s="234"/>
      <c r="T587" s="234"/>
      <c r="U587" s="234"/>
      <c r="V587" s="234"/>
      <c r="W587" s="234"/>
      <c r="X587" s="234"/>
      <c r="Y587" s="42"/>
      <c r="Z587" s="233"/>
      <c r="AA587" s="367"/>
      <c r="AB587" s="233"/>
      <c r="AC587" s="233"/>
      <c r="AD587" s="42"/>
    </row>
    <row r="588" spans="3:30">
      <c r="C588" s="234">
        <v>4</v>
      </c>
      <c r="D588" s="354">
        <v>44200</v>
      </c>
      <c r="E588" s="421" t="s">
        <v>2519</v>
      </c>
      <c r="F588" s="494"/>
      <c r="G588" s="258"/>
      <c r="H588" s="349">
        <v>833.41</v>
      </c>
      <c r="I588" s="234"/>
      <c r="J588" s="234"/>
      <c r="K588" s="234"/>
      <c r="L588" s="234">
        <v>833.41</v>
      </c>
      <c r="M588" s="234"/>
      <c r="N588" s="234"/>
      <c r="O588" s="234"/>
      <c r="P588" s="234"/>
      <c r="Q588" s="234"/>
      <c r="R588" s="234"/>
      <c r="S588" s="234"/>
      <c r="T588" s="234"/>
      <c r="U588" s="234"/>
      <c r="V588" s="234"/>
      <c r="W588" s="234"/>
      <c r="X588" s="234"/>
      <c r="Y588" s="42"/>
      <c r="Z588" s="233"/>
      <c r="AA588" s="367"/>
      <c r="AB588" s="233"/>
      <c r="AC588" s="233"/>
      <c r="AD588" s="42"/>
    </row>
    <row r="589" spans="3:30">
      <c r="C589" s="234"/>
      <c r="D589" s="354">
        <v>44200</v>
      </c>
      <c r="E589" s="421" t="s">
        <v>1493</v>
      </c>
      <c r="F589" s="494"/>
      <c r="G589" s="258"/>
      <c r="H589" s="349">
        <v>1</v>
      </c>
      <c r="I589" s="234"/>
      <c r="J589" s="234"/>
      <c r="K589" s="234"/>
      <c r="L589" s="234"/>
      <c r="M589" s="234"/>
      <c r="N589" s="234"/>
      <c r="O589" s="234"/>
      <c r="P589" s="234"/>
      <c r="Q589" s="234"/>
      <c r="R589" s="234"/>
      <c r="S589" s="234"/>
      <c r="T589" s="234"/>
      <c r="U589" s="234"/>
      <c r="V589" s="234"/>
      <c r="W589" s="234">
        <v>1</v>
      </c>
      <c r="X589" s="234"/>
      <c r="Y589" s="42"/>
      <c r="Z589" s="233"/>
      <c r="AA589" s="367"/>
      <c r="AB589" s="233"/>
      <c r="AC589" s="233"/>
      <c r="AD589" s="42"/>
    </row>
    <row r="590" spans="3:30">
      <c r="C590" s="234"/>
      <c r="D590" s="354">
        <v>44200</v>
      </c>
      <c r="E590" s="421" t="s">
        <v>1605</v>
      </c>
      <c r="F590" s="494"/>
      <c r="G590" s="258"/>
      <c r="H590" s="349">
        <v>60</v>
      </c>
      <c r="I590" s="234"/>
      <c r="J590" s="234"/>
      <c r="K590" s="234"/>
      <c r="L590" s="234"/>
      <c r="M590" s="234"/>
      <c r="N590" s="234"/>
      <c r="O590" s="234"/>
      <c r="P590" s="234"/>
      <c r="Q590" s="234"/>
      <c r="R590" s="234"/>
      <c r="S590" s="234"/>
      <c r="T590" s="234">
        <v>60</v>
      </c>
      <c r="U590" s="234"/>
      <c r="V590" s="234"/>
      <c r="W590" s="234"/>
      <c r="X590" s="234"/>
      <c r="Y590" s="42"/>
      <c r="Z590" s="233"/>
      <c r="AA590" s="367"/>
      <c r="AB590" s="233"/>
      <c r="AC590" s="233"/>
      <c r="AD590" s="42"/>
    </row>
    <row r="591" spans="3:30">
      <c r="C591" s="234"/>
      <c r="D591" s="354">
        <v>44200</v>
      </c>
      <c r="E591" s="421" t="s">
        <v>1606</v>
      </c>
      <c r="F591" s="494"/>
      <c r="G591" s="259">
        <v>954</v>
      </c>
      <c r="H591" s="349"/>
      <c r="I591" s="234"/>
      <c r="J591" s="234"/>
      <c r="K591" s="234"/>
      <c r="L591" s="234"/>
      <c r="M591" s="234"/>
      <c r="N591" s="234"/>
      <c r="O591" s="234"/>
      <c r="P591" s="234"/>
      <c r="Q591" s="234"/>
      <c r="R591" s="234"/>
      <c r="S591" s="234"/>
      <c r="T591" s="234"/>
      <c r="U591" s="234"/>
      <c r="V591" s="234"/>
      <c r="W591" s="234"/>
      <c r="X591" s="234"/>
      <c r="Y591" s="42"/>
      <c r="Z591" s="233"/>
      <c r="AA591" s="367"/>
      <c r="AB591" s="233"/>
      <c r="AC591" s="233"/>
      <c r="AD591" s="42"/>
    </row>
    <row r="592" spans="3:30">
      <c r="C592" s="234"/>
      <c r="D592" s="354">
        <v>44200</v>
      </c>
      <c r="E592" s="421" t="s">
        <v>673</v>
      </c>
      <c r="F592" s="494"/>
      <c r="G592" s="258"/>
      <c r="H592" s="349">
        <v>894.41</v>
      </c>
      <c r="I592" s="234"/>
      <c r="J592" s="234"/>
      <c r="K592" s="234"/>
      <c r="L592" s="234"/>
      <c r="M592" s="234"/>
      <c r="N592" s="234"/>
      <c r="O592" s="234"/>
      <c r="P592" s="234"/>
      <c r="Q592" s="234"/>
      <c r="R592" s="234"/>
      <c r="S592" s="234"/>
      <c r="T592" s="234"/>
      <c r="U592" s="234"/>
      <c r="V592" s="234"/>
      <c r="W592" s="234"/>
      <c r="X592" s="234"/>
      <c r="Y592" s="42"/>
      <c r="Z592" s="233"/>
      <c r="AA592" s="367"/>
      <c r="AB592" s="233"/>
      <c r="AC592" s="233"/>
      <c r="AD592" s="42"/>
    </row>
    <row r="593" spans="3:30">
      <c r="C593" s="234"/>
      <c r="D593" s="354">
        <v>44200</v>
      </c>
      <c r="E593" s="422" t="s">
        <v>1607</v>
      </c>
      <c r="F593" s="435"/>
      <c r="G593" s="259"/>
      <c r="H593" s="234">
        <v>59.59</v>
      </c>
      <c r="I593" s="234"/>
      <c r="J593" s="234"/>
      <c r="K593" s="234"/>
      <c r="L593" s="234"/>
      <c r="M593" s="234"/>
      <c r="N593" s="234"/>
      <c r="O593" s="234"/>
      <c r="P593" s="234"/>
      <c r="Q593" s="234"/>
      <c r="R593" s="234"/>
      <c r="S593" s="234"/>
      <c r="T593" s="234"/>
      <c r="U593" s="234"/>
      <c r="V593" s="234"/>
      <c r="W593" s="234"/>
      <c r="X593" s="234"/>
      <c r="Y593" s="42"/>
      <c r="Z593" s="233"/>
      <c r="AA593" s="367"/>
      <c r="AB593" s="233"/>
      <c r="AC593" s="233"/>
      <c r="AD593" s="42"/>
    </row>
    <row r="594" spans="3:30">
      <c r="C594" s="234"/>
      <c r="D594" s="354">
        <v>44202</v>
      </c>
      <c r="E594" s="421" t="s">
        <v>495</v>
      </c>
      <c r="F594" s="494"/>
      <c r="G594" s="258">
        <v>85.22</v>
      </c>
      <c r="H594" s="349"/>
      <c r="I594" s="234"/>
      <c r="J594" s="234"/>
      <c r="K594" s="234"/>
      <c r="L594" s="234"/>
      <c r="M594" s="234"/>
      <c r="N594" s="234"/>
      <c r="O594" s="234"/>
      <c r="P594" s="234"/>
      <c r="Q594" s="234"/>
      <c r="R594" s="234"/>
      <c r="S594" s="234"/>
      <c r="T594" s="234"/>
      <c r="U594" s="234"/>
      <c r="V594" s="234"/>
      <c r="W594" s="234"/>
      <c r="X594" s="234"/>
      <c r="Y594" s="42"/>
      <c r="Z594" s="233"/>
      <c r="AA594" s="367"/>
      <c r="AB594" s="233"/>
      <c r="AC594" s="233"/>
      <c r="AD594" s="42"/>
    </row>
    <row r="595" spans="3:30">
      <c r="C595" s="234"/>
      <c r="D595" s="354">
        <v>44202</v>
      </c>
      <c r="E595" s="421" t="s">
        <v>1608</v>
      </c>
      <c r="F595" s="494"/>
      <c r="G595" s="258"/>
      <c r="H595" s="349">
        <v>83.22</v>
      </c>
      <c r="I595" s="234"/>
      <c r="J595" s="234"/>
      <c r="K595" s="234"/>
      <c r="L595" s="234">
        <v>83.22</v>
      </c>
      <c r="M595" s="234"/>
      <c r="N595" s="234"/>
      <c r="O595" s="234"/>
      <c r="P595" s="234"/>
      <c r="Q595" s="234"/>
      <c r="R595" s="234"/>
      <c r="S595" s="234"/>
      <c r="T595" s="234"/>
      <c r="U595" s="234"/>
      <c r="V595" s="234"/>
      <c r="W595" s="234"/>
      <c r="X595" s="234"/>
      <c r="Y595" s="42"/>
      <c r="Z595" s="233"/>
      <c r="AA595" s="367"/>
      <c r="AB595" s="233"/>
      <c r="AC595" s="233"/>
      <c r="AD595" s="42"/>
    </row>
    <row r="596" spans="3:30">
      <c r="C596" s="234"/>
      <c r="D596" s="354">
        <v>44202</v>
      </c>
      <c r="E596" s="421" t="s">
        <v>1493</v>
      </c>
      <c r="F596" s="494"/>
      <c r="G596" s="258"/>
      <c r="H596" s="349">
        <v>1</v>
      </c>
      <c r="I596" s="234"/>
      <c r="J596" s="234"/>
      <c r="K596" s="234"/>
      <c r="L596" s="234"/>
      <c r="M596" s="234"/>
      <c r="N596" s="234"/>
      <c r="O596" s="234"/>
      <c r="P596" s="234"/>
      <c r="Q596" s="234"/>
      <c r="R596" s="234"/>
      <c r="S596" s="234"/>
      <c r="T596" s="234"/>
      <c r="U596" s="234"/>
      <c r="V596" s="234"/>
      <c r="W596" s="234">
        <v>1</v>
      </c>
      <c r="X596" s="234"/>
      <c r="Y596" s="42"/>
      <c r="Z596" s="233"/>
      <c r="AA596" s="367"/>
      <c r="AB596" s="233"/>
      <c r="AC596" s="233"/>
      <c r="AD596" s="42"/>
    </row>
    <row r="597" spans="3:30">
      <c r="C597" s="234"/>
      <c r="D597" s="354">
        <v>44202</v>
      </c>
      <c r="E597" s="421" t="s">
        <v>1609</v>
      </c>
      <c r="F597" s="494"/>
      <c r="G597" s="259">
        <v>135</v>
      </c>
      <c r="H597" s="349"/>
      <c r="I597" s="234"/>
      <c r="J597" s="234"/>
      <c r="K597" s="234"/>
      <c r="L597" s="234"/>
      <c r="M597" s="234"/>
      <c r="N597" s="234"/>
      <c r="O597" s="234"/>
      <c r="P597" s="234"/>
      <c r="Q597" s="234"/>
      <c r="R597" s="234"/>
      <c r="S597" s="234"/>
      <c r="T597" s="234"/>
      <c r="U597" s="234"/>
      <c r="V597" s="234"/>
      <c r="W597" s="234"/>
      <c r="X597" s="234"/>
      <c r="Y597" s="42"/>
      <c r="Z597" s="233"/>
      <c r="AA597" s="367"/>
      <c r="AB597" s="233"/>
      <c r="AC597" s="233"/>
      <c r="AD597" s="42"/>
    </row>
    <row r="598" spans="3:30">
      <c r="C598" s="234"/>
      <c r="D598" s="354">
        <v>44202</v>
      </c>
      <c r="E598" s="421" t="s">
        <v>673</v>
      </c>
      <c r="F598" s="494"/>
      <c r="G598" s="258"/>
      <c r="H598" s="349">
        <v>84.22</v>
      </c>
      <c r="I598" s="234"/>
      <c r="J598" s="234"/>
      <c r="K598" s="234"/>
      <c r="L598" s="234"/>
      <c r="M598" s="234"/>
      <c r="N598" s="234"/>
      <c r="O598" s="234"/>
      <c r="P598" s="234"/>
      <c r="Q598" s="234"/>
      <c r="R598" s="234"/>
      <c r="S598" s="234"/>
      <c r="T598" s="234"/>
      <c r="U598" s="234"/>
      <c r="V598" s="234"/>
      <c r="W598" s="234"/>
      <c r="X598" s="234"/>
      <c r="Y598" s="42"/>
      <c r="Z598" s="233"/>
      <c r="AA598" s="367"/>
      <c r="AB598" s="233"/>
      <c r="AC598" s="233"/>
      <c r="AD598" s="42"/>
    </row>
    <row r="599" spans="3:30">
      <c r="C599" s="234"/>
      <c r="D599" s="354">
        <v>44202</v>
      </c>
      <c r="E599" s="422" t="s">
        <v>1610</v>
      </c>
      <c r="F599" s="435"/>
      <c r="G599" s="259"/>
      <c r="H599" s="234">
        <v>51.78</v>
      </c>
      <c r="I599" s="234"/>
      <c r="J599" s="234"/>
      <c r="K599" s="234"/>
      <c r="L599" s="234"/>
      <c r="M599" s="234"/>
      <c r="N599" s="234"/>
      <c r="O599" s="234"/>
      <c r="P599" s="234"/>
      <c r="Q599" s="234"/>
      <c r="R599" s="234"/>
      <c r="S599" s="234"/>
      <c r="T599" s="234"/>
      <c r="U599" s="234"/>
      <c r="V599" s="234"/>
      <c r="W599" s="234"/>
      <c r="X599" s="234"/>
      <c r="Y599" s="42"/>
      <c r="Z599" s="233"/>
      <c r="AA599" s="367"/>
      <c r="AB599" s="233"/>
      <c r="AC599" s="233"/>
      <c r="AD599" s="42"/>
    </row>
    <row r="600" spans="3:30">
      <c r="C600" s="234"/>
      <c r="D600" s="354">
        <v>44209</v>
      </c>
      <c r="E600" s="421" t="s">
        <v>495</v>
      </c>
      <c r="F600" s="494"/>
      <c r="G600" s="258">
        <v>872.45</v>
      </c>
      <c r="H600" s="349"/>
      <c r="I600" s="234"/>
      <c r="J600" s="234"/>
      <c r="K600" s="234"/>
      <c r="L600" s="234"/>
      <c r="M600" s="234"/>
      <c r="N600" s="234"/>
      <c r="O600" s="234"/>
      <c r="P600" s="234"/>
      <c r="Q600" s="234"/>
      <c r="R600" s="234"/>
      <c r="S600" s="234"/>
      <c r="T600" s="234"/>
      <c r="U600" s="234"/>
      <c r="V600" s="234"/>
      <c r="W600" s="234"/>
      <c r="X600" s="234"/>
      <c r="Y600" s="42"/>
      <c r="Z600" s="233"/>
      <c r="AA600" s="367"/>
      <c r="AB600" s="233"/>
      <c r="AC600" s="233"/>
      <c r="AD600" s="42"/>
    </row>
    <row r="601" spans="3:30">
      <c r="C601" s="234">
        <v>5</v>
      </c>
      <c r="D601" s="354">
        <v>44209</v>
      </c>
      <c r="E601" s="421" t="s">
        <v>2520</v>
      </c>
      <c r="F601" s="494"/>
      <c r="G601" s="258"/>
      <c r="H601" s="349">
        <v>747</v>
      </c>
      <c r="I601" s="234"/>
      <c r="J601" s="234"/>
      <c r="K601" s="234"/>
      <c r="L601" s="234"/>
      <c r="M601" s="234">
        <v>747</v>
      </c>
      <c r="N601" s="234"/>
      <c r="O601" s="234"/>
      <c r="P601" s="234"/>
      <c r="Q601" s="234"/>
      <c r="R601" s="234"/>
      <c r="S601" s="234"/>
      <c r="T601" s="234"/>
      <c r="U601" s="234"/>
      <c r="V601" s="234"/>
      <c r="W601" s="234"/>
      <c r="X601" s="234"/>
      <c r="Y601" s="42"/>
      <c r="Z601" s="233"/>
      <c r="AA601" s="367"/>
      <c r="AB601" s="233"/>
      <c r="AC601" s="233"/>
      <c r="AD601" s="42"/>
    </row>
    <row r="602" spans="3:30">
      <c r="C602" s="234"/>
      <c r="D602" s="354">
        <v>44209</v>
      </c>
      <c r="E602" s="421" t="s">
        <v>2521</v>
      </c>
      <c r="F602" s="494"/>
      <c r="G602" s="258"/>
      <c r="H602" s="349">
        <v>124.45</v>
      </c>
      <c r="I602" s="234"/>
      <c r="J602" s="234"/>
      <c r="K602" s="234"/>
      <c r="L602" s="234">
        <v>124.45</v>
      </c>
      <c r="M602" s="234"/>
      <c r="N602" s="234"/>
      <c r="O602" s="234"/>
      <c r="P602" s="234"/>
      <c r="Q602" s="234"/>
      <c r="R602" s="234"/>
      <c r="S602" s="234"/>
      <c r="T602" s="234"/>
      <c r="U602" s="234"/>
      <c r="V602" s="234"/>
      <c r="W602" s="234"/>
      <c r="X602" s="234"/>
      <c r="Y602" s="42"/>
      <c r="Z602" s="233"/>
      <c r="AA602" s="367"/>
      <c r="AB602" s="233"/>
      <c r="AC602" s="233"/>
      <c r="AD602" s="42"/>
    </row>
    <row r="603" spans="3:30">
      <c r="C603" s="234"/>
      <c r="D603" s="354">
        <v>44209</v>
      </c>
      <c r="E603" s="421" t="s">
        <v>1493</v>
      </c>
      <c r="F603" s="494"/>
      <c r="G603" s="258"/>
      <c r="H603" s="349">
        <v>1</v>
      </c>
      <c r="I603" s="234"/>
      <c r="J603" s="234"/>
      <c r="K603" s="234"/>
      <c r="L603" s="234"/>
      <c r="M603" s="234"/>
      <c r="N603" s="234"/>
      <c r="O603" s="234"/>
      <c r="P603" s="234"/>
      <c r="Q603" s="234"/>
      <c r="R603" s="234"/>
      <c r="S603" s="234"/>
      <c r="T603" s="234"/>
      <c r="U603" s="234"/>
      <c r="V603" s="234"/>
      <c r="W603" s="234">
        <v>1</v>
      </c>
      <c r="X603" s="234"/>
      <c r="Y603" s="42"/>
      <c r="Z603" s="233"/>
      <c r="AA603" s="367"/>
      <c r="AB603" s="233"/>
      <c r="AC603" s="233"/>
      <c r="AD603" s="42"/>
    </row>
    <row r="604" spans="3:30">
      <c r="C604" s="234"/>
      <c r="D604" s="354">
        <v>44209</v>
      </c>
      <c r="E604" s="421" t="s">
        <v>1181</v>
      </c>
      <c r="F604" s="494"/>
      <c r="G604" s="259">
        <v>990</v>
      </c>
      <c r="H604" s="349"/>
      <c r="I604" s="234"/>
      <c r="J604" s="234"/>
      <c r="K604" s="234"/>
      <c r="L604" s="234"/>
      <c r="M604" s="234"/>
      <c r="N604" s="234"/>
      <c r="O604" s="234"/>
      <c r="P604" s="234"/>
      <c r="Q604" s="234"/>
      <c r="R604" s="234"/>
      <c r="S604" s="234"/>
      <c r="T604" s="234"/>
      <c r="U604" s="234"/>
      <c r="V604" s="234"/>
      <c r="W604" s="234"/>
      <c r="X604" s="234"/>
      <c r="Y604" s="42"/>
      <c r="Z604" s="233"/>
      <c r="AA604" s="367"/>
      <c r="AB604" s="233"/>
      <c r="AC604" s="233"/>
      <c r="AD604" s="42"/>
    </row>
    <row r="605" spans="3:30">
      <c r="C605" s="234"/>
      <c r="D605" s="354">
        <v>44209</v>
      </c>
      <c r="E605" s="421" t="s">
        <v>673</v>
      </c>
      <c r="F605" s="494"/>
      <c r="G605" s="258"/>
      <c r="H605" s="349">
        <v>872.45</v>
      </c>
      <c r="I605" s="234"/>
      <c r="J605" s="234"/>
      <c r="K605" s="234"/>
      <c r="L605" s="234"/>
      <c r="M605" s="234"/>
      <c r="N605" s="234"/>
      <c r="O605" s="234"/>
      <c r="P605" s="234"/>
      <c r="Q605" s="234"/>
      <c r="R605" s="234"/>
      <c r="S605" s="234"/>
      <c r="T605" s="234"/>
      <c r="U605" s="234"/>
      <c r="V605" s="234"/>
      <c r="W605" s="234"/>
      <c r="X605" s="234"/>
      <c r="Y605" s="42"/>
      <c r="Z605" s="233"/>
      <c r="AA605" s="367"/>
      <c r="AB605" s="233"/>
      <c r="AC605" s="233"/>
      <c r="AD605" s="42"/>
    </row>
    <row r="606" spans="3:30">
      <c r="C606" s="234"/>
      <c r="D606" s="354">
        <v>44209</v>
      </c>
      <c r="E606" s="422" t="s">
        <v>1611</v>
      </c>
      <c r="F606" s="435"/>
      <c r="G606" s="259"/>
      <c r="H606" s="234">
        <v>117.55</v>
      </c>
      <c r="I606" s="234"/>
      <c r="J606" s="234"/>
      <c r="K606" s="234"/>
      <c r="L606" s="234"/>
      <c r="M606" s="234"/>
      <c r="N606" s="234"/>
      <c r="O606" s="234"/>
      <c r="P606" s="234"/>
      <c r="Q606" s="234"/>
      <c r="R606" s="234"/>
      <c r="S606" s="234"/>
      <c r="T606" s="234"/>
      <c r="U606" s="234"/>
      <c r="V606" s="234"/>
      <c r="W606" s="234"/>
      <c r="X606" s="234"/>
      <c r="Y606" s="42"/>
      <c r="Z606" s="233"/>
      <c r="AA606" s="367"/>
      <c r="AB606" s="233"/>
      <c r="AC606" s="233"/>
      <c r="AD606" s="42"/>
    </row>
    <row r="607" spans="3:30">
      <c r="C607" s="234"/>
      <c r="D607" s="354">
        <v>44209</v>
      </c>
      <c r="E607" s="421" t="s">
        <v>495</v>
      </c>
      <c r="F607" s="494"/>
      <c r="G607" s="258">
        <v>1204.06</v>
      </c>
      <c r="H607" s="349"/>
      <c r="I607" s="234"/>
      <c r="J607" s="234"/>
      <c r="K607" s="234"/>
      <c r="L607" s="234"/>
      <c r="M607" s="234"/>
      <c r="N607" s="234"/>
      <c r="O607" s="234"/>
      <c r="P607" s="234"/>
      <c r="Q607" s="234"/>
      <c r="R607" s="234"/>
      <c r="S607" s="234"/>
      <c r="T607" s="234"/>
      <c r="U607" s="234"/>
      <c r="V607" s="234"/>
      <c r="W607" s="234"/>
      <c r="X607" s="234"/>
      <c r="Y607" s="42"/>
      <c r="Z607" s="233"/>
      <c r="AA607" s="367"/>
      <c r="AB607" s="233"/>
      <c r="AC607" s="233"/>
      <c r="AD607" s="42"/>
    </row>
    <row r="608" spans="3:30">
      <c r="C608" s="234">
        <v>5</v>
      </c>
      <c r="D608" s="461">
        <v>44209</v>
      </c>
      <c r="E608" s="421" t="s">
        <v>2496</v>
      </c>
      <c r="F608" s="494"/>
      <c r="G608" s="258"/>
      <c r="H608" s="349">
        <v>727.92</v>
      </c>
      <c r="I608" s="234"/>
      <c r="J608" s="234"/>
      <c r="K608" s="234"/>
      <c r="L608" s="234"/>
      <c r="M608" s="234">
        <v>727.92</v>
      </c>
      <c r="N608" s="234"/>
      <c r="O608" s="234"/>
      <c r="P608" s="234"/>
      <c r="Q608" s="234"/>
      <c r="R608" s="234"/>
      <c r="S608" s="234"/>
      <c r="T608" s="234"/>
      <c r="U608" s="234"/>
      <c r="V608" s="234"/>
      <c r="W608" s="234"/>
      <c r="X608" s="234"/>
      <c r="Y608" s="42"/>
      <c r="Z608" s="233"/>
      <c r="AA608" s="367"/>
      <c r="AB608" s="233"/>
      <c r="AC608" s="233"/>
      <c r="AD608" s="42"/>
    </row>
    <row r="609" spans="3:30">
      <c r="C609" s="234">
        <v>1</v>
      </c>
      <c r="D609" s="354">
        <v>44209</v>
      </c>
      <c r="E609" s="421" t="s">
        <v>2522</v>
      </c>
      <c r="F609" s="494"/>
      <c r="G609" s="258"/>
      <c r="H609" s="349">
        <v>149.05000000000001</v>
      </c>
      <c r="I609" s="234"/>
      <c r="J609" s="234"/>
      <c r="K609" s="234"/>
      <c r="L609" s="234">
        <v>149.05000000000001</v>
      </c>
      <c r="M609" s="234"/>
      <c r="N609" s="234"/>
      <c r="O609" s="234"/>
      <c r="P609" s="234"/>
      <c r="Q609" s="234"/>
      <c r="R609" s="234"/>
      <c r="S609" s="234"/>
      <c r="T609" s="234"/>
      <c r="U609" s="234"/>
      <c r="V609" s="234"/>
      <c r="W609" s="234"/>
      <c r="X609" s="234"/>
      <c r="Y609" s="42"/>
      <c r="Z609" s="233"/>
      <c r="AA609" s="367"/>
      <c r="AB609" s="233"/>
      <c r="AC609" s="233"/>
      <c r="AD609" s="42"/>
    </row>
    <row r="610" spans="3:30">
      <c r="C610" s="234"/>
      <c r="D610" s="354">
        <v>44209</v>
      </c>
      <c r="E610" s="421" t="s">
        <v>1167</v>
      </c>
      <c r="F610" s="494"/>
      <c r="G610" s="258"/>
      <c r="H610" s="349">
        <v>326.08999999999997</v>
      </c>
      <c r="I610" s="234"/>
      <c r="J610" s="234"/>
      <c r="K610" s="234"/>
      <c r="L610" s="234">
        <v>326.08999999999997</v>
      </c>
      <c r="M610" s="234"/>
      <c r="N610" s="234"/>
      <c r="O610" s="234"/>
      <c r="P610" s="234"/>
      <c r="Q610" s="234"/>
      <c r="R610" s="234"/>
      <c r="S610" s="234"/>
      <c r="T610" s="234"/>
      <c r="U610" s="234"/>
      <c r="V610" s="234"/>
      <c r="W610" s="234"/>
      <c r="X610" s="234"/>
      <c r="Y610" s="42"/>
      <c r="Z610" s="233"/>
      <c r="AA610" s="367"/>
      <c r="AB610" s="233"/>
      <c r="AC610" s="233"/>
      <c r="AD610" s="42"/>
    </row>
    <row r="611" spans="3:30">
      <c r="C611" s="234"/>
      <c r="D611" s="354">
        <v>44209</v>
      </c>
      <c r="E611" s="421" t="s">
        <v>1493</v>
      </c>
      <c r="F611" s="494"/>
      <c r="G611" s="258"/>
      <c r="H611" s="349">
        <v>1</v>
      </c>
      <c r="I611" s="234"/>
      <c r="J611" s="234"/>
      <c r="K611" s="234"/>
      <c r="L611" s="234"/>
      <c r="M611" s="234"/>
      <c r="N611" s="234"/>
      <c r="O611" s="234"/>
      <c r="P611" s="234"/>
      <c r="Q611" s="234"/>
      <c r="R611" s="234"/>
      <c r="S611" s="234"/>
      <c r="T611" s="234"/>
      <c r="U611" s="234"/>
      <c r="V611" s="234"/>
      <c r="W611" s="234">
        <v>1</v>
      </c>
      <c r="X611" s="234"/>
      <c r="Y611" s="42"/>
      <c r="Z611" s="233"/>
      <c r="AA611" s="367"/>
      <c r="AB611" s="233"/>
      <c r="AC611" s="233"/>
      <c r="AD611" s="42"/>
    </row>
    <row r="612" spans="3:30">
      <c r="C612" s="234"/>
      <c r="D612" s="354">
        <v>44209</v>
      </c>
      <c r="E612" s="421" t="s">
        <v>1612</v>
      </c>
      <c r="F612" s="494"/>
      <c r="G612" s="259">
        <v>1355</v>
      </c>
      <c r="H612" s="349"/>
      <c r="I612" s="234"/>
      <c r="J612" s="234"/>
      <c r="K612" s="234"/>
      <c r="L612" s="234"/>
      <c r="M612" s="234"/>
      <c r="N612" s="234"/>
      <c r="O612" s="234"/>
      <c r="P612" s="234"/>
      <c r="Q612" s="234"/>
      <c r="R612" s="234"/>
      <c r="S612" s="234"/>
      <c r="T612" s="234"/>
      <c r="U612" s="234"/>
      <c r="V612" s="234"/>
      <c r="W612" s="234"/>
      <c r="X612" s="234"/>
      <c r="Y612" s="42"/>
      <c r="Z612" s="233"/>
      <c r="AA612" s="367"/>
      <c r="AB612" s="233"/>
      <c r="AC612" s="233"/>
      <c r="AD612" s="42"/>
    </row>
    <row r="613" spans="3:30">
      <c r="C613" s="234"/>
      <c r="D613" s="354">
        <v>44209</v>
      </c>
      <c r="E613" s="421" t="s">
        <v>673</v>
      </c>
      <c r="F613" s="494"/>
      <c r="G613" s="258"/>
      <c r="H613" s="349">
        <v>1204.06</v>
      </c>
      <c r="I613" s="234"/>
      <c r="J613" s="234"/>
      <c r="K613" s="234"/>
      <c r="L613" s="234"/>
      <c r="M613" s="234"/>
      <c r="N613" s="234"/>
      <c r="O613" s="234"/>
      <c r="P613" s="234"/>
      <c r="Q613" s="234"/>
      <c r="R613" s="234"/>
      <c r="S613" s="234"/>
      <c r="T613" s="234"/>
      <c r="U613" s="234"/>
      <c r="V613" s="234"/>
      <c r="W613" s="234"/>
      <c r="X613" s="234"/>
      <c r="Y613" s="42"/>
      <c r="Z613" s="233"/>
      <c r="AA613" s="367"/>
      <c r="AB613" s="233"/>
      <c r="AC613" s="233"/>
      <c r="AD613" s="42"/>
    </row>
    <row r="614" spans="3:30">
      <c r="C614" s="234"/>
      <c r="D614" s="354">
        <v>44209</v>
      </c>
      <c r="E614" s="422" t="s">
        <v>1613</v>
      </c>
      <c r="F614" s="435"/>
      <c r="G614" s="259"/>
      <c r="H614" s="234">
        <v>150.94</v>
      </c>
      <c r="I614" s="234"/>
      <c r="J614" s="234"/>
      <c r="K614" s="234"/>
      <c r="L614" s="234"/>
      <c r="M614" s="234"/>
      <c r="N614" s="234"/>
      <c r="O614" s="234"/>
      <c r="P614" s="234"/>
      <c r="Q614" s="234"/>
      <c r="R614" s="234"/>
      <c r="S614" s="234"/>
      <c r="T614" s="234"/>
      <c r="U614" s="234"/>
      <c r="V614" s="234"/>
      <c r="W614" s="234"/>
      <c r="X614" s="234"/>
      <c r="Y614" s="42"/>
      <c r="Z614" s="233"/>
      <c r="AA614" s="367"/>
      <c r="AB614" s="233"/>
      <c r="AC614" s="233"/>
      <c r="AD614" s="42"/>
    </row>
    <row r="615" spans="3:30">
      <c r="C615" s="234"/>
      <c r="D615" s="354">
        <v>44207</v>
      </c>
      <c r="E615" s="421" t="s">
        <v>495</v>
      </c>
      <c r="F615" s="494"/>
      <c r="G615" s="258">
        <v>860</v>
      </c>
      <c r="H615" s="349"/>
      <c r="I615" s="234"/>
      <c r="J615" s="234"/>
      <c r="K615" s="234"/>
      <c r="L615" s="234"/>
      <c r="M615" s="234"/>
      <c r="N615" s="234"/>
      <c r="O615" s="234"/>
      <c r="P615" s="234"/>
      <c r="Q615" s="234"/>
      <c r="R615" s="234"/>
      <c r="S615" s="234"/>
      <c r="T615" s="234"/>
      <c r="U615" s="234"/>
      <c r="V615" s="234"/>
      <c r="W615" s="234"/>
      <c r="X615" s="234"/>
      <c r="Y615" s="42"/>
      <c r="Z615" s="233"/>
      <c r="AA615" s="367"/>
      <c r="AB615" s="233"/>
      <c r="AC615" s="233"/>
      <c r="AD615" s="42"/>
    </row>
    <row r="616" spans="3:30">
      <c r="C616" s="234"/>
      <c r="D616" s="354">
        <v>44207</v>
      </c>
      <c r="E616" s="421" t="s">
        <v>669</v>
      </c>
      <c r="F616" s="494"/>
      <c r="G616" s="258">
        <v>50</v>
      </c>
      <c r="H616" s="349"/>
      <c r="I616" s="234"/>
      <c r="J616" s="234"/>
      <c r="K616" s="234"/>
      <c r="L616" s="234"/>
      <c r="M616" s="234"/>
      <c r="N616" s="234"/>
      <c r="O616" s="234"/>
      <c r="P616" s="234"/>
      <c r="Q616" s="234"/>
      <c r="R616" s="234"/>
      <c r="S616" s="234"/>
      <c r="T616" s="234"/>
      <c r="U616" s="234"/>
      <c r="V616" s="234"/>
      <c r="W616" s="234"/>
      <c r="X616" s="234"/>
      <c r="Y616" s="42"/>
      <c r="Z616" s="233"/>
      <c r="AA616" s="367"/>
      <c r="AB616" s="233"/>
      <c r="AC616" s="233"/>
      <c r="AD616" s="42"/>
    </row>
    <row r="617" spans="3:30">
      <c r="C617" s="234">
        <v>4</v>
      </c>
      <c r="D617" s="354">
        <v>44207</v>
      </c>
      <c r="E617" s="421" t="s">
        <v>2498</v>
      </c>
      <c r="F617" s="494"/>
      <c r="G617" s="258"/>
      <c r="H617" s="349">
        <v>755</v>
      </c>
      <c r="I617" s="234"/>
      <c r="J617" s="234"/>
      <c r="K617" s="234"/>
      <c r="L617" s="234"/>
      <c r="M617" s="234"/>
      <c r="N617" s="234"/>
      <c r="O617" s="234"/>
      <c r="P617" s="234"/>
      <c r="Q617" s="234"/>
      <c r="R617" s="234"/>
      <c r="S617" s="234"/>
      <c r="T617" s="234"/>
      <c r="U617" s="234"/>
      <c r="V617" s="234"/>
      <c r="W617" s="234"/>
      <c r="X617" s="234"/>
      <c r="Y617" s="42"/>
      <c r="Z617" s="233"/>
      <c r="AA617" s="367"/>
      <c r="AB617" s="233"/>
      <c r="AC617" s="233">
        <v>755</v>
      </c>
      <c r="AD617" s="42"/>
    </row>
    <row r="618" spans="3:30">
      <c r="C618" s="234"/>
      <c r="D618" s="354">
        <v>44207</v>
      </c>
      <c r="E618" s="421" t="s">
        <v>1614</v>
      </c>
      <c r="F618" s="494"/>
      <c r="G618" s="258"/>
      <c r="H618" s="349">
        <v>95</v>
      </c>
      <c r="I618" s="234"/>
      <c r="J618" s="234"/>
      <c r="K618" s="234"/>
      <c r="L618" s="234"/>
      <c r="M618" s="234"/>
      <c r="N618" s="234">
        <v>95</v>
      </c>
      <c r="O618" s="234"/>
      <c r="P618" s="234"/>
      <c r="Q618" s="234"/>
      <c r="R618" s="234"/>
      <c r="S618" s="234"/>
      <c r="T618" s="234"/>
      <c r="U618" s="234"/>
      <c r="V618" s="234"/>
      <c r="W618" s="234"/>
      <c r="X618" s="234"/>
      <c r="Y618" s="42"/>
      <c r="Z618" s="233"/>
      <c r="AA618" s="367"/>
      <c r="AB618" s="233"/>
      <c r="AC618" s="233"/>
      <c r="AD618" s="42"/>
    </row>
    <row r="619" spans="3:30">
      <c r="C619" s="234"/>
      <c r="D619" s="354">
        <v>44207</v>
      </c>
      <c r="E619" s="421" t="s">
        <v>896</v>
      </c>
      <c r="F619" s="494"/>
      <c r="G619" s="258"/>
      <c r="H619" s="349">
        <v>60</v>
      </c>
      <c r="I619" s="234"/>
      <c r="J619" s="234"/>
      <c r="K619" s="234"/>
      <c r="L619" s="234"/>
      <c r="M619" s="234"/>
      <c r="N619" s="234"/>
      <c r="O619" s="234"/>
      <c r="P619" s="234"/>
      <c r="Q619" s="234"/>
      <c r="R619" s="234"/>
      <c r="S619" s="234"/>
      <c r="T619" s="234">
        <v>60</v>
      </c>
      <c r="U619" s="234"/>
      <c r="V619" s="234"/>
      <c r="W619" s="234"/>
      <c r="X619" s="234"/>
      <c r="Y619" s="42"/>
      <c r="Z619" s="233"/>
      <c r="AA619" s="367"/>
      <c r="AB619" s="233"/>
      <c r="AC619" s="233"/>
      <c r="AD619" s="42"/>
    </row>
    <row r="620" spans="3:30">
      <c r="C620" s="234"/>
      <c r="D620" s="354">
        <v>44207</v>
      </c>
      <c r="E620" s="421" t="s">
        <v>1177</v>
      </c>
      <c r="F620" s="494"/>
      <c r="G620" s="259">
        <v>975</v>
      </c>
      <c r="H620" s="349"/>
      <c r="I620" s="234"/>
      <c r="J620" s="234"/>
      <c r="K620" s="234"/>
      <c r="L620" s="234"/>
      <c r="M620" s="234"/>
      <c r="N620" s="234"/>
      <c r="O620" s="234"/>
      <c r="P620" s="234"/>
      <c r="Q620" s="234"/>
      <c r="R620" s="234"/>
      <c r="S620" s="234"/>
      <c r="T620" s="234"/>
      <c r="U620" s="234"/>
      <c r="V620" s="234"/>
      <c r="W620" s="234"/>
      <c r="X620" s="234"/>
      <c r="Y620" s="42"/>
      <c r="Z620" s="233"/>
      <c r="AA620" s="367"/>
      <c r="AB620" s="233"/>
      <c r="AC620" s="233"/>
      <c r="AD620" s="42"/>
    </row>
    <row r="621" spans="3:30">
      <c r="C621" s="234"/>
      <c r="D621" s="354">
        <v>44207</v>
      </c>
      <c r="E621" s="421" t="s">
        <v>673</v>
      </c>
      <c r="F621" s="494"/>
      <c r="G621" s="258"/>
      <c r="H621" s="349">
        <v>860</v>
      </c>
      <c r="I621" s="234"/>
      <c r="J621" s="234"/>
      <c r="K621" s="234"/>
      <c r="L621" s="234"/>
      <c r="M621" s="234"/>
      <c r="N621" s="234"/>
      <c r="O621" s="234"/>
      <c r="P621" s="234"/>
      <c r="Q621" s="234"/>
      <c r="R621" s="234"/>
      <c r="S621" s="234"/>
      <c r="T621" s="234"/>
      <c r="U621" s="234"/>
      <c r="V621" s="234"/>
      <c r="W621" s="234"/>
      <c r="X621" s="234"/>
      <c r="Y621" s="42"/>
      <c r="Z621" s="233"/>
      <c r="AA621" s="367"/>
      <c r="AB621" s="233"/>
      <c r="AC621" s="233"/>
      <c r="AD621" s="42"/>
    </row>
    <row r="622" spans="3:30">
      <c r="C622" s="234"/>
      <c r="D622" s="354">
        <v>44207</v>
      </c>
      <c r="E622" s="422" t="s">
        <v>674</v>
      </c>
      <c r="F622" s="435"/>
      <c r="G622" s="259"/>
      <c r="H622" s="234">
        <v>50</v>
      </c>
      <c r="I622" s="234"/>
      <c r="J622" s="234"/>
      <c r="K622" s="234"/>
      <c r="L622" s="234"/>
      <c r="M622" s="234"/>
      <c r="N622" s="234"/>
      <c r="O622" s="234"/>
      <c r="P622" s="234"/>
      <c r="Q622" s="234"/>
      <c r="R622" s="234"/>
      <c r="S622" s="234"/>
      <c r="T622" s="234"/>
      <c r="U622" s="234"/>
      <c r="V622" s="234"/>
      <c r="W622" s="234"/>
      <c r="X622" s="234"/>
      <c r="Y622" s="42"/>
      <c r="Z622" s="233"/>
      <c r="AA622" s="367"/>
      <c r="AB622" s="233"/>
      <c r="AC622" s="233"/>
      <c r="AD622" s="42"/>
    </row>
    <row r="623" spans="3:30">
      <c r="C623" s="234"/>
      <c r="D623" s="354">
        <v>44207</v>
      </c>
      <c r="E623" s="422" t="s">
        <v>1615</v>
      </c>
      <c r="F623" s="435"/>
      <c r="G623" s="259"/>
      <c r="H623" s="234">
        <v>65</v>
      </c>
      <c r="I623" s="234"/>
      <c r="J623" s="234"/>
      <c r="K623" s="234"/>
      <c r="L623" s="234"/>
      <c r="M623" s="234"/>
      <c r="N623" s="234"/>
      <c r="O623" s="234"/>
      <c r="P623" s="234"/>
      <c r="Q623" s="234"/>
      <c r="R623" s="234"/>
      <c r="S623" s="234"/>
      <c r="T623" s="234"/>
      <c r="U623" s="234"/>
      <c r="V623" s="234"/>
      <c r="W623" s="234"/>
      <c r="X623" s="234"/>
      <c r="Y623" s="42"/>
      <c r="Z623" s="233"/>
      <c r="AA623" s="367"/>
      <c r="AB623" s="233"/>
      <c r="AC623" s="233"/>
      <c r="AD623" s="42"/>
    </row>
    <row r="624" spans="3:30">
      <c r="C624" s="234"/>
      <c r="D624" s="354">
        <v>44212</v>
      </c>
      <c r="E624" s="421" t="s">
        <v>495</v>
      </c>
      <c r="F624" s="494"/>
      <c r="G624" s="258">
        <v>382.64</v>
      </c>
      <c r="H624" s="349"/>
      <c r="I624" s="234"/>
      <c r="J624" s="234"/>
      <c r="K624" s="234"/>
      <c r="L624" s="234"/>
      <c r="M624" s="234"/>
      <c r="N624" s="234"/>
      <c r="O624" s="234"/>
      <c r="P624" s="234"/>
      <c r="Q624" s="234"/>
      <c r="R624" s="234"/>
      <c r="S624" s="234"/>
      <c r="T624" s="234"/>
      <c r="U624" s="234"/>
      <c r="V624" s="234"/>
      <c r="W624" s="234"/>
      <c r="X624" s="234"/>
      <c r="Y624" s="42"/>
      <c r="Z624" s="233"/>
      <c r="AA624" s="367"/>
      <c r="AB624" s="233"/>
      <c r="AC624" s="233"/>
      <c r="AD624" s="42"/>
    </row>
    <row r="625" spans="3:30">
      <c r="C625" s="234">
        <v>3</v>
      </c>
      <c r="D625" s="354">
        <v>44212</v>
      </c>
      <c r="E625" s="421" t="s">
        <v>2523</v>
      </c>
      <c r="F625" s="494"/>
      <c r="G625" s="258"/>
      <c r="H625" s="349">
        <v>381.64</v>
      </c>
      <c r="I625" s="234"/>
      <c r="J625" s="234"/>
      <c r="K625" s="234"/>
      <c r="L625" s="234">
        <v>381.64</v>
      </c>
      <c r="M625" s="234"/>
      <c r="N625" s="234"/>
      <c r="O625" s="234"/>
      <c r="P625" s="234"/>
      <c r="Q625" s="234"/>
      <c r="R625" s="234"/>
      <c r="S625" s="234"/>
      <c r="T625" s="234"/>
      <c r="U625" s="234"/>
      <c r="V625" s="234"/>
      <c r="W625" s="234"/>
      <c r="X625" s="234"/>
      <c r="Y625" s="42"/>
      <c r="Z625" s="233"/>
      <c r="AA625" s="367"/>
      <c r="AB625" s="233"/>
      <c r="AC625" s="233"/>
      <c r="AD625" s="42"/>
    </row>
    <row r="626" spans="3:30">
      <c r="C626" s="234"/>
      <c r="D626" s="354">
        <v>44212</v>
      </c>
      <c r="E626" s="421" t="s">
        <v>1493</v>
      </c>
      <c r="F626" s="494"/>
      <c r="G626" s="258"/>
      <c r="H626" s="349">
        <v>1</v>
      </c>
      <c r="I626" s="234"/>
      <c r="J626" s="234"/>
      <c r="K626" s="234"/>
      <c r="L626" s="234">
        <v>1</v>
      </c>
      <c r="M626" s="234"/>
      <c r="N626" s="234"/>
      <c r="O626" s="234"/>
      <c r="P626" s="234"/>
      <c r="Q626" s="234"/>
      <c r="R626" s="234"/>
      <c r="S626" s="234"/>
      <c r="T626" s="234"/>
      <c r="U626" s="234"/>
      <c r="V626" s="234"/>
      <c r="W626" s="234"/>
      <c r="X626" s="234"/>
      <c r="Y626" s="42"/>
      <c r="Z626" s="233"/>
      <c r="AA626" s="367"/>
      <c r="AB626" s="233"/>
      <c r="AC626" s="233"/>
      <c r="AD626" s="42"/>
    </row>
    <row r="627" spans="3:30">
      <c r="C627" s="234"/>
      <c r="D627" s="354">
        <v>44212</v>
      </c>
      <c r="E627" s="421" t="s">
        <v>1287</v>
      </c>
      <c r="F627" s="494"/>
      <c r="G627" s="259">
        <v>420</v>
      </c>
      <c r="H627" s="349"/>
      <c r="I627" s="234"/>
      <c r="J627" s="234"/>
      <c r="K627" s="234"/>
      <c r="L627" s="234"/>
      <c r="M627" s="234"/>
      <c r="N627" s="234"/>
      <c r="O627" s="234"/>
      <c r="P627" s="234"/>
      <c r="Q627" s="234"/>
      <c r="R627" s="234"/>
      <c r="S627" s="234"/>
      <c r="T627" s="234"/>
      <c r="U627" s="234"/>
      <c r="V627" s="234"/>
      <c r="W627" s="234"/>
      <c r="X627" s="234"/>
      <c r="Y627" s="42"/>
      <c r="Z627" s="233"/>
      <c r="AA627" s="367"/>
      <c r="AB627" s="233"/>
      <c r="AC627" s="233"/>
      <c r="AD627" s="42"/>
    </row>
    <row r="628" spans="3:30">
      <c r="C628" s="234"/>
      <c r="D628" s="354">
        <v>44212</v>
      </c>
      <c r="E628" s="421" t="s">
        <v>673</v>
      </c>
      <c r="F628" s="494"/>
      <c r="G628" s="258"/>
      <c r="H628" s="349">
        <v>382.64</v>
      </c>
      <c r="I628" s="234"/>
      <c r="J628" s="234"/>
      <c r="K628" s="234"/>
      <c r="L628" s="234"/>
      <c r="M628" s="234"/>
      <c r="N628" s="234"/>
      <c r="O628" s="234"/>
      <c r="P628" s="234"/>
      <c r="Q628" s="234"/>
      <c r="R628" s="234"/>
      <c r="S628" s="234"/>
      <c r="T628" s="234"/>
      <c r="U628" s="234"/>
      <c r="V628" s="234"/>
      <c r="W628" s="234"/>
      <c r="X628" s="234"/>
      <c r="Y628" s="42"/>
      <c r="Z628" s="233"/>
      <c r="AA628" s="367"/>
      <c r="AB628" s="233"/>
      <c r="AC628" s="233"/>
      <c r="AD628" s="42"/>
    </row>
    <row r="629" spans="3:30">
      <c r="C629" s="234"/>
      <c r="D629" s="354">
        <v>44212</v>
      </c>
      <c r="E629" s="422" t="s">
        <v>1616</v>
      </c>
      <c r="F629" s="435"/>
      <c r="G629" s="259"/>
      <c r="H629" s="234">
        <v>37.36</v>
      </c>
      <c r="I629" s="234"/>
      <c r="J629" s="234"/>
      <c r="K629" s="234"/>
      <c r="L629" s="234"/>
      <c r="M629" s="234"/>
      <c r="N629" s="234"/>
      <c r="O629" s="234"/>
      <c r="P629" s="234"/>
      <c r="Q629" s="234"/>
      <c r="R629" s="234"/>
      <c r="S629" s="234"/>
      <c r="T629" s="234"/>
      <c r="U629" s="234"/>
      <c r="V629" s="234"/>
      <c r="W629" s="234"/>
      <c r="X629" s="234"/>
      <c r="Y629" s="42"/>
      <c r="Z629" s="233"/>
      <c r="AA629" s="367"/>
      <c r="AB629" s="233"/>
      <c r="AC629" s="233"/>
      <c r="AD629" s="42"/>
    </row>
    <row r="630" spans="3:30">
      <c r="C630" s="234"/>
      <c r="D630" s="354">
        <v>44214</v>
      </c>
      <c r="E630" s="421" t="s">
        <v>495</v>
      </c>
      <c r="F630" s="494"/>
      <c r="G630" s="258">
        <v>2105.9</v>
      </c>
      <c r="H630" s="349"/>
      <c r="I630" s="234"/>
      <c r="J630" s="234"/>
      <c r="K630" s="234"/>
      <c r="L630" s="234"/>
      <c r="M630" s="234"/>
      <c r="N630" s="234"/>
      <c r="O630" s="234"/>
      <c r="P630" s="234"/>
      <c r="Q630" s="234"/>
      <c r="R630" s="234"/>
      <c r="S630" s="234"/>
      <c r="T630" s="234"/>
      <c r="U630" s="234"/>
      <c r="V630" s="234"/>
      <c r="W630" s="234"/>
      <c r="X630" s="234"/>
      <c r="Y630" s="42"/>
      <c r="Z630" s="233"/>
      <c r="AA630" s="367"/>
      <c r="AB630" s="233"/>
      <c r="AC630" s="233"/>
      <c r="AD630" s="42"/>
    </row>
    <row r="631" spans="3:30">
      <c r="C631" s="234">
        <v>6</v>
      </c>
      <c r="D631" s="354">
        <v>44214</v>
      </c>
      <c r="E631" s="421" t="s">
        <v>2157</v>
      </c>
      <c r="F631" s="494"/>
      <c r="G631" s="258"/>
      <c r="H631" s="349">
        <v>1430.6</v>
      </c>
      <c r="I631" s="234">
        <v>1430.6</v>
      </c>
      <c r="J631" s="234"/>
      <c r="K631" s="234"/>
      <c r="L631" s="234"/>
      <c r="M631" s="234"/>
      <c r="N631" s="234"/>
      <c r="O631" s="234"/>
      <c r="P631" s="234"/>
      <c r="Q631" s="234"/>
      <c r="R631" s="234"/>
      <c r="S631" s="234"/>
      <c r="T631" s="234"/>
      <c r="U631" s="234"/>
      <c r="V631" s="234"/>
      <c r="W631" s="234"/>
      <c r="X631" s="234"/>
      <c r="Y631" s="42"/>
      <c r="Z631" s="233"/>
      <c r="AA631" s="367"/>
      <c r="AB631" s="233"/>
      <c r="AC631" s="233"/>
      <c r="AD631" s="42"/>
    </row>
    <row r="632" spans="3:30">
      <c r="C632" s="234"/>
      <c r="D632" s="354">
        <v>44214</v>
      </c>
      <c r="E632" s="421" t="s">
        <v>1510</v>
      </c>
      <c r="F632" s="494"/>
      <c r="G632" s="258"/>
      <c r="H632" s="349">
        <v>7.15</v>
      </c>
      <c r="I632" s="234"/>
      <c r="J632" s="234"/>
      <c r="K632" s="234"/>
      <c r="L632" s="234"/>
      <c r="M632" s="234"/>
      <c r="N632" s="234"/>
      <c r="O632" s="234"/>
      <c r="P632" s="234"/>
      <c r="Q632" s="234"/>
      <c r="R632" s="234"/>
      <c r="S632" s="234"/>
      <c r="T632" s="234"/>
      <c r="U632" s="234"/>
      <c r="V632" s="234"/>
      <c r="W632" s="234">
        <v>7.15</v>
      </c>
      <c r="X632" s="234"/>
      <c r="Y632" s="42"/>
      <c r="Z632" s="233"/>
      <c r="AA632" s="367"/>
      <c r="AB632" s="233"/>
      <c r="AC632" s="233"/>
      <c r="AD632" s="42"/>
    </row>
    <row r="633" spans="3:30">
      <c r="C633" s="234"/>
      <c r="D633" s="354">
        <v>44214</v>
      </c>
      <c r="E633" s="421" t="s">
        <v>1617</v>
      </c>
      <c r="F633" s="494"/>
      <c r="G633" s="258"/>
      <c r="H633" s="349">
        <v>591.15</v>
      </c>
      <c r="I633" s="234"/>
      <c r="J633" s="234"/>
      <c r="K633" s="234"/>
      <c r="L633" s="234">
        <v>591.15</v>
      </c>
      <c r="M633" s="234"/>
      <c r="N633" s="234"/>
      <c r="O633" s="234"/>
      <c r="P633" s="234"/>
      <c r="Q633" s="234"/>
      <c r="R633" s="234"/>
      <c r="S633" s="234"/>
      <c r="T633" s="234"/>
      <c r="U633" s="234"/>
      <c r="V633" s="234"/>
      <c r="W633" s="234"/>
      <c r="X633" s="234"/>
      <c r="Y633" s="42"/>
      <c r="Z633" s="233"/>
      <c r="AA633" s="367"/>
      <c r="AB633" s="233"/>
      <c r="AC633" s="233"/>
      <c r="AD633" s="42"/>
    </row>
    <row r="634" spans="3:30">
      <c r="C634" s="234"/>
      <c r="D634" s="354">
        <v>44214</v>
      </c>
      <c r="E634" s="421" t="s">
        <v>1493</v>
      </c>
      <c r="F634" s="494"/>
      <c r="G634" s="258"/>
      <c r="H634" s="349">
        <v>1</v>
      </c>
      <c r="I634" s="234"/>
      <c r="J634" s="234"/>
      <c r="K634" s="234"/>
      <c r="L634" s="234"/>
      <c r="M634" s="234"/>
      <c r="N634" s="234"/>
      <c r="O634" s="234"/>
      <c r="P634" s="234"/>
      <c r="Q634" s="234"/>
      <c r="R634" s="234"/>
      <c r="S634" s="234"/>
      <c r="T634" s="234"/>
      <c r="U634" s="234"/>
      <c r="V634" s="234"/>
      <c r="W634" s="234">
        <v>1</v>
      </c>
      <c r="X634" s="234"/>
      <c r="Y634" s="42"/>
      <c r="Z634" s="233"/>
      <c r="AA634" s="367"/>
      <c r="AB634" s="233"/>
      <c r="AC634" s="233"/>
      <c r="AD634" s="42"/>
    </row>
    <row r="635" spans="3:30">
      <c r="C635" s="234"/>
      <c r="D635" s="354">
        <v>44214</v>
      </c>
      <c r="E635" s="421" t="s">
        <v>896</v>
      </c>
      <c r="F635" s="494"/>
      <c r="G635" s="258"/>
      <c r="H635" s="349">
        <v>76</v>
      </c>
      <c r="I635" s="234"/>
      <c r="J635" s="234"/>
      <c r="K635" s="234"/>
      <c r="L635" s="234"/>
      <c r="M635" s="234"/>
      <c r="N635" s="234"/>
      <c r="O635" s="234"/>
      <c r="P635" s="234"/>
      <c r="Q635" s="234"/>
      <c r="R635" s="234"/>
      <c r="S635" s="234"/>
      <c r="T635" s="234">
        <v>76</v>
      </c>
      <c r="U635" s="234"/>
      <c r="V635" s="234"/>
      <c r="W635" s="234"/>
      <c r="X635" s="234"/>
      <c r="Y635" s="42"/>
      <c r="Z635" s="233"/>
      <c r="AA635" s="367"/>
      <c r="AB635" s="233"/>
      <c r="AC635" s="233"/>
      <c r="AD635" s="42"/>
    </row>
    <row r="636" spans="3:30">
      <c r="C636" s="234"/>
      <c r="D636" s="354">
        <v>44214</v>
      </c>
      <c r="E636" s="421" t="s">
        <v>1618</v>
      </c>
      <c r="F636" s="494"/>
      <c r="G636" s="259">
        <v>2290</v>
      </c>
      <c r="H636" s="349"/>
      <c r="I636" s="234"/>
      <c r="J636" s="234"/>
      <c r="K636" s="234"/>
      <c r="L636" s="234"/>
      <c r="M636" s="234"/>
      <c r="N636" s="234"/>
      <c r="O636" s="234"/>
      <c r="P636" s="234"/>
      <c r="Q636" s="234"/>
      <c r="R636" s="234"/>
      <c r="S636" s="234"/>
      <c r="T636" s="234"/>
      <c r="U636" s="234"/>
      <c r="V636" s="234"/>
      <c r="W636" s="234"/>
      <c r="X636" s="234"/>
      <c r="Y636" s="42"/>
      <c r="Z636" s="233"/>
      <c r="AA636" s="367"/>
      <c r="AB636" s="233"/>
      <c r="AC636" s="233"/>
      <c r="AD636" s="42"/>
    </row>
    <row r="637" spans="3:30">
      <c r="C637" s="234"/>
      <c r="D637" s="354">
        <v>44214</v>
      </c>
      <c r="E637" s="421" t="s">
        <v>673</v>
      </c>
      <c r="F637" s="494"/>
      <c r="G637" s="258"/>
      <c r="H637" s="349">
        <v>2105.9</v>
      </c>
      <c r="I637" s="234"/>
      <c r="J637" s="234"/>
      <c r="K637" s="234"/>
      <c r="L637" s="234"/>
      <c r="M637" s="234"/>
      <c r="N637" s="234"/>
      <c r="O637" s="234"/>
      <c r="P637" s="234"/>
      <c r="Q637" s="234"/>
      <c r="R637" s="234"/>
      <c r="S637" s="234"/>
      <c r="T637" s="234"/>
      <c r="U637" s="234"/>
      <c r="V637" s="234"/>
      <c r="W637" s="234"/>
      <c r="X637" s="234"/>
      <c r="Y637" s="42"/>
      <c r="Z637" s="233"/>
      <c r="AA637" s="367"/>
      <c r="AB637" s="233"/>
      <c r="AC637" s="233"/>
      <c r="AD637" s="42"/>
    </row>
    <row r="638" spans="3:30">
      <c r="C638" s="234"/>
      <c r="D638" s="354">
        <v>44214</v>
      </c>
      <c r="E638" s="422" t="s">
        <v>1619</v>
      </c>
      <c r="F638" s="435"/>
      <c r="G638" s="259"/>
      <c r="H638" s="234">
        <v>184.1</v>
      </c>
      <c r="I638" s="234"/>
      <c r="J638" s="234"/>
      <c r="K638" s="234"/>
      <c r="L638" s="234"/>
      <c r="M638" s="234"/>
      <c r="N638" s="234"/>
      <c r="O638" s="234"/>
      <c r="P638" s="234"/>
      <c r="Q638" s="234"/>
      <c r="R638" s="234"/>
      <c r="S638" s="234"/>
      <c r="T638" s="234"/>
      <c r="U638" s="234"/>
      <c r="V638" s="234"/>
      <c r="W638" s="234"/>
      <c r="X638" s="234"/>
      <c r="Y638" s="42"/>
      <c r="Z638" s="233"/>
      <c r="AA638" s="367"/>
      <c r="AB638" s="233"/>
      <c r="AC638" s="233"/>
      <c r="AD638" s="42"/>
    </row>
    <row r="639" spans="3:30">
      <c r="C639" s="234"/>
      <c r="D639" s="354">
        <v>44217</v>
      </c>
      <c r="E639" s="421" t="s">
        <v>495</v>
      </c>
      <c r="F639" s="494"/>
      <c r="G639" s="258">
        <v>1441.32</v>
      </c>
      <c r="H639" s="349"/>
      <c r="I639" s="234"/>
      <c r="J639" s="234"/>
      <c r="K639" s="234"/>
      <c r="L639" s="234"/>
      <c r="M639" s="234"/>
      <c r="N639" s="234"/>
      <c r="O639" s="234"/>
      <c r="P639" s="234"/>
      <c r="Q639" s="234"/>
      <c r="R639" s="234"/>
      <c r="S639" s="234"/>
      <c r="T639" s="234"/>
      <c r="U639" s="234"/>
      <c r="V639" s="234"/>
      <c r="W639" s="234"/>
      <c r="X639" s="234"/>
      <c r="Y639" s="42"/>
      <c r="Z639" s="233"/>
      <c r="AA639" s="367"/>
      <c r="AB639" s="233"/>
      <c r="AC639" s="233"/>
      <c r="AD639" s="42"/>
    </row>
    <row r="640" spans="3:30">
      <c r="C640" s="234">
        <v>4.7300000000000004</v>
      </c>
      <c r="D640" s="354">
        <v>44217</v>
      </c>
      <c r="E640" s="421" t="s">
        <v>2432</v>
      </c>
      <c r="F640" s="494"/>
      <c r="G640" s="258"/>
      <c r="H640" s="349">
        <v>1003</v>
      </c>
      <c r="I640" s="234">
        <v>1003</v>
      </c>
      <c r="J640" s="234"/>
      <c r="K640" s="234"/>
      <c r="L640" s="234"/>
      <c r="M640" s="234"/>
      <c r="N640" s="234"/>
      <c r="O640" s="234"/>
      <c r="P640" s="234"/>
      <c r="Q640" s="234"/>
      <c r="R640" s="234"/>
      <c r="S640" s="234"/>
      <c r="T640" s="234"/>
      <c r="U640" s="234"/>
      <c r="V640" s="234"/>
      <c r="W640" s="234"/>
      <c r="X640" s="234"/>
      <c r="Y640" s="42"/>
      <c r="Z640" s="233"/>
      <c r="AA640" s="367"/>
      <c r="AB640" s="233"/>
      <c r="AC640" s="233"/>
      <c r="AD640" s="42"/>
    </row>
    <row r="641" spans="3:30">
      <c r="C641" s="234"/>
      <c r="D641" s="354">
        <v>44217</v>
      </c>
      <c r="E641" s="421" t="s">
        <v>1510</v>
      </c>
      <c r="F641" s="494"/>
      <c r="G641" s="258"/>
      <c r="H641" s="349">
        <v>5</v>
      </c>
      <c r="I641" s="234"/>
      <c r="J641" s="234"/>
      <c r="K641" s="234"/>
      <c r="L641" s="234"/>
      <c r="M641" s="234"/>
      <c r="N641" s="234"/>
      <c r="O641" s="234"/>
      <c r="P641" s="234"/>
      <c r="Q641" s="234"/>
      <c r="R641" s="234"/>
      <c r="S641" s="234"/>
      <c r="T641" s="234"/>
      <c r="U641" s="234"/>
      <c r="V641" s="234"/>
      <c r="W641" s="234">
        <v>5</v>
      </c>
      <c r="X641" s="234"/>
      <c r="Y641" s="42"/>
      <c r="Z641" s="233"/>
      <c r="AA641" s="367"/>
      <c r="AB641" s="233"/>
      <c r="AC641" s="233"/>
      <c r="AD641" s="42"/>
    </row>
    <row r="642" spans="3:30">
      <c r="C642" s="234"/>
      <c r="D642" s="354">
        <v>44217</v>
      </c>
      <c r="E642" s="421" t="s">
        <v>896</v>
      </c>
      <c r="F642" s="494"/>
      <c r="G642" s="258"/>
      <c r="H642" s="349">
        <v>73</v>
      </c>
      <c r="I642" s="234"/>
      <c r="J642" s="234"/>
      <c r="K642" s="234"/>
      <c r="L642" s="234"/>
      <c r="M642" s="234"/>
      <c r="N642" s="234"/>
      <c r="O642" s="234"/>
      <c r="P642" s="234"/>
      <c r="Q642" s="234"/>
      <c r="R642" s="234"/>
      <c r="S642" s="234"/>
      <c r="T642" s="234"/>
      <c r="U642" s="234"/>
      <c r="V642" s="234"/>
      <c r="W642" s="234"/>
      <c r="X642" s="234"/>
      <c r="Y642" s="42"/>
      <c r="Z642" s="233"/>
      <c r="AA642" s="367"/>
      <c r="AB642" s="233"/>
      <c r="AC642" s="233"/>
      <c r="AD642" s="42"/>
    </row>
    <row r="643" spans="3:30">
      <c r="C643" s="234"/>
      <c r="D643" s="354">
        <v>44217</v>
      </c>
      <c r="E643" s="421" t="s">
        <v>1617</v>
      </c>
      <c r="F643" s="494"/>
      <c r="G643" s="258"/>
      <c r="H643" s="349">
        <v>359.32</v>
      </c>
      <c r="I643" s="234"/>
      <c r="J643" s="234"/>
      <c r="K643" s="234"/>
      <c r="L643" s="234">
        <v>359.32</v>
      </c>
      <c r="M643" s="234"/>
      <c r="N643" s="234"/>
      <c r="O643" s="234"/>
      <c r="P643" s="234"/>
      <c r="Q643" s="234"/>
      <c r="R643" s="234"/>
      <c r="S643" s="234"/>
      <c r="T643" s="234"/>
      <c r="U643" s="234"/>
      <c r="V643" s="234"/>
      <c r="W643" s="234"/>
      <c r="X643" s="234"/>
      <c r="Y643" s="42"/>
      <c r="Z643" s="233"/>
      <c r="AA643" s="367"/>
      <c r="AB643" s="233"/>
      <c r="AC643" s="233"/>
      <c r="AD643" s="42"/>
    </row>
    <row r="644" spans="3:30">
      <c r="C644" s="234"/>
      <c r="D644" s="354">
        <v>44217</v>
      </c>
      <c r="E644" s="421" t="s">
        <v>1493</v>
      </c>
      <c r="F644" s="494"/>
      <c r="G644" s="258"/>
      <c r="H644" s="349">
        <v>1</v>
      </c>
      <c r="I644" s="234"/>
      <c r="J644" s="234"/>
      <c r="K644" s="234"/>
      <c r="L644" s="234"/>
      <c r="M644" s="234"/>
      <c r="N644" s="234"/>
      <c r="O644" s="234"/>
      <c r="P644" s="234"/>
      <c r="Q644" s="234"/>
      <c r="R644" s="234"/>
      <c r="S644" s="234"/>
      <c r="T644" s="234"/>
      <c r="U644" s="234"/>
      <c r="V644" s="234"/>
      <c r="W644" s="234">
        <v>1</v>
      </c>
      <c r="X644" s="234"/>
      <c r="Y644" s="42"/>
      <c r="Z644" s="233"/>
      <c r="AA644" s="367"/>
      <c r="AB644" s="233"/>
      <c r="AC644" s="233"/>
      <c r="AD644" s="42"/>
    </row>
    <row r="645" spans="3:30">
      <c r="C645" s="234"/>
      <c r="D645" s="354">
        <v>44217</v>
      </c>
      <c r="E645" s="421" t="s">
        <v>1620</v>
      </c>
      <c r="F645" s="494"/>
      <c r="G645" s="259">
        <v>1549</v>
      </c>
      <c r="H645" s="349"/>
      <c r="I645" s="234"/>
      <c r="J645" s="234"/>
      <c r="K645" s="234"/>
      <c r="L645" s="234"/>
      <c r="M645" s="234"/>
      <c r="N645" s="234"/>
      <c r="O645" s="234"/>
      <c r="P645" s="234"/>
      <c r="Q645" s="234"/>
      <c r="R645" s="234"/>
      <c r="S645" s="234"/>
      <c r="T645" s="234"/>
      <c r="U645" s="234"/>
      <c r="V645" s="234"/>
      <c r="W645" s="234"/>
      <c r="X645" s="234"/>
      <c r="Y645" s="42"/>
      <c r="Z645" s="233"/>
      <c r="AA645" s="367"/>
      <c r="AB645" s="233"/>
      <c r="AC645" s="233"/>
      <c r="AD645" s="42"/>
    </row>
    <row r="646" spans="3:30">
      <c r="C646" s="234"/>
      <c r="D646" s="354">
        <v>44217</v>
      </c>
      <c r="E646" s="421" t="s">
        <v>1479</v>
      </c>
      <c r="F646" s="494"/>
      <c r="G646" s="258"/>
      <c r="H646" s="349">
        <v>51</v>
      </c>
      <c r="I646" s="234"/>
      <c r="J646" s="234"/>
      <c r="K646" s="234"/>
      <c r="L646" s="234"/>
      <c r="M646" s="234"/>
      <c r="N646" s="234"/>
      <c r="O646" s="234"/>
      <c r="P646" s="234"/>
      <c r="Q646" s="234"/>
      <c r="R646" s="234"/>
      <c r="S646" s="234"/>
      <c r="T646" s="234">
        <v>51</v>
      </c>
      <c r="U646" s="234"/>
      <c r="V646" s="234"/>
      <c r="W646" s="234"/>
      <c r="X646" s="234"/>
      <c r="Y646" s="42"/>
      <c r="Z646" s="233"/>
      <c r="AA646" s="367"/>
      <c r="AB646" s="233"/>
      <c r="AC646" s="233"/>
      <c r="AD646" s="42"/>
    </row>
    <row r="647" spans="3:30">
      <c r="C647" s="234"/>
      <c r="D647" s="354">
        <v>44217</v>
      </c>
      <c r="E647" s="421" t="s">
        <v>673</v>
      </c>
      <c r="F647" s="494"/>
      <c r="G647" s="258"/>
      <c r="H647" s="349">
        <v>1441.32</v>
      </c>
      <c r="I647" s="234"/>
      <c r="J647" s="234"/>
      <c r="K647" s="234"/>
      <c r="L647" s="234"/>
      <c r="M647" s="234"/>
      <c r="N647" s="234"/>
      <c r="O647" s="234"/>
      <c r="P647" s="234"/>
      <c r="Q647" s="234"/>
      <c r="R647" s="234"/>
      <c r="S647" s="234"/>
      <c r="T647" s="234"/>
      <c r="U647" s="234"/>
      <c r="V647" s="234"/>
      <c r="W647" s="234"/>
      <c r="X647" s="234"/>
      <c r="Y647" s="42"/>
      <c r="Z647" s="233"/>
      <c r="AA647" s="367"/>
      <c r="AB647" s="233"/>
      <c r="AC647" s="233"/>
      <c r="AD647" s="42"/>
    </row>
    <row r="648" spans="3:30">
      <c r="C648" s="234"/>
      <c r="D648" s="354">
        <v>44217</v>
      </c>
      <c r="E648" s="422" t="s">
        <v>1621</v>
      </c>
      <c r="F648" s="435"/>
      <c r="G648" s="259"/>
      <c r="H648" s="234">
        <v>56.68</v>
      </c>
      <c r="I648" s="234"/>
      <c r="J648" s="234"/>
      <c r="K648" s="234"/>
      <c r="L648" s="234"/>
      <c r="M648" s="234"/>
      <c r="N648" s="234"/>
      <c r="O648" s="234"/>
      <c r="P648" s="234"/>
      <c r="Q648" s="234"/>
      <c r="R648" s="234"/>
      <c r="S648" s="234"/>
      <c r="T648" s="234"/>
      <c r="U648" s="234"/>
      <c r="V648" s="234"/>
      <c r="W648" s="234"/>
      <c r="X648" s="234"/>
      <c r="Y648" s="42"/>
      <c r="Z648" s="233"/>
      <c r="AA648" s="367"/>
      <c r="AB648" s="233"/>
      <c r="AC648" s="233"/>
      <c r="AD648" s="42"/>
    </row>
    <row r="649" spans="3:30">
      <c r="C649" s="234"/>
      <c r="D649" s="354">
        <v>44221</v>
      </c>
      <c r="E649" s="421" t="s">
        <v>495</v>
      </c>
      <c r="F649" s="494"/>
      <c r="G649" s="258">
        <v>2258.35</v>
      </c>
      <c r="H649" s="349"/>
      <c r="I649" s="234"/>
      <c r="J649" s="234"/>
      <c r="K649" s="234"/>
      <c r="L649" s="234"/>
      <c r="M649" s="234"/>
      <c r="N649" s="234"/>
      <c r="O649" s="234"/>
      <c r="P649" s="234"/>
      <c r="Q649" s="234"/>
      <c r="R649" s="234"/>
      <c r="S649" s="234"/>
      <c r="T649" s="234"/>
      <c r="U649" s="234"/>
      <c r="V649" s="234"/>
      <c r="W649" s="234"/>
      <c r="X649" s="234"/>
      <c r="Y649" s="42"/>
      <c r="Z649" s="233"/>
      <c r="AA649" s="367"/>
      <c r="AB649" s="233"/>
      <c r="AC649" s="233"/>
      <c r="AD649" s="42"/>
    </row>
    <row r="650" spans="3:30">
      <c r="C650" s="234">
        <v>5.67</v>
      </c>
      <c r="D650" s="354">
        <v>44221</v>
      </c>
      <c r="E650" s="421" t="s">
        <v>2432</v>
      </c>
      <c r="F650" s="494"/>
      <c r="G650" s="258"/>
      <c r="H650" s="349">
        <v>1203</v>
      </c>
      <c r="I650" s="234">
        <v>1203</v>
      </c>
      <c r="J650" s="234"/>
      <c r="K650" s="234"/>
      <c r="L650" s="234"/>
      <c r="M650" s="234"/>
      <c r="N650" s="234"/>
      <c r="O650" s="234"/>
      <c r="P650" s="234"/>
      <c r="Q650" s="234"/>
      <c r="R650" s="234"/>
      <c r="S650" s="234"/>
      <c r="T650" s="234"/>
      <c r="U650" s="234"/>
      <c r="V650" s="234"/>
      <c r="W650" s="234"/>
      <c r="X650" s="234"/>
      <c r="Y650" s="42"/>
      <c r="Z650" s="233"/>
      <c r="AA650" s="367"/>
      <c r="AB650" s="233"/>
      <c r="AC650" s="233"/>
      <c r="AD650" s="42"/>
    </row>
    <row r="651" spans="3:30">
      <c r="C651" s="234"/>
      <c r="D651" s="354">
        <v>44221</v>
      </c>
      <c r="E651" s="421" t="s">
        <v>1510</v>
      </c>
      <c r="F651" s="494"/>
      <c r="G651" s="258"/>
      <c r="H651" s="349">
        <v>6</v>
      </c>
      <c r="I651" s="234"/>
      <c r="J651" s="234"/>
      <c r="K651" s="234"/>
      <c r="L651" s="234"/>
      <c r="M651" s="234"/>
      <c r="N651" s="234"/>
      <c r="O651" s="234"/>
      <c r="P651" s="234"/>
      <c r="Q651" s="234"/>
      <c r="R651" s="234"/>
      <c r="S651" s="234"/>
      <c r="T651" s="234"/>
      <c r="U651" s="234"/>
      <c r="V651" s="234"/>
      <c r="W651" s="234">
        <v>6</v>
      </c>
      <c r="X651" s="234"/>
      <c r="Y651" s="42"/>
      <c r="Z651" s="233"/>
      <c r="AA651" s="367"/>
      <c r="AB651" s="233"/>
      <c r="AC651" s="233"/>
      <c r="AD651" s="42"/>
    </row>
    <row r="652" spans="3:30">
      <c r="C652" s="234"/>
      <c r="D652" s="354">
        <v>44221</v>
      </c>
      <c r="E652" s="421" t="s">
        <v>896</v>
      </c>
      <c r="F652" s="494"/>
      <c r="G652" s="258"/>
      <c r="H652" s="349">
        <v>77</v>
      </c>
      <c r="I652" s="234"/>
      <c r="J652" s="234"/>
      <c r="K652" s="234"/>
      <c r="L652" s="234"/>
      <c r="M652" s="234"/>
      <c r="N652" s="234"/>
      <c r="O652" s="234"/>
      <c r="P652" s="234"/>
      <c r="Q652" s="234"/>
      <c r="R652" s="234"/>
      <c r="S652" s="234"/>
      <c r="T652" s="234">
        <v>77</v>
      </c>
      <c r="U652" s="234"/>
      <c r="V652" s="234"/>
      <c r="W652" s="234"/>
      <c r="X652" s="234"/>
      <c r="Y652" s="42"/>
      <c r="Z652" s="233"/>
      <c r="AA652" s="367"/>
      <c r="AB652" s="233"/>
      <c r="AC652" s="233"/>
      <c r="AD652" s="42"/>
    </row>
    <row r="653" spans="3:30">
      <c r="C653" s="234"/>
      <c r="D653" s="354">
        <v>44221</v>
      </c>
      <c r="E653" s="421" t="s">
        <v>1622</v>
      </c>
      <c r="F653" s="494"/>
      <c r="G653" s="258"/>
      <c r="H653" s="349">
        <v>764.35</v>
      </c>
      <c r="I653" s="234"/>
      <c r="J653" s="234"/>
      <c r="K653" s="234"/>
      <c r="L653" s="234">
        <v>764.35</v>
      </c>
      <c r="M653" s="234"/>
      <c r="N653" s="234"/>
      <c r="O653" s="234"/>
      <c r="P653" s="234"/>
      <c r="Q653" s="234"/>
      <c r="R653" s="234"/>
      <c r="S653" s="234"/>
      <c r="T653" s="234"/>
      <c r="U653" s="234"/>
      <c r="V653" s="234"/>
      <c r="W653" s="234"/>
      <c r="X653" s="234"/>
      <c r="Y653" s="42"/>
      <c r="Z653" s="233"/>
      <c r="AA653" s="367"/>
      <c r="AB653" s="233"/>
      <c r="AC653" s="233"/>
      <c r="AD653" s="42"/>
    </row>
    <row r="654" spans="3:30">
      <c r="C654" s="234">
        <v>1.5</v>
      </c>
      <c r="D654" s="354">
        <v>44221</v>
      </c>
      <c r="E654" s="421" t="s">
        <v>1625</v>
      </c>
      <c r="F654" s="494"/>
      <c r="G654" s="258"/>
      <c r="H654" s="353">
        <v>207</v>
      </c>
      <c r="I654" s="234"/>
      <c r="J654" s="234"/>
      <c r="K654" s="234"/>
      <c r="L654" s="234"/>
      <c r="M654" s="234"/>
      <c r="N654" s="234"/>
      <c r="O654" s="234"/>
      <c r="P654" s="234"/>
      <c r="Q654" s="234"/>
      <c r="R654" s="234"/>
      <c r="S654" s="234"/>
      <c r="T654" s="234"/>
      <c r="U654" s="234"/>
      <c r="V654" s="234"/>
      <c r="W654" s="234"/>
      <c r="X654" s="234"/>
      <c r="Y654" s="42"/>
      <c r="Z654" s="233"/>
      <c r="AA654" s="367"/>
      <c r="AB654" s="233">
        <v>207</v>
      </c>
      <c r="AC654" s="233"/>
      <c r="AD654" s="42"/>
    </row>
    <row r="655" spans="3:30">
      <c r="C655" s="234"/>
      <c r="D655" s="354">
        <v>44221</v>
      </c>
      <c r="E655" s="421" t="s">
        <v>1493</v>
      </c>
      <c r="F655" s="494"/>
      <c r="G655" s="258"/>
      <c r="H655" s="349">
        <v>1</v>
      </c>
      <c r="I655" s="234"/>
      <c r="J655" s="234"/>
      <c r="K655" s="234"/>
      <c r="L655" s="234"/>
      <c r="M655" s="234"/>
      <c r="N655" s="234"/>
      <c r="O655" s="234"/>
      <c r="P655" s="234"/>
      <c r="Q655" s="234"/>
      <c r="R655" s="234"/>
      <c r="S655" s="234"/>
      <c r="T655" s="234"/>
      <c r="U655" s="234"/>
      <c r="V655" s="234"/>
      <c r="W655" s="234">
        <v>1</v>
      </c>
      <c r="X655" s="234"/>
      <c r="Y655" s="42"/>
      <c r="Z655" s="233"/>
      <c r="AA655" s="367"/>
      <c r="AB655" s="233"/>
      <c r="AC655" s="233"/>
      <c r="AD655" s="42"/>
    </row>
    <row r="656" spans="3:30">
      <c r="C656" s="234"/>
      <c r="D656" s="354">
        <v>44221</v>
      </c>
      <c r="E656" s="421" t="s">
        <v>1623</v>
      </c>
      <c r="F656" s="494"/>
      <c r="G656" s="259">
        <v>2455</v>
      </c>
      <c r="H656" s="349"/>
      <c r="I656" s="234"/>
      <c r="J656" s="234"/>
      <c r="K656" s="234"/>
      <c r="L656" s="234"/>
      <c r="M656" s="234"/>
      <c r="N656" s="234"/>
      <c r="O656" s="234"/>
      <c r="P656" s="234"/>
      <c r="Q656" s="234"/>
      <c r="R656" s="234"/>
      <c r="S656" s="234"/>
      <c r="T656" s="234"/>
      <c r="U656" s="234"/>
      <c r="V656" s="234"/>
      <c r="W656" s="234"/>
      <c r="X656" s="234"/>
      <c r="Y656" s="42"/>
      <c r="Z656" s="233"/>
      <c r="AA656" s="367"/>
      <c r="AB656" s="233"/>
      <c r="AC656" s="233"/>
      <c r="AD656" s="42"/>
    </row>
    <row r="657" spans="3:30">
      <c r="C657" s="234"/>
      <c r="D657" s="354">
        <v>44221</v>
      </c>
      <c r="E657" s="421" t="s">
        <v>673</v>
      </c>
      <c r="F657" s="494"/>
      <c r="G657" s="258"/>
      <c r="H657" s="258">
        <v>2258.35</v>
      </c>
      <c r="I657" s="234"/>
      <c r="J657" s="234"/>
      <c r="K657" s="234"/>
      <c r="L657" s="234"/>
      <c r="M657" s="234"/>
      <c r="N657" s="234"/>
      <c r="O657" s="234"/>
      <c r="P657" s="234"/>
      <c r="Q657" s="234"/>
      <c r="R657" s="234"/>
      <c r="S657" s="234"/>
      <c r="T657" s="234"/>
      <c r="U657" s="234"/>
      <c r="V657" s="234"/>
      <c r="W657" s="234"/>
      <c r="X657" s="234"/>
      <c r="Y657" s="42"/>
      <c r="Z657" s="233"/>
      <c r="AA657" s="367"/>
      <c r="AB657" s="233"/>
      <c r="AC657" s="233"/>
      <c r="AD657" s="42"/>
    </row>
    <row r="658" spans="3:30">
      <c r="C658" s="234"/>
      <c r="D658" s="355">
        <v>44221</v>
      </c>
      <c r="E658" s="422" t="s">
        <v>1624</v>
      </c>
      <c r="F658" s="435"/>
      <c r="G658" s="259"/>
      <c r="H658" s="234">
        <v>196.65</v>
      </c>
      <c r="I658" s="234"/>
      <c r="J658" s="234"/>
      <c r="K658" s="234"/>
      <c r="L658" s="234"/>
      <c r="M658" s="234"/>
      <c r="N658" s="234"/>
      <c r="O658" s="234"/>
      <c r="P658" s="234"/>
      <c r="Q658" s="234"/>
      <c r="R658" s="234"/>
      <c r="S658" s="234"/>
      <c r="T658" s="234"/>
      <c r="U658" s="234"/>
      <c r="V658" s="234"/>
      <c r="W658" s="234"/>
      <c r="X658" s="234"/>
      <c r="Y658" s="42"/>
      <c r="Z658" s="233"/>
      <c r="AA658" s="367"/>
      <c r="AB658" s="233"/>
      <c r="AC658" s="233"/>
      <c r="AD658" s="42"/>
    </row>
    <row r="659" spans="3:30">
      <c r="C659" s="234"/>
      <c r="D659" s="354">
        <v>44219</v>
      </c>
      <c r="E659" s="421" t="s">
        <v>495</v>
      </c>
      <c r="F659" s="494"/>
      <c r="G659" s="258">
        <v>2311.31</v>
      </c>
      <c r="H659" s="349"/>
      <c r="I659" s="234"/>
      <c r="J659" s="234"/>
      <c r="K659" s="234"/>
      <c r="L659" s="234"/>
      <c r="M659" s="234"/>
      <c r="N659" s="234"/>
      <c r="O659" s="234"/>
      <c r="P659" s="234"/>
      <c r="Q659" s="234"/>
      <c r="R659" s="234"/>
      <c r="S659" s="234"/>
      <c r="T659" s="234"/>
      <c r="U659" s="234"/>
      <c r="V659" s="234"/>
      <c r="W659" s="234"/>
      <c r="X659" s="234"/>
      <c r="Y659" s="42"/>
      <c r="Z659" s="233"/>
      <c r="AA659" s="367"/>
      <c r="AB659" s="233"/>
      <c r="AC659" s="233"/>
      <c r="AD659" s="42"/>
    </row>
    <row r="660" spans="3:30">
      <c r="C660" s="234"/>
      <c r="D660" s="354">
        <v>44219</v>
      </c>
      <c r="E660" s="421" t="s">
        <v>669</v>
      </c>
      <c r="F660" s="494"/>
      <c r="G660" s="258">
        <v>154</v>
      </c>
      <c r="H660" s="349"/>
      <c r="I660" s="234"/>
      <c r="J660" s="234"/>
      <c r="K660" s="234"/>
      <c r="L660" s="234"/>
      <c r="M660" s="234"/>
      <c r="N660" s="234"/>
      <c r="O660" s="234"/>
      <c r="P660" s="234"/>
      <c r="Q660" s="234"/>
      <c r="R660" s="234"/>
      <c r="S660" s="234"/>
      <c r="T660" s="234"/>
      <c r="U660" s="234"/>
      <c r="V660" s="234"/>
      <c r="W660" s="234"/>
      <c r="X660" s="234"/>
      <c r="Y660" s="42"/>
      <c r="Z660" s="233"/>
      <c r="AA660" s="367"/>
      <c r="AB660" s="233"/>
      <c r="AC660" s="233"/>
      <c r="AD660" s="42"/>
    </row>
    <row r="661" spans="3:30">
      <c r="C661" s="234"/>
      <c r="D661" s="354">
        <v>44219</v>
      </c>
      <c r="E661" s="421" t="s">
        <v>1626</v>
      </c>
      <c r="F661" s="494"/>
      <c r="G661" s="258"/>
      <c r="H661" s="349">
        <v>475.67</v>
      </c>
      <c r="I661" s="234"/>
      <c r="J661" s="234"/>
      <c r="K661" s="234"/>
      <c r="L661" s="234">
        <v>475.67</v>
      </c>
      <c r="M661" s="234"/>
      <c r="N661" s="234"/>
      <c r="O661" s="234"/>
      <c r="P661" s="234"/>
      <c r="Q661" s="234"/>
      <c r="R661" s="234"/>
      <c r="S661" s="234"/>
      <c r="T661" s="234"/>
      <c r="U661" s="234"/>
      <c r="V661" s="234"/>
      <c r="W661" s="234"/>
      <c r="X661" s="234"/>
      <c r="Y661" s="42"/>
      <c r="Z661" s="233"/>
      <c r="AA661" s="367"/>
      <c r="AB661" s="233"/>
      <c r="AC661" s="233"/>
      <c r="AD661" s="42"/>
    </row>
    <row r="662" spans="3:30">
      <c r="C662" s="234"/>
      <c r="D662" s="354">
        <v>44219</v>
      </c>
      <c r="E662" s="421" t="s">
        <v>1493</v>
      </c>
      <c r="F662" s="494"/>
      <c r="G662" s="258"/>
      <c r="H662" s="349">
        <v>1</v>
      </c>
      <c r="I662" s="234"/>
      <c r="J662" s="234"/>
      <c r="K662" s="234"/>
      <c r="L662" s="234"/>
      <c r="M662" s="234"/>
      <c r="N662" s="234"/>
      <c r="O662" s="234"/>
      <c r="P662" s="234"/>
      <c r="Q662" s="234"/>
      <c r="R662" s="234"/>
      <c r="S662" s="234"/>
      <c r="T662" s="234"/>
      <c r="U662" s="234"/>
      <c r="V662" s="234"/>
      <c r="W662" s="234">
        <v>1</v>
      </c>
      <c r="X662" s="234"/>
      <c r="Y662" s="42"/>
      <c r="Z662" s="233"/>
      <c r="AA662" s="367"/>
      <c r="AB662" s="233"/>
      <c r="AC662" s="233"/>
      <c r="AD662" s="42"/>
    </row>
    <row r="663" spans="3:30">
      <c r="C663" s="234"/>
      <c r="D663" s="354">
        <v>44219</v>
      </c>
      <c r="E663" s="421" t="s">
        <v>896</v>
      </c>
      <c r="F663" s="494"/>
      <c r="G663" s="258"/>
      <c r="H663" s="349">
        <v>78</v>
      </c>
      <c r="I663" s="234"/>
      <c r="J663" s="234"/>
      <c r="K663" s="234"/>
      <c r="L663" s="234"/>
      <c r="M663" s="234"/>
      <c r="N663" s="234"/>
      <c r="O663" s="234"/>
      <c r="P663" s="234"/>
      <c r="Q663" s="234"/>
      <c r="R663" s="234"/>
      <c r="S663" s="234"/>
      <c r="T663" s="234">
        <v>78</v>
      </c>
      <c r="U663" s="234"/>
      <c r="V663" s="234"/>
      <c r="W663" s="234"/>
      <c r="X663" s="234"/>
      <c r="Y663" s="42"/>
      <c r="Z663" s="233"/>
      <c r="AA663" s="367"/>
      <c r="AB663" s="233"/>
      <c r="AC663" s="233"/>
      <c r="AD663" s="42"/>
    </row>
    <row r="664" spans="3:30">
      <c r="C664" s="234">
        <v>5</v>
      </c>
      <c r="D664" s="354">
        <v>44219</v>
      </c>
      <c r="E664" s="421" t="s">
        <v>2524</v>
      </c>
      <c r="F664" s="494"/>
      <c r="G664" s="258"/>
      <c r="H664" s="349">
        <v>868.64</v>
      </c>
      <c r="I664" s="234"/>
      <c r="J664" s="234"/>
      <c r="K664" s="234"/>
      <c r="L664" s="234">
        <v>868.64</v>
      </c>
      <c r="M664" s="234"/>
      <c r="N664" s="234"/>
      <c r="O664" s="234"/>
      <c r="P664" s="234"/>
      <c r="Q664" s="234"/>
      <c r="R664" s="234"/>
      <c r="S664" s="234"/>
      <c r="T664" s="234"/>
      <c r="U664" s="234"/>
      <c r="V664" s="234"/>
      <c r="W664" s="234"/>
      <c r="X664" s="234"/>
      <c r="Y664" s="42"/>
      <c r="Z664" s="233"/>
      <c r="AA664" s="367"/>
      <c r="AB664" s="233"/>
      <c r="AC664" s="233"/>
      <c r="AD664" s="42"/>
    </row>
    <row r="665" spans="3:30">
      <c r="C665" s="234">
        <v>3</v>
      </c>
      <c r="D665" s="354">
        <v>44219</v>
      </c>
      <c r="E665" s="421" t="s">
        <v>2525</v>
      </c>
      <c r="F665" s="494"/>
      <c r="G665" s="258"/>
      <c r="H665" s="349">
        <v>966</v>
      </c>
      <c r="I665" s="234"/>
      <c r="J665" s="234"/>
      <c r="K665" s="234"/>
      <c r="L665" s="234"/>
      <c r="M665" s="234"/>
      <c r="N665" s="234"/>
      <c r="O665" s="234">
        <v>966</v>
      </c>
      <c r="P665" s="234"/>
      <c r="Q665" s="234"/>
      <c r="R665" s="234"/>
      <c r="S665" s="234"/>
      <c r="T665" s="234"/>
      <c r="U665" s="234"/>
      <c r="V665" s="234"/>
      <c r="W665" s="234"/>
      <c r="X665" s="234"/>
      <c r="Y665" s="42"/>
      <c r="Z665" s="233"/>
      <c r="AA665" s="367"/>
      <c r="AB665" s="233"/>
      <c r="AC665" s="233"/>
      <c r="AD665" s="42"/>
    </row>
    <row r="666" spans="3:30">
      <c r="C666" s="234"/>
      <c r="D666" s="354">
        <v>44219</v>
      </c>
      <c r="E666" s="421" t="s">
        <v>1628</v>
      </c>
      <c r="F666" s="494"/>
      <c r="G666" s="258"/>
      <c r="H666" s="349">
        <v>57</v>
      </c>
      <c r="I666" s="234"/>
      <c r="J666" s="234"/>
      <c r="K666" s="234"/>
      <c r="L666" s="234"/>
      <c r="M666" s="234"/>
      <c r="N666" s="234"/>
      <c r="O666" s="234"/>
      <c r="P666" s="234"/>
      <c r="Q666" s="234"/>
      <c r="R666" s="234"/>
      <c r="S666" s="234"/>
      <c r="T666" s="234"/>
      <c r="U666" s="234"/>
      <c r="V666" s="234"/>
      <c r="W666" s="234"/>
      <c r="X666" s="234"/>
      <c r="Y666" s="42"/>
      <c r="Z666" s="233"/>
      <c r="AA666" s="367"/>
      <c r="AB666" s="233"/>
      <c r="AC666" s="233"/>
      <c r="AD666" s="42"/>
    </row>
    <row r="667" spans="3:30">
      <c r="C667" s="234"/>
      <c r="D667" s="354">
        <v>44219</v>
      </c>
      <c r="E667" s="421" t="s">
        <v>1629</v>
      </c>
      <c r="F667" s="494"/>
      <c r="G667" s="258"/>
      <c r="H667" s="349">
        <v>19</v>
      </c>
      <c r="I667" s="234"/>
      <c r="J667" s="234"/>
      <c r="K667" s="234"/>
      <c r="L667" s="234"/>
      <c r="M667" s="234"/>
      <c r="N667" s="234"/>
      <c r="O667" s="234"/>
      <c r="P667" s="234"/>
      <c r="Q667" s="234"/>
      <c r="R667" s="234"/>
      <c r="S667" s="234"/>
      <c r="T667" s="234"/>
      <c r="U667" s="234"/>
      <c r="V667" s="234"/>
      <c r="W667" s="234"/>
      <c r="X667" s="234"/>
      <c r="Y667" s="42"/>
      <c r="Z667" s="233"/>
      <c r="AA667" s="367"/>
      <c r="AB667" s="233"/>
      <c r="AC667" s="233"/>
      <c r="AD667" s="42"/>
    </row>
    <row r="668" spans="3:30">
      <c r="C668" s="234"/>
      <c r="D668" s="354">
        <v>44219</v>
      </c>
      <c r="E668" s="421" t="s">
        <v>1627</v>
      </c>
      <c r="F668" s="494"/>
      <c r="G668" s="259">
        <v>2682</v>
      </c>
      <c r="H668" s="349"/>
      <c r="I668" s="234"/>
      <c r="J668" s="234"/>
      <c r="K668" s="234"/>
      <c r="L668" s="234"/>
      <c r="M668" s="234"/>
      <c r="N668" s="234"/>
      <c r="O668" s="234"/>
      <c r="P668" s="234"/>
      <c r="Q668" s="234"/>
      <c r="R668" s="234"/>
      <c r="S668" s="234"/>
      <c r="T668" s="234"/>
      <c r="U668" s="234"/>
      <c r="V668" s="234"/>
      <c r="W668" s="234"/>
      <c r="X668" s="234"/>
      <c r="Y668" s="42"/>
      <c r="Z668" s="233"/>
      <c r="AA668" s="367"/>
      <c r="AB668" s="233"/>
      <c r="AC668" s="233"/>
      <c r="AD668" s="42"/>
    </row>
    <row r="669" spans="3:30">
      <c r="C669" s="234"/>
      <c r="D669" s="354">
        <v>44219</v>
      </c>
      <c r="E669" s="421" t="s">
        <v>1479</v>
      </c>
      <c r="F669" s="494"/>
      <c r="G669" s="258"/>
      <c r="H669" s="349">
        <v>74</v>
      </c>
      <c r="I669" s="234"/>
      <c r="J669" s="234"/>
      <c r="K669" s="234"/>
      <c r="L669" s="234"/>
      <c r="M669" s="234"/>
      <c r="N669" s="234"/>
      <c r="O669" s="234"/>
      <c r="P669" s="234"/>
      <c r="Q669" s="234"/>
      <c r="R669" s="234"/>
      <c r="S669" s="234"/>
      <c r="T669" s="234"/>
      <c r="U669" s="234"/>
      <c r="V669" s="234"/>
      <c r="W669" s="234"/>
      <c r="X669" s="234"/>
      <c r="Y669" s="42"/>
      <c r="Z669" s="233"/>
      <c r="AA669" s="367"/>
      <c r="AB669" s="233"/>
      <c r="AC669" s="233"/>
      <c r="AD669" s="42"/>
    </row>
    <row r="670" spans="3:30">
      <c r="C670" s="234"/>
      <c r="D670" s="354">
        <v>44219</v>
      </c>
      <c r="E670" s="421" t="s">
        <v>673</v>
      </c>
      <c r="F670" s="494"/>
      <c r="G670" s="258"/>
      <c r="H670" s="349">
        <v>2311.31</v>
      </c>
      <c r="I670" s="234"/>
      <c r="J670" s="234"/>
      <c r="K670" s="234"/>
      <c r="L670" s="234"/>
      <c r="M670" s="234"/>
      <c r="N670" s="234"/>
      <c r="O670" s="234"/>
      <c r="P670" s="234"/>
      <c r="Q670" s="234"/>
      <c r="R670" s="234"/>
      <c r="S670" s="234"/>
      <c r="T670" s="234"/>
      <c r="U670" s="234"/>
      <c r="V670" s="234"/>
      <c r="W670" s="234"/>
      <c r="X670" s="234"/>
      <c r="Y670" s="42"/>
      <c r="Z670" s="233"/>
      <c r="AA670" s="367"/>
      <c r="AB670" s="233"/>
      <c r="AC670" s="233"/>
      <c r="AD670" s="42"/>
    </row>
    <row r="671" spans="3:30">
      <c r="C671" s="234"/>
      <c r="D671" s="354">
        <v>44219</v>
      </c>
      <c r="E671" s="422" t="s">
        <v>1583</v>
      </c>
      <c r="F671" s="435"/>
      <c r="G671" s="259"/>
      <c r="H671" s="234">
        <v>154</v>
      </c>
      <c r="I671" s="234"/>
      <c r="J671" s="234"/>
      <c r="K671" s="234"/>
      <c r="L671" s="234"/>
      <c r="M671" s="234"/>
      <c r="N671" s="234"/>
      <c r="O671" s="234"/>
      <c r="P671" s="234"/>
      <c r="Q671" s="234"/>
      <c r="R671" s="234"/>
      <c r="S671" s="234"/>
      <c r="T671" s="234"/>
      <c r="U671" s="234"/>
      <c r="V671" s="234"/>
      <c r="W671" s="234"/>
      <c r="X671" s="234"/>
      <c r="Y671" s="42"/>
      <c r="Z671" s="233"/>
      <c r="AA671" s="367"/>
      <c r="AB671" s="233"/>
      <c r="AC671" s="233"/>
      <c r="AD671" s="42"/>
    </row>
    <row r="672" spans="3:30">
      <c r="C672" s="234"/>
      <c r="D672" s="354">
        <v>44219</v>
      </c>
      <c r="E672" s="422" t="s">
        <v>1630</v>
      </c>
      <c r="F672" s="435"/>
      <c r="G672" s="259"/>
      <c r="H672" s="234">
        <v>142.69</v>
      </c>
      <c r="I672" s="234"/>
      <c r="J672" s="234"/>
      <c r="K672" s="234"/>
      <c r="L672" s="234"/>
      <c r="M672" s="234"/>
      <c r="N672" s="234"/>
      <c r="O672" s="234"/>
      <c r="P672" s="234"/>
      <c r="Q672" s="234"/>
      <c r="R672" s="234"/>
      <c r="S672" s="234"/>
      <c r="T672" s="234"/>
      <c r="U672" s="234"/>
      <c r="V672" s="234"/>
      <c r="W672" s="234"/>
      <c r="X672" s="234"/>
      <c r="Y672" s="42"/>
      <c r="Z672" s="233"/>
      <c r="AA672" s="367"/>
      <c r="AB672" s="233"/>
      <c r="AC672" s="233"/>
      <c r="AD672" s="42"/>
    </row>
    <row r="673" spans="3:30">
      <c r="C673" s="234"/>
      <c r="D673" s="354">
        <v>44226</v>
      </c>
      <c r="E673" s="421" t="s">
        <v>495</v>
      </c>
      <c r="F673" s="494"/>
      <c r="G673" s="258">
        <v>971.79</v>
      </c>
      <c r="H673" s="349"/>
      <c r="I673" s="234"/>
      <c r="J673" s="234"/>
      <c r="K673" s="234"/>
      <c r="L673" s="234"/>
      <c r="M673" s="234"/>
      <c r="N673" s="234"/>
      <c r="O673" s="234"/>
      <c r="P673" s="234"/>
      <c r="Q673" s="234"/>
      <c r="R673" s="234"/>
      <c r="S673" s="234"/>
      <c r="T673" s="234"/>
      <c r="U673" s="234"/>
      <c r="V673" s="234"/>
      <c r="W673" s="234"/>
      <c r="X673" s="234"/>
      <c r="Y673" s="42"/>
      <c r="Z673" s="233"/>
      <c r="AA673" s="367"/>
      <c r="AB673" s="233"/>
      <c r="AC673" s="233"/>
      <c r="AD673" s="42"/>
    </row>
    <row r="674" spans="3:30">
      <c r="C674" s="234"/>
      <c r="D674" s="354">
        <v>44226</v>
      </c>
      <c r="E674" s="421" t="s">
        <v>669</v>
      </c>
      <c r="F674" s="494"/>
      <c r="G674" s="258">
        <v>61</v>
      </c>
      <c r="H674" s="353"/>
      <c r="I674" s="234"/>
      <c r="J674" s="234"/>
      <c r="K674" s="234"/>
      <c r="L674" s="234"/>
      <c r="M674" s="234"/>
      <c r="N674" s="234"/>
      <c r="O674" s="234"/>
      <c r="P674" s="234"/>
      <c r="Q674" s="234"/>
      <c r="R674" s="234"/>
      <c r="S674" s="234"/>
      <c r="T674" s="234"/>
      <c r="U674" s="234"/>
      <c r="V674" s="234"/>
      <c r="W674" s="234"/>
      <c r="X674" s="234"/>
      <c r="Y674" s="42"/>
      <c r="Z674" s="233"/>
      <c r="AA674" s="367"/>
      <c r="AB674" s="233"/>
      <c r="AC674" s="233"/>
      <c r="AD674" s="42"/>
    </row>
    <row r="675" spans="3:30">
      <c r="C675" s="234"/>
      <c r="D675" s="354">
        <v>44226</v>
      </c>
      <c r="E675" s="421" t="s">
        <v>1631</v>
      </c>
      <c r="F675" s="494"/>
      <c r="G675" s="258"/>
      <c r="H675" s="349">
        <v>750</v>
      </c>
      <c r="I675" s="234"/>
      <c r="J675" s="234"/>
      <c r="K675" s="234">
        <v>750</v>
      </c>
      <c r="L675" s="234"/>
      <c r="M675" s="234"/>
      <c r="N675" s="234"/>
      <c r="O675" s="234"/>
      <c r="P675" s="234"/>
      <c r="Q675" s="234"/>
      <c r="R675" s="234"/>
      <c r="S675" s="234"/>
      <c r="T675" s="234"/>
      <c r="U675" s="234"/>
      <c r="V675" s="234"/>
      <c r="W675" s="234"/>
      <c r="X675" s="234"/>
      <c r="Y675" s="42"/>
      <c r="Z675" s="233"/>
      <c r="AA675" s="367"/>
      <c r="AB675" s="233"/>
      <c r="AC675" s="233"/>
      <c r="AD675" s="42"/>
    </row>
    <row r="676" spans="3:30">
      <c r="C676" s="234"/>
      <c r="D676" s="354">
        <v>44226</v>
      </c>
      <c r="E676" s="421" t="s">
        <v>1614</v>
      </c>
      <c r="F676" s="494"/>
      <c r="G676" s="258"/>
      <c r="H676" s="349">
        <v>100</v>
      </c>
      <c r="I676" s="234"/>
      <c r="J676" s="234"/>
      <c r="K676" s="234"/>
      <c r="L676" s="234"/>
      <c r="M676" s="234"/>
      <c r="N676" s="234">
        <v>100</v>
      </c>
      <c r="O676" s="234"/>
      <c r="P676" s="234"/>
      <c r="Q676" s="234"/>
      <c r="R676" s="234"/>
      <c r="S676" s="234"/>
      <c r="T676" s="234"/>
      <c r="U676" s="234"/>
      <c r="V676" s="234"/>
      <c r="W676" s="234"/>
      <c r="X676" s="234"/>
      <c r="Y676" s="42"/>
      <c r="Z676" s="233"/>
      <c r="AA676" s="367"/>
      <c r="AB676" s="233"/>
      <c r="AC676" s="233"/>
      <c r="AD676" s="42"/>
    </row>
    <row r="677" spans="3:30">
      <c r="C677" s="234"/>
      <c r="D677" s="354">
        <v>44226</v>
      </c>
      <c r="E677" s="421" t="s">
        <v>1632</v>
      </c>
      <c r="F677" s="494"/>
      <c r="G677" s="258"/>
      <c r="H677" s="349">
        <v>120.79</v>
      </c>
      <c r="I677" s="234"/>
      <c r="J677" s="234"/>
      <c r="K677" s="234"/>
      <c r="L677" s="234">
        <v>120.79</v>
      </c>
      <c r="M677" s="234"/>
      <c r="N677" s="234"/>
      <c r="O677" s="234"/>
      <c r="P677" s="234"/>
      <c r="Q677" s="234"/>
      <c r="R677" s="234"/>
      <c r="S677" s="234"/>
      <c r="T677" s="234"/>
      <c r="U677" s="234"/>
      <c r="V677" s="234"/>
      <c r="W677" s="234"/>
      <c r="X677" s="234"/>
      <c r="Y677" s="42"/>
      <c r="Z677" s="233"/>
      <c r="AA677" s="367"/>
      <c r="AB677" s="233"/>
      <c r="AC677" s="233"/>
      <c r="AD677" s="42"/>
    </row>
    <row r="678" spans="3:30">
      <c r="C678" s="234"/>
      <c r="D678" s="354">
        <v>44226</v>
      </c>
      <c r="E678" s="421" t="s">
        <v>1493</v>
      </c>
      <c r="F678" s="494"/>
      <c r="G678" s="258"/>
      <c r="H678" s="349">
        <v>1</v>
      </c>
      <c r="I678" s="234"/>
      <c r="J678" s="234"/>
      <c r="K678" s="234"/>
      <c r="L678" s="234"/>
      <c r="M678" s="234"/>
      <c r="N678" s="234"/>
      <c r="O678" s="234"/>
      <c r="P678" s="234"/>
      <c r="Q678" s="234"/>
      <c r="R678" s="234"/>
      <c r="S678" s="234"/>
      <c r="T678" s="234"/>
      <c r="U678" s="234"/>
      <c r="V678" s="234"/>
      <c r="W678" s="234">
        <v>1</v>
      </c>
      <c r="X678" s="234"/>
      <c r="Y678" s="42"/>
      <c r="Z678" s="233"/>
      <c r="AA678" s="367"/>
      <c r="AB678" s="233"/>
      <c r="AC678" s="233"/>
      <c r="AD678" s="42"/>
    </row>
    <row r="679" spans="3:30">
      <c r="C679" s="234"/>
      <c r="D679" s="354">
        <v>44226</v>
      </c>
      <c r="E679" s="421" t="s">
        <v>896</v>
      </c>
      <c r="F679" s="494"/>
      <c r="G679" s="258"/>
      <c r="H679" s="349">
        <v>61</v>
      </c>
      <c r="I679" s="234"/>
      <c r="J679" s="234"/>
      <c r="K679" s="234"/>
      <c r="L679" s="234"/>
      <c r="M679" s="234"/>
      <c r="N679" s="234"/>
      <c r="O679" s="234"/>
      <c r="P679" s="234"/>
      <c r="Q679" s="234"/>
      <c r="R679" s="234"/>
      <c r="S679" s="234"/>
      <c r="T679" s="234">
        <v>61</v>
      </c>
      <c r="U679" s="234"/>
      <c r="V679" s="234"/>
      <c r="W679" s="234"/>
      <c r="X679" s="234"/>
      <c r="Y679" s="42"/>
      <c r="Z679" s="233"/>
      <c r="AA679" s="367"/>
      <c r="AB679" s="233"/>
      <c r="AC679" s="233"/>
      <c r="AD679" s="42"/>
    </row>
    <row r="680" spans="3:30">
      <c r="C680" s="234"/>
      <c r="D680" s="354">
        <v>44226</v>
      </c>
      <c r="E680" s="421" t="s">
        <v>1283</v>
      </c>
      <c r="F680" s="494"/>
      <c r="G680" s="259">
        <v>1136</v>
      </c>
      <c r="H680" s="349"/>
      <c r="I680" s="234"/>
      <c r="J680" s="234"/>
      <c r="K680" s="234"/>
      <c r="L680" s="234"/>
      <c r="M680" s="234"/>
      <c r="N680" s="234"/>
      <c r="O680" s="234"/>
      <c r="P680" s="234"/>
      <c r="Q680" s="234"/>
      <c r="R680" s="234"/>
      <c r="S680" s="234"/>
      <c r="T680" s="234"/>
      <c r="U680" s="234"/>
      <c r="V680" s="234"/>
      <c r="W680" s="234"/>
      <c r="X680" s="234"/>
      <c r="Y680" s="42"/>
      <c r="Z680" s="233"/>
      <c r="AA680" s="367"/>
      <c r="AB680" s="233"/>
      <c r="AC680" s="233"/>
      <c r="AD680" s="42"/>
    </row>
    <row r="681" spans="3:30">
      <c r="C681" s="234"/>
      <c r="D681" s="355">
        <v>44226</v>
      </c>
      <c r="E681" s="422" t="s">
        <v>1583</v>
      </c>
      <c r="F681" s="435"/>
      <c r="G681" s="259"/>
      <c r="H681" s="234">
        <v>61</v>
      </c>
      <c r="I681" s="234"/>
      <c r="J681" s="234"/>
      <c r="K681" s="234"/>
      <c r="L681" s="234"/>
      <c r="M681" s="234"/>
      <c r="N681" s="234"/>
      <c r="O681" s="234"/>
      <c r="P681" s="234"/>
      <c r="Q681" s="234"/>
      <c r="R681" s="234"/>
      <c r="S681" s="234"/>
      <c r="T681" s="234"/>
      <c r="U681" s="234"/>
      <c r="V681" s="234"/>
      <c r="W681" s="234"/>
      <c r="X681" s="234"/>
      <c r="Y681" s="42"/>
      <c r="Z681" s="233"/>
      <c r="AA681" s="367"/>
      <c r="AB681" s="233"/>
      <c r="AC681" s="233"/>
      <c r="AD681" s="42"/>
    </row>
    <row r="682" spans="3:30">
      <c r="C682" s="234"/>
      <c r="D682" s="354">
        <v>44226</v>
      </c>
      <c r="E682" s="421" t="s">
        <v>673</v>
      </c>
      <c r="F682" s="494"/>
      <c r="G682" s="258"/>
      <c r="H682" s="258">
        <v>971.79</v>
      </c>
      <c r="I682" s="234"/>
      <c r="J682" s="234"/>
      <c r="K682" s="234"/>
      <c r="L682" s="234"/>
      <c r="M682" s="234"/>
      <c r="N682" s="234"/>
      <c r="O682" s="234"/>
      <c r="P682" s="234"/>
      <c r="Q682" s="234"/>
      <c r="R682" s="234"/>
      <c r="S682" s="234"/>
      <c r="T682" s="234"/>
      <c r="U682" s="234"/>
      <c r="V682" s="234"/>
      <c r="W682" s="234"/>
      <c r="X682" s="234"/>
      <c r="Y682" s="42"/>
      <c r="Z682" s="233"/>
      <c r="AA682" s="367"/>
      <c r="AB682" s="233"/>
      <c r="AC682" s="233"/>
      <c r="AD682" s="42"/>
    </row>
    <row r="683" spans="3:30">
      <c r="C683" s="234"/>
      <c r="D683" s="354">
        <v>44226</v>
      </c>
      <c r="E683" s="422" t="s">
        <v>1633</v>
      </c>
      <c r="F683" s="435"/>
      <c r="G683" s="259"/>
      <c r="H683" s="234">
        <v>103.21</v>
      </c>
      <c r="I683" s="234"/>
      <c r="J683" s="234"/>
      <c r="K683" s="234"/>
      <c r="L683" s="234"/>
      <c r="M683" s="234"/>
      <c r="N683" s="234"/>
      <c r="O683" s="234"/>
      <c r="P683" s="234"/>
      <c r="Q683" s="234"/>
      <c r="R683" s="234"/>
      <c r="S683" s="234"/>
      <c r="T683" s="234"/>
      <c r="U683" s="234"/>
      <c r="V683" s="234"/>
      <c r="W683" s="234"/>
      <c r="X683" s="234"/>
      <c r="Y683" s="42"/>
      <c r="Z683" s="233"/>
      <c r="AA683" s="367"/>
      <c r="AB683" s="233"/>
      <c r="AC683" s="233"/>
      <c r="AD683" s="42"/>
    </row>
    <row r="684" spans="3:30">
      <c r="C684" s="234"/>
      <c r="D684" s="354">
        <v>44226</v>
      </c>
      <c r="E684" s="421" t="s">
        <v>495</v>
      </c>
      <c r="F684" s="494"/>
      <c r="G684" s="258">
        <v>969.6</v>
      </c>
      <c r="H684" s="349"/>
      <c r="I684" s="234"/>
      <c r="J684" s="234"/>
      <c r="K684" s="234"/>
      <c r="L684" s="234"/>
      <c r="M684" s="234"/>
      <c r="N684" s="234"/>
      <c r="O684" s="234"/>
      <c r="P684" s="234"/>
      <c r="Q684" s="234"/>
      <c r="R684" s="234"/>
      <c r="S684" s="234"/>
      <c r="T684" s="234"/>
      <c r="U684" s="234"/>
      <c r="V684" s="234"/>
      <c r="W684" s="234"/>
      <c r="X684" s="234"/>
      <c r="Y684" s="42"/>
      <c r="Z684" s="233"/>
      <c r="AA684" s="367"/>
      <c r="AB684" s="233"/>
      <c r="AC684" s="233"/>
      <c r="AD684" s="42"/>
    </row>
    <row r="685" spans="3:30">
      <c r="C685" s="234">
        <v>5</v>
      </c>
      <c r="D685" s="354">
        <v>44226</v>
      </c>
      <c r="E685" s="421" t="s">
        <v>2526</v>
      </c>
      <c r="F685" s="494"/>
      <c r="G685" s="258"/>
      <c r="H685" s="349">
        <v>968.6</v>
      </c>
      <c r="I685" s="234"/>
      <c r="J685" s="234"/>
      <c r="K685" s="234"/>
      <c r="L685" s="234">
        <v>968.6</v>
      </c>
      <c r="M685" s="234"/>
      <c r="N685" s="234"/>
      <c r="O685" s="234"/>
      <c r="P685" s="234"/>
      <c r="Q685" s="234"/>
      <c r="R685" s="234"/>
      <c r="S685" s="234"/>
      <c r="T685" s="234"/>
      <c r="U685" s="234"/>
      <c r="V685" s="234"/>
      <c r="W685" s="234"/>
      <c r="X685" s="234"/>
      <c r="Y685" s="42"/>
      <c r="Z685" s="233"/>
      <c r="AA685" s="367"/>
      <c r="AB685" s="233"/>
      <c r="AC685" s="233"/>
      <c r="AD685" s="42"/>
    </row>
    <row r="686" spans="3:30">
      <c r="C686" s="234"/>
      <c r="D686" s="354">
        <v>44226</v>
      </c>
      <c r="E686" s="421" t="s">
        <v>1493</v>
      </c>
      <c r="F686" s="494"/>
      <c r="G686" s="258"/>
      <c r="H686" s="349">
        <v>1</v>
      </c>
      <c r="I686" s="234"/>
      <c r="J686" s="234"/>
      <c r="K686" s="234"/>
      <c r="L686" s="234"/>
      <c r="M686" s="234"/>
      <c r="N686" s="234"/>
      <c r="O686" s="234"/>
      <c r="P686" s="234"/>
      <c r="Q686" s="234"/>
      <c r="R686" s="234"/>
      <c r="S686" s="234"/>
      <c r="T686" s="234"/>
      <c r="U686" s="234"/>
      <c r="V686" s="234"/>
      <c r="W686" s="234">
        <v>1</v>
      </c>
      <c r="X686" s="234"/>
      <c r="Y686" s="42"/>
      <c r="Z686" s="233"/>
      <c r="AA686" s="367"/>
      <c r="AB686" s="233"/>
      <c r="AC686" s="233"/>
      <c r="AD686" s="42"/>
    </row>
    <row r="687" spans="3:30">
      <c r="C687" s="234"/>
      <c r="D687" s="354">
        <v>44226</v>
      </c>
      <c r="E687" s="421" t="s">
        <v>669</v>
      </c>
      <c r="F687" s="494"/>
      <c r="G687" s="258">
        <v>37</v>
      </c>
      <c r="H687" s="349"/>
      <c r="I687" s="234"/>
      <c r="J687" s="234"/>
      <c r="K687" s="234"/>
      <c r="L687" s="234"/>
      <c r="M687" s="234"/>
      <c r="N687" s="234"/>
      <c r="O687" s="234"/>
      <c r="P687" s="234"/>
      <c r="Q687" s="234"/>
      <c r="R687" s="234"/>
      <c r="S687" s="234"/>
      <c r="T687" s="234"/>
      <c r="U687" s="234"/>
      <c r="V687" s="234"/>
      <c r="W687" s="234"/>
      <c r="X687" s="234"/>
      <c r="Y687" s="42"/>
      <c r="Z687" s="233"/>
      <c r="AA687" s="367"/>
      <c r="AB687" s="233"/>
      <c r="AC687" s="233"/>
      <c r="AD687" s="42"/>
    </row>
    <row r="688" spans="3:30">
      <c r="C688" s="234"/>
      <c r="D688" s="354">
        <v>44226</v>
      </c>
      <c r="E688" s="421" t="s">
        <v>1522</v>
      </c>
      <c r="F688" s="494"/>
      <c r="G688" s="258"/>
      <c r="H688" s="349">
        <v>37</v>
      </c>
      <c r="I688" s="234"/>
      <c r="J688" s="234"/>
      <c r="K688" s="234"/>
      <c r="L688" s="234"/>
      <c r="M688" s="234"/>
      <c r="N688" s="234"/>
      <c r="O688" s="234"/>
      <c r="P688" s="234"/>
      <c r="Q688" s="234"/>
      <c r="R688" s="234"/>
      <c r="S688" s="234"/>
      <c r="T688" s="234"/>
      <c r="U688" s="234"/>
      <c r="V688" s="234"/>
      <c r="W688" s="234"/>
      <c r="X688" s="234">
        <v>37</v>
      </c>
      <c r="Y688" s="42"/>
      <c r="Z688" s="233"/>
      <c r="AA688" s="367"/>
      <c r="AB688" s="233"/>
      <c r="AC688" s="233"/>
      <c r="AD688" s="42"/>
    </row>
    <row r="689" spans="3:30">
      <c r="C689" s="234"/>
      <c r="D689" s="354">
        <v>44226</v>
      </c>
      <c r="E689" s="421" t="s">
        <v>1634</v>
      </c>
      <c r="F689" s="494"/>
      <c r="G689" s="259">
        <v>1117</v>
      </c>
      <c r="H689" s="349"/>
      <c r="I689" s="234"/>
      <c r="J689" s="234"/>
      <c r="K689" s="234"/>
      <c r="L689" s="234"/>
      <c r="M689" s="234"/>
      <c r="N689" s="234"/>
      <c r="O689" s="234"/>
      <c r="P689" s="234"/>
      <c r="Q689" s="234"/>
      <c r="R689" s="234"/>
      <c r="S689" s="234"/>
      <c r="T689" s="234"/>
      <c r="U689" s="234"/>
      <c r="V689" s="234"/>
      <c r="W689" s="234"/>
      <c r="X689" s="234"/>
      <c r="Y689" s="42"/>
      <c r="Z689" s="233"/>
      <c r="AA689" s="367"/>
      <c r="AB689" s="233"/>
      <c r="AC689" s="233"/>
      <c r="AD689" s="42"/>
    </row>
    <row r="690" spans="3:30">
      <c r="C690" s="234"/>
      <c r="D690" s="354">
        <v>44226</v>
      </c>
      <c r="E690" s="421" t="s">
        <v>673</v>
      </c>
      <c r="F690" s="494"/>
      <c r="G690" s="258"/>
      <c r="H690" s="258">
        <v>969.6</v>
      </c>
      <c r="I690" s="234"/>
      <c r="J690" s="234"/>
      <c r="K690" s="234"/>
      <c r="L690" s="234"/>
      <c r="M690" s="234"/>
      <c r="N690" s="234"/>
      <c r="O690" s="234"/>
      <c r="P690" s="234"/>
      <c r="Q690" s="234"/>
      <c r="R690" s="234"/>
      <c r="S690" s="234"/>
      <c r="T690" s="234"/>
      <c r="U690" s="234"/>
      <c r="V690" s="234"/>
      <c r="W690" s="234"/>
      <c r="X690" s="234"/>
      <c r="Y690" s="42"/>
      <c r="Z690" s="233"/>
      <c r="AA690" s="367"/>
      <c r="AB690" s="233"/>
      <c r="AC690" s="233"/>
      <c r="AD690" s="42"/>
    </row>
    <row r="691" spans="3:30">
      <c r="C691" s="234"/>
      <c r="D691" s="354">
        <v>44226</v>
      </c>
      <c r="E691" s="422" t="s">
        <v>1583</v>
      </c>
      <c r="F691" s="435"/>
      <c r="G691" s="259"/>
      <c r="H691" s="234">
        <v>37</v>
      </c>
      <c r="I691" s="234"/>
      <c r="J691" s="234"/>
      <c r="K691" s="234"/>
      <c r="L691" s="234"/>
      <c r="M691" s="234"/>
      <c r="N691" s="234"/>
      <c r="O691" s="234"/>
      <c r="P691" s="234"/>
      <c r="Q691" s="234"/>
      <c r="R691" s="234"/>
      <c r="S691" s="234"/>
      <c r="T691" s="234"/>
      <c r="U691" s="234"/>
      <c r="V691" s="234"/>
      <c r="W691" s="234"/>
      <c r="X691" s="234"/>
      <c r="Y691" s="42"/>
      <c r="Z691" s="233"/>
      <c r="AA691" s="367"/>
      <c r="AB691" s="233"/>
      <c r="AC691" s="233"/>
      <c r="AD691" s="42"/>
    </row>
    <row r="692" spans="3:30">
      <c r="C692" s="234"/>
      <c r="D692" s="354">
        <v>44226</v>
      </c>
      <c r="E692" s="422" t="s">
        <v>1635</v>
      </c>
      <c r="F692" s="435"/>
      <c r="G692" s="259"/>
      <c r="H692" s="234">
        <v>110.4</v>
      </c>
      <c r="I692" s="234"/>
      <c r="J692" s="234"/>
      <c r="K692" s="234"/>
      <c r="L692" s="234"/>
      <c r="M692" s="234"/>
      <c r="N692" s="234"/>
      <c r="O692" s="234"/>
      <c r="P692" s="234"/>
      <c r="Q692" s="234"/>
      <c r="R692" s="234"/>
      <c r="S692" s="234"/>
      <c r="T692" s="234"/>
      <c r="U692" s="234"/>
      <c r="V692" s="234"/>
      <c r="W692" s="234"/>
      <c r="X692" s="234"/>
      <c r="Y692" s="42"/>
      <c r="Z692" s="233"/>
      <c r="AA692" s="367"/>
      <c r="AB692" s="233"/>
      <c r="AC692" s="233"/>
      <c r="AD692" s="42"/>
    </row>
    <row r="693" spans="3:30">
      <c r="C693" s="127"/>
      <c r="D693" s="354">
        <v>44229</v>
      </c>
      <c r="E693" s="421" t="s">
        <v>495</v>
      </c>
      <c r="F693" s="494"/>
      <c r="G693" s="258">
        <v>5352.29</v>
      </c>
      <c r="H693" s="349"/>
      <c r="I693" s="127"/>
      <c r="J693" s="127"/>
      <c r="K693" s="127"/>
      <c r="L693" s="127"/>
      <c r="M693" s="127"/>
      <c r="N693" s="127"/>
      <c r="O693" s="127"/>
      <c r="P693" s="127"/>
      <c r="Q693" s="365"/>
      <c r="R693" s="486"/>
      <c r="S693" s="127"/>
      <c r="T693" s="127"/>
      <c r="U693" s="127"/>
      <c r="V693" s="349"/>
      <c r="W693" s="127"/>
      <c r="X693" s="127"/>
      <c r="Y693" s="42"/>
      <c r="Z693" s="42"/>
      <c r="AA693" s="367"/>
      <c r="AB693" s="128"/>
      <c r="AC693" s="42"/>
      <c r="AD693" s="42"/>
    </row>
    <row r="694" spans="3:30">
      <c r="C694" s="127"/>
      <c r="D694" s="354">
        <v>44229</v>
      </c>
      <c r="E694" s="421" t="s">
        <v>1639</v>
      </c>
      <c r="F694" s="494"/>
      <c r="G694" s="258">
        <v>2</v>
      </c>
      <c r="H694" s="358"/>
      <c r="I694" s="127"/>
      <c r="J694" s="127"/>
      <c r="K694" s="127"/>
      <c r="L694" s="127"/>
      <c r="M694" s="127"/>
      <c r="N694" s="127"/>
      <c r="O694" s="127"/>
      <c r="P694" s="127"/>
      <c r="Q694" s="365"/>
      <c r="R694" s="486"/>
      <c r="S694" s="127"/>
      <c r="T694" s="127"/>
      <c r="U694" s="127"/>
      <c r="V694" s="358"/>
      <c r="W694" s="127"/>
      <c r="X694" s="127"/>
      <c r="Y694" s="42"/>
      <c r="Z694" s="42"/>
      <c r="AA694" s="367"/>
      <c r="AB694" s="128"/>
      <c r="AC694" s="42"/>
      <c r="AD694" s="42"/>
    </row>
    <row r="695" spans="3:30">
      <c r="C695" s="127">
        <v>14</v>
      </c>
      <c r="D695" s="354">
        <v>44229</v>
      </c>
      <c r="E695" s="421" t="s">
        <v>1069</v>
      </c>
      <c r="F695" s="494"/>
      <c r="G695" s="258"/>
      <c r="H695" s="358">
        <v>2907</v>
      </c>
      <c r="I695" s="127"/>
      <c r="J695" s="127"/>
      <c r="K695" s="127"/>
      <c r="L695" s="127"/>
      <c r="M695" s="127"/>
      <c r="N695" s="127"/>
      <c r="O695" s="127"/>
      <c r="P695" s="127"/>
      <c r="Q695" s="365"/>
      <c r="R695" s="486"/>
      <c r="S695" s="127">
        <v>2907</v>
      </c>
      <c r="T695" s="127"/>
      <c r="U695" s="127"/>
      <c r="V695" s="358"/>
      <c r="W695" s="127"/>
      <c r="X695" s="127"/>
      <c r="Y695" s="42"/>
      <c r="Z695" s="42"/>
      <c r="AA695" s="367"/>
      <c r="AB695" s="128"/>
      <c r="AC695" s="42"/>
      <c r="AD695" s="42"/>
    </row>
    <row r="696" spans="3:30">
      <c r="C696" s="127"/>
      <c r="D696" s="354">
        <v>44229</v>
      </c>
      <c r="E696" s="421" t="s">
        <v>2527</v>
      </c>
      <c r="F696" s="494"/>
      <c r="G696" s="258"/>
      <c r="H696" s="358">
        <v>362</v>
      </c>
      <c r="I696" s="127"/>
      <c r="J696" s="127"/>
      <c r="K696" s="127">
        <v>362</v>
      </c>
      <c r="L696" s="127"/>
      <c r="M696" s="127"/>
      <c r="N696" s="127"/>
      <c r="O696" s="127"/>
      <c r="P696" s="127"/>
      <c r="Q696" s="365"/>
      <c r="R696" s="486"/>
      <c r="S696" s="127"/>
      <c r="T696" s="127"/>
      <c r="U696" s="127"/>
      <c r="V696" s="358"/>
      <c r="W696" s="127"/>
      <c r="X696" s="127"/>
      <c r="Y696" s="42"/>
      <c r="Z696" s="42"/>
      <c r="AA696" s="367"/>
      <c r="AB696" s="128"/>
      <c r="AC696" s="42"/>
      <c r="AD696" s="42"/>
    </row>
    <row r="697" spans="3:30">
      <c r="C697" s="127">
        <v>2</v>
      </c>
      <c r="D697" s="354">
        <v>44229</v>
      </c>
      <c r="E697" s="421" t="s">
        <v>2528</v>
      </c>
      <c r="F697" s="494"/>
      <c r="G697" s="258"/>
      <c r="H697" s="358">
        <v>764.81</v>
      </c>
      <c r="I697" s="127"/>
      <c r="J697" s="127"/>
      <c r="K697" s="127"/>
      <c r="L697" s="127"/>
      <c r="M697" s="127"/>
      <c r="N697" s="127"/>
      <c r="O697" s="127"/>
      <c r="P697" s="127"/>
      <c r="Q697" s="365"/>
      <c r="R697" s="486"/>
      <c r="S697" s="127"/>
      <c r="T697" s="127"/>
      <c r="U697" s="127"/>
      <c r="V697" s="358"/>
      <c r="W697" s="127"/>
      <c r="X697" s="127"/>
      <c r="Y697" s="42"/>
      <c r="Z697" s="42"/>
      <c r="AA697" s="367"/>
      <c r="AB697" s="128"/>
      <c r="AC697" s="42"/>
      <c r="AD697" s="42"/>
    </row>
    <row r="698" spans="3:30">
      <c r="C698" s="127"/>
      <c r="D698" s="354">
        <v>44229</v>
      </c>
      <c r="E698" s="421" t="s">
        <v>1641</v>
      </c>
      <c r="F698" s="494"/>
      <c r="G698" s="258"/>
      <c r="H698" s="358">
        <v>113</v>
      </c>
      <c r="I698" s="127"/>
      <c r="J698" s="127"/>
      <c r="K698" s="127"/>
      <c r="L698" s="127"/>
      <c r="M698" s="127"/>
      <c r="N698" s="127"/>
      <c r="O698" s="127"/>
      <c r="P698" s="127"/>
      <c r="Q698" s="365"/>
      <c r="R698" s="486"/>
      <c r="S698" s="127"/>
      <c r="T698" s="127">
        <v>113</v>
      </c>
      <c r="U698" s="127"/>
      <c r="V698" s="358"/>
      <c r="W698" s="127"/>
      <c r="X698" s="127"/>
      <c r="Y698" s="42"/>
      <c r="Z698" s="42"/>
      <c r="AA698" s="367"/>
      <c r="AB698" s="128"/>
      <c r="AC698" s="42"/>
      <c r="AD698" s="42"/>
    </row>
    <row r="699" spans="3:30">
      <c r="C699" s="127"/>
      <c r="D699" s="354">
        <v>44229</v>
      </c>
      <c r="E699" s="421" t="s">
        <v>1642</v>
      </c>
      <c r="F699" s="494"/>
      <c r="G699" s="258"/>
      <c r="H699" s="358">
        <v>1</v>
      </c>
      <c r="I699" s="127"/>
      <c r="J699" s="127"/>
      <c r="K699" s="127"/>
      <c r="L699" s="127"/>
      <c r="M699" s="127"/>
      <c r="N699" s="127"/>
      <c r="O699" s="127"/>
      <c r="P699" s="127"/>
      <c r="Q699" s="365"/>
      <c r="R699" s="486"/>
      <c r="S699" s="127"/>
      <c r="T699" s="127"/>
      <c r="U699" s="127"/>
      <c r="V699" s="358"/>
      <c r="W699" s="127">
        <v>1</v>
      </c>
      <c r="X699" s="127"/>
      <c r="Y699" s="42"/>
      <c r="Z699" s="42"/>
      <c r="AA699" s="367"/>
      <c r="AB699" s="128"/>
      <c r="AC699" s="42"/>
      <c r="AD699" s="42"/>
    </row>
    <row r="700" spans="3:30">
      <c r="C700" s="127"/>
      <c r="D700" s="354">
        <v>44229</v>
      </c>
      <c r="E700" s="421" t="s">
        <v>1643</v>
      </c>
      <c r="F700" s="494"/>
      <c r="G700" s="258"/>
      <c r="H700" s="358">
        <v>1206.48</v>
      </c>
      <c r="I700" s="127"/>
      <c r="J700" s="127"/>
      <c r="K700" s="127"/>
      <c r="L700" s="127">
        <v>1206.48</v>
      </c>
      <c r="M700" s="127"/>
      <c r="N700" s="127"/>
      <c r="O700" s="127"/>
      <c r="P700" s="127"/>
      <c r="Q700" s="365"/>
      <c r="R700" s="486"/>
      <c r="S700" s="127"/>
      <c r="T700" s="127"/>
      <c r="U700" s="127"/>
      <c r="V700" s="358"/>
      <c r="W700" s="127"/>
      <c r="X700" s="127"/>
      <c r="Y700" s="42"/>
      <c r="Z700" s="42"/>
      <c r="AA700" s="367"/>
      <c r="AB700" s="128"/>
      <c r="AC700" s="42"/>
      <c r="AD700" s="42"/>
    </row>
    <row r="701" spans="3:30">
      <c r="C701" s="127"/>
      <c r="D701" s="354">
        <v>44229</v>
      </c>
      <c r="E701" s="421" t="s">
        <v>1644</v>
      </c>
      <c r="F701" s="494"/>
      <c r="G701" s="361">
        <v>5590</v>
      </c>
      <c r="H701" s="358"/>
      <c r="I701" s="127"/>
      <c r="J701" s="127"/>
      <c r="K701" s="127"/>
      <c r="L701" s="127"/>
      <c r="M701" s="127"/>
      <c r="N701" s="127"/>
      <c r="O701" s="127"/>
      <c r="P701" s="127"/>
      <c r="Q701" s="365"/>
      <c r="R701" s="486"/>
      <c r="S701" s="127"/>
      <c r="T701" s="127"/>
      <c r="U701" s="127"/>
      <c r="V701" s="358"/>
      <c r="W701" s="127"/>
      <c r="X701" s="127"/>
      <c r="Y701" s="42"/>
      <c r="Z701" s="42"/>
      <c r="AA701" s="367"/>
      <c r="AB701" s="128"/>
      <c r="AC701" s="42"/>
      <c r="AD701" s="42"/>
    </row>
    <row r="702" spans="3:30">
      <c r="C702" s="127"/>
      <c r="D702" s="354">
        <v>44229</v>
      </c>
      <c r="E702" s="421" t="s">
        <v>673</v>
      </c>
      <c r="F702" s="494"/>
      <c r="G702" s="258"/>
      <c r="H702" s="358">
        <v>5352.29</v>
      </c>
      <c r="I702" s="127"/>
      <c r="J702" s="127"/>
      <c r="K702" s="127"/>
      <c r="L702" s="127"/>
      <c r="M702" s="127"/>
      <c r="N702" s="127"/>
      <c r="O702" s="127"/>
      <c r="P702" s="127"/>
      <c r="Q702" s="365"/>
      <c r="R702" s="486"/>
      <c r="S702" s="127"/>
      <c r="T702" s="127"/>
      <c r="U702" s="127"/>
      <c r="V702" s="358"/>
      <c r="W702" s="127"/>
      <c r="X702" s="127"/>
      <c r="Y702" s="42"/>
      <c r="Z702" s="42"/>
      <c r="AA702" s="367"/>
      <c r="AB702" s="128"/>
      <c r="AC702" s="42"/>
      <c r="AD702" s="42"/>
    </row>
    <row r="703" spans="3:30">
      <c r="C703" s="127"/>
      <c r="D703" s="354">
        <v>44229</v>
      </c>
      <c r="E703" s="422" t="s">
        <v>674</v>
      </c>
      <c r="F703" s="435"/>
      <c r="G703" s="259"/>
      <c r="H703" s="234">
        <v>2</v>
      </c>
      <c r="I703" s="127"/>
      <c r="J703" s="127"/>
      <c r="K703" s="127"/>
      <c r="L703" s="127"/>
      <c r="M703" s="127"/>
      <c r="N703" s="127"/>
      <c r="O703" s="127"/>
      <c r="P703" s="127"/>
      <c r="Q703" s="365"/>
      <c r="R703" s="486"/>
      <c r="S703" s="127"/>
      <c r="T703" s="127"/>
      <c r="U703" s="127"/>
      <c r="V703" s="358"/>
      <c r="W703" s="127"/>
      <c r="X703" s="127"/>
      <c r="Y703" s="42"/>
      <c r="Z703" s="42"/>
      <c r="AA703" s="367"/>
      <c r="AB703" s="128"/>
      <c r="AC703" s="42"/>
      <c r="AD703" s="42"/>
    </row>
    <row r="704" spans="3:30">
      <c r="C704" s="127"/>
      <c r="D704" s="354">
        <v>44229</v>
      </c>
      <c r="E704" s="422" t="s">
        <v>1645</v>
      </c>
      <c r="F704" s="435"/>
      <c r="G704" s="259"/>
      <c r="H704" s="234">
        <v>235.71</v>
      </c>
      <c r="I704" s="127"/>
      <c r="J704" s="127"/>
      <c r="K704" s="127"/>
      <c r="L704" s="127"/>
      <c r="M704" s="127"/>
      <c r="N704" s="127"/>
      <c r="O704" s="127"/>
      <c r="P704" s="127"/>
      <c r="Q704" s="365"/>
      <c r="R704" s="486"/>
      <c r="S704" s="127"/>
      <c r="T704" s="127"/>
      <c r="U704" s="127"/>
      <c r="V704" s="358"/>
      <c r="W704" s="127"/>
      <c r="X704" s="127"/>
      <c r="Y704" s="42"/>
      <c r="Z704" s="42"/>
      <c r="AA704" s="367"/>
      <c r="AB704" s="128"/>
      <c r="AC704" s="42"/>
      <c r="AD704" s="42"/>
    </row>
    <row r="705" spans="3:30">
      <c r="C705" s="127"/>
      <c r="D705" s="354">
        <v>44231</v>
      </c>
      <c r="E705" s="421" t="s">
        <v>495</v>
      </c>
      <c r="F705" s="494"/>
      <c r="G705" s="258">
        <v>350</v>
      </c>
      <c r="H705" s="358"/>
      <c r="I705" s="127"/>
      <c r="J705" s="127"/>
      <c r="K705" s="127"/>
      <c r="L705" s="127"/>
      <c r="M705" s="127"/>
      <c r="N705" s="127"/>
      <c r="O705" s="127"/>
      <c r="P705" s="127"/>
      <c r="Q705" s="365"/>
      <c r="R705" s="486"/>
      <c r="S705" s="127"/>
      <c r="T705" s="127"/>
      <c r="U705" s="127"/>
      <c r="V705" s="358"/>
      <c r="W705" s="127"/>
      <c r="X705" s="127"/>
      <c r="Y705" s="42"/>
      <c r="Z705" s="42"/>
      <c r="AA705" s="367"/>
      <c r="AB705" s="128"/>
      <c r="AC705" s="42"/>
      <c r="AD705" s="42"/>
    </row>
    <row r="706" spans="3:30">
      <c r="C706" s="127"/>
      <c r="D706" s="354">
        <v>44231</v>
      </c>
      <c r="E706" s="421" t="s">
        <v>669</v>
      </c>
      <c r="F706" s="494"/>
      <c r="G706" s="258">
        <v>5</v>
      </c>
      <c r="H706" s="358"/>
      <c r="I706" s="127"/>
      <c r="J706" s="127"/>
      <c r="K706" s="127"/>
      <c r="L706" s="127"/>
      <c r="M706" s="127"/>
      <c r="N706" s="127"/>
      <c r="O706" s="127"/>
      <c r="P706" s="127"/>
      <c r="Q706" s="365"/>
      <c r="R706" s="486"/>
      <c r="S706" s="127"/>
      <c r="T706" s="127"/>
      <c r="U706" s="127"/>
      <c r="V706" s="358"/>
      <c r="W706" s="127"/>
      <c r="X706" s="127"/>
      <c r="Y706" s="42"/>
      <c r="Z706" s="42"/>
      <c r="AA706" s="367"/>
      <c r="AB706" s="128"/>
      <c r="AC706" s="42"/>
      <c r="AD706" s="42"/>
    </row>
    <row r="707" spans="3:30">
      <c r="C707" s="127"/>
      <c r="D707" s="354">
        <v>44231</v>
      </c>
      <c r="E707" s="421" t="s">
        <v>1646</v>
      </c>
      <c r="F707" s="494"/>
      <c r="G707" s="258"/>
      <c r="H707" s="358">
        <v>355</v>
      </c>
      <c r="I707" s="127"/>
      <c r="J707" s="127"/>
      <c r="K707" s="127"/>
      <c r="L707" s="127"/>
      <c r="M707" s="127"/>
      <c r="N707" s="127"/>
      <c r="O707" s="127"/>
      <c r="P707" s="127"/>
      <c r="Q707" s="365"/>
      <c r="R707" s="486"/>
      <c r="S707" s="127"/>
      <c r="T707" s="127"/>
      <c r="U707" s="127"/>
      <c r="V707" s="358"/>
      <c r="W707" s="127"/>
      <c r="X707" s="127"/>
      <c r="Y707" s="42"/>
      <c r="Z707" s="42"/>
      <c r="AA707" s="367"/>
      <c r="AB707" s="128">
        <v>355</v>
      </c>
      <c r="AC707" s="42"/>
      <c r="AD707" s="42"/>
    </row>
    <row r="708" spans="3:30">
      <c r="C708" s="127"/>
      <c r="D708" s="354">
        <v>44231</v>
      </c>
      <c r="E708" s="421" t="s">
        <v>1647</v>
      </c>
      <c r="F708" s="494"/>
      <c r="G708" s="361">
        <v>430</v>
      </c>
      <c r="H708" s="358"/>
      <c r="I708" s="127"/>
      <c r="J708" s="127"/>
      <c r="K708" s="127"/>
      <c r="L708" s="127"/>
      <c r="M708" s="127"/>
      <c r="N708" s="127"/>
      <c r="O708" s="127"/>
      <c r="P708" s="127"/>
      <c r="Q708" s="365"/>
      <c r="R708" s="486"/>
      <c r="S708" s="127"/>
      <c r="T708" s="127"/>
      <c r="U708" s="127"/>
      <c r="V708" s="358"/>
      <c r="W708" s="127"/>
      <c r="X708" s="127"/>
      <c r="Y708" s="42"/>
      <c r="Z708" s="42"/>
      <c r="AA708" s="367"/>
      <c r="AB708" s="128"/>
      <c r="AC708" s="42"/>
      <c r="AD708" s="42"/>
    </row>
    <row r="709" spans="3:30">
      <c r="C709" s="127"/>
      <c r="D709" s="354">
        <v>44231</v>
      </c>
      <c r="E709" s="421" t="s">
        <v>673</v>
      </c>
      <c r="F709" s="494"/>
      <c r="G709" s="258"/>
      <c r="H709" s="358">
        <v>350</v>
      </c>
      <c r="I709" s="127"/>
      <c r="J709" s="127"/>
      <c r="K709" s="127"/>
      <c r="L709" s="127"/>
      <c r="M709" s="127"/>
      <c r="N709" s="127"/>
      <c r="O709" s="127"/>
      <c r="P709" s="127"/>
      <c r="Q709" s="365"/>
      <c r="R709" s="486"/>
      <c r="S709" s="127"/>
      <c r="T709" s="127"/>
      <c r="U709" s="127"/>
      <c r="V709" s="358"/>
      <c r="W709" s="127"/>
      <c r="X709" s="127"/>
      <c r="Y709" s="42"/>
      <c r="Z709" s="42"/>
      <c r="AA709" s="367"/>
      <c r="AB709" s="128"/>
      <c r="AC709" s="42"/>
      <c r="AD709" s="42"/>
    </row>
    <row r="710" spans="3:30">
      <c r="C710" s="127"/>
      <c r="D710" s="354">
        <v>44231</v>
      </c>
      <c r="E710" s="422" t="s">
        <v>674</v>
      </c>
      <c r="F710" s="435"/>
      <c r="G710" s="259"/>
      <c r="H710" s="234">
        <v>5</v>
      </c>
      <c r="I710" s="127"/>
      <c r="J710" s="127"/>
      <c r="K710" s="127"/>
      <c r="L710" s="127"/>
      <c r="M710" s="127"/>
      <c r="N710" s="127"/>
      <c r="O710" s="127"/>
      <c r="P710" s="127"/>
      <c r="Q710" s="365"/>
      <c r="R710" s="486"/>
      <c r="S710" s="127"/>
      <c r="T710" s="127"/>
      <c r="U710" s="127"/>
      <c r="V710" s="358"/>
      <c r="W710" s="127"/>
      <c r="X710" s="127"/>
      <c r="Y710" s="42"/>
      <c r="Z710" s="42"/>
      <c r="AA710" s="367"/>
      <c r="AB710" s="128"/>
      <c r="AC710" s="42"/>
      <c r="AD710" s="42"/>
    </row>
    <row r="711" spans="3:30">
      <c r="C711" s="127"/>
      <c r="D711" s="354">
        <v>44231</v>
      </c>
      <c r="E711" s="422" t="s">
        <v>1648</v>
      </c>
      <c r="F711" s="435"/>
      <c r="G711" s="259"/>
      <c r="H711" s="234">
        <v>75</v>
      </c>
      <c r="I711" s="127"/>
      <c r="J711" s="127"/>
      <c r="K711" s="127"/>
      <c r="L711" s="127"/>
      <c r="M711" s="127"/>
      <c r="N711" s="127"/>
      <c r="O711" s="127"/>
      <c r="P711" s="127"/>
      <c r="Q711" s="365"/>
      <c r="R711" s="486"/>
      <c r="S711" s="127"/>
      <c r="T711" s="127"/>
      <c r="U711" s="127"/>
      <c r="V711" s="358"/>
      <c r="W711" s="127"/>
      <c r="X711" s="127"/>
      <c r="Y711" s="42"/>
      <c r="Z711" s="42"/>
      <c r="AA711" s="367"/>
      <c r="AB711" s="128"/>
      <c r="AC711" s="42"/>
      <c r="AD711" s="42"/>
    </row>
    <row r="712" spans="3:30">
      <c r="C712" s="127"/>
      <c r="D712" s="354">
        <v>44231</v>
      </c>
      <c r="E712" s="421" t="s">
        <v>495</v>
      </c>
      <c r="F712" s="494"/>
      <c r="G712" s="258">
        <v>1586.39</v>
      </c>
      <c r="H712" s="358"/>
      <c r="I712" s="127"/>
      <c r="J712" s="127"/>
      <c r="K712" s="127"/>
      <c r="L712" s="127"/>
      <c r="M712" s="127"/>
      <c r="N712" s="127"/>
      <c r="O712" s="127"/>
      <c r="P712" s="127"/>
      <c r="Q712" s="365"/>
      <c r="R712" s="486"/>
      <c r="S712" s="127"/>
      <c r="T712" s="127"/>
      <c r="U712" s="127"/>
      <c r="V712" s="358"/>
      <c r="W712" s="127"/>
      <c r="X712" s="127"/>
      <c r="Y712" s="42"/>
      <c r="Z712" s="42"/>
      <c r="AA712" s="367"/>
      <c r="AB712" s="128"/>
      <c r="AC712" s="42"/>
      <c r="AD712" s="42"/>
    </row>
    <row r="713" spans="3:30">
      <c r="C713" s="127">
        <v>5</v>
      </c>
      <c r="D713" s="354">
        <v>44231</v>
      </c>
      <c r="E713" s="421" t="s">
        <v>2410</v>
      </c>
      <c r="F713" s="494"/>
      <c r="G713" s="258"/>
      <c r="H713" s="358">
        <v>1097</v>
      </c>
      <c r="I713" s="127"/>
      <c r="J713" s="127"/>
      <c r="K713" s="127"/>
      <c r="L713" s="127"/>
      <c r="M713" s="127"/>
      <c r="N713" s="127"/>
      <c r="O713" s="127"/>
      <c r="P713" s="127"/>
      <c r="Q713" s="365"/>
      <c r="R713" s="486"/>
      <c r="S713" s="127">
        <v>1097</v>
      </c>
      <c r="T713" s="127"/>
      <c r="U713" s="127"/>
      <c r="V713" s="358"/>
      <c r="W713" s="127"/>
      <c r="X713" s="127"/>
      <c r="Y713" s="42"/>
      <c r="Z713" s="42"/>
      <c r="AA713" s="367"/>
      <c r="AB713" s="128"/>
      <c r="AC713" s="42"/>
      <c r="AD713" s="42"/>
    </row>
    <row r="714" spans="3:30">
      <c r="C714" s="127"/>
      <c r="D714" s="354">
        <v>44231</v>
      </c>
      <c r="E714" s="421" t="s">
        <v>1649</v>
      </c>
      <c r="F714" s="494"/>
      <c r="G714" s="258"/>
      <c r="H714" s="358">
        <v>6</v>
      </c>
      <c r="I714" s="127"/>
      <c r="J714" s="127"/>
      <c r="K714" s="127"/>
      <c r="L714" s="127"/>
      <c r="M714" s="127"/>
      <c r="N714" s="127"/>
      <c r="O714" s="127"/>
      <c r="P714" s="127"/>
      <c r="Q714" s="365"/>
      <c r="R714" s="486"/>
      <c r="S714" s="127"/>
      <c r="T714" s="127"/>
      <c r="U714" s="127"/>
      <c r="V714" s="358"/>
      <c r="W714" s="127">
        <v>6</v>
      </c>
      <c r="X714" s="127"/>
      <c r="Y714" s="42"/>
      <c r="Z714" s="42"/>
      <c r="AA714" s="367"/>
      <c r="AB714" s="128"/>
      <c r="AC714" s="42"/>
      <c r="AD714" s="42"/>
    </row>
    <row r="715" spans="3:30">
      <c r="C715" s="127"/>
      <c r="D715" s="354">
        <v>44231</v>
      </c>
      <c r="E715" s="421" t="s">
        <v>1167</v>
      </c>
      <c r="F715" s="494"/>
      <c r="G715" s="258"/>
      <c r="H715" s="358">
        <v>482.39</v>
      </c>
      <c r="I715" s="127"/>
      <c r="J715" s="127"/>
      <c r="K715" s="127"/>
      <c r="L715" s="127">
        <v>482.39</v>
      </c>
      <c r="M715" s="127"/>
      <c r="N715" s="127"/>
      <c r="O715" s="127"/>
      <c r="P715" s="127"/>
      <c r="Q715" s="365"/>
      <c r="R715" s="486"/>
      <c r="S715" s="127"/>
      <c r="T715" s="127"/>
      <c r="U715" s="127"/>
      <c r="V715" s="358"/>
      <c r="W715" s="127"/>
      <c r="X715" s="127"/>
      <c r="Y715" s="42"/>
      <c r="Z715" s="42"/>
      <c r="AA715" s="367"/>
      <c r="AB715" s="128"/>
      <c r="AC715" s="42"/>
      <c r="AD715" s="42"/>
    </row>
    <row r="716" spans="3:30">
      <c r="C716" s="127"/>
      <c r="D716" s="354">
        <v>44231</v>
      </c>
      <c r="E716" s="421" t="s">
        <v>1493</v>
      </c>
      <c r="F716" s="494"/>
      <c r="G716" s="258"/>
      <c r="H716" s="358">
        <v>1</v>
      </c>
      <c r="I716" s="127"/>
      <c r="J716" s="127"/>
      <c r="K716" s="127"/>
      <c r="L716" s="127"/>
      <c r="M716" s="127"/>
      <c r="N716" s="127"/>
      <c r="O716" s="127"/>
      <c r="P716" s="127"/>
      <c r="Q716" s="365"/>
      <c r="R716" s="486"/>
      <c r="S716" s="127"/>
      <c r="T716" s="127"/>
      <c r="U716" s="127"/>
      <c r="V716" s="358"/>
      <c r="W716" s="127">
        <v>1</v>
      </c>
      <c r="X716" s="127"/>
      <c r="Y716" s="42"/>
      <c r="Z716" s="42"/>
      <c r="AA716" s="367"/>
      <c r="AB716" s="128"/>
      <c r="AC716" s="42"/>
      <c r="AD716" s="42"/>
    </row>
    <row r="717" spans="3:30">
      <c r="C717" s="127"/>
      <c r="D717" s="354">
        <v>44231</v>
      </c>
      <c r="E717" s="421" t="s">
        <v>1650</v>
      </c>
      <c r="F717" s="494"/>
      <c r="G717" s="361">
        <v>1680</v>
      </c>
      <c r="H717" s="358"/>
      <c r="I717" s="127"/>
      <c r="J717" s="127"/>
      <c r="K717" s="127"/>
      <c r="L717" s="127"/>
      <c r="M717" s="127"/>
      <c r="N717" s="127"/>
      <c r="O717" s="127"/>
      <c r="P717" s="127"/>
      <c r="Q717" s="365"/>
      <c r="R717" s="486"/>
      <c r="S717" s="127"/>
      <c r="T717" s="127"/>
      <c r="U717" s="127"/>
      <c r="V717" s="358"/>
      <c r="W717" s="127"/>
      <c r="X717" s="127"/>
      <c r="Y717" s="42"/>
      <c r="Z717" s="42"/>
      <c r="AA717" s="367"/>
      <c r="AB717" s="128"/>
      <c r="AC717" s="42"/>
      <c r="AD717" s="42"/>
    </row>
    <row r="718" spans="3:30">
      <c r="C718" s="127"/>
      <c r="D718" s="354">
        <v>44231</v>
      </c>
      <c r="E718" s="421" t="s">
        <v>673</v>
      </c>
      <c r="F718" s="494"/>
      <c r="G718" s="258"/>
      <c r="H718" s="358">
        <v>1586.39</v>
      </c>
      <c r="I718" s="127"/>
      <c r="J718" s="127"/>
      <c r="K718" s="127"/>
      <c r="L718" s="127"/>
      <c r="M718" s="127"/>
      <c r="N718" s="127"/>
      <c r="O718" s="127"/>
      <c r="P718" s="127"/>
      <c r="Q718" s="365"/>
      <c r="R718" s="486"/>
      <c r="S718" s="127"/>
      <c r="T718" s="127"/>
      <c r="U718" s="127"/>
      <c r="V718" s="358"/>
      <c r="W718" s="127"/>
      <c r="X718" s="127"/>
      <c r="Y718" s="42"/>
      <c r="Z718" s="42"/>
      <c r="AA718" s="367"/>
      <c r="AB718" s="128"/>
      <c r="AC718" s="42"/>
      <c r="AD718" s="42"/>
    </row>
    <row r="719" spans="3:30">
      <c r="C719" s="127"/>
      <c r="D719" s="354">
        <v>44231</v>
      </c>
      <c r="E719" s="422" t="s">
        <v>1651</v>
      </c>
      <c r="F719" s="435"/>
      <c r="G719" s="259"/>
      <c r="H719" s="234">
        <v>93.61</v>
      </c>
      <c r="I719" s="127"/>
      <c r="J719" s="127"/>
      <c r="K719" s="127"/>
      <c r="L719" s="127"/>
      <c r="M719" s="127"/>
      <c r="N719" s="127"/>
      <c r="O719" s="127"/>
      <c r="P719" s="127"/>
      <c r="Q719" s="365"/>
      <c r="R719" s="486"/>
      <c r="S719" s="127"/>
      <c r="T719" s="127"/>
      <c r="U719" s="127"/>
      <c r="V719" s="358"/>
      <c r="W719" s="127"/>
      <c r="X719" s="127"/>
      <c r="Y719" s="42"/>
      <c r="Z719" s="42"/>
      <c r="AA719" s="367"/>
      <c r="AB719" s="128"/>
      <c r="AC719" s="42"/>
      <c r="AD719" s="42"/>
    </row>
    <row r="720" spans="3:30">
      <c r="C720" s="127"/>
      <c r="D720" s="354">
        <v>44236</v>
      </c>
      <c r="E720" s="421" t="s">
        <v>495</v>
      </c>
      <c r="F720" s="494"/>
      <c r="G720" s="258">
        <v>991</v>
      </c>
      <c r="H720" s="358"/>
      <c r="I720" s="127"/>
      <c r="J720" s="127"/>
      <c r="K720" s="127"/>
      <c r="L720" s="127"/>
      <c r="M720" s="127"/>
      <c r="N720" s="127"/>
      <c r="O720" s="127"/>
      <c r="P720" s="127"/>
      <c r="Q720" s="365"/>
      <c r="R720" s="486"/>
      <c r="S720" s="127"/>
      <c r="T720" s="127"/>
      <c r="U720" s="127"/>
      <c r="V720" s="358"/>
      <c r="W720" s="127"/>
      <c r="X720" s="127"/>
      <c r="Y720" s="42"/>
      <c r="Z720" s="42"/>
      <c r="AA720" s="367"/>
      <c r="AB720" s="128"/>
      <c r="AC720" s="42"/>
      <c r="AD720" s="42"/>
    </row>
    <row r="721" spans="3:30">
      <c r="C721" s="127">
        <v>4</v>
      </c>
      <c r="D721" s="354">
        <v>44236</v>
      </c>
      <c r="E721" s="421" t="s">
        <v>2529</v>
      </c>
      <c r="F721" s="494"/>
      <c r="G721" s="258"/>
      <c r="H721" s="358">
        <v>991</v>
      </c>
      <c r="I721" s="127">
        <v>991</v>
      </c>
      <c r="J721" s="127"/>
      <c r="K721" s="127"/>
      <c r="L721" s="127"/>
      <c r="M721" s="127"/>
      <c r="N721" s="127"/>
      <c r="O721" s="127"/>
      <c r="P721" s="127"/>
      <c r="Q721" s="365"/>
      <c r="R721" s="486"/>
      <c r="S721" s="127"/>
      <c r="T721" s="127"/>
      <c r="U721" s="127"/>
      <c r="V721" s="358"/>
      <c r="W721" s="127"/>
      <c r="X721" s="127"/>
      <c r="Y721" s="42"/>
      <c r="Z721" s="42"/>
      <c r="AA721" s="367"/>
      <c r="AB721" s="128"/>
      <c r="AC721" s="42"/>
      <c r="AD721" s="42"/>
    </row>
    <row r="722" spans="3:30">
      <c r="C722" s="127"/>
      <c r="D722" s="354">
        <v>44236</v>
      </c>
      <c r="E722" s="421" t="s">
        <v>1192</v>
      </c>
      <c r="F722" s="494"/>
      <c r="G722" s="361">
        <v>1118</v>
      </c>
      <c r="H722" s="358"/>
      <c r="I722" s="127"/>
      <c r="J722" s="127"/>
      <c r="K722" s="127"/>
      <c r="L722" s="127"/>
      <c r="M722" s="127"/>
      <c r="N722" s="127"/>
      <c r="O722" s="127"/>
      <c r="P722" s="127"/>
      <c r="Q722" s="365"/>
      <c r="R722" s="486"/>
      <c r="S722" s="127"/>
      <c r="T722" s="127"/>
      <c r="U722" s="127"/>
      <c r="V722" s="358"/>
      <c r="W722" s="127"/>
      <c r="X722" s="127"/>
      <c r="Y722" s="42"/>
      <c r="Z722" s="42"/>
      <c r="AA722" s="367"/>
      <c r="AB722" s="128"/>
      <c r="AC722" s="42"/>
      <c r="AD722" s="42"/>
    </row>
    <row r="723" spans="3:30">
      <c r="C723" s="127"/>
      <c r="D723" s="354">
        <v>44236</v>
      </c>
      <c r="E723" s="421" t="s">
        <v>673</v>
      </c>
      <c r="F723" s="494"/>
      <c r="G723" s="258"/>
      <c r="H723" s="358">
        <v>991</v>
      </c>
      <c r="I723" s="127"/>
      <c r="J723" s="127"/>
      <c r="K723" s="127"/>
      <c r="L723" s="127"/>
      <c r="M723" s="127"/>
      <c r="N723" s="127"/>
      <c r="O723" s="127"/>
      <c r="P723" s="127"/>
      <c r="Q723" s="365"/>
      <c r="R723" s="486"/>
      <c r="S723" s="127"/>
      <c r="T723" s="127"/>
      <c r="U723" s="127"/>
      <c r="V723" s="358"/>
      <c r="W723" s="127"/>
      <c r="X723" s="127"/>
      <c r="Y723" s="42"/>
      <c r="Z723" s="42"/>
      <c r="AA723" s="367"/>
      <c r="AB723" s="128"/>
      <c r="AC723" s="42"/>
      <c r="AD723" s="42"/>
    </row>
    <row r="724" spans="3:30">
      <c r="C724" s="127"/>
      <c r="D724" s="354">
        <v>44236</v>
      </c>
      <c r="E724" s="422" t="s">
        <v>1511</v>
      </c>
      <c r="F724" s="435"/>
      <c r="G724" s="259"/>
      <c r="H724" s="234">
        <v>127</v>
      </c>
      <c r="I724" s="127"/>
      <c r="J724" s="127"/>
      <c r="K724" s="127"/>
      <c r="L724" s="127"/>
      <c r="M724" s="127"/>
      <c r="N724" s="127"/>
      <c r="O724" s="127"/>
      <c r="P724" s="127"/>
      <c r="Q724" s="365"/>
      <c r="R724" s="486"/>
      <c r="S724" s="127"/>
      <c r="T724" s="127"/>
      <c r="U724" s="127"/>
      <c r="V724" s="358"/>
      <c r="W724" s="127"/>
      <c r="X724" s="127"/>
      <c r="Y724" s="42"/>
      <c r="Z724" s="42"/>
      <c r="AA724" s="367"/>
      <c r="AB724" s="128"/>
      <c r="AC724" s="42"/>
      <c r="AD724" s="42"/>
    </row>
    <row r="725" spans="3:30">
      <c r="C725" s="127"/>
      <c r="D725" s="354">
        <v>44237</v>
      </c>
      <c r="E725" s="421" t="s">
        <v>495</v>
      </c>
      <c r="F725" s="494"/>
      <c r="G725" s="258">
        <v>4196.3100000000004</v>
      </c>
      <c r="H725" s="358"/>
      <c r="I725" s="127"/>
      <c r="J725" s="127"/>
      <c r="K725" s="127"/>
      <c r="L725" s="127"/>
      <c r="M725" s="127"/>
      <c r="N725" s="127"/>
      <c r="O725" s="127"/>
      <c r="P725" s="127"/>
      <c r="Q725" s="365"/>
      <c r="R725" s="486"/>
      <c r="S725" s="127"/>
      <c r="T725" s="127"/>
      <c r="U725" s="127"/>
      <c r="V725" s="358"/>
      <c r="W725" s="127"/>
      <c r="X725" s="127"/>
      <c r="Y725" s="42"/>
      <c r="Z725" s="42"/>
      <c r="AA725" s="367"/>
      <c r="AB725" s="128"/>
      <c r="AC725" s="42"/>
      <c r="AD725" s="42"/>
    </row>
    <row r="726" spans="3:30">
      <c r="C726" s="127"/>
      <c r="D726" s="354">
        <v>44237</v>
      </c>
      <c r="E726" s="421" t="s">
        <v>1652</v>
      </c>
      <c r="F726" s="494"/>
      <c r="G726" s="258"/>
      <c r="H726" s="358">
        <v>4195.3100000000004</v>
      </c>
      <c r="I726" s="127"/>
      <c r="J726" s="127"/>
      <c r="K726" s="127"/>
      <c r="L726" s="127">
        <v>4195.3100000000004</v>
      </c>
      <c r="M726" s="127"/>
      <c r="N726" s="127"/>
      <c r="O726" s="127"/>
      <c r="P726" s="127"/>
      <c r="Q726" s="365"/>
      <c r="R726" s="486"/>
      <c r="S726" s="127"/>
      <c r="T726" s="127"/>
      <c r="U726" s="127"/>
      <c r="V726" s="358"/>
      <c r="W726" s="127"/>
      <c r="X726" s="127"/>
      <c r="Y726" s="42"/>
      <c r="Z726" s="42"/>
      <c r="AA726" s="367"/>
      <c r="AB726" s="128"/>
      <c r="AC726" s="42"/>
      <c r="AD726" s="42"/>
    </row>
    <row r="727" spans="3:30">
      <c r="C727" s="127"/>
      <c r="D727" s="354">
        <v>44237</v>
      </c>
      <c r="E727" s="421" t="s">
        <v>1493</v>
      </c>
      <c r="F727" s="494"/>
      <c r="G727" s="258"/>
      <c r="H727" s="358">
        <v>1</v>
      </c>
      <c r="I727" s="127"/>
      <c r="J727" s="127"/>
      <c r="K727" s="127"/>
      <c r="L727" s="127"/>
      <c r="M727" s="127"/>
      <c r="N727" s="127"/>
      <c r="O727" s="127"/>
      <c r="P727" s="127"/>
      <c r="Q727" s="365"/>
      <c r="R727" s="486"/>
      <c r="S727" s="127"/>
      <c r="T727" s="127"/>
      <c r="U727" s="127"/>
      <c r="V727" s="358"/>
      <c r="W727" s="127">
        <v>1</v>
      </c>
      <c r="X727" s="127"/>
      <c r="Y727" s="42"/>
      <c r="Z727" s="42"/>
      <c r="AA727" s="367"/>
      <c r="AB727" s="128"/>
      <c r="AC727" s="42"/>
      <c r="AD727" s="42"/>
    </row>
    <row r="728" spans="3:30">
      <c r="C728" s="127"/>
      <c r="D728" s="354">
        <v>44237</v>
      </c>
      <c r="E728" s="421" t="s">
        <v>1558</v>
      </c>
      <c r="F728" s="494"/>
      <c r="G728" s="361">
        <v>4511</v>
      </c>
      <c r="H728" s="358"/>
      <c r="I728" s="127"/>
      <c r="J728" s="127"/>
      <c r="K728" s="127"/>
      <c r="L728" s="127"/>
      <c r="M728" s="127"/>
      <c r="N728" s="127"/>
      <c r="O728" s="127"/>
      <c r="P728" s="127"/>
      <c r="Q728" s="365"/>
      <c r="R728" s="486"/>
      <c r="S728" s="127"/>
      <c r="T728" s="127"/>
      <c r="U728" s="127"/>
      <c r="V728" s="358"/>
      <c r="W728" s="127"/>
      <c r="X728" s="127"/>
      <c r="Y728" s="42"/>
      <c r="Z728" s="42"/>
      <c r="AA728" s="367"/>
      <c r="AB728" s="128"/>
      <c r="AC728" s="42"/>
      <c r="AD728" s="42"/>
    </row>
    <row r="729" spans="3:30">
      <c r="C729" s="127"/>
      <c r="D729" s="354">
        <v>44237</v>
      </c>
      <c r="E729" s="421" t="s">
        <v>673</v>
      </c>
      <c r="F729" s="494"/>
      <c r="G729" s="258"/>
      <c r="H729" s="358">
        <v>4196.3100000000004</v>
      </c>
      <c r="I729" s="127"/>
      <c r="J729" s="127"/>
      <c r="K729" s="127"/>
      <c r="L729" s="127"/>
      <c r="M729" s="127"/>
      <c r="N729" s="127"/>
      <c r="O729" s="127"/>
      <c r="P729" s="127"/>
      <c r="Q729" s="365"/>
      <c r="R729" s="486"/>
      <c r="S729" s="127"/>
      <c r="T729" s="127"/>
      <c r="U729" s="127"/>
      <c r="V729" s="358"/>
      <c r="W729" s="127"/>
      <c r="X729" s="127"/>
      <c r="Y729" s="42"/>
      <c r="Z729" s="42"/>
      <c r="AA729" s="367"/>
      <c r="AB729" s="128"/>
      <c r="AC729" s="42"/>
      <c r="AD729" s="42"/>
    </row>
    <row r="730" spans="3:30">
      <c r="C730" s="127"/>
      <c r="D730" s="354">
        <v>44237</v>
      </c>
      <c r="E730" s="422" t="s">
        <v>1547</v>
      </c>
      <c r="F730" s="435"/>
      <c r="G730" s="259"/>
      <c r="H730" s="234">
        <v>314.69</v>
      </c>
      <c r="I730" s="127"/>
      <c r="J730" s="127"/>
      <c r="K730" s="127"/>
      <c r="L730" s="127"/>
      <c r="M730" s="127"/>
      <c r="N730" s="127"/>
      <c r="O730" s="127"/>
      <c r="P730" s="127"/>
      <c r="Q730" s="365"/>
      <c r="R730" s="486"/>
      <c r="S730" s="127"/>
      <c r="T730" s="127"/>
      <c r="U730" s="127"/>
      <c r="V730" s="358"/>
      <c r="W730" s="127"/>
      <c r="X730" s="127"/>
      <c r="Y730" s="42"/>
      <c r="Z730" s="42"/>
      <c r="AA730" s="367"/>
      <c r="AB730" s="128"/>
      <c r="AC730" s="42"/>
      <c r="AD730" s="42"/>
    </row>
    <row r="731" spans="3:30">
      <c r="C731" s="127"/>
      <c r="D731" s="354">
        <v>44238</v>
      </c>
      <c r="E731" s="421" t="s">
        <v>495</v>
      </c>
      <c r="F731" s="494"/>
      <c r="G731" s="258">
        <v>994</v>
      </c>
      <c r="H731" s="358"/>
      <c r="I731" s="127"/>
      <c r="J731" s="127"/>
      <c r="K731" s="127"/>
      <c r="L731" s="127"/>
      <c r="M731" s="127"/>
      <c r="N731" s="127"/>
      <c r="O731" s="127"/>
      <c r="P731" s="127"/>
      <c r="Q731" s="365"/>
      <c r="R731" s="486"/>
      <c r="S731" s="127"/>
      <c r="T731" s="127"/>
      <c r="U731" s="127"/>
      <c r="V731" s="358"/>
      <c r="W731" s="127"/>
      <c r="X731" s="127"/>
      <c r="Y731" s="42"/>
      <c r="Z731" s="42"/>
      <c r="AA731" s="367"/>
      <c r="AB731" s="128"/>
      <c r="AC731" s="42"/>
      <c r="AD731" s="42"/>
    </row>
    <row r="732" spans="3:30">
      <c r="C732" s="127">
        <v>2</v>
      </c>
      <c r="D732" s="354">
        <v>44238</v>
      </c>
      <c r="E732" s="421" t="s">
        <v>1653</v>
      </c>
      <c r="F732" s="494"/>
      <c r="G732" s="258"/>
      <c r="H732" s="358">
        <v>994</v>
      </c>
      <c r="I732" s="127"/>
      <c r="J732" s="127"/>
      <c r="K732" s="127"/>
      <c r="L732" s="127"/>
      <c r="M732" s="127"/>
      <c r="N732" s="127"/>
      <c r="O732" s="127">
        <v>994</v>
      </c>
      <c r="P732" s="127"/>
      <c r="Q732" s="365"/>
      <c r="R732" s="486"/>
      <c r="S732" s="127"/>
      <c r="T732" s="127"/>
      <c r="U732" s="127"/>
      <c r="V732" s="358"/>
      <c r="W732" s="127"/>
      <c r="X732" s="127"/>
      <c r="Y732" s="42"/>
      <c r="Z732" s="42"/>
      <c r="AA732" s="367"/>
      <c r="AB732" s="128"/>
      <c r="AC732" s="42"/>
      <c r="AD732" s="42"/>
    </row>
    <row r="733" spans="3:30">
      <c r="C733" s="127"/>
      <c r="D733" s="354">
        <v>44238</v>
      </c>
      <c r="E733" s="421" t="s">
        <v>1577</v>
      </c>
      <c r="F733" s="494"/>
      <c r="G733" s="361">
        <v>1093</v>
      </c>
      <c r="H733" s="358"/>
      <c r="I733" s="127"/>
      <c r="J733" s="127"/>
      <c r="K733" s="127"/>
      <c r="L733" s="127"/>
      <c r="M733" s="127"/>
      <c r="N733" s="127"/>
      <c r="O733" s="127"/>
      <c r="P733" s="127"/>
      <c r="Q733" s="365"/>
      <c r="R733" s="486"/>
      <c r="S733" s="127"/>
      <c r="T733" s="127"/>
      <c r="U733" s="127"/>
      <c r="V733" s="358"/>
      <c r="W733" s="127"/>
      <c r="X733" s="127"/>
      <c r="Y733" s="42"/>
      <c r="Z733" s="42"/>
      <c r="AA733" s="367"/>
      <c r="AB733" s="128"/>
      <c r="AC733" s="42"/>
      <c r="AD733" s="42"/>
    </row>
    <row r="734" spans="3:30">
      <c r="C734" s="127"/>
      <c r="D734" s="354">
        <v>44238</v>
      </c>
      <c r="E734" s="421" t="s">
        <v>673</v>
      </c>
      <c r="F734" s="494"/>
      <c r="G734" s="258"/>
      <c r="H734" s="358">
        <v>994</v>
      </c>
      <c r="I734" s="127"/>
      <c r="J734" s="127"/>
      <c r="K734" s="127"/>
      <c r="L734" s="127"/>
      <c r="M734" s="127"/>
      <c r="N734" s="127"/>
      <c r="O734" s="127"/>
      <c r="P734" s="127"/>
      <c r="Q734" s="365"/>
      <c r="R734" s="486"/>
      <c r="S734" s="127"/>
      <c r="T734" s="127"/>
      <c r="U734" s="127"/>
      <c r="V734" s="358"/>
      <c r="W734" s="127"/>
      <c r="X734" s="127"/>
      <c r="Y734" s="42"/>
      <c r="Z734" s="42"/>
      <c r="AA734" s="367"/>
      <c r="AB734" s="128"/>
      <c r="AC734" s="42"/>
      <c r="AD734" s="42"/>
    </row>
    <row r="735" spans="3:30">
      <c r="C735" s="127"/>
      <c r="D735" s="354">
        <v>44238</v>
      </c>
      <c r="E735" s="422" t="s">
        <v>1578</v>
      </c>
      <c r="F735" s="435"/>
      <c r="G735" s="259"/>
      <c r="H735" s="234">
        <v>99</v>
      </c>
      <c r="I735" s="127"/>
      <c r="J735" s="127"/>
      <c r="K735" s="127"/>
      <c r="L735" s="127"/>
      <c r="M735" s="127"/>
      <c r="N735" s="127"/>
      <c r="O735" s="127"/>
      <c r="P735" s="127"/>
      <c r="Q735" s="365"/>
      <c r="R735" s="486"/>
      <c r="S735" s="127"/>
      <c r="T735" s="127"/>
      <c r="U735" s="127"/>
      <c r="V735" s="358"/>
      <c r="W735" s="127"/>
      <c r="X735" s="127"/>
      <c r="Y735" s="42"/>
      <c r="Z735" s="42"/>
      <c r="AA735" s="367"/>
      <c r="AB735" s="128"/>
      <c r="AC735" s="42"/>
      <c r="AD735" s="42"/>
    </row>
    <row r="736" spans="3:30">
      <c r="C736" s="127"/>
      <c r="D736" s="354">
        <v>44240</v>
      </c>
      <c r="E736" s="421" t="s">
        <v>495</v>
      </c>
      <c r="F736" s="494"/>
      <c r="G736" s="258">
        <v>720.68</v>
      </c>
      <c r="H736" s="358"/>
      <c r="I736" s="127"/>
      <c r="J736" s="127"/>
      <c r="K736" s="127"/>
      <c r="L736" s="127"/>
      <c r="M736" s="127"/>
      <c r="N736" s="127"/>
      <c r="O736" s="127"/>
      <c r="P736" s="127"/>
      <c r="Q736" s="365"/>
      <c r="R736" s="486"/>
      <c r="S736" s="127"/>
      <c r="T736" s="127"/>
      <c r="U736" s="127"/>
      <c r="V736" s="358"/>
      <c r="W736" s="127"/>
      <c r="X736" s="127"/>
      <c r="Y736" s="42"/>
      <c r="Z736" s="42"/>
      <c r="AA736" s="367"/>
      <c r="AB736" s="128"/>
      <c r="AC736" s="42"/>
      <c r="AD736" s="42"/>
    </row>
    <row r="737" spans="3:30">
      <c r="C737" s="127"/>
      <c r="D737" s="354">
        <v>44240</v>
      </c>
      <c r="E737" s="421" t="s">
        <v>1654</v>
      </c>
      <c r="F737" s="494"/>
      <c r="G737" s="258"/>
      <c r="H737" s="358">
        <v>126.34</v>
      </c>
      <c r="I737" s="127"/>
      <c r="J737" s="127"/>
      <c r="K737" s="127"/>
      <c r="L737" s="127">
        <v>126.34</v>
      </c>
      <c r="M737" s="127"/>
      <c r="N737" s="127"/>
      <c r="O737" s="127"/>
      <c r="P737" s="127"/>
      <c r="Q737" s="365"/>
      <c r="R737" s="486"/>
      <c r="S737" s="127"/>
      <c r="T737" s="127"/>
      <c r="U737" s="127"/>
      <c r="V737" s="358"/>
      <c r="W737" s="127"/>
      <c r="X737" s="127"/>
      <c r="Y737" s="42"/>
      <c r="Z737" s="42"/>
      <c r="AA737" s="367"/>
      <c r="AB737" s="128"/>
      <c r="AC737" s="42"/>
      <c r="AD737" s="42"/>
    </row>
    <row r="738" spans="3:30">
      <c r="C738" s="127">
        <v>5</v>
      </c>
      <c r="D738" s="354">
        <v>44240</v>
      </c>
      <c r="E738" s="421" t="s">
        <v>2530</v>
      </c>
      <c r="F738" s="494"/>
      <c r="G738" s="258"/>
      <c r="H738" s="358">
        <v>524.34</v>
      </c>
      <c r="I738" s="127"/>
      <c r="J738" s="127"/>
      <c r="K738" s="127"/>
      <c r="L738" s="127">
        <v>524.34</v>
      </c>
      <c r="M738" s="127"/>
      <c r="N738" s="127"/>
      <c r="O738" s="127"/>
      <c r="P738" s="127"/>
      <c r="Q738" s="365"/>
      <c r="R738" s="486"/>
      <c r="S738" s="127"/>
      <c r="T738" s="127"/>
      <c r="U738" s="127"/>
      <c r="V738" s="358"/>
      <c r="W738" s="127"/>
      <c r="X738" s="127"/>
      <c r="Y738" s="42"/>
      <c r="Z738" s="42"/>
      <c r="AA738" s="367"/>
      <c r="AB738" s="128"/>
      <c r="AC738" s="42"/>
      <c r="AD738" s="42"/>
    </row>
    <row r="739" spans="3:30">
      <c r="C739" s="127"/>
      <c r="D739" s="354">
        <v>44240</v>
      </c>
      <c r="E739" s="421" t="s">
        <v>1493</v>
      </c>
      <c r="F739" s="494"/>
      <c r="G739" s="258"/>
      <c r="H739" s="358">
        <v>1</v>
      </c>
      <c r="I739" s="127"/>
      <c r="J739" s="127"/>
      <c r="K739" s="127"/>
      <c r="L739" s="127"/>
      <c r="M739" s="127"/>
      <c r="N739" s="127"/>
      <c r="O739" s="127"/>
      <c r="P739" s="127"/>
      <c r="Q739" s="365"/>
      <c r="R739" s="486"/>
      <c r="S739" s="127"/>
      <c r="T739" s="127"/>
      <c r="U739" s="127"/>
      <c r="V739" s="358"/>
      <c r="W739" s="127">
        <v>1</v>
      </c>
      <c r="X739" s="127"/>
      <c r="Y739" s="42"/>
      <c r="Z739" s="42"/>
      <c r="AA739" s="367"/>
      <c r="AB739" s="128"/>
      <c r="AC739" s="42"/>
      <c r="AD739" s="42"/>
    </row>
    <row r="740" spans="3:30">
      <c r="C740" s="127"/>
      <c r="D740" s="354">
        <v>44240</v>
      </c>
      <c r="E740" s="421" t="s">
        <v>896</v>
      </c>
      <c r="F740" s="494"/>
      <c r="G740" s="258"/>
      <c r="H740" s="358">
        <v>69</v>
      </c>
      <c r="I740" s="127"/>
      <c r="J740" s="127"/>
      <c r="K740" s="127"/>
      <c r="L740" s="127"/>
      <c r="M740" s="127"/>
      <c r="N740" s="127"/>
      <c r="O740" s="127"/>
      <c r="P740" s="127"/>
      <c r="Q740" s="365"/>
      <c r="R740" s="486"/>
      <c r="S740" s="127"/>
      <c r="T740" s="127">
        <v>69</v>
      </c>
      <c r="U740" s="127"/>
      <c r="V740" s="358"/>
      <c r="W740" s="127"/>
      <c r="X740" s="127"/>
      <c r="Y740" s="42"/>
      <c r="Z740" s="42"/>
      <c r="AA740" s="367"/>
      <c r="AB740" s="128"/>
      <c r="AC740" s="42"/>
      <c r="AD740" s="42"/>
    </row>
    <row r="741" spans="3:30">
      <c r="C741" s="127"/>
      <c r="D741" s="354">
        <v>44240</v>
      </c>
      <c r="E741" s="421" t="s">
        <v>1481</v>
      </c>
      <c r="F741" s="494"/>
      <c r="G741" s="361">
        <v>806</v>
      </c>
      <c r="H741" s="358"/>
      <c r="I741" s="127"/>
      <c r="J741" s="127"/>
      <c r="K741" s="127"/>
      <c r="L741" s="127"/>
      <c r="M741" s="127"/>
      <c r="N741" s="127"/>
      <c r="O741" s="127"/>
      <c r="P741" s="127"/>
      <c r="Q741" s="365"/>
      <c r="R741" s="486"/>
      <c r="S741" s="127"/>
      <c r="T741" s="127"/>
      <c r="U741" s="127"/>
      <c r="V741" s="358"/>
      <c r="W741" s="127"/>
      <c r="X741" s="127"/>
      <c r="Y741" s="42"/>
      <c r="Z741" s="42"/>
      <c r="AA741" s="367"/>
      <c r="AB741" s="128"/>
      <c r="AC741" s="42"/>
      <c r="AD741" s="42"/>
    </row>
    <row r="742" spans="3:30">
      <c r="C742" s="127"/>
      <c r="D742" s="354">
        <v>44240</v>
      </c>
      <c r="E742" s="421" t="s">
        <v>1655</v>
      </c>
      <c r="F742" s="494"/>
      <c r="G742" s="258"/>
      <c r="H742" s="358">
        <v>720.68</v>
      </c>
      <c r="I742" s="127"/>
      <c r="J742" s="127"/>
      <c r="K742" s="127"/>
      <c r="L742" s="127"/>
      <c r="M742" s="127"/>
      <c r="N742" s="127"/>
      <c r="O742" s="127"/>
      <c r="P742" s="127"/>
      <c r="Q742" s="365"/>
      <c r="R742" s="486"/>
      <c r="S742" s="127"/>
      <c r="T742" s="127"/>
      <c r="U742" s="127"/>
      <c r="V742" s="358"/>
      <c r="W742" s="127"/>
      <c r="X742" s="127"/>
      <c r="Y742" s="42"/>
      <c r="Z742" s="42"/>
      <c r="AA742" s="367"/>
      <c r="AB742" s="128"/>
      <c r="AC742" s="42"/>
      <c r="AD742" s="42"/>
    </row>
    <row r="743" spans="3:30">
      <c r="C743" s="127"/>
      <c r="D743" s="354">
        <v>44240</v>
      </c>
      <c r="E743" s="421" t="s">
        <v>1656</v>
      </c>
      <c r="F743" s="494"/>
      <c r="G743" s="258"/>
      <c r="H743" s="358">
        <v>37</v>
      </c>
      <c r="I743" s="127"/>
      <c r="J743" s="127"/>
      <c r="K743" s="127"/>
      <c r="L743" s="127"/>
      <c r="M743" s="127"/>
      <c r="N743" s="127"/>
      <c r="O743" s="127"/>
      <c r="P743" s="127"/>
      <c r="Q743" s="365"/>
      <c r="R743" s="486"/>
      <c r="S743" s="127"/>
      <c r="T743" s="127">
        <v>37</v>
      </c>
      <c r="U743" s="127"/>
      <c r="V743" s="358"/>
      <c r="W743" s="127"/>
      <c r="X743" s="127"/>
      <c r="Y743" s="42"/>
      <c r="Z743" s="42"/>
      <c r="AA743" s="367"/>
      <c r="AB743" s="128"/>
      <c r="AC743" s="42"/>
      <c r="AD743" s="42"/>
    </row>
    <row r="744" spans="3:30">
      <c r="C744" s="127"/>
      <c r="D744" s="354">
        <v>44240</v>
      </c>
      <c r="E744" s="422" t="s">
        <v>1503</v>
      </c>
      <c r="F744" s="435"/>
      <c r="G744" s="259"/>
      <c r="H744" s="234">
        <v>48.32</v>
      </c>
      <c r="I744" s="127"/>
      <c r="J744" s="127"/>
      <c r="K744" s="127"/>
      <c r="L744" s="127"/>
      <c r="M744" s="127"/>
      <c r="N744" s="127"/>
      <c r="O744" s="127"/>
      <c r="P744" s="127"/>
      <c r="Q744" s="365"/>
      <c r="R744" s="486"/>
      <c r="S744" s="127"/>
      <c r="T744" s="127"/>
      <c r="U744" s="127"/>
      <c r="V744" s="358"/>
      <c r="W744" s="127"/>
      <c r="X744" s="127"/>
      <c r="Y744" s="42"/>
      <c r="Z744" s="42"/>
      <c r="AA744" s="367"/>
      <c r="AB744" s="128"/>
      <c r="AC744" s="42"/>
      <c r="AD744" s="42"/>
    </row>
    <row r="745" spans="3:30">
      <c r="C745" s="127"/>
      <c r="D745" s="354">
        <v>44242</v>
      </c>
      <c r="E745" s="421" t="s">
        <v>495</v>
      </c>
      <c r="F745" s="494"/>
      <c r="G745" s="258">
        <v>2648.17</v>
      </c>
      <c r="H745" s="358"/>
      <c r="I745" s="127"/>
      <c r="J745" s="127"/>
      <c r="K745" s="127"/>
      <c r="L745" s="127"/>
      <c r="M745" s="127"/>
      <c r="N745" s="127"/>
      <c r="O745" s="127"/>
      <c r="P745" s="127"/>
      <c r="Q745" s="365"/>
      <c r="R745" s="486"/>
      <c r="S745" s="127"/>
      <c r="T745" s="127"/>
      <c r="U745" s="127"/>
      <c r="V745" s="358"/>
      <c r="W745" s="127"/>
      <c r="X745" s="127"/>
      <c r="Y745" s="42"/>
      <c r="Z745" s="42"/>
      <c r="AA745" s="367"/>
      <c r="AB745" s="128"/>
      <c r="AC745" s="42"/>
      <c r="AD745" s="42"/>
    </row>
    <row r="746" spans="3:30">
      <c r="C746" s="127"/>
      <c r="D746" s="354">
        <v>44242</v>
      </c>
      <c r="E746" s="421" t="s">
        <v>1643</v>
      </c>
      <c r="F746" s="494"/>
      <c r="G746" s="258"/>
      <c r="H746" s="358">
        <v>1086.8599999999999</v>
      </c>
      <c r="I746" s="127"/>
      <c r="J746" s="127"/>
      <c r="K746" s="127"/>
      <c r="L746" s="127">
        <v>1086.8599999999999</v>
      </c>
      <c r="M746" s="127"/>
      <c r="N746" s="127"/>
      <c r="O746" s="127"/>
      <c r="P746" s="127"/>
      <c r="Q746" s="365"/>
      <c r="R746" s="486"/>
      <c r="S746" s="127"/>
      <c r="T746" s="127"/>
      <c r="U746" s="127"/>
      <c r="V746" s="358"/>
      <c r="W746" s="127"/>
      <c r="X746" s="127"/>
      <c r="Y746" s="42"/>
      <c r="Z746" s="42"/>
      <c r="AA746" s="367"/>
      <c r="AB746" s="128"/>
      <c r="AC746" s="42"/>
      <c r="AD746" s="42"/>
    </row>
    <row r="747" spans="3:30">
      <c r="C747" s="127"/>
      <c r="D747" s="354">
        <v>44242</v>
      </c>
      <c r="E747" s="421" t="s">
        <v>1642</v>
      </c>
      <c r="F747" s="494"/>
      <c r="G747" s="258"/>
      <c r="H747" s="358">
        <v>1</v>
      </c>
      <c r="I747" s="127"/>
      <c r="J747" s="127"/>
      <c r="K747" s="127"/>
      <c r="L747" s="127">
        <v>1</v>
      </c>
      <c r="M747" s="127"/>
      <c r="N747" s="127"/>
      <c r="O747" s="127"/>
      <c r="P747" s="127"/>
      <c r="Q747" s="365"/>
      <c r="R747" s="486"/>
      <c r="S747" s="127"/>
      <c r="T747" s="127"/>
      <c r="U747" s="127"/>
      <c r="V747" s="358"/>
      <c r="W747" s="127"/>
      <c r="X747" s="127"/>
      <c r="Y747" s="42"/>
      <c r="Z747" s="42"/>
      <c r="AA747" s="367"/>
      <c r="AB747" s="128"/>
      <c r="AC747" s="42"/>
      <c r="AD747" s="42"/>
    </row>
    <row r="748" spans="3:30">
      <c r="C748" s="127">
        <v>4</v>
      </c>
      <c r="D748" s="354">
        <v>44242</v>
      </c>
      <c r="E748" s="421" t="s">
        <v>2157</v>
      </c>
      <c r="F748" s="494"/>
      <c r="G748" s="258"/>
      <c r="H748" s="358">
        <v>932</v>
      </c>
      <c r="I748" s="127">
        <v>932</v>
      </c>
      <c r="J748" s="127"/>
      <c r="K748" s="127"/>
      <c r="L748" s="127"/>
      <c r="M748" s="127"/>
      <c r="N748" s="127"/>
      <c r="O748" s="127"/>
      <c r="P748" s="127"/>
      <c r="Q748" s="365"/>
      <c r="R748" s="486"/>
      <c r="S748" s="127"/>
      <c r="T748" s="127"/>
      <c r="U748" s="127"/>
      <c r="V748" s="358"/>
      <c r="W748" s="127"/>
      <c r="X748" s="127"/>
      <c r="Y748" s="42"/>
      <c r="Z748" s="42"/>
      <c r="AA748" s="367"/>
      <c r="AB748" s="128"/>
      <c r="AC748" s="42"/>
      <c r="AD748" s="42"/>
    </row>
    <row r="749" spans="3:30">
      <c r="C749" s="127"/>
      <c r="D749" s="354">
        <v>44242</v>
      </c>
      <c r="E749" s="421" t="s">
        <v>1510</v>
      </c>
      <c r="F749" s="494"/>
      <c r="G749" s="258"/>
      <c r="H749" s="358">
        <v>3</v>
      </c>
      <c r="I749" s="127"/>
      <c r="J749" s="127"/>
      <c r="K749" s="127"/>
      <c r="L749" s="127"/>
      <c r="M749" s="127"/>
      <c r="N749" s="127"/>
      <c r="O749" s="127"/>
      <c r="P749" s="127"/>
      <c r="Q749" s="365"/>
      <c r="R749" s="486"/>
      <c r="S749" s="127"/>
      <c r="T749" s="127"/>
      <c r="U749" s="127"/>
      <c r="V749" s="358"/>
      <c r="W749" s="127">
        <v>3</v>
      </c>
      <c r="X749" s="127"/>
      <c r="Y749" s="42"/>
      <c r="Z749" s="42"/>
      <c r="AA749" s="367"/>
      <c r="AB749" s="128"/>
      <c r="AC749" s="42"/>
      <c r="AD749" s="42"/>
    </row>
    <row r="750" spans="3:30">
      <c r="C750" s="127">
        <v>2</v>
      </c>
      <c r="D750" s="354">
        <v>44242</v>
      </c>
      <c r="E750" s="421" t="s">
        <v>2531</v>
      </c>
      <c r="F750" s="494"/>
      <c r="G750" s="258"/>
      <c r="H750" s="358">
        <v>546.30999999999995</v>
      </c>
      <c r="I750" s="127"/>
      <c r="J750" s="127"/>
      <c r="K750" s="127"/>
      <c r="L750" s="127">
        <v>546.30999999999995</v>
      </c>
      <c r="M750" s="127"/>
      <c r="N750" s="127"/>
      <c r="O750" s="127"/>
      <c r="P750" s="127"/>
      <c r="Q750" s="365"/>
      <c r="R750" s="486"/>
      <c r="S750" s="127"/>
      <c r="T750" s="127"/>
      <c r="U750" s="127"/>
      <c r="V750" s="358"/>
      <c r="W750" s="127"/>
      <c r="X750" s="127"/>
      <c r="Y750" s="42"/>
      <c r="Z750" s="42"/>
      <c r="AA750" s="367"/>
      <c r="AB750" s="128"/>
      <c r="AC750" s="42"/>
      <c r="AD750" s="42"/>
    </row>
    <row r="751" spans="3:30">
      <c r="C751" s="127"/>
      <c r="D751" s="354">
        <v>44242</v>
      </c>
      <c r="E751" s="421" t="s">
        <v>896</v>
      </c>
      <c r="F751" s="494"/>
      <c r="G751" s="258"/>
      <c r="H751" s="358">
        <v>79</v>
      </c>
      <c r="I751" s="127"/>
      <c r="J751" s="127"/>
      <c r="K751" s="127"/>
      <c r="L751" s="127"/>
      <c r="M751" s="127"/>
      <c r="N751" s="127"/>
      <c r="O751" s="127"/>
      <c r="P751" s="127"/>
      <c r="Q751" s="365"/>
      <c r="R751" s="486"/>
      <c r="S751" s="127"/>
      <c r="T751" s="127">
        <v>79</v>
      </c>
      <c r="U751" s="127"/>
      <c r="V751" s="358"/>
      <c r="W751" s="127"/>
      <c r="X751" s="127"/>
      <c r="Y751" s="42"/>
      <c r="Z751" s="42"/>
      <c r="AA751" s="367"/>
      <c r="AB751" s="128"/>
      <c r="AC751" s="42"/>
      <c r="AD751" s="42"/>
    </row>
    <row r="752" spans="3:30">
      <c r="C752" s="127"/>
      <c r="D752" s="354">
        <v>44242</v>
      </c>
      <c r="E752" s="421" t="s">
        <v>1657</v>
      </c>
      <c r="F752" s="494"/>
      <c r="G752" s="361">
        <v>2781</v>
      </c>
      <c r="H752" s="358"/>
      <c r="I752" s="127"/>
      <c r="J752" s="127"/>
      <c r="K752" s="127"/>
      <c r="L752" s="127"/>
      <c r="M752" s="127"/>
      <c r="N752" s="127"/>
      <c r="O752" s="127"/>
      <c r="P752" s="127"/>
      <c r="Q752" s="365"/>
      <c r="R752" s="486"/>
      <c r="S752" s="127"/>
      <c r="T752" s="127"/>
      <c r="U752" s="127"/>
      <c r="V752" s="358"/>
      <c r="W752" s="127"/>
      <c r="X752" s="127"/>
      <c r="Y752" s="42"/>
      <c r="Z752" s="42"/>
      <c r="AA752" s="367"/>
      <c r="AB752" s="128"/>
      <c r="AC752" s="42"/>
      <c r="AD752" s="42"/>
    </row>
    <row r="753" spans="3:30">
      <c r="C753" s="127"/>
      <c r="D753" s="354">
        <v>44242</v>
      </c>
      <c r="E753" s="421" t="s">
        <v>673</v>
      </c>
      <c r="F753" s="494"/>
      <c r="G753" s="258"/>
      <c r="H753" s="358">
        <v>2648.17</v>
      </c>
      <c r="I753" s="127"/>
      <c r="J753" s="127"/>
      <c r="K753" s="127"/>
      <c r="L753" s="127"/>
      <c r="M753" s="127"/>
      <c r="N753" s="127"/>
      <c r="O753" s="127"/>
      <c r="P753" s="127"/>
      <c r="Q753" s="365"/>
      <c r="R753" s="486"/>
      <c r="S753" s="127"/>
      <c r="T753" s="127"/>
      <c r="U753" s="127"/>
      <c r="V753" s="358"/>
      <c r="W753" s="127"/>
      <c r="X753" s="127"/>
      <c r="Y753" s="42"/>
      <c r="Z753" s="42"/>
      <c r="AA753" s="367"/>
      <c r="AB753" s="128"/>
      <c r="AC753" s="42"/>
      <c r="AD753" s="42"/>
    </row>
    <row r="754" spans="3:30">
      <c r="C754" s="127"/>
      <c r="D754" s="354">
        <v>44242</v>
      </c>
      <c r="E754" s="421" t="s">
        <v>1658</v>
      </c>
      <c r="F754" s="494"/>
      <c r="G754" s="258"/>
      <c r="H754" s="358">
        <v>75</v>
      </c>
      <c r="I754" s="127"/>
      <c r="J754" s="127"/>
      <c r="K754" s="127"/>
      <c r="L754" s="127"/>
      <c r="M754" s="127"/>
      <c r="N754" s="127"/>
      <c r="O754" s="127"/>
      <c r="P754" s="127"/>
      <c r="Q754" s="365"/>
      <c r="R754" s="486"/>
      <c r="S754" s="127"/>
      <c r="T754" s="127">
        <v>75</v>
      </c>
      <c r="U754" s="127"/>
      <c r="V754" s="358"/>
      <c r="W754" s="127"/>
      <c r="X754" s="127"/>
      <c r="Y754" s="42"/>
      <c r="Z754" s="42"/>
      <c r="AA754" s="367"/>
      <c r="AB754" s="128"/>
      <c r="AC754" s="42"/>
      <c r="AD754" s="42"/>
    </row>
    <row r="755" spans="3:30">
      <c r="C755" s="127"/>
      <c r="D755" s="354">
        <v>44242</v>
      </c>
      <c r="E755" s="422" t="s">
        <v>1659</v>
      </c>
      <c r="F755" s="435"/>
      <c r="G755" s="259"/>
      <c r="H755" s="234">
        <v>57.83</v>
      </c>
      <c r="I755" s="127"/>
      <c r="J755" s="127"/>
      <c r="K755" s="127"/>
      <c r="L755" s="127"/>
      <c r="M755" s="127"/>
      <c r="N755" s="127"/>
      <c r="O755" s="127"/>
      <c r="P755" s="127"/>
      <c r="Q755" s="365"/>
      <c r="R755" s="486"/>
      <c r="S755" s="127"/>
      <c r="T755" s="127"/>
      <c r="U755" s="127"/>
      <c r="V755" s="358"/>
      <c r="W755" s="127"/>
      <c r="X755" s="127"/>
      <c r="Y755" s="42"/>
      <c r="Z755" s="42"/>
      <c r="AA755" s="367"/>
      <c r="AB755" s="128"/>
      <c r="AC755" s="42"/>
      <c r="AD755" s="42"/>
    </row>
    <row r="756" spans="3:30">
      <c r="C756" s="127"/>
      <c r="D756" s="354">
        <v>44244</v>
      </c>
      <c r="E756" s="421" t="s">
        <v>495</v>
      </c>
      <c r="F756" s="494"/>
      <c r="G756" s="258">
        <v>1637.32</v>
      </c>
      <c r="H756" s="358"/>
      <c r="I756" s="127"/>
      <c r="J756" s="127"/>
      <c r="K756" s="127"/>
      <c r="L756" s="127"/>
      <c r="M756" s="127"/>
      <c r="N756" s="127"/>
      <c r="O756" s="127"/>
      <c r="P756" s="127"/>
      <c r="Q756" s="365"/>
      <c r="R756" s="486"/>
      <c r="S756" s="127"/>
      <c r="T756" s="127"/>
      <c r="U756" s="127"/>
      <c r="V756" s="358"/>
      <c r="W756" s="127"/>
      <c r="X756" s="127"/>
      <c r="Y756" s="42"/>
      <c r="Z756" s="42"/>
      <c r="AA756" s="367"/>
      <c r="AB756" s="128"/>
      <c r="AC756" s="42"/>
      <c r="AD756" s="42"/>
    </row>
    <row r="757" spans="3:30">
      <c r="C757" s="127"/>
      <c r="D757" s="354">
        <v>44244</v>
      </c>
      <c r="E757" s="421" t="s">
        <v>669</v>
      </c>
      <c r="F757" s="494"/>
      <c r="G757" s="258">
        <v>52</v>
      </c>
      <c r="H757" s="358"/>
      <c r="I757" s="127"/>
      <c r="J757" s="127"/>
      <c r="K757" s="127"/>
      <c r="L757" s="127"/>
      <c r="M757" s="127"/>
      <c r="N757" s="127"/>
      <c r="O757" s="127"/>
      <c r="P757" s="127"/>
      <c r="Q757" s="365"/>
      <c r="R757" s="486"/>
      <c r="S757" s="127"/>
      <c r="T757" s="127"/>
      <c r="U757" s="127"/>
      <c r="V757" s="358"/>
      <c r="W757" s="127"/>
      <c r="X757" s="127"/>
      <c r="Y757" s="42"/>
      <c r="Z757" s="42"/>
      <c r="AA757" s="367"/>
      <c r="AB757" s="128"/>
      <c r="AC757" s="42"/>
      <c r="AD757" s="42"/>
    </row>
    <row r="758" spans="3:30">
      <c r="C758" s="127"/>
      <c r="D758" s="354">
        <v>44244</v>
      </c>
      <c r="E758" s="421" t="s">
        <v>1660</v>
      </c>
      <c r="F758" s="494"/>
      <c r="G758" s="258"/>
      <c r="H758" s="358">
        <v>1478.94</v>
      </c>
      <c r="I758" s="127"/>
      <c r="J758" s="127"/>
      <c r="K758" s="127"/>
      <c r="L758" s="127">
        <v>1478.94</v>
      </c>
      <c r="M758" s="127"/>
      <c r="N758" s="127"/>
      <c r="O758" s="127"/>
      <c r="P758" s="127"/>
      <c r="Q758" s="365"/>
      <c r="R758" s="486"/>
      <c r="S758" s="127"/>
      <c r="T758" s="127"/>
      <c r="U758" s="127"/>
      <c r="V758" s="358"/>
      <c r="W758" s="127"/>
      <c r="X758" s="127"/>
      <c r="Y758" s="42"/>
      <c r="Z758" s="42"/>
      <c r="AA758" s="367"/>
      <c r="AB758" s="128"/>
      <c r="AC758" s="42"/>
      <c r="AD758" s="42"/>
    </row>
    <row r="759" spans="3:30">
      <c r="C759" s="127"/>
      <c r="D759" s="354">
        <v>44244</v>
      </c>
      <c r="E759" s="421" t="s">
        <v>1661</v>
      </c>
      <c r="F759" s="494"/>
      <c r="G759" s="258"/>
      <c r="H759" s="358">
        <v>120.38</v>
      </c>
      <c r="I759" s="127"/>
      <c r="J759" s="127"/>
      <c r="K759" s="127"/>
      <c r="L759" s="127">
        <v>120.38</v>
      </c>
      <c r="M759" s="127"/>
      <c r="N759" s="127"/>
      <c r="O759" s="127"/>
      <c r="P759" s="127"/>
      <c r="Q759" s="365"/>
      <c r="R759" s="486"/>
      <c r="S759" s="127"/>
      <c r="T759" s="127"/>
      <c r="U759" s="127"/>
      <c r="V759" s="358"/>
      <c r="W759" s="127"/>
      <c r="X759" s="127"/>
      <c r="Y759" s="42"/>
      <c r="Z759" s="42"/>
      <c r="AA759" s="367"/>
      <c r="AB759" s="128"/>
      <c r="AC759" s="42"/>
      <c r="AD759" s="42"/>
    </row>
    <row r="760" spans="3:30">
      <c r="C760" s="127"/>
      <c r="D760" s="354">
        <v>44244</v>
      </c>
      <c r="E760" s="421" t="s">
        <v>1522</v>
      </c>
      <c r="F760" s="494"/>
      <c r="G760" s="258"/>
      <c r="H760" s="358">
        <v>52</v>
      </c>
      <c r="I760" s="127"/>
      <c r="J760" s="127"/>
      <c r="K760" s="127"/>
      <c r="L760" s="127"/>
      <c r="M760" s="127"/>
      <c r="N760" s="127"/>
      <c r="O760" s="127"/>
      <c r="P760" s="127"/>
      <c r="Q760" s="365"/>
      <c r="R760" s="486"/>
      <c r="S760" s="127"/>
      <c r="T760" s="127"/>
      <c r="U760" s="127"/>
      <c r="V760" s="358"/>
      <c r="W760" s="127"/>
      <c r="X760" s="127">
        <v>52</v>
      </c>
      <c r="Y760" s="42"/>
      <c r="Z760" s="42"/>
      <c r="AA760" s="367"/>
      <c r="AB760" s="128"/>
      <c r="AC760" s="42"/>
      <c r="AD760" s="42"/>
    </row>
    <row r="761" spans="3:30">
      <c r="C761" s="127"/>
      <c r="D761" s="354">
        <v>44244</v>
      </c>
      <c r="E761" s="421" t="s">
        <v>1662</v>
      </c>
      <c r="F761" s="494"/>
      <c r="G761" s="258"/>
      <c r="H761" s="358">
        <v>38</v>
      </c>
      <c r="I761" s="127"/>
      <c r="J761" s="127"/>
      <c r="K761" s="127"/>
      <c r="L761" s="127"/>
      <c r="M761" s="127"/>
      <c r="N761" s="127"/>
      <c r="O761" s="127"/>
      <c r="P761" s="127"/>
      <c r="Q761" s="365"/>
      <c r="R761" s="486"/>
      <c r="S761" s="127"/>
      <c r="T761" s="127"/>
      <c r="U761" s="127"/>
      <c r="V761" s="358"/>
      <c r="W761" s="127"/>
      <c r="X761" s="127">
        <v>38</v>
      </c>
      <c r="Y761" s="42"/>
      <c r="Z761" s="42"/>
      <c r="AA761" s="367"/>
      <c r="AB761" s="128"/>
      <c r="AC761" s="42"/>
      <c r="AD761" s="42"/>
    </row>
    <row r="762" spans="3:30">
      <c r="C762" s="127"/>
      <c r="D762" s="354">
        <v>44244</v>
      </c>
      <c r="E762" s="421" t="s">
        <v>1634</v>
      </c>
      <c r="F762" s="494"/>
      <c r="G762" s="361">
        <v>1875</v>
      </c>
      <c r="H762" s="358"/>
      <c r="I762" s="127"/>
      <c r="J762" s="127"/>
      <c r="K762" s="127"/>
      <c r="L762" s="127"/>
      <c r="M762" s="127"/>
      <c r="N762" s="127"/>
      <c r="O762" s="127"/>
      <c r="P762" s="127"/>
      <c r="Q762" s="365"/>
      <c r="R762" s="486"/>
      <c r="S762" s="127"/>
      <c r="T762" s="127"/>
      <c r="U762" s="127"/>
      <c r="V762" s="358"/>
      <c r="W762" s="127"/>
      <c r="X762" s="127"/>
      <c r="Y762" s="42"/>
      <c r="Z762" s="42"/>
      <c r="AA762" s="367"/>
      <c r="AB762" s="128"/>
      <c r="AC762" s="42"/>
      <c r="AD762" s="42"/>
    </row>
    <row r="763" spans="3:30">
      <c r="C763" s="127"/>
      <c r="D763" s="354">
        <v>44244</v>
      </c>
      <c r="E763" s="421" t="s">
        <v>673</v>
      </c>
      <c r="F763" s="494"/>
      <c r="G763" s="258"/>
      <c r="H763" s="358">
        <v>1637.32</v>
      </c>
      <c r="I763" s="127"/>
      <c r="J763" s="127"/>
      <c r="K763" s="127"/>
      <c r="L763" s="127"/>
      <c r="M763" s="127"/>
      <c r="N763" s="127"/>
      <c r="O763" s="127"/>
      <c r="P763" s="127"/>
      <c r="Q763" s="365"/>
      <c r="R763" s="486"/>
      <c r="S763" s="127"/>
      <c r="T763" s="127"/>
      <c r="U763" s="127"/>
      <c r="V763" s="358"/>
      <c r="W763" s="127"/>
      <c r="X763" s="127"/>
      <c r="Y763" s="42"/>
      <c r="Z763" s="42"/>
      <c r="AA763" s="367"/>
      <c r="AB763" s="128"/>
      <c r="AC763" s="42"/>
      <c r="AD763" s="42"/>
    </row>
    <row r="764" spans="3:30">
      <c r="C764" s="127"/>
      <c r="D764" s="354">
        <v>44244</v>
      </c>
      <c r="E764" s="422" t="s">
        <v>674</v>
      </c>
      <c r="F764" s="435"/>
      <c r="G764" s="259"/>
      <c r="H764" s="234">
        <v>52</v>
      </c>
      <c r="I764" s="127"/>
      <c r="J764" s="127"/>
      <c r="K764" s="127"/>
      <c r="L764" s="127"/>
      <c r="M764" s="127"/>
      <c r="N764" s="127"/>
      <c r="O764" s="127"/>
      <c r="P764" s="127"/>
      <c r="Q764" s="365"/>
      <c r="R764" s="486"/>
      <c r="S764" s="127"/>
      <c r="T764" s="127"/>
      <c r="U764" s="127"/>
      <c r="V764" s="358"/>
      <c r="W764" s="127"/>
      <c r="X764" s="127"/>
      <c r="Y764" s="42"/>
      <c r="Z764" s="42"/>
      <c r="AA764" s="367"/>
      <c r="AB764" s="128"/>
      <c r="AC764" s="42"/>
      <c r="AD764" s="42"/>
    </row>
    <row r="765" spans="3:30">
      <c r="C765" s="127"/>
      <c r="D765" s="354">
        <v>44244</v>
      </c>
      <c r="E765" s="422" t="s">
        <v>1663</v>
      </c>
      <c r="F765" s="435"/>
      <c r="G765" s="259"/>
      <c r="H765" s="234">
        <v>185.68</v>
      </c>
      <c r="I765" s="127"/>
      <c r="J765" s="127"/>
      <c r="K765" s="127"/>
      <c r="L765" s="127"/>
      <c r="M765" s="127"/>
      <c r="N765" s="127"/>
      <c r="O765" s="127"/>
      <c r="P765" s="127"/>
      <c r="Q765" s="365"/>
      <c r="R765" s="486"/>
      <c r="S765" s="127"/>
      <c r="T765" s="127"/>
      <c r="U765" s="127"/>
      <c r="V765" s="358"/>
      <c r="W765" s="127"/>
      <c r="X765" s="127"/>
      <c r="Y765" s="42"/>
      <c r="Z765" s="42"/>
      <c r="AA765" s="367"/>
      <c r="AB765" s="128"/>
      <c r="AC765" s="42"/>
      <c r="AD765" s="42"/>
    </row>
    <row r="766" spans="3:30">
      <c r="C766" s="127"/>
      <c r="D766" s="354">
        <v>44244</v>
      </c>
      <c r="E766" s="421" t="s">
        <v>495</v>
      </c>
      <c r="F766" s="494"/>
      <c r="G766" s="258">
        <v>2229.7800000000002</v>
      </c>
      <c r="H766" s="358"/>
      <c r="I766" s="127"/>
      <c r="J766" s="127"/>
      <c r="K766" s="127"/>
      <c r="L766" s="127"/>
      <c r="M766" s="127"/>
      <c r="N766" s="127"/>
      <c r="O766" s="127"/>
      <c r="P766" s="127"/>
      <c r="Q766" s="365"/>
      <c r="R766" s="486"/>
      <c r="S766" s="127"/>
      <c r="T766" s="127"/>
      <c r="U766" s="127"/>
      <c r="V766" s="358"/>
      <c r="W766" s="127"/>
      <c r="X766" s="127"/>
      <c r="Y766" s="42"/>
      <c r="Z766" s="42"/>
      <c r="AA766" s="367"/>
      <c r="AB766" s="128"/>
      <c r="AC766" s="42"/>
      <c r="AD766" s="42"/>
    </row>
    <row r="767" spans="3:30">
      <c r="C767" s="127">
        <v>12</v>
      </c>
      <c r="D767" s="354">
        <v>44244</v>
      </c>
      <c r="E767" s="422" t="s">
        <v>2412</v>
      </c>
      <c r="F767" s="435"/>
      <c r="G767" s="258"/>
      <c r="H767" s="358">
        <v>1574</v>
      </c>
      <c r="I767" s="127"/>
      <c r="J767" s="127"/>
      <c r="K767" s="127"/>
      <c r="L767" s="127"/>
      <c r="M767" s="127"/>
      <c r="N767" s="127"/>
      <c r="O767" s="127"/>
      <c r="P767" s="127"/>
      <c r="Q767" s="365"/>
      <c r="R767" s="486"/>
      <c r="S767" s="127">
        <v>1574</v>
      </c>
      <c r="T767" s="127"/>
      <c r="U767" s="127"/>
      <c r="V767" s="358"/>
      <c r="W767" s="127"/>
      <c r="X767" s="127"/>
      <c r="Y767" s="42"/>
      <c r="Z767" s="42"/>
      <c r="AA767" s="367"/>
      <c r="AB767" s="128"/>
      <c r="AC767" s="42"/>
      <c r="AD767" s="42"/>
    </row>
    <row r="768" spans="3:30">
      <c r="C768" s="127"/>
      <c r="D768" s="354">
        <v>44244</v>
      </c>
      <c r="E768" s="421" t="s">
        <v>1167</v>
      </c>
      <c r="F768" s="494"/>
      <c r="G768" s="258"/>
      <c r="H768" s="358">
        <v>557.78</v>
      </c>
      <c r="I768" s="127"/>
      <c r="J768" s="127"/>
      <c r="K768" s="127"/>
      <c r="L768" s="127">
        <v>557.78</v>
      </c>
      <c r="M768" s="127"/>
      <c r="N768" s="127"/>
      <c r="O768" s="127"/>
      <c r="P768" s="127"/>
      <c r="Q768" s="365"/>
      <c r="R768" s="486"/>
      <c r="S768" s="127"/>
      <c r="T768" s="127"/>
      <c r="U768" s="127"/>
      <c r="V768" s="358"/>
      <c r="W768" s="127"/>
      <c r="X768" s="127"/>
      <c r="Y768" s="42"/>
      <c r="Z768" s="42"/>
      <c r="AA768" s="367"/>
      <c r="AB768" s="128"/>
      <c r="AC768" s="42"/>
      <c r="AD768" s="42"/>
    </row>
    <row r="769" spans="3:30">
      <c r="C769" s="127"/>
      <c r="D769" s="354">
        <v>44244</v>
      </c>
      <c r="E769" s="421" t="s">
        <v>1493</v>
      </c>
      <c r="F769" s="494"/>
      <c r="G769" s="258"/>
      <c r="H769" s="358">
        <v>1</v>
      </c>
      <c r="I769" s="127"/>
      <c r="J769" s="127"/>
      <c r="K769" s="127"/>
      <c r="L769" s="127"/>
      <c r="M769" s="127"/>
      <c r="N769" s="127"/>
      <c r="O769" s="127"/>
      <c r="P769" s="127"/>
      <c r="Q769" s="365"/>
      <c r="R769" s="486"/>
      <c r="S769" s="127"/>
      <c r="T769" s="127"/>
      <c r="U769" s="127"/>
      <c r="V769" s="358"/>
      <c r="W769" s="127">
        <v>1</v>
      </c>
      <c r="X769" s="127"/>
      <c r="Y769" s="42"/>
      <c r="Z769" s="42"/>
      <c r="AA769" s="367"/>
      <c r="AB769" s="128"/>
      <c r="AC769" s="42"/>
      <c r="AD769" s="42"/>
    </row>
    <row r="770" spans="3:30">
      <c r="C770" s="127"/>
      <c r="D770" s="354">
        <v>44244</v>
      </c>
      <c r="E770" s="421" t="s">
        <v>896</v>
      </c>
      <c r="F770" s="494"/>
      <c r="G770" s="258"/>
      <c r="H770" s="358">
        <v>97</v>
      </c>
      <c r="I770" s="127"/>
      <c r="J770" s="127"/>
      <c r="K770" s="127"/>
      <c r="L770" s="127"/>
      <c r="M770" s="127"/>
      <c r="N770" s="127"/>
      <c r="O770" s="127"/>
      <c r="P770" s="127"/>
      <c r="Q770" s="365"/>
      <c r="R770" s="486"/>
      <c r="S770" s="127"/>
      <c r="T770" s="127">
        <v>97</v>
      </c>
      <c r="U770" s="127"/>
      <c r="V770" s="358"/>
      <c r="W770" s="127"/>
      <c r="X770" s="127"/>
      <c r="Y770" s="42"/>
      <c r="Z770" s="42"/>
      <c r="AA770" s="367"/>
      <c r="AB770" s="128"/>
      <c r="AC770" s="42"/>
      <c r="AD770" s="42"/>
    </row>
    <row r="771" spans="3:30">
      <c r="C771" s="127"/>
      <c r="D771" s="354">
        <v>44244</v>
      </c>
      <c r="E771" s="421" t="s">
        <v>1664</v>
      </c>
      <c r="F771" s="494"/>
      <c r="G771" s="361">
        <v>2367</v>
      </c>
      <c r="H771" s="358"/>
      <c r="I771" s="127"/>
      <c r="J771" s="127"/>
      <c r="K771" s="127"/>
      <c r="L771" s="127"/>
      <c r="M771" s="127"/>
      <c r="N771" s="127"/>
      <c r="O771" s="127"/>
      <c r="P771" s="127"/>
      <c r="Q771" s="365"/>
      <c r="R771" s="486"/>
      <c r="S771" s="127"/>
      <c r="T771" s="127"/>
      <c r="U771" s="127"/>
      <c r="V771" s="358"/>
      <c r="W771" s="127"/>
      <c r="X771" s="127"/>
      <c r="Y771" s="42"/>
      <c r="Z771" s="42"/>
      <c r="AA771" s="367"/>
      <c r="AB771" s="128"/>
      <c r="AC771" s="42"/>
      <c r="AD771" s="42"/>
    </row>
    <row r="772" spans="3:30">
      <c r="C772" s="127"/>
      <c r="D772" s="354">
        <v>44244</v>
      </c>
      <c r="E772" s="421" t="s">
        <v>1479</v>
      </c>
      <c r="F772" s="494"/>
      <c r="G772" s="258"/>
      <c r="H772" s="358">
        <v>68</v>
      </c>
      <c r="I772" s="127"/>
      <c r="J772" s="127"/>
      <c r="K772" s="127"/>
      <c r="L772" s="127"/>
      <c r="M772" s="127"/>
      <c r="N772" s="127"/>
      <c r="O772" s="127"/>
      <c r="P772" s="127"/>
      <c r="Q772" s="365"/>
      <c r="R772" s="486"/>
      <c r="S772" s="127"/>
      <c r="T772" s="127">
        <v>68</v>
      </c>
      <c r="U772" s="127"/>
      <c r="V772" s="358"/>
      <c r="W772" s="127"/>
      <c r="X772" s="127"/>
      <c r="Y772" s="42"/>
      <c r="Z772" s="42"/>
      <c r="AA772" s="367"/>
      <c r="AB772" s="128"/>
      <c r="AC772" s="42"/>
      <c r="AD772" s="42"/>
    </row>
    <row r="773" spans="3:30">
      <c r="C773" s="127"/>
      <c r="D773" s="354">
        <v>44244</v>
      </c>
      <c r="E773" s="421" t="s">
        <v>673</v>
      </c>
      <c r="F773" s="494"/>
      <c r="G773" s="258"/>
      <c r="H773" s="358">
        <v>2229.7800000000002</v>
      </c>
      <c r="I773" s="127"/>
      <c r="J773" s="127"/>
      <c r="K773" s="127"/>
      <c r="L773" s="127"/>
      <c r="M773" s="127"/>
      <c r="N773" s="127"/>
      <c r="O773" s="127"/>
      <c r="P773" s="127"/>
      <c r="Q773" s="365"/>
      <c r="R773" s="486"/>
      <c r="S773" s="127"/>
      <c r="T773" s="127"/>
      <c r="U773" s="127"/>
      <c r="V773" s="358"/>
      <c r="W773" s="127"/>
      <c r="X773" s="127"/>
      <c r="Y773" s="42"/>
      <c r="Z773" s="42"/>
      <c r="AA773" s="367"/>
      <c r="AB773" s="128"/>
      <c r="AC773" s="42"/>
      <c r="AD773" s="42"/>
    </row>
    <row r="774" spans="3:30">
      <c r="C774" s="127"/>
      <c r="D774" s="354">
        <v>44244</v>
      </c>
      <c r="E774" s="422" t="s">
        <v>1665</v>
      </c>
      <c r="F774" s="435"/>
      <c r="G774" s="259"/>
      <c r="H774" s="234">
        <v>69.22</v>
      </c>
      <c r="I774" s="127"/>
      <c r="J774" s="127"/>
      <c r="K774" s="127"/>
      <c r="L774" s="127"/>
      <c r="M774" s="127"/>
      <c r="N774" s="127"/>
      <c r="O774" s="127"/>
      <c r="P774" s="127"/>
      <c r="Q774" s="365"/>
      <c r="R774" s="486"/>
      <c r="S774" s="127"/>
      <c r="T774" s="127"/>
      <c r="U774" s="127"/>
      <c r="V774" s="358"/>
      <c r="W774" s="127"/>
      <c r="X774" s="127"/>
      <c r="Y774" s="42"/>
      <c r="Z774" s="42"/>
      <c r="AA774" s="367"/>
      <c r="AB774" s="128"/>
      <c r="AC774" s="42"/>
      <c r="AD774" s="42"/>
    </row>
    <row r="775" spans="3:30">
      <c r="C775" s="127"/>
      <c r="D775" s="354">
        <v>44244</v>
      </c>
      <c r="E775" s="421" t="s">
        <v>495</v>
      </c>
      <c r="F775" s="494"/>
      <c r="G775" s="258">
        <v>1623</v>
      </c>
      <c r="H775" s="358"/>
      <c r="I775" s="127"/>
      <c r="J775" s="127"/>
      <c r="K775" s="127"/>
      <c r="L775" s="127"/>
      <c r="M775" s="127"/>
      <c r="N775" s="127"/>
      <c r="O775" s="127"/>
      <c r="P775" s="127"/>
      <c r="Q775" s="365"/>
      <c r="R775" s="486"/>
      <c r="S775" s="127"/>
      <c r="T775" s="127"/>
      <c r="U775" s="127"/>
      <c r="V775" s="358"/>
      <c r="W775" s="127"/>
      <c r="X775" s="127"/>
      <c r="Y775" s="42"/>
      <c r="Z775" s="42"/>
      <c r="AA775" s="367"/>
      <c r="AB775" s="128"/>
      <c r="AC775" s="42"/>
      <c r="AD775" s="42"/>
    </row>
    <row r="776" spans="3:30">
      <c r="C776" s="127">
        <v>11.67</v>
      </c>
      <c r="D776" s="354">
        <v>44244</v>
      </c>
      <c r="E776" s="421" t="s">
        <v>1672</v>
      </c>
      <c r="F776" s="494"/>
      <c r="G776" s="258"/>
      <c r="H776" s="358">
        <v>1530</v>
      </c>
      <c r="I776" s="127">
        <v>1540</v>
      </c>
      <c r="J776" s="127"/>
      <c r="K776" s="127"/>
      <c r="L776" s="127"/>
      <c r="M776" s="127"/>
      <c r="N776" s="127"/>
      <c r="O776" s="127"/>
      <c r="P776" s="127"/>
      <c r="Q776" s="365"/>
      <c r="R776" s="486"/>
      <c r="S776" s="127"/>
      <c r="T776" s="127"/>
      <c r="U776" s="127"/>
      <c r="V776" s="358"/>
      <c r="W776" s="127"/>
      <c r="X776" s="127"/>
      <c r="Y776" s="42"/>
      <c r="Z776" s="42"/>
      <c r="AA776" s="367"/>
      <c r="AB776" s="128"/>
      <c r="AC776" s="42"/>
      <c r="AD776" s="42"/>
    </row>
    <row r="777" spans="3:30">
      <c r="C777" s="127"/>
      <c r="D777" s="354">
        <v>44244</v>
      </c>
      <c r="E777" s="421" t="s">
        <v>896</v>
      </c>
      <c r="F777" s="494"/>
      <c r="G777" s="258"/>
      <c r="H777" s="358">
        <v>93</v>
      </c>
      <c r="I777" s="127"/>
      <c r="J777" s="127"/>
      <c r="K777" s="127"/>
      <c r="L777" s="127"/>
      <c r="M777" s="127"/>
      <c r="N777" s="127"/>
      <c r="O777" s="127"/>
      <c r="P777" s="127"/>
      <c r="Q777" s="365"/>
      <c r="R777" s="486"/>
      <c r="S777" s="127"/>
      <c r="T777" s="127"/>
      <c r="U777" s="127"/>
      <c r="V777" s="358"/>
      <c r="W777" s="127"/>
      <c r="X777" s="127"/>
      <c r="Y777" s="42"/>
      <c r="Z777" s="42"/>
      <c r="AA777" s="367"/>
      <c r="AB777" s="128"/>
      <c r="AC777" s="42"/>
      <c r="AD777" s="42"/>
    </row>
    <row r="778" spans="3:30">
      <c r="C778" s="127"/>
      <c r="D778" s="354">
        <v>44244</v>
      </c>
      <c r="E778" s="421" t="s">
        <v>1666</v>
      </c>
      <c r="F778" s="494"/>
      <c r="G778" s="361">
        <v>1665</v>
      </c>
      <c r="H778" s="358"/>
      <c r="I778" s="127"/>
      <c r="J778" s="127"/>
      <c r="K778" s="127"/>
      <c r="L778" s="127"/>
      <c r="M778" s="127"/>
      <c r="N778" s="127"/>
      <c r="O778" s="127"/>
      <c r="P778" s="127"/>
      <c r="Q778" s="365"/>
      <c r="R778" s="486"/>
      <c r="S778" s="127"/>
      <c r="T778" s="127"/>
      <c r="U778" s="127"/>
      <c r="V778" s="358"/>
      <c r="W778" s="127"/>
      <c r="X778" s="127"/>
      <c r="Y778" s="42"/>
      <c r="Z778" s="42"/>
      <c r="AA778" s="367"/>
      <c r="AB778" s="128"/>
      <c r="AC778" s="42"/>
      <c r="AD778" s="42"/>
    </row>
    <row r="779" spans="3:30">
      <c r="C779" s="127"/>
      <c r="D779" s="354">
        <v>44244</v>
      </c>
      <c r="E779" s="421" t="s">
        <v>673</v>
      </c>
      <c r="F779" s="494"/>
      <c r="G779" s="258"/>
      <c r="H779" s="358">
        <v>1623</v>
      </c>
      <c r="I779" s="127"/>
      <c r="J779" s="127"/>
      <c r="K779" s="127"/>
      <c r="L779" s="127"/>
      <c r="M779" s="127"/>
      <c r="N779" s="127"/>
      <c r="O779" s="127"/>
      <c r="P779" s="127"/>
      <c r="Q779" s="365"/>
      <c r="R779" s="486"/>
      <c r="S779" s="127"/>
      <c r="T779" s="127"/>
      <c r="U779" s="127"/>
      <c r="V779" s="358"/>
      <c r="W779" s="127"/>
      <c r="X779" s="127"/>
      <c r="Y779" s="42"/>
      <c r="Z779" s="42"/>
      <c r="AA779" s="367"/>
      <c r="AB779" s="128"/>
      <c r="AC779" s="42"/>
      <c r="AD779" s="42"/>
    </row>
    <row r="780" spans="3:30">
      <c r="C780" s="127"/>
      <c r="D780" s="354">
        <v>44244</v>
      </c>
      <c r="E780" s="422" t="s">
        <v>1667</v>
      </c>
      <c r="F780" s="435"/>
      <c r="G780" s="259"/>
      <c r="H780" s="234">
        <v>42</v>
      </c>
      <c r="I780" s="127"/>
      <c r="J780" s="127"/>
      <c r="K780" s="127"/>
      <c r="L780" s="127"/>
      <c r="M780" s="127"/>
      <c r="N780" s="127"/>
      <c r="O780" s="127"/>
      <c r="P780" s="127"/>
      <c r="Q780" s="365"/>
      <c r="R780" s="486"/>
      <c r="S780" s="127"/>
      <c r="T780" s="127"/>
      <c r="U780" s="127"/>
      <c r="V780" s="358"/>
      <c r="W780" s="127"/>
      <c r="X780" s="127"/>
      <c r="Y780" s="42"/>
      <c r="Z780" s="42"/>
      <c r="AA780" s="367"/>
      <c r="AB780" s="128"/>
      <c r="AC780" s="42"/>
      <c r="AD780" s="42"/>
    </row>
    <row r="781" spans="3:30">
      <c r="C781" s="127"/>
      <c r="D781" s="354">
        <v>44249</v>
      </c>
      <c r="E781" s="421" t="s">
        <v>495</v>
      </c>
      <c r="F781" s="494"/>
      <c r="G781" s="258">
        <v>1202.4100000000001</v>
      </c>
      <c r="H781" s="358"/>
      <c r="I781" s="127"/>
      <c r="J781" s="127"/>
      <c r="K781" s="127"/>
      <c r="L781" s="127"/>
      <c r="M781" s="127"/>
      <c r="N781" s="127"/>
      <c r="O781" s="127"/>
      <c r="P781" s="127"/>
      <c r="Q781" s="365"/>
      <c r="R781" s="486"/>
      <c r="S781" s="127"/>
      <c r="T781" s="127"/>
      <c r="U781" s="127"/>
      <c r="V781" s="358"/>
      <c r="W781" s="127"/>
      <c r="X781" s="127"/>
      <c r="Y781" s="42"/>
      <c r="Z781" s="42"/>
      <c r="AA781" s="367"/>
      <c r="AB781" s="128"/>
      <c r="AC781" s="42"/>
      <c r="AD781" s="42"/>
    </row>
    <row r="782" spans="3:30">
      <c r="C782" s="127">
        <v>5.67</v>
      </c>
      <c r="D782" s="354">
        <v>44249</v>
      </c>
      <c r="E782" s="421" t="s">
        <v>1668</v>
      </c>
      <c r="F782" s="494"/>
      <c r="G782" s="258"/>
      <c r="H782" s="358">
        <v>946</v>
      </c>
      <c r="I782" s="127">
        <v>946</v>
      </c>
      <c r="J782" s="127"/>
      <c r="K782" s="127"/>
      <c r="L782" s="127"/>
      <c r="M782" s="127"/>
      <c r="N782" s="127"/>
      <c r="O782" s="127"/>
      <c r="P782" s="127"/>
      <c r="Q782" s="365"/>
      <c r="R782" s="486"/>
      <c r="S782" s="127"/>
      <c r="T782" s="127"/>
      <c r="U782" s="127"/>
      <c r="V782" s="358"/>
      <c r="W782" s="127"/>
      <c r="X782" s="127"/>
      <c r="Y782" s="42"/>
      <c r="Z782" s="42"/>
      <c r="AA782" s="367"/>
      <c r="AB782" s="128"/>
      <c r="AC782" s="42"/>
      <c r="AD782" s="42"/>
    </row>
    <row r="783" spans="3:30">
      <c r="C783" s="127"/>
      <c r="D783" s="354">
        <v>44249</v>
      </c>
      <c r="E783" s="421" t="s">
        <v>1510</v>
      </c>
      <c r="F783" s="494"/>
      <c r="G783" s="258"/>
      <c r="H783" s="358">
        <v>4</v>
      </c>
      <c r="I783" s="127"/>
      <c r="J783" s="127"/>
      <c r="K783" s="127"/>
      <c r="L783" s="127"/>
      <c r="M783" s="127"/>
      <c r="N783" s="127"/>
      <c r="O783" s="127"/>
      <c r="P783" s="127"/>
      <c r="Q783" s="365"/>
      <c r="R783" s="486"/>
      <c r="S783" s="127"/>
      <c r="T783" s="127"/>
      <c r="U783" s="127"/>
      <c r="V783" s="358"/>
      <c r="W783" s="127">
        <v>4</v>
      </c>
      <c r="X783" s="127"/>
      <c r="Y783" s="42"/>
      <c r="Z783" s="42"/>
      <c r="AA783" s="367"/>
      <c r="AB783" s="128"/>
      <c r="AC783" s="42"/>
      <c r="AD783" s="42"/>
    </row>
    <row r="784" spans="3:30">
      <c r="C784" s="127"/>
      <c r="D784" s="354">
        <v>44249</v>
      </c>
      <c r="E784" s="421" t="s">
        <v>1669</v>
      </c>
      <c r="F784" s="494"/>
      <c r="G784" s="258"/>
      <c r="H784" s="358">
        <v>180.41</v>
      </c>
      <c r="I784" s="127"/>
      <c r="J784" s="127"/>
      <c r="K784" s="127"/>
      <c r="L784" s="127">
        <v>180.41</v>
      </c>
      <c r="M784" s="127"/>
      <c r="N784" s="127"/>
      <c r="O784" s="127"/>
      <c r="P784" s="127"/>
      <c r="Q784" s="365"/>
      <c r="R784" s="486"/>
      <c r="S784" s="127"/>
      <c r="T784" s="127"/>
      <c r="U784" s="127"/>
      <c r="V784" s="358"/>
      <c r="W784" s="127"/>
      <c r="X784" s="127"/>
      <c r="Y784" s="42"/>
      <c r="Z784" s="42"/>
      <c r="AA784" s="367"/>
      <c r="AB784" s="128"/>
      <c r="AC784" s="42"/>
      <c r="AD784" s="42"/>
    </row>
    <row r="785" spans="3:30">
      <c r="C785" s="127"/>
      <c r="D785" s="354">
        <v>44249</v>
      </c>
      <c r="E785" s="421" t="s">
        <v>1493</v>
      </c>
      <c r="F785" s="494"/>
      <c r="G785" s="258"/>
      <c r="H785" s="358">
        <v>1</v>
      </c>
      <c r="I785" s="127"/>
      <c r="J785" s="127"/>
      <c r="K785" s="127"/>
      <c r="L785" s="127"/>
      <c r="M785" s="127"/>
      <c r="N785" s="127"/>
      <c r="O785" s="127"/>
      <c r="P785" s="127"/>
      <c r="Q785" s="365"/>
      <c r="R785" s="486"/>
      <c r="S785" s="127"/>
      <c r="T785" s="127"/>
      <c r="U785" s="127"/>
      <c r="V785" s="358"/>
      <c r="W785" s="127">
        <v>1</v>
      </c>
      <c r="X785" s="127"/>
      <c r="Y785" s="42"/>
      <c r="Z785" s="42"/>
      <c r="AA785" s="367"/>
      <c r="AB785" s="128"/>
      <c r="AC785" s="42"/>
      <c r="AD785" s="42"/>
    </row>
    <row r="786" spans="3:30">
      <c r="C786" s="127"/>
      <c r="D786" s="354">
        <v>44249</v>
      </c>
      <c r="E786" s="421" t="s">
        <v>896</v>
      </c>
      <c r="F786" s="494"/>
      <c r="G786" s="258"/>
      <c r="H786" s="358">
        <v>71</v>
      </c>
      <c r="I786" s="127"/>
      <c r="J786" s="127"/>
      <c r="K786" s="127"/>
      <c r="L786" s="127"/>
      <c r="M786" s="127"/>
      <c r="N786" s="127"/>
      <c r="O786" s="127"/>
      <c r="P786" s="127"/>
      <c r="Q786" s="365"/>
      <c r="R786" s="486"/>
      <c r="S786" s="127"/>
      <c r="T786" s="127"/>
      <c r="U786" s="127"/>
      <c r="V786" s="358"/>
      <c r="W786" s="127"/>
      <c r="X786" s="127"/>
      <c r="Y786" s="42"/>
      <c r="Z786" s="42"/>
      <c r="AA786" s="367"/>
      <c r="AB786" s="128"/>
      <c r="AC786" s="42"/>
      <c r="AD786" s="42"/>
    </row>
    <row r="787" spans="3:30">
      <c r="C787" s="127"/>
      <c r="D787" s="354">
        <v>44249</v>
      </c>
      <c r="E787" s="421" t="s">
        <v>1670</v>
      </c>
      <c r="F787" s="494"/>
      <c r="G787" s="361">
        <v>1258</v>
      </c>
      <c r="H787" s="358"/>
      <c r="I787" s="127"/>
      <c r="J787" s="127"/>
      <c r="K787" s="127"/>
      <c r="L787" s="127"/>
      <c r="M787" s="127"/>
      <c r="N787" s="127"/>
      <c r="O787" s="127"/>
      <c r="P787" s="127"/>
      <c r="Q787" s="365"/>
      <c r="R787" s="486"/>
      <c r="S787" s="127"/>
      <c r="T787" s="127"/>
      <c r="U787" s="127"/>
      <c r="V787" s="358"/>
      <c r="W787" s="127"/>
      <c r="X787" s="127"/>
      <c r="Y787" s="42"/>
      <c r="Z787" s="42"/>
      <c r="AA787" s="367"/>
      <c r="AB787" s="128"/>
      <c r="AC787" s="42"/>
      <c r="AD787" s="42"/>
    </row>
    <row r="788" spans="3:30">
      <c r="C788" s="127"/>
      <c r="D788" s="354">
        <v>44249</v>
      </c>
      <c r="E788" s="421" t="s">
        <v>673</v>
      </c>
      <c r="F788" s="494"/>
      <c r="G788" s="258"/>
      <c r="H788" s="358">
        <v>1202.4100000000001</v>
      </c>
      <c r="I788" s="127"/>
      <c r="J788" s="127"/>
      <c r="K788" s="127"/>
      <c r="L788" s="127"/>
      <c r="M788" s="127"/>
      <c r="N788" s="127"/>
      <c r="O788" s="127"/>
      <c r="P788" s="127"/>
      <c r="Q788" s="365"/>
      <c r="R788" s="486"/>
      <c r="S788" s="127"/>
      <c r="T788" s="127"/>
      <c r="U788" s="127"/>
      <c r="V788" s="358"/>
      <c r="W788" s="127"/>
      <c r="X788" s="127"/>
      <c r="Y788" s="42"/>
      <c r="Z788" s="42"/>
      <c r="AA788" s="367"/>
      <c r="AB788" s="128"/>
      <c r="AC788" s="42"/>
      <c r="AD788" s="42"/>
    </row>
    <row r="789" spans="3:30">
      <c r="C789" s="127"/>
      <c r="D789" s="354">
        <v>44249</v>
      </c>
      <c r="E789" s="422" t="s">
        <v>1671</v>
      </c>
      <c r="F789" s="435"/>
      <c r="G789" s="259"/>
      <c r="H789" s="234">
        <v>55.59</v>
      </c>
      <c r="I789" s="127"/>
      <c r="J789" s="127"/>
      <c r="K789" s="127"/>
      <c r="L789" s="127"/>
      <c r="M789" s="127"/>
      <c r="N789" s="127"/>
      <c r="O789" s="127"/>
      <c r="P789" s="127"/>
      <c r="Q789" s="365"/>
      <c r="R789" s="486"/>
      <c r="S789" s="127"/>
      <c r="T789" s="127"/>
      <c r="U789" s="127"/>
      <c r="V789" s="358"/>
      <c r="W789" s="127"/>
      <c r="X789" s="127"/>
      <c r="Y789" s="42"/>
      <c r="Z789" s="42"/>
      <c r="AA789" s="367"/>
      <c r="AB789" s="128"/>
      <c r="AC789" s="42"/>
      <c r="AD789" s="42"/>
    </row>
    <row r="790" spans="3:30">
      <c r="C790" s="127"/>
      <c r="D790" s="354">
        <v>44250</v>
      </c>
      <c r="E790" s="421" t="s">
        <v>495</v>
      </c>
      <c r="F790" s="494"/>
      <c r="G790" s="258">
        <v>2700.23</v>
      </c>
      <c r="H790" s="358"/>
      <c r="I790" s="127"/>
      <c r="J790" s="127"/>
      <c r="K790" s="127"/>
      <c r="L790" s="127"/>
      <c r="M790" s="127"/>
      <c r="N790" s="127"/>
      <c r="O790" s="127"/>
      <c r="P790" s="127"/>
      <c r="Q790" s="365"/>
      <c r="R790" s="486"/>
      <c r="S790" s="127"/>
      <c r="T790" s="127"/>
      <c r="U790" s="127"/>
      <c r="V790" s="358"/>
      <c r="W790" s="127"/>
      <c r="X790" s="127"/>
      <c r="Y790" s="42"/>
      <c r="Z790" s="42"/>
      <c r="AA790" s="367"/>
      <c r="AB790" s="128"/>
      <c r="AC790" s="42"/>
      <c r="AD790" s="42"/>
    </row>
    <row r="791" spans="3:30">
      <c r="C791" s="127">
        <v>2</v>
      </c>
      <c r="D791" s="354">
        <v>44250</v>
      </c>
      <c r="E791" s="421" t="s">
        <v>1673</v>
      </c>
      <c r="F791" s="494"/>
      <c r="G791" s="258"/>
      <c r="H791" s="358">
        <v>652</v>
      </c>
      <c r="I791" s="127"/>
      <c r="J791" s="127"/>
      <c r="K791" s="127"/>
      <c r="L791" s="127"/>
      <c r="M791" s="127"/>
      <c r="N791" s="127">
        <v>652</v>
      </c>
      <c r="O791" s="127"/>
      <c r="P791" s="127"/>
      <c r="Q791" s="365"/>
      <c r="R791" s="486"/>
      <c r="S791" s="127"/>
      <c r="T791" s="127"/>
      <c r="U791" s="127"/>
      <c r="V791" s="358"/>
      <c r="W791" s="127"/>
      <c r="X791" s="127"/>
      <c r="Y791" s="42"/>
      <c r="Z791" s="42"/>
      <c r="AA791" s="367"/>
      <c r="AB791" s="128"/>
      <c r="AC791" s="42"/>
      <c r="AD791" s="42"/>
    </row>
    <row r="792" spans="3:30">
      <c r="C792" s="127">
        <v>4</v>
      </c>
      <c r="D792" s="354">
        <v>44250</v>
      </c>
      <c r="E792" s="421" t="s">
        <v>2509</v>
      </c>
      <c r="F792" s="494"/>
      <c r="G792" s="258"/>
      <c r="H792" s="358">
        <v>780</v>
      </c>
      <c r="I792" s="127">
        <v>780</v>
      </c>
      <c r="J792" s="127"/>
      <c r="K792" s="127"/>
      <c r="L792" s="127"/>
      <c r="M792" s="127"/>
      <c r="N792" s="127"/>
      <c r="O792" s="127"/>
      <c r="P792" s="127"/>
      <c r="Q792" s="365"/>
      <c r="R792" s="486"/>
      <c r="S792" s="127"/>
      <c r="T792" s="127"/>
      <c r="U792" s="127"/>
      <c r="V792" s="358"/>
      <c r="W792" s="127"/>
      <c r="X792" s="127"/>
      <c r="Y792" s="42"/>
      <c r="Z792" s="42"/>
      <c r="AA792" s="367"/>
      <c r="AB792" s="128"/>
      <c r="AC792" s="42"/>
      <c r="AD792" s="42"/>
    </row>
    <row r="793" spans="3:30">
      <c r="C793" s="127"/>
      <c r="D793" s="354">
        <v>44250</v>
      </c>
      <c r="E793" s="421" t="s">
        <v>1510</v>
      </c>
      <c r="F793" s="494"/>
      <c r="G793" s="258"/>
      <c r="H793" s="358">
        <v>4</v>
      </c>
      <c r="I793" s="127"/>
      <c r="J793" s="127"/>
      <c r="K793" s="127"/>
      <c r="L793" s="127"/>
      <c r="M793" s="127"/>
      <c r="N793" s="127"/>
      <c r="O793" s="127"/>
      <c r="P793" s="127"/>
      <c r="Q793" s="365"/>
      <c r="R793" s="486"/>
      <c r="S793" s="127"/>
      <c r="T793" s="127"/>
      <c r="U793" s="127"/>
      <c r="V793" s="358"/>
      <c r="W793" s="127">
        <v>4</v>
      </c>
      <c r="X793" s="127"/>
      <c r="Y793" s="42"/>
      <c r="Z793" s="42"/>
      <c r="AA793" s="367"/>
      <c r="AB793" s="128"/>
      <c r="AC793" s="42"/>
      <c r="AD793" s="42"/>
    </row>
    <row r="794" spans="3:30">
      <c r="C794" s="127"/>
      <c r="D794" s="354">
        <v>44250</v>
      </c>
      <c r="E794" s="421" t="s">
        <v>1167</v>
      </c>
      <c r="F794" s="494"/>
      <c r="G794" s="258"/>
      <c r="H794" s="358">
        <v>1159.23</v>
      </c>
      <c r="I794" s="127"/>
      <c r="J794" s="127"/>
      <c r="K794" s="127"/>
      <c r="L794" s="127">
        <v>1159.23</v>
      </c>
      <c r="M794" s="127"/>
      <c r="N794" s="127"/>
      <c r="O794" s="127"/>
      <c r="P794" s="127"/>
      <c r="Q794" s="365"/>
      <c r="R794" s="486"/>
      <c r="S794" s="127"/>
      <c r="T794" s="127"/>
      <c r="U794" s="127"/>
      <c r="V794" s="358"/>
      <c r="W794" s="127"/>
      <c r="X794" s="127"/>
      <c r="Y794" s="42"/>
      <c r="Z794" s="42"/>
      <c r="AA794" s="367"/>
      <c r="AB794" s="128"/>
      <c r="AC794" s="42"/>
      <c r="AD794" s="42"/>
    </row>
    <row r="795" spans="3:30">
      <c r="C795" s="127"/>
      <c r="D795" s="354">
        <v>44250</v>
      </c>
      <c r="E795" s="421" t="s">
        <v>1493</v>
      </c>
      <c r="F795" s="494"/>
      <c r="G795" s="258"/>
      <c r="H795" s="358">
        <v>1</v>
      </c>
      <c r="I795" s="127"/>
      <c r="J795" s="127"/>
      <c r="K795" s="127"/>
      <c r="L795" s="127"/>
      <c r="M795" s="127"/>
      <c r="N795" s="127"/>
      <c r="O795" s="127"/>
      <c r="P795" s="127"/>
      <c r="Q795" s="365"/>
      <c r="R795" s="486"/>
      <c r="S795" s="127"/>
      <c r="T795" s="127"/>
      <c r="U795" s="127"/>
      <c r="V795" s="358"/>
      <c r="W795" s="127">
        <v>1</v>
      </c>
      <c r="X795" s="127"/>
      <c r="Y795" s="42"/>
      <c r="Z795" s="42"/>
      <c r="AA795" s="367"/>
      <c r="AB795" s="128"/>
      <c r="AC795" s="42"/>
      <c r="AD795" s="42"/>
    </row>
    <row r="796" spans="3:30">
      <c r="C796" s="127"/>
      <c r="D796" s="354">
        <v>44250</v>
      </c>
      <c r="E796" s="421" t="s">
        <v>896</v>
      </c>
      <c r="F796" s="494"/>
      <c r="G796" s="258"/>
      <c r="H796" s="358">
        <v>104</v>
      </c>
      <c r="I796" s="127"/>
      <c r="J796" s="127"/>
      <c r="K796" s="127"/>
      <c r="L796" s="127"/>
      <c r="M796" s="127"/>
      <c r="N796" s="127"/>
      <c r="O796" s="127"/>
      <c r="P796" s="127"/>
      <c r="Q796" s="365"/>
      <c r="R796" s="486"/>
      <c r="S796" s="127"/>
      <c r="T796" s="127">
        <v>104</v>
      </c>
      <c r="U796" s="127"/>
      <c r="V796" s="358"/>
      <c r="W796" s="127"/>
      <c r="X796" s="127"/>
      <c r="Y796" s="42"/>
      <c r="Z796" s="42"/>
      <c r="AA796" s="367"/>
      <c r="AB796" s="128"/>
      <c r="AC796" s="42"/>
      <c r="AD796" s="42"/>
    </row>
    <row r="797" spans="3:30">
      <c r="C797" s="127"/>
      <c r="D797" s="354">
        <v>44250</v>
      </c>
      <c r="E797" s="421" t="s">
        <v>1674</v>
      </c>
      <c r="F797" s="494"/>
      <c r="G797" s="361">
        <v>2866</v>
      </c>
      <c r="H797" s="358"/>
      <c r="I797" s="127"/>
      <c r="J797" s="127"/>
      <c r="K797" s="127"/>
      <c r="L797" s="127"/>
      <c r="M797" s="127"/>
      <c r="N797" s="127"/>
      <c r="O797" s="127"/>
      <c r="P797" s="127"/>
      <c r="Q797" s="365"/>
      <c r="R797" s="486"/>
      <c r="S797" s="127"/>
      <c r="T797" s="127"/>
      <c r="U797" s="127"/>
      <c r="V797" s="358"/>
      <c r="W797" s="127"/>
      <c r="X797" s="127"/>
      <c r="Y797" s="42"/>
      <c r="Z797" s="42"/>
      <c r="AA797" s="367"/>
      <c r="AB797" s="128"/>
      <c r="AC797" s="42"/>
      <c r="AD797" s="42"/>
    </row>
    <row r="798" spans="3:30">
      <c r="C798" s="127"/>
      <c r="D798" s="354">
        <v>44250</v>
      </c>
      <c r="E798" s="421" t="s">
        <v>1479</v>
      </c>
      <c r="F798" s="494"/>
      <c r="G798" s="258"/>
      <c r="H798" s="358">
        <v>77</v>
      </c>
      <c r="I798" s="127"/>
      <c r="J798" s="127"/>
      <c r="K798" s="127"/>
      <c r="L798" s="127"/>
      <c r="M798" s="127"/>
      <c r="N798" s="127"/>
      <c r="O798" s="127"/>
      <c r="P798" s="127"/>
      <c r="Q798" s="365"/>
      <c r="R798" s="486"/>
      <c r="S798" s="127"/>
      <c r="T798" s="127">
        <v>77</v>
      </c>
      <c r="U798" s="127"/>
      <c r="V798" s="358"/>
      <c r="W798" s="127"/>
      <c r="X798" s="127"/>
      <c r="Y798" s="42"/>
      <c r="Z798" s="42"/>
      <c r="AA798" s="367"/>
      <c r="AB798" s="128"/>
      <c r="AC798" s="42"/>
      <c r="AD798" s="42"/>
    </row>
    <row r="799" spans="3:30">
      <c r="C799" s="127"/>
      <c r="D799" s="354">
        <v>44250</v>
      </c>
      <c r="E799" s="421" t="s">
        <v>673</v>
      </c>
      <c r="F799" s="494"/>
      <c r="G799" s="258"/>
      <c r="H799" s="358">
        <v>2700.23</v>
      </c>
      <c r="I799" s="127"/>
      <c r="J799" s="127"/>
      <c r="K799" s="127"/>
      <c r="L799" s="127"/>
      <c r="M799" s="127"/>
      <c r="N799" s="127"/>
      <c r="O799" s="127"/>
      <c r="P799" s="127"/>
      <c r="Q799" s="365"/>
      <c r="R799" s="486"/>
      <c r="S799" s="127"/>
      <c r="T799" s="127"/>
      <c r="U799" s="127"/>
      <c r="V799" s="358"/>
      <c r="W799" s="127"/>
      <c r="X799" s="127"/>
      <c r="Y799" s="42"/>
      <c r="Z799" s="42"/>
      <c r="AA799" s="367"/>
      <c r="AB799" s="128"/>
      <c r="AC799" s="42"/>
      <c r="AD799" s="42"/>
    </row>
    <row r="800" spans="3:30">
      <c r="C800" s="127"/>
      <c r="D800" s="354">
        <v>44250</v>
      </c>
      <c r="E800" s="422" t="s">
        <v>1675</v>
      </c>
      <c r="F800" s="435"/>
      <c r="G800" s="259"/>
      <c r="H800" s="234">
        <v>88.77</v>
      </c>
      <c r="I800" s="127"/>
      <c r="J800" s="127"/>
      <c r="K800" s="127"/>
      <c r="L800" s="127"/>
      <c r="M800" s="127"/>
      <c r="N800" s="127"/>
      <c r="O800" s="127"/>
      <c r="P800" s="127"/>
      <c r="Q800" s="365"/>
      <c r="R800" s="486"/>
      <c r="S800" s="127"/>
      <c r="T800" s="127"/>
      <c r="U800" s="127"/>
      <c r="V800" s="358"/>
      <c r="W800" s="127"/>
      <c r="X800" s="127"/>
      <c r="Y800" s="42"/>
      <c r="Z800" s="42"/>
      <c r="AA800" s="367"/>
      <c r="AB800" s="128"/>
      <c r="AC800" s="42"/>
      <c r="AD800" s="42"/>
    </row>
    <row r="801" spans="3:30">
      <c r="C801" s="127"/>
      <c r="D801" s="354">
        <v>44250</v>
      </c>
      <c r="E801" s="421" t="s">
        <v>495</v>
      </c>
      <c r="F801" s="494"/>
      <c r="G801" s="258">
        <v>1049</v>
      </c>
      <c r="H801" s="358"/>
      <c r="I801" s="127"/>
      <c r="J801" s="127"/>
      <c r="K801" s="127"/>
      <c r="L801" s="127"/>
      <c r="M801" s="127"/>
      <c r="N801" s="127"/>
      <c r="O801" s="127"/>
      <c r="P801" s="127"/>
      <c r="Q801" s="365"/>
      <c r="R801" s="486"/>
      <c r="S801" s="127"/>
      <c r="T801" s="127"/>
      <c r="U801" s="127"/>
      <c r="V801" s="358"/>
      <c r="W801" s="127"/>
      <c r="X801" s="127"/>
      <c r="Y801" s="42"/>
      <c r="Z801" s="42"/>
      <c r="AA801" s="367"/>
      <c r="AB801" s="128"/>
      <c r="AC801" s="42"/>
      <c r="AD801" s="42"/>
    </row>
    <row r="802" spans="3:30">
      <c r="C802" s="127">
        <v>5</v>
      </c>
      <c r="D802" s="354">
        <v>44251</v>
      </c>
      <c r="E802" s="421" t="s">
        <v>2410</v>
      </c>
      <c r="F802" s="494"/>
      <c r="G802" s="258"/>
      <c r="H802" s="358">
        <v>1049</v>
      </c>
      <c r="I802" s="127"/>
      <c r="J802" s="127"/>
      <c r="K802" s="127"/>
      <c r="L802" s="127"/>
      <c r="M802" s="127"/>
      <c r="N802" s="127"/>
      <c r="O802" s="127"/>
      <c r="P802" s="127"/>
      <c r="Q802" s="365"/>
      <c r="R802" s="486"/>
      <c r="S802" s="127">
        <v>1049</v>
      </c>
      <c r="T802" s="127"/>
      <c r="U802" s="127"/>
      <c r="V802" s="358"/>
      <c r="W802" s="127"/>
      <c r="X802" s="127"/>
      <c r="Y802" s="42"/>
      <c r="Z802" s="42"/>
      <c r="AA802" s="367"/>
      <c r="AB802" s="128"/>
      <c r="AC802" s="42"/>
      <c r="AD802" s="42"/>
    </row>
    <row r="803" spans="3:30">
      <c r="C803" s="127"/>
      <c r="D803" s="354">
        <v>44251</v>
      </c>
      <c r="E803" s="421" t="s">
        <v>1676</v>
      </c>
      <c r="F803" s="494"/>
      <c r="G803" s="361">
        <v>1105</v>
      </c>
      <c r="H803" s="358"/>
      <c r="I803" s="127"/>
      <c r="J803" s="127"/>
      <c r="K803" s="127"/>
      <c r="L803" s="127"/>
      <c r="M803" s="127"/>
      <c r="N803" s="127"/>
      <c r="O803" s="127"/>
      <c r="P803" s="127"/>
      <c r="Q803" s="365"/>
      <c r="R803" s="486"/>
      <c r="S803" s="127"/>
      <c r="T803" s="127"/>
      <c r="U803" s="127"/>
      <c r="V803" s="358"/>
      <c r="W803" s="127"/>
      <c r="X803" s="127"/>
      <c r="Y803" s="42"/>
      <c r="Z803" s="42"/>
      <c r="AA803" s="367"/>
      <c r="AB803" s="128"/>
      <c r="AC803" s="42"/>
      <c r="AD803" s="42"/>
    </row>
    <row r="804" spans="3:30">
      <c r="C804" s="127"/>
      <c r="D804" s="354">
        <v>44251</v>
      </c>
      <c r="E804" s="421" t="s">
        <v>673</v>
      </c>
      <c r="F804" s="494"/>
      <c r="G804" s="258"/>
      <c r="H804" s="358">
        <v>1049</v>
      </c>
      <c r="I804" s="127"/>
      <c r="J804" s="127"/>
      <c r="K804" s="127"/>
      <c r="L804" s="127"/>
      <c r="M804" s="127"/>
      <c r="N804" s="127"/>
      <c r="O804" s="127"/>
      <c r="P804" s="127"/>
      <c r="Q804" s="365"/>
      <c r="R804" s="486"/>
      <c r="S804" s="127"/>
      <c r="T804" s="127"/>
      <c r="U804" s="127"/>
      <c r="V804" s="358"/>
      <c r="W804" s="127"/>
      <c r="X804" s="127"/>
      <c r="Y804" s="42"/>
      <c r="Z804" s="42"/>
      <c r="AA804" s="367"/>
      <c r="AB804" s="128"/>
      <c r="AC804" s="42"/>
      <c r="AD804" s="42"/>
    </row>
    <row r="805" spans="3:30">
      <c r="C805" s="127"/>
      <c r="D805" s="354">
        <v>44251</v>
      </c>
      <c r="E805" s="422" t="s">
        <v>1677</v>
      </c>
      <c r="F805" s="435"/>
      <c r="G805" s="259"/>
      <c r="H805" s="234">
        <v>56</v>
      </c>
      <c r="I805" s="127"/>
      <c r="J805" s="127"/>
      <c r="K805" s="127"/>
      <c r="L805" s="127"/>
      <c r="M805" s="127"/>
      <c r="N805" s="127"/>
      <c r="O805" s="127"/>
      <c r="P805" s="127"/>
      <c r="Q805" s="365"/>
      <c r="R805" s="486"/>
      <c r="S805" s="127"/>
      <c r="T805" s="127"/>
      <c r="U805" s="127"/>
      <c r="V805" s="358"/>
      <c r="W805" s="127"/>
      <c r="X805" s="127"/>
      <c r="Y805" s="42"/>
      <c r="Z805" s="42"/>
      <c r="AA805" s="367"/>
      <c r="AB805" s="128"/>
      <c r="AC805" s="42"/>
      <c r="AD805" s="42"/>
    </row>
    <row r="806" spans="3:30">
      <c r="C806" s="127"/>
      <c r="D806" s="354">
        <v>44253</v>
      </c>
      <c r="E806" s="421" t="s">
        <v>495</v>
      </c>
      <c r="F806" s="494"/>
      <c r="G806" s="258">
        <v>2274.31</v>
      </c>
      <c r="H806" s="358"/>
      <c r="I806" s="127"/>
      <c r="J806" s="127"/>
      <c r="K806" s="127"/>
      <c r="L806" s="127"/>
      <c r="M806" s="127"/>
      <c r="N806" s="127"/>
      <c r="O806" s="127"/>
      <c r="P806" s="127"/>
      <c r="Q806" s="365"/>
      <c r="R806" s="486"/>
      <c r="S806" s="127"/>
      <c r="T806" s="127"/>
      <c r="U806" s="127"/>
      <c r="V806" s="358"/>
      <c r="W806" s="127"/>
      <c r="X806" s="127"/>
      <c r="Y806" s="42"/>
      <c r="Z806" s="42"/>
      <c r="AA806" s="367"/>
      <c r="AB806" s="128"/>
      <c r="AC806" s="42"/>
      <c r="AD806" s="42"/>
    </row>
    <row r="807" spans="3:30">
      <c r="C807" s="127"/>
      <c r="D807" s="354">
        <v>44253</v>
      </c>
      <c r="E807" s="421" t="s">
        <v>669</v>
      </c>
      <c r="F807" s="494"/>
      <c r="G807" s="258">
        <v>107</v>
      </c>
      <c r="I807" s="127"/>
      <c r="J807" s="127"/>
      <c r="K807" s="127"/>
      <c r="L807" s="127"/>
      <c r="M807" s="127"/>
      <c r="N807" s="127"/>
      <c r="O807" s="127"/>
      <c r="P807" s="127"/>
      <c r="Q807" s="365"/>
      <c r="R807" s="486"/>
      <c r="S807" s="127"/>
      <c r="T807" s="127"/>
      <c r="U807" s="127"/>
      <c r="V807" s="358"/>
      <c r="W807" s="127"/>
      <c r="X807" s="127"/>
      <c r="Y807" s="42"/>
      <c r="Z807" s="42"/>
      <c r="AA807" s="367"/>
      <c r="AB807" s="128"/>
      <c r="AC807" s="42"/>
      <c r="AD807" s="42"/>
    </row>
    <row r="808" spans="3:30">
      <c r="C808" s="127"/>
      <c r="D808" s="354">
        <v>44253</v>
      </c>
      <c r="E808" s="421" t="s">
        <v>1678</v>
      </c>
      <c r="F808" s="494"/>
      <c r="G808" s="258"/>
      <c r="H808" s="358">
        <v>431</v>
      </c>
      <c r="I808" s="127"/>
      <c r="J808" s="127"/>
      <c r="K808" s="127"/>
      <c r="L808" s="127"/>
      <c r="M808" s="127"/>
      <c r="N808" s="127"/>
      <c r="O808" s="127">
        <v>431</v>
      </c>
      <c r="P808" s="127"/>
      <c r="Q808" s="365"/>
      <c r="R808" s="486"/>
      <c r="S808" s="127"/>
      <c r="T808" s="127"/>
      <c r="U808" s="127"/>
      <c r="V808" s="358"/>
      <c r="W808" s="127"/>
      <c r="X808" s="127"/>
      <c r="Y808" s="42"/>
      <c r="Z808" s="42"/>
      <c r="AA808" s="367"/>
      <c r="AB808" s="128"/>
      <c r="AC808" s="42"/>
      <c r="AD808" s="42"/>
    </row>
    <row r="809" spans="3:30">
      <c r="C809" s="127"/>
      <c r="D809" s="354">
        <v>44253</v>
      </c>
      <c r="E809" s="421" t="s">
        <v>1679</v>
      </c>
      <c r="F809" s="494"/>
      <c r="G809" s="258"/>
      <c r="H809" s="358">
        <v>1796.31</v>
      </c>
      <c r="I809" s="127"/>
      <c r="J809" s="127"/>
      <c r="K809" s="127"/>
      <c r="L809" s="127">
        <v>1796.31</v>
      </c>
      <c r="M809" s="127"/>
      <c r="N809" s="127"/>
      <c r="O809" s="127"/>
      <c r="P809" s="127"/>
      <c r="Q809" s="365"/>
      <c r="R809" s="486"/>
      <c r="S809" s="127"/>
      <c r="T809" s="127"/>
      <c r="U809" s="127"/>
      <c r="V809" s="358"/>
      <c r="W809" s="127"/>
      <c r="X809" s="127"/>
      <c r="Y809" s="42"/>
      <c r="Z809" s="42"/>
      <c r="AA809" s="367"/>
      <c r="AB809" s="128"/>
      <c r="AC809" s="42"/>
      <c r="AD809" s="42"/>
    </row>
    <row r="810" spans="3:30">
      <c r="C810" s="127"/>
      <c r="D810" s="354">
        <v>44253</v>
      </c>
      <c r="E810" s="421" t="s">
        <v>1680</v>
      </c>
      <c r="F810" s="494"/>
      <c r="G810" s="258"/>
      <c r="H810" s="358">
        <v>47</v>
      </c>
      <c r="I810" s="127"/>
      <c r="J810" s="127"/>
      <c r="K810" s="127"/>
      <c r="L810" s="127"/>
      <c r="M810" s="127"/>
      <c r="N810" s="127"/>
      <c r="O810" s="127"/>
      <c r="P810" s="127"/>
      <c r="Q810" s="365"/>
      <c r="R810" s="486"/>
      <c r="S810" s="127"/>
      <c r="T810" s="127">
        <v>47</v>
      </c>
      <c r="U810" s="127"/>
      <c r="V810" s="358"/>
      <c r="W810" s="127"/>
      <c r="X810" s="127"/>
      <c r="Y810" s="42"/>
      <c r="Z810" s="42"/>
      <c r="AA810" s="367"/>
      <c r="AB810" s="128"/>
      <c r="AC810" s="42"/>
      <c r="AD810" s="42"/>
    </row>
    <row r="811" spans="3:30">
      <c r="C811" s="127"/>
      <c r="D811" s="354">
        <v>44253</v>
      </c>
      <c r="E811" s="421" t="s">
        <v>1681</v>
      </c>
      <c r="F811" s="494"/>
      <c r="G811" s="258"/>
      <c r="H811" s="358">
        <v>56</v>
      </c>
      <c r="I811" s="127"/>
      <c r="J811" s="127"/>
      <c r="K811" s="127"/>
      <c r="L811" s="127"/>
      <c r="M811" s="127"/>
      <c r="N811" s="127"/>
      <c r="O811" s="127"/>
      <c r="P811" s="127"/>
      <c r="Q811" s="365"/>
      <c r="R811" s="486"/>
      <c r="S811" s="127"/>
      <c r="T811" s="127"/>
      <c r="U811" s="127"/>
      <c r="V811" s="358"/>
      <c r="W811" s="127"/>
      <c r="X811" s="127">
        <v>56</v>
      </c>
      <c r="Y811" s="42"/>
      <c r="Z811" s="42"/>
      <c r="AA811" s="367"/>
      <c r="AB811" s="128"/>
      <c r="AC811" s="42"/>
      <c r="AD811" s="42"/>
    </row>
    <row r="812" spans="3:30">
      <c r="C812" s="127"/>
      <c r="D812" s="354">
        <v>44253</v>
      </c>
      <c r="E812" s="421" t="s">
        <v>1682</v>
      </c>
      <c r="F812" s="494"/>
      <c r="G812" s="258"/>
      <c r="H812" s="358">
        <v>51</v>
      </c>
      <c r="I812" s="127"/>
      <c r="J812" s="127"/>
      <c r="K812" s="127"/>
      <c r="L812" s="127"/>
      <c r="M812" s="127"/>
      <c r="N812" s="127"/>
      <c r="O812" s="127"/>
      <c r="P812" s="127"/>
      <c r="Q812" s="365"/>
      <c r="R812" s="486"/>
      <c r="S812" s="127"/>
      <c r="T812" s="127"/>
      <c r="U812" s="127"/>
      <c r="V812" s="358"/>
      <c r="W812" s="127"/>
      <c r="X812" s="127">
        <v>51</v>
      </c>
      <c r="Y812" s="42"/>
      <c r="Z812" s="42"/>
      <c r="AA812" s="367"/>
      <c r="AB812" s="128"/>
      <c r="AC812" s="42"/>
      <c r="AD812" s="42"/>
    </row>
    <row r="813" spans="3:30">
      <c r="C813" s="127"/>
      <c r="D813" s="354">
        <v>44253</v>
      </c>
      <c r="E813" s="421" t="s">
        <v>1683</v>
      </c>
      <c r="F813" s="494"/>
      <c r="G813" s="361">
        <v>2517</v>
      </c>
      <c r="H813" s="358"/>
      <c r="I813" s="127"/>
      <c r="J813" s="127"/>
      <c r="K813" s="127"/>
      <c r="L813" s="127"/>
      <c r="M813" s="127"/>
      <c r="N813" s="127"/>
      <c r="O813" s="127"/>
      <c r="P813" s="127"/>
      <c r="Q813" s="365"/>
      <c r="R813" s="486"/>
      <c r="S813" s="127"/>
      <c r="T813" s="127"/>
      <c r="U813" s="127"/>
      <c r="V813" s="358"/>
      <c r="W813" s="127"/>
      <c r="X813" s="127"/>
      <c r="Y813" s="42"/>
      <c r="Z813" s="42"/>
      <c r="AA813" s="367"/>
      <c r="AB813" s="128"/>
      <c r="AC813" s="42"/>
      <c r="AD813" s="42"/>
    </row>
    <row r="814" spans="3:30">
      <c r="C814" s="127"/>
      <c r="D814" s="354">
        <v>44253</v>
      </c>
      <c r="E814" s="421" t="s">
        <v>673</v>
      </c>
      <c r="F814" s="494"/>
      <c r="G814" s="258"/>
      <c r="H814" s="358">
        <v>2274.31</v>
      </c>
      <c r="I814" s="127"/>
      <c r="J814" s="127"/>
      <c r="K814" s="127"/>
      <c r="L814" s="127"/>
      <c r="M814" s="127"/>
      <c r="N814" s="127"/>
      <c r="O814" s="127"/>
      <c r="P814" s="127"/>
      <c r="Q814" s="365"/>
      <c r="R814" s="486"/>
      <c r="S814" s="127"/>
      <c r="T814" s="127"/>
      <c r="U814" s="127"/>
      <c r="V814" s="358"/>
      <c r="W814" s="127"/>
      <c r="X814" s="127"/>
      <c r="Y814" s="42"/>
      <c r="Z814" s="42"/>
      <c r="AA814" s="367"/>
      <c r="AB814" s="128"/>
      <c r="AC814" s="42"/>
      <c r="AD814" s="42"/>
    </row>
    <row r="815" spans="3:30">
      <c r="C815" s="127"/>
      <c r="D815" s="354">
        <v>44253</v>
      </c>
      <c r="E815" s="422" t="s">
        <v>674</v>
      </c>
      <c r="F815" s="435"/>
      <c r="G815" s="259"/>
      <c r="H815" s="234">
        <v>107</v>
      </c>
      <c r="I815" s="127"/>
      <c r="J815" s="127"/>
      <c r="K815" s="127"/>
      <c r="L815" s="127"/>
      <c r="M815" s="127"/>
      <c r="N815" s="127"/>
      <c r="O815" s="127"/>
      <c r="P815" s="127"/>
      <c r="Q815" s="365"/>
      <c r="R815" s="486"/>
      <c r="S815" s="127"/>
      <c r="T815" s="127"/>
      <c r="U815" s="127"/>
      <c r="V815" s="358"/>
      <c r="W815" s="127"/>
      <c r="X815" s="127"/>
      <c r="Y815" s="42"/>
      <c r="Z815" s="42"/>
      <c r="AA815" s="367"/>
      <c r="AB815" s="128"/>
      <c r="AC815" s="42"/>
      <c r="AD815" s="42"/>
    </row>
    <row r="816" spans="3:30">
      <c r="C816" s="127"/>
      <c r="D816" s="354">
        <v>44253</v>
      </c>
      <c r="E816" s="422" t="s">
        <v>1684</v>
      </c>
      <c r="F816" s="435"/>
      <c r="G816" s="259"/>
      <c r="H816" s="234">
        <v>135.69</v>
      </c>
      <c r="I816" s="127"/>
      <c r="J816" s="127"/>
      <c r="K816" s="127"/>
      <c r="L816" s="127"/>
      <c r="M816" s="127"/>
      <c r="N816" s="127"/>
      <c r="O816" s="127"/>
      <c r="P816" s="127"/>
      <c r="Q816" s="365"/>
      <c r="R816" s="486"/>
      <c r="S816" s="127"/>
      <c r="T816" s="127"/>
      <c r="U816" s="127"/>
      <c r="V816" s="358"/>
      <c r="W816" s="127"/>
      <c r="X816" s="127"/>
      <c r="Y816" s="42"/>
      <c r="Z816" s="42"/>
      <c r="AA816" s="367"/>
      <c r="AB816" s="128"/>
      <c r="AC816" s="42"/>
      <c r="AD816" s="42"/>
    </row>
    <row r="817" spans="3:30">
      <c r="C817" s="234"/>
      <c r="D817" s="355">
        <v>44256</v>
      </c>
      <c r="E817" s="422" t="s">
        <v>495</v>
      </c>
      <c r="F817" s="435"/>
      <c r="G817" s="259">
        <v>2943.34</v>
      </c>
      <c r="H817" s="234"/>
      <c r="I817" s="234"/>
      <c r="J817" s="234"/>
      <c r="K817" s="234"/>
      <c r="L817" s="234"/>
      <c r="M817" s="234"/>
      <c r="N817" s="234"/>
      <c r="O817" s="234"/>
      <c r="P817" s="234"/>
      <c r="Q817" s="234"/>
      <c r="R817" s="234"/>
      <c r="S817" s="234"/>
      <c r="T817" s="234"/>
      <c r="U817" s="234"/>
      <c r="V817" s="234"/>
      <c r="W817" s="234"/>
      <c r="X817" s="234"/>
      <c r="Y817" s="233"/>
      <c r="Z817" s="233"/>
      <c r="AA817" s="369"/>
      <c r="AB817" s="233"/>
      <c r="AC817" s="233"/>
      <c r="AD817" s="42"/>
    </row>
    <row r="818" spans="3:30">
      <c r="C818" s="234">
        <v>6</v>
      </c>
      <c r="D818" s="355">
        <v>44256</v>
      </c>
      <c r="E818" s="422" t="s">
        <v>2157</v>
      </c>
      <c r="F818" s="435"/>
      <c r="G818" s="259"/>
      <c r="H818" s="234">
        <v>1420</v>
      </c>
      <c r="I818" s="234">
        <v>1420</v>
      </c>
      <c r="J818" s="234"/>
      <c r="K818" s="234"/>
      <c r="L818" s="234"/>
      <c r="M818" s="234"/>
      <c r="N818" s="234"/>
      <c r="O818" s="234"/>
      <c r="P818" s="234"/>
      <c r="Q818" s="234"/>
      <c r="R818" s="234"/>
      <c r="S818" s="234"/>
      <c r="T818" s="234"/>
      <c r="U818" s="234"/>
      <c r="V818" s="234"/>
      <c r="W818" s="234"/>
      <c r="X818" s="234"/>
      <c r="Y818" s="233"/>
      <c r="Z818" s="233"/>
      <c r="AA818" s="369"/>
      <c r="AB818" s="233"/>
      <c r="AC818" s="233"/>
      <c r="AD818" s="42"/>
    </row>
    <row r="819" spans="3:30">
      <c r="C819" s="234"/>
      <c r="D819" s="355">
        <v>44256</v>
      </c>
      <c r="E819" s="422" t="s">
        <v>1510</v>
      </c>
      <c r="F819" s="435"/>
      <c r="G819" s="259"/>
      <c r="H819" s="234">
        <v>8</v>
      </c>
      <c r="I819" s="234"/>
      <c r="J819" s="234"/>
      <c r="K819" s="234"/>
      <c r="L819" s="234"/>
      <c r="M819" s="234"/>
      <c r="N819" s="234"/>
      <c r="O819" s="234"/>
      <c r="P819" s="234"/>
      <c r="Q819" s="234"/>
      <c r="R819" s="234"/>
      <c r="S819" s="234"/>
      <c r="T819" s="234"/>
      <c r="U819" s="234"/>
      <c r="V819" s="234"/>
      <c r="W819" s="234">
        <v>8</v>
      </c>
      <c r="X819" s="234"/>
      <c r="Y819" s="233"/>
      <c r="Z819" s="233"/>
      <c r="AA819" s="369"/>
      <c r="AB819" s="233"/>
      <c r="AC819" s="233"/>
      <c r="AD819" s="42"/>
    </row>
    <row r="820" spans="3:30">
      <c r="C820" s="234"/>
      <c r="D820" s="355">
        <v>44256</v>
      </c>
      <c r="E820" s="422" t="s">
        <v>1697</v>
      </c>
      <c r="F820" s="435"/>
      <c r="G820" s="259"/>
      <c r="H820" s="234">
        <v>1433.34</v>
      </c>
      <c r="I820" s="234"/>
      <c r="J820" s="234"/>
      <c r="K820" s="234"/>
      <c r="L820" s="234">
        <v>1433.34</v>
      </c>
      <c r="M820" s="234"/>
      <c r="N820" s="234"/>
      <c r="O820" s="234"/>
      <c r="P820" s="234"/>
      <c r="Q820" s="234"/>
      <c r="R820" s="234"/>
      <c r="S820" s="234"/>
      <c r="T820" s="234"/>
      <c r="U820" s="234"/>
      <c r="V820" s="234"/>
      <c r="W820" s="234"/>
      <c r="X820" s="234"/>
      <c r="Y820" s="233"/>
      <c r="Z820" s="233"/>
      <c r="AA820" s="369"/>
      <c r="AB820" s="233"/>
      <c r="AC820" s="233"/>
      <c r="AD820" s="42"/>
    </row>
    <row r="821" spans="3:30">
      <c r="C821" s="234"/>
      <c r="D821" s="355">
        <v>44256</v>
      </c>
      <c r="E821" s="422" t="s">
        <v>1493</v>
      </c>
      <c r="F821" s="435"/>
      <c r="G821" s="259"/>
      <c r="H821" s="234">
        <v>1</v>
      </c>
      <c r="I821" s="234"/>
      <c r="J821" s="234"/>
      <c r="K821" s="234"/>
      <c r="L821" s="234"/>
      <c r="M821" s="234"/>
      <c r="N821" s="234"/>
      <c r="O821" s="234"/>
      <c r="P821" s="234"/>
      <c r="Q821" s="234"/>
      <c r="R821" s="234"/>
      <c r="S821" s="234"/>
      <c r="T821" s="234"/>
      <c r="U821" s="234"/>
      <c r="V821" s="234"/>
      <c r="W821" s="234">
        <v>1</v>
      </c>
      <c r="X821" s="234"/>
      <c r="Y821" s="233"/>
      <c r="Z821" s="233"/>
      <c r="AA821" s="369"/>
      <c r="AB821" s="233"/>
      <c r="AC821" s="233"/>
      <c r="AD821" s="42"/>
    </row>
    <row r="822" spans="3:30">
      <c r="C822" s="234"/>
      <c r="D822" s="355">
        <v>44256</v>
      </c>
      <c r="E822" s="422" t="s">
        <v>896</v>
      </c>
      <c r="F822" s="435"/>
      <c r="G822" s="259"/>
      <c r="H822" s="234">
        <v>81</v>
      </c>
      <c r="I822" s="234"/>
      <c r="J822" s="234"/>
      <c r="K822" s="234"/>
      <c r="L822" s="234"/>
      <c r="M822" s="234"/>
      <c r="N822" s="234"/>
      <c r="O822" s="234"/>
      <c r="P822" s="234"/>
      <c r="Q822" s="234"/>
      <c r="R822" s="234"/>
      <c r="S822" s="234"/>
      <c r="T822" s="234">
        <v>81</v>
      </c>
      <c r="U822" s="234"/>
      <c r="V822" s="234"/>
      <c r="W822" s="234"/>
      <c r="X822" s="234"/>
      <c r="Y822" s="233"/>
      <c r="Z822" s="233"/>
      <c r="AA822" s="369"/>
      <c r="AB822" s="233"/>
      <c r="AC822" s="233"/>
      <c r="AD822" s="42"/>
    </row>
    <row r="823" spans="3:30">
      <c r="C823" s="234"/>
      <c r="D823" s="355">
        <v>44256</v>
      </c>
      <c r="E823" s="422" t="s">
        <v>1698</v>
      </c>
      <c r="F823" s="435"/>
      <c r="G823" s="259">
        <v>3156</v>
      </c>
      <c r="H823" s="234"/>
      <c r="I823" s="234"/>
      <c r="J823" s="234"/>
      <c r="K823" s="234"/>
      <c r="L823" s="234"/>
      <c r="M823" s="234"/>
      <c r="N823" s="234"/>
      <c r="O823" s="234"/>
      <c r="P823" s="234"/>
      <c r="Q823" s="234"/>
      <c r="R823" s="234"/>
      <c r="S823" s="234"/>
      <c r="T823" s="234"/>
      <c r="U823" s="234"/>
      <c r="V823" s="234"/>
      <c r="W823" s="234"/>
      <c r="X823" s="234"/>
      <c r="Y823" s="233"/>
      <c r="Z823" s="233"/>
      <c r="AA823" s="369"/>
      <c r="AB823" s="233"/>
      <c r="AC823" s="233"/>
      <c r="AD823" s="42"/>
    </row>
    <row r="824" spans="3:30">
      <c r="C824" s="234"/>
      <c r="D824" s="355">
        <v>44256</v>
      </c>
      <c r="E824" s="422" t="s">
        <v>1479</v>
      </c>
      <c r="F824" s="435"/>
      <c r="G824" s="259"/>
      <c r="H824" s="234">
        <v>83</v>
      </c>
      <c r="I824" s="234"/>
      <c r="J824" s="234"/>
      <c r="K824" s="234"/>
      <c r="L824" s="234"/>
      <c r="M824" s="234"/>
      <c r="N824" s="234"/>
      <c r="O824" s="234"/>
      <c r="P824" s="234"/>
      <c r="Q824" s="234"/>
      <c r="R824" s="234"/>
      <c r="S824" s="234"/>
      <c r="T824" s="234">
        <v>83</v>
      </c>
      <c r="U824" s="234"/>
      <c r="V824" s="234"/>
      <c r="W824" s="234"/>
      <c r="X824" s="234"/>
      <c r="Y824" s="233"/>
      <c r="Z824" s="233"/>
      <c r="AA824" s="369"/>
      <c r="AB824" s="233"/>
      <c r="AC824" s="233"/>
      <c r="AD824" s="42"/>
    </row>
    <row r="825" spans="3:30">
      <c r="C825" s="234"/>
      <c r="D825" s="355">
        <v>44256</v>
      </c>
      <c r="E825" s="422" t="s">
        <v>673</v>
      </c>
      <c r="F825" s="435"/>
      <c r="G825" s="259"/>
      <c r="H825" s="234">
        <v>2943.34</v>
      </c>
      <c r="I825" s="234"/>
      <c r="J825" s="234"/>
      <c r="K825" s="234"/>
      <c r="L825" s="234"/>
      <c r="M825" s="234"/>
      <c r="N825" s="234"/>
      <c r="O825" s="234"/>
      <c r="P825" s="234"/>
      <c r="Q825" s="234"/>
      <c r="R825" s="234"/>
      <c r="S825" s="234"/>
      <c r="T825" s="234"/>
      <c r="U825" s="234"/>
      <c r="V825" s="234"/>
      <c r="W825" s="234"/>
      <c r="X825" s="234"/>
      <c r="Y825" s="233"/>
      <c r="Z825" s="233"/>
      <c r="AA825" s="369"/>
      <c r="AB825" s="233"/>
      <c r="AC825" s="233"/>
      <c r="AD825" s="42"/>
    </row>
    <row r="826" spans="3:30">
      <c r="C826" s="234"/>
      <c r="D826" s="355">
        <v>44256</v>
      </c>
      <c r="E826" s="422" t="s">
        <v>1699</v>
      </c>
      <c r="F826" s="435"/>
      <c r="G826" s="259"/>
      <c r="H826" s="234">
        <v>129.66</v>
      </c>
      <c r="I826" s="234"/>
      <c r="J826" s="234"/>
      <c r="K826" s="234"/>
      <c r="L826" s="234"/>
      <c r="M826" s="234"/>
      <c r="N826" s="234"/>
      <c r="O826" s="234"/>
      <c r="P826" s="234"/>
      <c r="Q826" s="234"/>
      <c r="R826" s="234"/>
      <c r="S826" s="234"/>
      <c r="T826" s="234"/>
      <c r="U826" s="234"/>
      <c r="V826" s="234"/>
      <c r="W826" s="234"/>
      <c r="X826" s="234"/>
      <c r="Y826" s="233"/>
      <c r="Z826" s="233"/>
      <c r="AA826" s="369"/>
      <c r="AB826" s="233"/>
      <c r="AC826" s="233"/>
      <c r="AD826" s="42"/>
    </row>
    <row r="827" spans="3:30">
      <c r="C827" s="234"/>
      <c r="D827" s="355">
        <v>44260</v>
      </c>
      <c r="E827" s="422" t="s">
        <v>495</v>
      </c>
      <c r="F827" s="435"/>
      <c r="G827" s="259">
        <v>4326.22</v>
      </c>
      <c r="H827" s="234"/>
      <c r="I827" s="234"/>
      <c r="J827" s="234"/>
      <c r="K827" s="234"/>
      <c r="L827" s="234"/>
      <c r="M827" s="234"/>
      <c r="N827" s="234"/>
      <c r="O827" s="234"/>
      <c r="P827" s="234"/>
      <c r="Q827" s="234"/>
      <c r="R827" s="234"/>
      <c r="S827" s="234"/>
      <c r="T827" s="234"/>
      <c r="U827" s="234"/>
      <c r="V827" s="234"/>
      <c r="W827" s="234"/>
      <c r="X827" s="234"/>
      <c r="Y827" s="233"/>
      <c r="Z827" s="233"/>
      <c r="AA827" s="369"/>
      <c r="AB827" s="233"/>
      <c r="AC827" s="233"/>
      <c r="AD827" s="42"/>
    </row>
    <row r="828" spans="3:30">
      <c r="C828" s="234"/>
      <c r="D828" s="355">
        <v>44260</v>
      </c>
      <c r="E828" s="422" t="s">
        <v>669</v>
      </c>
      <c r="F828" s="435"/>
      <c r="G828" s="259">
        <v>35</v>
      </c>
      <c r="H828" s="234"/>
      <c r="I828" s="234"/>
      <c r="J828" s="234"/>
      <c r="K828" s="234"/>
      <c r="L828" s="234"/>
      <c r="M828" s="234"/>
      <c r="N828" s="234"/>
      <c r="O828" s="234"/>
      <c r="P828" s="234"/>
      <c r="Q828" s="234"/>
      <c r="R828" s="234"/>
      <c r="S828" s="234"/>
      <c r="T828" s="234"/>
      <c r="U828" s="234"/>
      <c r="V828" s="234"/>
      <c r="W828" s="234"/>
      <c r="X828" s="234"/>
      <c r="Y828" s="233"/>
      <c r="Z828" s="233"/>
      <c r="AA828" s="369"/>
      <c r="AB828" s="233"/>
      <c r="AC828" s="233"/>
      <c r="AD828" s="42"/>
    </row>
    <row r="829" spans="3:30">
      <c r="C829" s="234"/>
      <c r="D829" s="355">
        <v>44260</v>
      </c>
      <c r="E829" s="422" t="s">
        <v>1700</v>
      </c>
      <c r="F829" s="435"/>
      <c r="G829" s="259"/>
      <c r="H829" s="234">
        <v>710.22</v>
      </c>
      <c r="I829" s="234"/>
      <c r="J829" s="234"/>
      <c r="K829" s="234"/>
      <c r="L829" s="234">
        <v>710.22</v>
      </c>
      <c r="M829" s="234"/>
      <c r="N829" s="234"/>
      <c r="O829" s="234"/>
      <c r="P829" s="234"/>
      <c r="Q829" s="234"/>
      <c r="R829" s="234"/>
      <c r="S829" s="234"/>
      <c r="T829" s="234"/>
      <c r="U829" s="234"/>
      <c r="V829" s="234"/>
      <c r="W829" s="234"/>
      <c r="X829" s="234"/>
      <c r="Y829" s="233"/>
      <c r="Z829" s="233"/>
      <c r="AA829" s="369"/>
      <c r="AB829" s="233"/>
      <c r="AC829" s="233"/>
      <c r="AD829" s="42"/>
    </row>
    <row r="830" spans="3:30">
      <c r="C830" s="234"/>
      <c r="D830" s="355">
        <v>44260</v>
      </c>
      <c r="E830" s="422" t="s">
        <v>819</v>
      </c>
      <c r="F830" s="435"/>
      <c r="G830" s="259"/>
      <c r="H830" s="234">
        <v>1</v>
      </c>
      <c r="I830" s="234"/>
      <c r="J830" s="234"/>
      <c r="K830" s="234"/>
      <c r="L830" s="234"/>
      <c r="M830" s="234"/>
      <c r="N830" s="234"/>
      <c r="O830" s="234"/>
      <c r="P830" s="234"/>
      <c r="Q830" s="234"/>
      <c r="R830" s="234"/>
      <c r="S830" s="234"/>
      <c r="T830" s="234"/>
      <c r="U830" s="234"/>
      <c r="V830" s="234"/>
      <c r="W830" s="234">
        <v>1</v>
      </c>
      <c r="X830" s="234"/>
      <c r="Y830" s="233"/>
      <c r="Z830" s="233"/>
      <c r="AA830" s="369"/>
      <c r="AB830" s="233"/>
      <c r="AC830" s="233"/>
      <c r="AD830" s="42"/>
    </row>
    <row r="831" spans="3:30">
      <c r="C831" s="234"/>
      <c r="D831" s="355">
        <v>44260</v>
      </c>
      <c r="E831" s="422" t="s">
        <v>1701</v>
      </c>
      <c r="F831" s="435"/>
      <c r="G831" s="259"/>
      <c r="H831" s="234">
        <v>335</v>
      </c>
      <c r="I831" s="234"/>
      <c r="J831" s="234"/>
      <c r="K831" s="234">
        <v>335</v>
      </c>
      <c r="L831" s="234"/>
      <c r="M831" s="234"/>
      <c r="N831" s="234"/>
      <c r="O831" s="234"/>
      <c r="P831" s="234"/>
      <c r="Q831" s="234"/>
      <c r="R831" s="234"/>
      <c r="S831" s="234"/>
      <c r="T831" s="234"/>
      <c r="U831" s="234"/>
      <c r="V831" s="234"/>
      <c r="W831" s="234"/>
      <c r="X831" s="234"/>
      <c r="Y831" s="233"/>
      <c r="Z831" s="233"/>
      <c r="AA831" s="369"/>
      <c r="AB831" s="233"/>
      <c r="AC831" s="233"/>
      <c r="AD831" s="42"/>
    </row>
    <row r="832" spans="3:30">
      <c r="C832" s="234">
        <v>6</v>
      </c>
      <c r="D832" s="355">
        <v>44260</v>
      </c>
      <c r="E832" s="422" t="s">
        <v>2157</v>
      </c>
      <c r="F832" s="435"/>
      <c r="G832" s="259"/>
      <c r="H832" s="234">
        <v>1558</v>
      </c>
      <c r="I832" s="234">
        <v>1558</v>
      </c>
      <c r="J832" s="234"/>
      <c r="K832" s="234"/>
      <c r="L832" s="234"/>
      <c r="M832" s="234"/>
      <c r="N832" s="234"/>
      <c r="O832" s="234"/>
      <c r="P832" s="234"/>
      <c r="Q832" s="234"/>
      <c r="R832" s="234"/>
      <c r="S832" s="234"/>
      <c r="T832" s="234"/>
      <c r="U832" s="234"/>
      <c r="V832" s="234"/>
      <c r="W832" s="234"/>
      <c r="X832" s="234"/>
      <c r="Y832" s="233"/>
      <c r="Z832" s="233"/>
      <c r="AA832" s="369"/>
      <c r="AB832" s="233"/>
      <c r="AC832" s="233"/>
      <c r="AD832" s="42"/>
    </row>
    <row r="833" spans="3:30">
      <c r="C833" s="234"/>
      <c r="D833" s="355">
        <v>44260</v>
      </c>
      <c r="E833" s="422" t="s">
        <v>1510</v>
      </c>
      <c r="F833" s="435"/>
      <c r="G833" s="259"/>
      <c r="H833" s="234">
        <v>8</v>
      </c>
      <c r="I833" s="234"/>
      <c r="J833" s="234"/>
      <c r="K833" s="234"/>
      <c r="L833" s="234"/>
      <c r="M833" s="234"/>
      <c r="N833" s="234"/>
      <c r="O833" s="234"/>
      <c r="P833" s="234"/>
      <c r="Q833" s="234"/>
      <c r="R833" s="234"/>
      <c r="S833" s="234"/>
      <c r="T833" s="234"/>
      <c r="U833" s="234"/>
      <c r="V833" s="234"/>
      <c r="W833" s="234">
        <v>8</v>
      </c>
      <c r="X833" s="234"/>
      <c r="Y833" s="233"/>
      <c r="Z833" s="233"/>
      <c r="AA833" s="369"/>
      <c r="AB833" s="233"/>
      <c r="AC833" s="233"/>
      <c r="AD833" s="42"/>
    </row>
    <row r="834" spans="3:30">
      <c r="C834" s="234">
        <v>4.7300000000000004</v>
      </c>
      <c r="D834" s="355">
        <v>44260</v>
      </c>
      <c r="E834" s="422" t="s">
        <v>1702</v>
      </c>
      <c r="F834" s="435"/>
      <c r="G834" s="259"/>
      <c r="H834" s="234">
        <v>1605</v>
      </c>
      <c r="I834" s="234"/>
      <c r="J834" s="234"/>
      <c r="K834" s="234"/>
      <c r="L834" s="234"/>
      <c r="M834" s="234"/>
      <c r="N834" s="234"/>
      <c r="O834" s="234">
        <v>1605</v>
      </c>
      <c r="P834" s="234"/>
      <c r="Q834" s="234"/>
      <c r="R834" s="234"/>
      <c r="S834" s="234"/>
      <c r="T834" s="234"/>
      <c r="U834" s="234"/>
      <c r="V834" s="234"/>
      <c r="W834" s="234"/>
      <c r="X834" s="234"/>
      <c r="Y834" s="233"/>
      <c r="Z834" s="233"/>
      <c r="AA834" s="369"/>
      <c r="AB834" s="233"/>
      <c r="AC834" s="233"/>
      <c r="AD834" s="42"/>
    </row>
    <row r="835" spans="3:30">
      <c r="C835" s="234"/>
      <c r="D835" s="355">
        <v>44260</v>
      </c>
      <c r="E835" s="422" t="s">
        <v>1703</v>
      </c>
      <c r="F835" s="435"/>
      <c r="G835" s="259"/>
      <c r="H835" s="234">
        <v>64</v>
      </c>
      <c r="I835" s="234"/>
      <c r="J835" s="234"/>
      <c r="K835" s="234"/>
      <c r="L835" s="234"/>
      <c r="M835" s="234"/>
      <c r="N835" s="234"/>
      <c r="O835" s="234"/>
      <c r="P835" s="234"/>
      <c r="Q835" s="234"/>
      <c r="R835" s="234"/>
      <c r="S835" s="234"/>
      <c r="T835" s="234">
        <v>64</v>
      </c>
      <c r="U835" s="234"/>
      <c r="V835" s="234"/>
      <c r="W835" s="234"/>
      <c r="X835" s="234"/>
      <c r="Y835" s="233"/>
      <c r="Z835" s="233"/>
      <c r="AA835" s="369"/>
      <c r="AB835" s="233"/>
      <c r="AC835" s="233"/>
      <c r="AD835" s="42"/>
    </row>
    <row r="836" spans="3:30">
      <c r="C836" s="234"/>
      <c r="D836" s="355">
        <v>44260</v>
      </c>
      <c r="E836" s="422" t="s">
        <v>896</v>
      </c>
      <c r="F836" s="435"/>
      <c r="G836" s="259"/>
      <c r="H836" s="234">
        <v>80</v>
      </c>
      <c r="I836" s="234"/>
      <c r="J836" s="234"/>
      <c r="K836" s="234"/>
      <c r="L836" s="234"/>
      <c r="M836" s="234"/>
      <c r="N836" s="234"/>
      <c r="O836" s="234"/>
      <c r="P836" s="234"/>
      <c r="Q836" s="234"/>
      <c r="R836" s="234"/>
      <c r="S836" s="234"/>
      <c r="T836" s="234">
        <v>80</v>
      </c>
      <c r="U836" s="234"/>
      <c r="V836" s="234"/>
      <c r="W836" s="234"/>
      <c r="X836" s="234"/>
      <c r="Y836" s="233"/>
      <c r="Z836" s="233"/>
      <c r="AA836" s="369"/>
      <c r="AB836" s="233"/>
      <c r="AC836" s="233"/>
      <c r="AD836" s="42"/>
    </row>
    <row r="837" spans="3:30">
      <c r="C837" s="234"/>
      <c r="D837" s="355">
        <v>44260</v>
      </c>
      <c r="E837" s="422" t="s">
        <v>1704</v>
      </c>
      <c r="F837" s="435"/>
      <c r="G837" s="259">
        <v>4768</v>
      </c>
      <c r="H837" s="234"/>
      <c r="I837" s="234"/>
      <c r="J837" s="234"/>
      <c r="K837" s="234"/>
      <c r="L837" s="234"/>
      <c r="M837" s="234"/>
      <c r="N837" s="234"/>
      <c r="O837" s="234"/>
      <c r="P837" s="234"/>
      <c r="Q837" s="234"/>
      <c r="R837" s="234"/>
      <c r="S837" s="234"/>
      <c r="T837" s="234"/>
      <c r="U837" s="234"/>
      <c r="V837" s="234"/>
      <c r="W837" s="234"/>
      <c r="X837" s="234"/>
      <c r="Y837" s="233"/>
      <c r="Z837" s="233"/>
      <c r="AA837" s="369"/>
      <c r="AB837" s="233"/>
      <c r="AC837" s="233"/>
      <c r="AD837" s="42"/>
    </row>
    <row r="838" spans="3:30">
      <c r="C838" s="234"/>
      <c r="D838" s="355">
        <v>44260</v>
      </c>
      <c r="E838" s="422" t="s">
        <v>1479</v>
      </c>
      <c r="F838" s="435"/>
      <c r="G838" s="259"/>
      <c r="H838" s="234">
        <v>136</v>
      </c>
      <c r="I838" s="234"/>
      <c r="J838" s="234"/>
      <c r="K838" s="234"/>
      <c r="L838" s="234"/>
      <c r="M838" s="234"/>
      <c r="N838" s="234"/>
      <c r="O838" s="234"/>
      <c r="P838" s="234"/>
      <c r="Q838" s="234"/>
      <c r="R838" s="234"/>
      <c r="S838" s="234"/>
      <c r="T838" s="234"/>
      <c r="U838" s="234"/>
      <c r="V838" s="234"/>
      <c r="W838" s="234"/>
      <c r="X838" s="234"/>
      <c r="Y838" s="233"/>
      <c r="Z838" s="233"/>
      <c r="AA838" s="369"/>
      <c r="AB838" s="233"/>
      <c r="AC838" s="233"/>
      <c r="AD838" s="42"/>
    </row>
    <row r="839" spans="3:30">
      <c r="C839" s="234"/>
      <c r="D839" s="355">
        <v>44260</v>
      </c>
      <c r="E839" s="422" t="s">
        <v>673</v>
      </c>
      <c r="F839" s="435"/>
      <c r="G839" s="259"/>
      <c r="H839" s="234">
        <v>4326.22</v>
      </c>
      <c r="I839" s="234"/>
      <c r="J839" s="234"/>
      <c r="K839" s="234"/>
      <c r="L839" s="234"/>
      <c r="M839" s="234"/>
      <c r="N839" s="234"/>
      <c r="O839" s="234"/>
      <c r="P839" s="234"/>
      <c r="Q839" s="234"/>
      <c r="R839" s="234"/>
      <c r="S839" s="234"/>
      <c r="T839" s="234"/>
      <c r="U839" s="234"/>
      <c r="V839" s="234"/>
      <c r="W839" s="234"/>
      <c r="X839" s="234"/>
      <c r="Y839" s="233"/>
      <c r="Z839" s="233"/>
      <c r="AA839" s="369"/>
      <c r="AB839" s="233"/>
      <c r="AC839" s="233"/>
      <c r="AD839" s="42"/>
    </row>
    <row r="840" spans="3:30">
      <c r="C840" s="234"/>
      <c r="D840" s="355">
        <v>44260</v>
      </c>
      <c r="E840" s="422" t="s">
        <v>674</v>
      </c>
      <c r="F840" s="435"/>
      <c r="G840" s="259"/>
      <c r="H840" s="234">
        <v>35</v>
      </c>
      <c r="I840" s="234"/>
      <c r="J840" s="234"/>
      <c r="K840" s="234"/>
      <c r="L840" s="234"/>
      <c r="M840" s="234"/>
      <c r="N840" s="234"/>
      <c r="O840" s="234"/>
      <c r="P840" s="234"/>
      <c r="Q840" s="234"/>
      <c r="R840" s="234"/>
      <c r="S840" s="234"/>
      <c r="T840" s="234"/>
      <c r="U840" s="234"/>
      <c r="V840" s="234"/>
      <c r="W840" s="234"/>
      <c r="X840" s="234"/>
      <c r="Y840" s="233"/>
      <c r="Z840" s="233"/>
      <c r="AA840" s="369"/>
      <c r="AB840" s="233"/>
      <c r="AC840" s="233"/>
      <c r="AD840" s="42"/>
    </row>
    <row r="841" spans="3:30">
      <c r="C841" s="234"/>
      <c r="D841" s="355">
        <v>44260</v>
      </c>
      <c r="E841" s="422" t="s">
        <v>1705</v>
      </c>
      <c r="F841" s="435"/>
      <c r="G841" s="259"/>
      <c r="H841" s="234">
        <v>270.77999999999997</v>
      </c>
      <c r="I841" s="234"/>
      <c r="J841" s="234"/>
      <c r="K841" s="234"/>
      <c r="L841" s="234"/>
      <c r="M841" s="234"/>
      <c r="N841" s="234"/>
      <c r="O841" s="234"/>
      <c r="P841" s="234"/>
      <c r="Q841" s="234"/>
      <c r="R841" s="234"/>
      <c r="S841" s="234"/>
      <c r="T841" s="234"/>
      <c r="U841" s="234"/>
      <c r="V841" s="234"/>
      <c r="W841" s="234"/>
      <c r="X841" s="234"/>
      <c r="Y841" s="233"/>
      <c r="Z841" s="233"/>
      <c r="AA841" s="369"/>
      <c r="AB841" s="233"/>
      <c r="AC841" s="233"/>
      <c r="AD841" s="42"/>
    </row>
    <row r="842" spans="3:30">
      <c r="C842" s="355"/>
      <c r="D842" s="355">
        <v>44267</v>
      </c>
      <c r="E842" s="422" t="s">
        <v>495</v>
      </c>
      <c r="F842" s="435"/>
      <c r="G842" s="259">
        <v>671</v>
      </c>
      <c r="H842" s="234"/>
      <c r="I842" s="234"/>
      <c r="J842" s="234"/>
      <c r="K842" s="234"/>
      <c r="L842" s="234"/>
      <c r="M842" s="234"/>
      <c r="N842" s="234"/>
      <c r="O842" s="234"/>
      <c r="P842" s="234"/>
      <c r="Q842" s="234"/>
      <c r="R842" s="234"/>
      <c r="S842" s="234"/>
      <c r="T842" s="234"/>
      <c r="U842" s="234"/>
      <c r="V842" s="234"/>
      <c r="W842" s="234"/>
      <c r="X842" s="234"/>
      <c r="Y842" s="233"/>
      <c r="Z842" s="233"/>
      <c r="AA842" s="369"/>
      <c r="AB842" s="233"/>
      <c r="AC842" s="233"/>
      <c r="AD842" s="42"/>
    </row>
    <row r="843" spans="3:30">
      <c r="C843" s="234">
        <v>2</v>
      </c>
      <c r="D843" s="355">
        <v>44267</v>
      </c>
      <c r="E843" s="422" t="s">
        <v>2532</v>
      </c>
      <c r="F843" s="435"/>
      <c r="G843" s="259"/>
      <c r="H843" s="234">
        <v>670</v>
      </c>
      <c r="I843" s="234"/>
      <c r="J843" s="234"/>
      <c r="K843" s="234"/>
      <c r="L843" s="234">
        <v>670</v>
      </c>
      <c r="M843" s="234"/>
      <c r="N843" s="234"/>
      <c r="O843" s="234"/>
      <c r="P843" s="234"/>
      <c r="Q843" s="234"/>
      <c r="R843" s="234"/>
      <c r="S843" s="234"/>
      <c r="T843" s="234"/>
      <c r="U843" s="234"/>
      <c r="V843" s="234"/>
      <c r="W843" s="234"/>
      <c r="X843" s="234"/>
      <c r="Y843" s="233"/>
      <c r="Z843" s="233"/>
      <c r="AA843" s="369"/>
      <c r="AB843" s="233"/>
      <c r="AC843" s="233"/>
      <c r="AD843" s="42"/>
    </row>
    <row r="844" spans="3:30">
      <c r="C844" s="234"/>
      <c r="D844" s="355">
        <v>44267</v>
      </c>
      <c r="E844" s="422" t="s">
        <v>1706</v>
      </c>
      <c r="F844" s="435"/>
      <c r="G844" s="259"/>
      <c r="H844" s="234">
        <v>1</v>
      </c>
      <c r="I844" s="234"/>
      <c r="J844" s="234"/>
      <c r="K844" s="234"/>
      <c r="L844" s="234"/>
      <c r="M844" s="234"/>
      <c r="N844" s="234"/>
      <c r="O844" s="234"/>
      <c r="P844" s="234"/>
      <c r="Q844" s="234"/>
      <c r="R844" s="234"/>
      <c r="S844" s="234"/>
      <c r="T844" s="234"/>
      <c r="U844" s="234"/>
      <c r="V844" s="234"/>
      <c r="W844" s="234">
        <v>1</v>
      </c>
      <c r="X844" s="234"/>
      <c r="Y844" s="233"/>
      <c r="Z844" s="233"/>
      <c r="AA844" s="369"/>
      <c r="AB844" s="233"/>
      <c r="AC844" s="233"/>
      <c r="AD844" s="42"/>
    </row>
    <row r="845" spans="3:30">
      <c r="C845" s="234"/>
      <c r="D845" s="355">
        <v>44267</v>
      </c>
      <c r="E845" s="422" t="s">
        <v>1707</v>
      </c>
      <c r="F845" s="435"/>
      <c r="G845" s="259">
        <v>744</v>
      </c>
      <c r="H845" s="234"/>
      <c r="I845" s="234"/>
      <c r="J845" s="234"/>
      <c r="K845" s="234"/>
      <c r="L845" s="234"/>
      <c r="M845" s="234"/>
      <c r="N845" s="234"/>
      <c r="O845" s="234"/>
      <c r="P845" s="234"/>
      <c r="Q845" s="234"/>
      <c r="R845" s="234"/>
      <c r="S845" s="234"/>
      <c r="T845" s="234"/>
      <c r="U845" s="234"/>
      <c r="V845" s="234"/>
      <c r="W845" s="234"/>
      <c r="X845" s="234"/>
      <c r="Y845" s="233"/>
      <c r="Z845" s="233"/>
      <c r="AA845" s="369"/>
      <c r="AB845" s="233"/>
      <c r="AC845" s="233"/>
      <c r="AD845" s="42"/>
    </row>
    <row r="846" spans="3:30">
      <c r="C846" s="234"/>
      <c r="D846" s="355">
        <v>44267</v>
      </c>
      <c r="E846" s="422" t="s">
        <v>1479</v>
      </c>
      <c r="F846" s="435"/>
      <c r="G846" s="259"/>
      <c r="H846" s="234">
        <v>35</v>
      </c>
      <c r="I846" s="234"/>
      <c r="J846" s="234"/>
      <c r="K846" s="234"/>
      <c r="L846" s="234"/>
      <c r="M846" s="234"/>
      <c r="N846" s="234"/>
      <c r="O846" s="234"/>
      <c r="P846" s="234"/>
      <c r="Q846" s="234"/>
      <c r="R846" s="234"/>
      <c r="S846" s="234"/>
      <c r="T846" s="234"/>
      <c r="U846" s="234"/>
      <c r="V846" s="234"/>
      <c r="W846" s="234"/>
      <c r="X846" s="234"/>
      <c r="Y846" s="233"/>
      <c r="Z846" s="233"/>
      <c r="AA846" s="369"/>
      <c r="AB846" s="233"/>
      <c r="AC846" s="233"/>
      <c r="AD846" s="42"/>
    </row>
    <row r="847" spans="3:30">
      <c r="C847" s="234"/>
      <c r="D847" s="355">
        <v>44267</v>
      </c>
      <c r="E847" s="422" t="s">
        <v>673</v>
      </c>
      <c r="F847" s="435"/>
      <c r="G847" s="259"/>
      <c r="H847" s="234">
        <v>671</v>
      </c>
      <c r="I847" s="234"/>
      <c r="J847" s="234"/>
      <c r="K847" s="234"/>
      <c r="L847" s="234"/>
      <c r="M847" s="234"/>
      <c r="N847" s="234"/>
      <c r="O847" s="234"/>
      <c r="P847" s="234"/>
      <c r="Q847" s="234"/>
      <c r="R847" s="234"/>
      <c r="S847" s="234"/>
      <c r="T847" s="234"/>
      <c r="U847" s="234"/>
      <c r="V847" s="234"/>
      <c r="W847" s="234"/>
      <c r="X847" s="234"/>
      <c r="Y847" s="233"/>
      <c r="Z847" s="233"/>
      <c r="AA847" s="369"/>
      <c r="AB847" s="233"/>
      <c r="AC847" s="233"/>
      <c r="AD847" s="42"/>
    </row>
    <row r="848" spans="3:30">
      <c r="C848" s="234"/>
      <c r="D848" s="355">
        <v>44267</v>
      </c>
      <c r="E848" s="422" t="s">
        <v>1708</v>
      </c>
      <c r="F848" s="435"/>
      <c r="G848" s="259"/>
      <c r="H848" s="234">
        <v>38</v>
      </c>
      <c r="I848" s="234"/>
      <c r="J848" s="234"/>
      <c r="K848" s="234"/>
      <c r="L848" s="234"/>
      <c r="M848" s="234"/>
      <c r="N848" s="234"/>
      <c r="O848" s="234"/>
      <c r="P848" s="234"/>
      <c r="Q848" s="234"/>
      <c r="R848" s="234"/>
      <c r="S848" s="234"/>
      <c r="T848" s="234"/>
      <c r="U848" s="234"/>
      <c r="V848" s="234"/>
      <c r="W848" s="234"/>
      <c r="X848" s="234"/>
      <c r="Y848" s="233"/>
      <c r="Z848" s="233"/>
      <c r="AA848" s="369"/>
      <c r="AB848" s="233"/>
      <c r="AC848" s="233"/>
      <c r="AD848" s="42"/>
    </row>
    <row r="849" spans="3:30">
      <c r="C849" s="234"/>
      <c r="D849" s="355">
        <v>44264</v>
      </c>
      <c r="E849" s="422" t="s">
        <v>495</v>
      </c>
      <c r="F849" s="435"/>
      <c r="G849" s="259">
        <v>1330</v>
      </c>
      <c r="H849" s="234"/>
      <c r="I849" s="234"/>
      <c r="J849" s="234"/>
      <c r="K849" s="234"/>
      <c r="L849" s="234"/>
      <c r="M849" s="234"/>
      <c r="N849" s="234"/>
      <c r="O849" s="234"/>
      <c r="P849" s="234"/>
      <c r="Q849" s="234"/>
      <c r="R849" s="234"/>
      <c r="S849" s="234"/>
      <c r="T849" s="234"/>
      <c r="U849" s="234"/>
      <c r="V849" s="234"/>
      <c r="W849" s="234"/>
      <c r="X849" s="234"/>
      <c r="Y849" s="233"/>
      <c r="Z849" s="233"/>
      <c r="AA849" s="369"/>
      <c r="AB849" s="233"/>
      <c r="AC849" s="233"/>
      <c r="AD849" s="42"/>
    </row>
    <row r="850" spans="3:30">
      <c r="C850" s="234"/>
      <c r="D850" s="355">
        <v>44264</v>
      </c>
      <c r="E850" s="422" t="s">
        <v>1709</v>
      </c>
      <c r="F850" s="435"/>
      <c r="G850" s="259"/>
      <c r="H850" s="234">
        <v>1350</v>
      </c>
      <c r="I850" s="234"/>
      <c r="J850" s="234"/>
      <c r="K850" s="234"/>
      <c r="L850" s="234"/>
      <c r="M850" s="234"/>
      <c r="N850" s="234">
        <v>1350</v>
      </c>
      <c r="O850" s="234"/>
      <c r="P850" s="234"/>
      <c r="Q850" s="234"/>
      <c r="R850" s="234"/>
      <c r="S850" s="234"/>
      <c r="T850" s="234"/>
      <c r="U850" s="234"/>
      <c r="V850" s="234"/>
      <c r="W850" s="234"/>
      <c r="X850" s="234"/>
      <c r="Y850" s="233"/>
      <c r="Z850" s="233"/>
      <c r="AA850" s="369"/>
      <c r="AB850" s="233"/>
      <c r="AC850" s="233"/>
      <c r="AD850" s="42"/>
    </row>
    <row r="851" spans="3:30">
      <c r="C851" s="234"/>
      <c r="D851" s="355">
        <v>44264</v>
      </c>
      <c r="E851" s="422" t="s">
        <v>1710</v>
      </c>
      <c r="F851" s="435"/>
      <c r="G851" s="259">
        <v>1497</v>
      </c>
      <c r="H851" s="234"/>
      <c r="I851" s="234"/>
      <c r="J851" s="234"/>
      <c r="K851" s="234"/>
      <c r="L851" s="234"/>
      <c r="M851" s="234"/>
      <c r="N851" s="234"/>
      <c r="O851" s="234"/>
      <c r="P851" s="234"/>
      <c r="Q851" s="234"/>
      <c r="R851" s="234"/>
      <c r="S851" s="234"/>
      <c r="T851" s="234"/>
      <c r="U851" s="234"/>
      <c r="V851" s="234"/>
      <c r="W851" s="234"/>
      <c r="X851" s="234"/>
      <c r="Y851" s="233"/>
      <c r="Z851" s="233"/>
      <c r="AA851" s="369"/>
      <c r="AB851" s="233"/>
      <c r="AC851" s="233"/>
      <c r="AD851" s="42"/>
    </row>
    <row r="852" spans="3:30">
      <c r="C852" s="234"/>
      <c r="D852" s="355">
        <v>44264</v>
      </c>
      <c r="E852" s="422" t="s">
        <v>673</v>
      </c>
      <c r="F852" s="435"/>
      <c r="G852" s="259"/>
      <c r="H852" s="234">
        <v>1330</v>
      </c>
      <c r="I852" s="234"/>
      <c r="J852" s="234"/>
      <c r="K852" s="234"/>
      <c r="L852" s="234"/>
      <c r="M852" s="234"/>
      <c r="N852" s="234"/>
      <c r="O852" s="234"/>
      <c r="P852" s="234"/>
      <c r="Q852" s="234"/>
      <c r="R852" s="234"/>
      <c r="S852" s="234"/>
      <c r="T852" s="234"/>
      <c r="U852" s="234"/>
      <c r="V852" s="234"/>
      <c r="W852" s="234"/>
      <c r="X852" s="234"/>
      <c r="Y852" s="233"/>
      <c r="Z852" s="233"/>
      <c r="AA852" s="369"/>
      <c r="AB852" s="233"/>
      <c r="AC852" s="233"/>
      <c r="AD852" s="42"/>
    </row>
    <row r="853" spans="3:30">
      <c r="C853" s="234"/>
      <c r="D853" s="355">
        <v>44264</v>
      </c>
      <c r="E853" s="422" t="s">
        <v>1711</v>
      </c>
      <c r="F853" s="435"/>
      <c r="G853" s="259"/>
      <c r="H853" s="234">
        <v>147</v>
      </c>
      <c r="I853" s="234"/>
      <c r="J853" s="234"/>
      <c r="K853" s="234"/>
      <c r="L853" s="234"/>
      <c r="M853" s="234"/>
      <c r="N853" s="234"/>
      <c r="O853" s="234"/>
      <c r="P853" s="234"/>
      <c r="Q853" s="234"/>
      <c r="R853" s="234"/>
      <c r="S853" s="234"/>
      <c r="T853" s="234"/>
      <c r="U853" s="234"/>
      <c r="V853" s="234"/>
      <c r="W853" s="234"/>
      <c r="X853" s="234"/>
      <c r="Y853" s="233"/>
      <c r="Z853" s="233"/>
      <c r="AA853" s="369"/>
      <c r="AB853" s="233"/>
      <c r="AC853" s="233"/>
      <c r="AD853" s="42"/>
    </row>
    <row r="854" spans="3:30">
      <c r="C854" s="234"/>
      <c r="D854" s="355">
        <v>44272</v>
      </c>
      <c r="E854" s="422" t="s">
        <v>495</v>
      </c>
      <c r="F854" s="435"/>
      <c r="G854" s="259">
        <v>266.77999999999997</v>
      </c>
      <c r="H854" s="234"/>
      <c r="I854" s="234"/>
      <c r="J854" s="234"/>
      <c r="K854" s="234"/>
      <c r="L854" s="234"/>
      <c r="M854" s="234"/>
      <c r="N854" s="234"/>
      <c r="O854" s="234"/>
      <c r="P854" s="234"/>
      <c r="Q854" s="234"/>
      <c r="R854" s="234"/>
      <c r="S854" s="234"/>
      <c r="T854" s="234"/>
      <c r="U854" s="234"/>
      <c r="V854" s="234"/>
      <c r="W854" s="234"/>
      <c r="X854" s="234"/>
      <c r="Y854" s="233"/>
      <c r="Z854" s="233"/>
      <c r="AA854" s="369"/>
      <c r="AB854" s="233"/>
      <c r="AC854" s="233"/>
      <c r="AD854" s="42"/>
    </row>
    <row r="855" spans="3:30">
      <c r="C855" s="234">
        <v>1</v>
      </c>
      <c r="D855" s="355">
        <v>44272</v>
      </c>
      <c r="E855" s="422" t="s">
        <v>2415</v>
      </c>
      <c r="F855" s="435"/>
      <c r="G855" s="259"/>
      <c r="H855" s="234">
        <v>265.77999999999997</v>
      </c>
      <c r="I855" s="234">
        <v>265.77999999999997</v>
      </c>
      <c r="J855" s="234"/>
      <c r="K855" s="234"/>
      <c r="L855" s="234"/>
      <c r="M855" s="234"/>
      <c r="N855" s="234"/>
      <c r="O855" s="234"/>
      <c r="P855" s="234"/>
      <c r="Q855" s="234"/>
      <c r="R855" s="234"/>
      <c r="S855" s="234"/>
      <c r="T855" s="234"/>
      <c r="U855" s="234"/>
      <c r="V855" s="234"/>
      <c r="W855" s="234"/>
      <c r="X855" s="234"/>
      <c r="Y855" s="233"/>
      <c r="Z855" s="233"/>
      <c r="AA855" s="369"/>
      <c r="AB855" s="233"/>
      <c r="AC855" s="233"/>
      <c r="AD855" s="42"/>
    </row>
    <row r="856" spans="3:30">
      <c r="C856" s="234"/>
      <c r="D856" s="355">
        <v>44272</v>
      </c>
      <c r="E856" s="422" t="s">
        <v>819</v>
      </c>
      <c r="F856" s="435"/>
      <c r="G856" s="259"/>
      <c r="H856" s="234">
        <v>1</v>
      </c>
      <c r="I856" s="234"/>
      <c r="J856" s="234"/>
      <c r="K856" s="234"/>
      <c r="L856" s="234"/>
      <c r="M856" s="234"/>
      <c r="N856" s="234"/>
      <c r="O856" s="234"/>
      <c r="P856" s="234"/>
      <c r="Q856" s="234"/>
      <c r="R856" s="234"/>
      <c r="S856" s="234"/>
      <c r="T856" s="234"/>
      <c r="U856" s="234"/>
      <c r="V856" s="234"/>
      <c r="W856" s="234">
        <v>1</v>
      </c>
      <c r="X856" s="234"/>
      <c r="Y856" s="233"/>
      <c r="Z856" s="233"/>
      <c r="AA856" s="369"/>
      <c r="AB856" s="233"/>
      <c r="AC856" s="233"/>
      <c r="AD856" s="42"/>
    </row>
    <row r="857" spans="3:30">
      <c r="C857" s="234"/>
      <c r="D857" s="355">
        <v>44272</v>
      </c>
      <c r="E857" s="422" t="s">
        <v>1698</v>
      </c>
      <c r="F857" s="435"/>
      <c r="G857" s="259">
        <v>295</v>
      </c>
      <c r="H857" s="234"/>
      <c r="I857" s="234"/>
      <c r="J857" s="234"/>
      <c r="K857" s="234"/>
      <c r="L857" s="234"/>
      <c r="M857" s="234"/>
      <c r="N857" s="234"/>
      <c r="O857" s="234"/>
      <c r="P857" s="234"/>
      <c r="Q857" s="234"/>
      <c r="R857" s="234"/>
      <c r="S857" s="234"/>
      <c r="T857" s="234"/>
      <c r="U857" s="234"/>
      <c r="V857" s="234"/>
      <c r="W857" s="234"/>
      <c r="X857" s="234"/>
      <c r="Y857" s="233"/>
      <c r="Z857" s="233"/>
      <c r="AA857" s="369"/>
      <c r="AB857" s="233"/>
      <c r="AC857" s="233"/>
      <c r="AD857" s="42"/>
    </row>
    <row r="858" spans="3:30">
      <c r="C858" s="234"/>
      <c r="D858" s="355">
        <v>44272</v>
      </c>
      <c r="E858" s="422" t="s">
        <v>673</v>
      </c>
      <c r="F858" s="435"/>
      <c r="G858" s="259"/>
      <c r="H858" s="234">
        <v>266.77999999999997</v>
      </c>
      <c r="I858" s="234"/>
      <c r="J858" s="234"/>
      <c r="K858" s="234"/>
      <c r="L858" s="234"/>
      <c r="M858" s="234"/>
      <c r="N858" s="234"/>
      <c r="O858" s="234"/>
      <c r="P858" s="234"/>
      <c r="Q858" s="234"/>
      <c r="R858" s="234"/>
      <c r="S858" s="234"/>
      <c r="T858" s="234"/>
      <c r="U858" s="234"/>
      <c r="V858" s="234"/>
      <c r="W858" s="234"/>
      <c r="X858" s="234"/>
      <c r="Y858" s="233"/>
      <c r="Z858" s="233"/>
      <c r="AA858" s="369"/>
      <c r="AB858" s="233"/>
      <c r="AC858" s="233"/>
      <c r="AD858" s="42"/>
    </row>
    <row r="859" spans="3:30">
      <c r="C859" s="234"/>
      <c r="D859" s="355">
        <v>44272</v>
      </c>
      <c r="E859" s="422" t="s">
        <v>1699</v>
      </c>
      <c r="F859" s="435"/>
      <c r="G859" s="259"/>
      <c r="H859" s="234">
        <v>28.22</v>
      </c>
      <c r="I859" s="234"/>
      <c r="J859" s="234"/>
      <c r="K859" s="234"/>
      <c r="L859" s="234"/>
      <c r="M859" s="234"/>
      <c r="N859" s="234"/>
      <c r="O859" s="234"/>
      <c r="P859" s="234"/>
      <c r="Q859" s="234"/>
      <c r="R859" s="234"/>
      <c r="S859" s="234"/>
      <c r="T859" s="234"/>
      <c r="U859" s="234"/>
      <c r="V859" s="234"/>
      <c r="W859" s="234"/>
      <c r="X859" s="234"/>
      <c r="Y859" s="233"/>
      <c r="Z859" s="233"/>
      <c r="AA859" s="369"/>
      <c r="AB859" s="233"/>
      <c r="AC859" s="233"/>
      <c r="AD859" s="42"/>
    </row>
    <row r="860" spans="3:30">
      <c r="C860" s="234"/>
      <c r="D860" s="355">
        <v>44278</v>
      </c>
      <c r="E860" s="422" t="s">
        <v>495</v>
      </c>
      <c r="F860" s="435"/>
      <c r="G860" s="259">
        <v>200</v>
      </c>
      <c r="H860" s="234"/>
      <c r="I860" s="234"/>
      <c r="J860" s="234"/>
      <c r="K860" s="234"/>
      <c r="L860" s="234"/>
      <c r="M860" s="234"/>
      <c r="N860" s="234"/>
      <c r="O860" s="234"/>
      <c r="P860" s="234"/>
      <c r="Q860" s="234"/>
      <c r="R860" s="234"/>
      <c r="S860" s="234"/>
      <c r="T860" s="234"/>
      <c r="U860" s="234"/>
      <c r="V860" s="234"/>
      <c r="W860" s="234"/>
      <c r="X860" s="234"/>
      <c r="Y860" s="233"/>
      <c r="Z860" s="233"/>
      <c r="AA860" s="369"/>
      <c r="AB860" s="233"/>
      <c r="AC860" s="233"/>
      <c r="AD860" s="42"/>
    </row>
    <row r="861" spans="3:30">
      <c r="C861" s="234"/>
      <c r="D861" s="355">
        <v>44278</v>
      </c>
      <c r="E861" s="422" t="s">
        <v>1712</v>
      </c>
      <c r="F861" s="435"/>
      <c r="G861" s="259"/>
      <c r="H861" s="234">
        <v>200</v>
      </c>
      <c r="I861" s="234"/>
      <c r="J861" s="234"/>
      <c r="K861" s="234">
        <v>200</v>
      </c>
      <c r="L861" s="234"/>
      <c r="M861" s="234"/>
      <c r="N861" s="234"/>
      <c r="O861" s="234"/>
      <c r="P861" s="234"/>
      <c r="Q861" s="234"/>
      <c r="R861" s="234"/>
      <c r="S861" s="234"/>
      <c r="T861" s="234"/>
      <c r="U861" s="234"/>
      <c r="V861" s="234"/>
      <c r="W861" s="234"/>
      <c r="X861" s="234"/>
      <c r="Y861" s="233"/>
      <c r="Z861" s="233"/>
      <c r="AA861" s="369"/>
      <c r="AB861" s="233"/>
      <c r="AC861" s="233"/>
      <c r="AD861" s="42"/>
    </row>
    <row r="862" spans="3:30">
      <c r="C862" s="234"/>
      <c r="D862" s="355">
        <v>44278</v>
      </c>
      <c r="E862" s="422" t="s">
        <v>1670</v>
      </c>
      <c r="F862" s="435"/>
      <c r="G862" s="259">
        <v>243</v>
      </c>
      <c r="H862" s="234"/>
      <c r="I862" s="234"/>
      <c r="J862" s="234"/>
      <c r="K862" s="234"/>
      <c r="L862" s="234"/>
      <c r="M862" s="234"/>
      <c r="N862" s="234"/>
      <c r="O862" s="234"/>
      <c r="P862" s="234"/>
      <c r="Q862" s="234"/>
      <c r="R862" s="234"/>
      <c r="S862" s="234"/>
      <c r="T862" s="234"/>
      <c r="U862" s="234"/>
      <c r="V862" s="234"/>
      <c r="W862" s="234"/>
      <c r="X862" s="234"/>
      <c r="Y862" s="233"/>
      <c r="Z862" s="233"/>
      <c r="AA862" s="369"/>
      <c r="AB862" s="233"/>
      <c r="AC862" s="233"/>
      <c r="AD862" s="42"/>
    </row>
    <row r="863" spans="3:30">
      <c r="C863" s="234"/>
      <c r="D863" s="355">
        <v>44278</v>
      </c>
      <c r="E863" s="422" t="s">
        <v>673</v>
      </c>
      <c r="F863" s="435"/>
      <c r="G863" s="259"/>
      <c r="H863" s="234">
        <v>200</v>
      </c>
      <c r="I863" s="234"/>
      <c r="J863" s="234"/>
      <c r="K863" s="234"/>
      <c r="L863" s="234"/>
      <c r="M863" s="234"/>
      <c r="N863" s="234"/>
      <c r="O863" s="234"/>
      <c r="P863" s="234"/>
      <c r="Q863" s="234"/>
      <c r="R863" s="234"/>
      <c r="S863" s="234"/>
      <c r="T863" s="234"/>
      <c r="U863" s="234"/>
      <c r="V863" s="234"/>
      <c r="W863" s="234"/>
      <c r="X863" s="234"/>
      <c r="Y863" s="233"/>
      <c r="Z863" s="233"/>
      <c r="AA863" s="369"/>
      <c r="AB863" s="233"/>
      <c r="AC863" s="233"/>
      <c r="AD863" s="42"/>
    </row>
    <row r="864" spans="3:30">
      <c r="C864" s="234"/>
      <c r="D864" s="355">
        <v>44278</v>
      </c>
      <c r="E864" s="422" t="s">
        <v>1671</v>
      </c>
      <c r="F864" s="435"/>
      <c r="G864" s="259"/>
      <c r="H864" s="234">
        <v>43</v>
      </c>
      <c r="I864" s="234"/>
      <c r="J864" s="234"/>
      <c r="K864" s="234"/>
      <c r="L864" s="234"/>
      <c r="M864" s="234"/>
      <c r="N864" s="234"/>
      <c r="O864" s="234"/>
      <c r="P864" s="234"/>
      <c r="Q864" s="234"/>
      <c r="R864" s="234"/>
      <c r="S864" s="234"/>
      <c r="T864" s="234"/>
      <c r="U864" s="234"/>
      <c r="V864" s="234"/>
      <c r="W864" s="234"/>
      <c r="X864" s="234"/>
      <c r="Y864" s="233"/>
      <c r="Z864" s="233"/>
      <c r="AA864" s="369"/>
      <c r="AB864" s="233"/>
      <c r="AC864" s="233"/>
      <c r="AD864" s="42"/>
    </row>
    <row r="865" spans="3:30">
      <c r="C865" s="234"/>
      <c r="D865" s="355">
        <v>44279</v>
      </c>
      <c r="E865" s="422" t="s">
        <v>495</v>
      </c>
      <c r="F865" s="435"/>
      <c r="G865" s="259">
        <v>3083</v>
      </c>
      <c r="H865" s="234"/>
      <c r="I865" s="234"/>
      <c r="J865" s="234"/>
      <c r="K865" s="234"/>
      <c r="L865" s="234"/>
      <c r="M865" s="234"/>
      <c r="N865" s="234"/>
      <c r="O865" s="234"/>
      <c r="P865" s="234"/>
      <c r="Q865" s="234"/>
      <c r="R865" s="234"/>
      <c r="S865" s="234"/>
      <c r="T865" s="234"/>
      <c r="U865" s="234"/>
      <c r="V865" s="234"/>
      <c r="W865" s="234"/>
      <c r="X865" s="234"/>
      <c r="Y865" s="233"/>
      <c r="Z865" s="233"/>
      <c r="AA865" s="369"/>
      <c r="AB865" s="233"/>
      <c r="AC865" s="233"/>
      <c r="AD865" s="42"/>
    </row>
    <row r="866" spans="3:30">
      <c r="C866" s="234"/>
      <c r="D866" s="355">
        <v>44279</v>
      </c>
      <c r="E866" s="422" t="s">
        <v>669</v>
      </c>
      <c r="F866" s="435"/>
      <c r="G866" s="259">
        <v>4</v>
      </c>
      <c r="H866" s="234"/>
      <c r="I866" s="234"/>
      <c r="J866" s="234"/>
      <c r="K866" s="234"/>
      <c r="L866" s="234"/>
      <c r="M866" s="234"/>
      <c r="N866" s="234"/>
      <c r="O866" s="234"/>
      <c r="P866" s="234"/>
      <c r="Q866" s="234"/>
      <c r="R866" s="234"/>
      <c r="S866" s="234"/>
      <c r="T866" s="234"/>
      <c r="U866" s="234"/>
      <c r="V866" s="234"/>
      <c r="W866" s="234"/>
      <c r="X866" s="234"/>
      <c r="Y866" s="233"/>
      <c r="Z866" s="233"/>
      <c r="AA866" s="369"/>
      <c r="AB866" s="233"/>
      <c r="AC866" s="233"/>
      <c r="AD866" s="42"/>
    </row>
    <row r="867" spans="3:30">
      <c r="C867" s="234"/>
      <c r="D867" s="355">
        <v>44279</v>
      </c>
      <c r="E867" s="422" t="s">
        <v>1713</v>
      </c>
      <c r="F867" s="435"/>
      <c r="G867" s="259"/>
      <c r="H867" s="234">
        <v>176</v>
      </c>
      <c r="I867" s="234"/>
      <c r="J867" s="234"/>
      <c r="K867" s="234"/>
      <c r="L867" s="234"/>
      <c r="M867" s="234">
        <v>176</v>
      </c>
      <c r="N867" s="234"/>
      <c r="O867" s="234"/>
      <c r="P867" s="234"/>
      <c r="Q867" s="234"/>
      <c r="R867" s="234"/>
      <c r="S867" s="234"/>
      <c r="T867" s="234"/>
      <c r="U867" s="234"/>
      <c r="V867" s="234"/>
      <c r="W867" s="234"/>
      <c r="X867" s="234"/>
      <c r="Y867" s="233"/>
      <c r="Z867" s="233"/>
      <c r="AA867" s="369"/>
      <c r="AB867" s="233"/>
      <c r="AC867" s="233"/>
      <c r="AD867" s="42"/>
    </row>
    <row r="868" spans="3:30">
      <c r="C868" s="234"/>
      <c r="D868" s="355">
        <v>44279</v>
      </c>
      <c r="E868" s="422" t="s">
        <v>1714</v>
      </c>
      <c r="F868" s="435"/>
      <c r="G868" s="259"/>
      <c r="H868" s="234">
        <v>1820</v>
      </c>
      <c r="I868" s="234"/>
      <c r="J868" s="234"/>
      <c r="K868" s="234"/>
      <c r="L868" s="234"/>
      <c r="M868" s="234"/>
      <c r="N868" s="234">
        <v>1820</v>
      </c>
      <c r="O868" s="234"/>
      <c r="P868" s="234"/>
      <c r="Q868" s="234"/>
      <c r="R868" s="234"/>
      <c r="S868" s="234"/>
      <c r="T868" s="234"/>
      <c r="U868" s="234"/>
      <c r="V868" s="234"/>
      <c r="W868" s="234"/>
      <c r="X868" s="234"/>
      <c r="Y868" s="233"/>
      <c r="Z868" s="233"/>
      <c r="AA868" s="369"/>
      <c r="AB868" s="233"/>
      <c r="AC868" s="233"/>
      <c r="AD868" s="42"/>
    </row>
    <row r="869" spans="3:30">
      <c r="C869" s="234"/>
      <c r="D869" s="355">
        <v>44279</v>
      </c>
      <c r="E869" s="422" t="s">
        <v>1716</v>
      </c>
      <c r="F869" s="435"/>
      <c r="G869" s="259"/>
      <c r="H869" s="234">
        <v>1013</v>
      </c>
      <c r="I869" s="234"/>
      <c r="J869" s="234"/>
      <c r="K869" s="234"/>
      <c r="L869" s="234">
        <v>1013</v>
      </c>
      <c r="M869" s="234"/>
      <c r="N869" s="234"/>
      <c r="O869" s="234"/>
      <c r="P869" s="234"/>
      <c r="Q869" s="234"/>
      <c r="R869" s="234"/>
      <c r="S869" s="234"/>
      <c r="T869" s="234"/>
      <c r="U869" s="234"/>
      <c r="V869" s="234"/>
      <c r="W869" s="234"/>
      <c r="X869" s="234"/>
      <c r="Y869" s="233"/>
      <c r="Z869" s="233"/>
      <c r="AA869" s="369"/>
      <c r="AB869" s="233"/>
      <c r="AC869" s="233"/>
      <c r="AD869" s="42"/>
    </row>
    <row r="870" spans="3:30">
      <c r="C870" s="234"/>
      <c r="D870" s="355">
        <v>44279</v>
      </c>
      <c r="E870" s="422" t="s">
        <v>819</v>
      </c>
      <c r="F870" s="435"/>
      <c r="G870" s="259"/>
      <c r="H870" s="234">
        <v>1</v>
      </c>
      <c r="I870" s="234"/>
      <c r="J870" s="234"/>
      <c r="K870" s="234"/>
      <c r="L870" s="234"/>
      <c r="M870" s="234"/>
      <c r="N870" s="234"/>
      <c r="O870" s="234"/>
      <c r="P870" s="234"/>
      <c r="Q870" s="234"/>
      <c r="R870" s="234"/>
      <c r="S870" s="234"/>
      <c r="T870" s="234"/>
      <c r="U870" s="234"/>
      <c r="V870" s="234"/>
      <c r="W870" s="234">
        <v>1</v>
      </c>
      <c r="X870" s="234"/>
      <c r="Y870" s="233"/>
      <c r="Z870" s="233"/>
      <c r="AA870" s="369"/>
      <c r="AB870" s="233"/>
      <c r="AC870" s="233"/>
      <c r="AD870" s="42"/>
    </row>
    <row r="871" spans="3:30">
      <c r="C871" s="234"/>
      <c r="D871" s="355">
        <v>44279</v>
      </c>
      <c r="E871" s="422" t="s">
        <v>896</v>
      </c>
      <c r="F871" s="435"/>
      <c r="G871" s="259"/>
      <c r="H871" s="234">
        <v>77</v>
      </c>
      <c r="I871" s="234"/>
      <c r="J871" s="234"/>
      <c r="K871" s="234"/>
      <c r="L871" s="234"/>
      <c r="M871" s="234"/>
      <c r="N871" s="234"/>
      <c r="O871" s="234"/>
      <c r="P871" s="234"/>
      <c r="Q871" s="234"/>
      <c r="R871" s="234"/>
      <c r="S871" s="234"/>
      <c r="T871" s="234">
        <v>77</v>
      </c>
      <c r="U871" s="234"/>
      <c r="V871" s="234"/>
      <c r="W871" s="234"/>
      <c r="X871" s="234"/>
      <c r="Y871" s="233"/>
      <c r="Z871" s="233"/>
      <c r="AA871" s="369"/>
      <c r="AB871" s="233"/>
      <c r="AC871" s="233"/>
      <c r="AD871" s="42"/>
    </row>
    <row r="872" spans="3:30">
      <c r="C872" s="234"/>
      <c r="D872" s="355">
        <v>44279</v>
      </c>
      <c r="E872" s="422" t="s">
        <v>1715</v>
      </c>
      <c r="F872" s="435"/>
      <c r="G872" s="259">
        <v>3304</v>
      </c>
      <c r="H872" s="234"/>
      <c r="I872" s="234"/>
      <c r="J872" s="234"/>
      <c r="K872" s="234"/>
      <c r="L872" s="234"/>
      <c r="M872" s="234"/>
      <c r="N872" s="234"/>
      <c r="O872" s="234"/>
      <c r="P872" s="234"/>
      <c r="Q872" s="234"/>
      <c r="R872" s="234"/>
      <c r="S872" s="234"/>
      <c r="T872" s="234"/>
      <c r="U872" s="234"/>
      <c r="V872" s="234"/>
      <c r="W872" s="234"/>
      <c r="X872" s="234"/>
      <c r="Y872" s="233"/>
      <c r="Z872" s="233"/>
      <c r="AA872" s="369"/>
      <c r="AB872" s="233"/>
      <c r="AC872" s="233"/>
      <c r="AD872" s="42"/>
    </row>
    <row r="873" spans="3:30">
      <c r="C873" s="234"/>
      <c r="D873" s="355">
        <v>44279</v>
      </c>
      <c r="E873" s="422" t="s">
        <v>1479</v>
      </c>
      <c r="F873" s="435"/>
      <c r="G873" s="259"/>
      <c r="H873" s="234">
        <v>86</v>
      </c>
      <c r="I873" s="234"/>
      <c r="J873" s="234"/>
      <c r="K873" s="234"/>
      <c r="L873" s="234"/>
      <c r="M873" s="234"/>
      <c r="N873" s="234"/>
      <c r="O873" s="234"/>
      <c r="P873" s="234"/>
      <c r="Q873" s="234"/>
      <c r="R873" s="234"/>
      <c r="S873" s="234"/>
      <c r="T873" s="234">
        <v>86</v>
      </c>
      <c r="U873" s="234"/>
      <c r="V873" s="234"/>
      <c r="W873" s="234"/>
      <c r="X873" s="234"/>
      <c r="Y873" s="233"/>
      <c r="Z873" s="233"/>
      <c r="AA873" s="369"/>
      <c r="AB873" s="233"/>
      <c r="AC873" s="233"/>
      <c r="AD873" s="42"/>
    </row>
    <row r="874" spans="3:30">
      <c r="C874" s="234"/>
      <c r="D874" s="355">
        <v>44279</v>
      </c>
      <c r="E874" s="422" t="s">
        <v>673</v>
      </c>
      <c r="F874" s="435"/>
      <c r="G874" s="259"/>
      <c r="H874" s="234">
        <v>3083</v>
      </c>
      <c r="I874" s="234"/>
      <c r="J874" s="234"/>
      <c r="K874" s="234"/>
      <c r="L874" s="234"/>
      <c r="M874" s="234"/>
      <c r="N874" s="234"/>
      <c r="O874" s="234"/>
      <c r="P874" s="234"/>
      <c r="Q874" s="234"/>
      <c r="R874" s="234"/>
      <c r="S874" s="234"/>
      <c r="T874" s="234"/>
      <c r="U874" s="234"/>
      <c r="V874" s="234"/>
      <c r="W874" s="234"/>
      <c r="X874" s="234"/>
      <c r="Y874" s="233"/>
      <c r="Z874" s="233"/>
      <c r="AA874" s="369"/>
      <c r="AB874" s="233"/>
      <c r="AC874" s="233"/>
      <c r="AD874" s="42"/>
    </row>
    <row r="875" spans="3:30">
      <c r="C875" s="234"/>
      <c r="D875" s="355">
        <v>44279</v>
      </c>
      <c r="E875" s="422" t="s">
        <v>674</v>
      </c>
      <c r="F875" s="435"/>
      <c r="G875" s="259"/>
      <c r="H875" s="234">
        <v>4</v>
      </c>
      <c r="I875" s="234"/>
      <c r="J875" s="234"/>
      <c r="K875" s="234"/>
      <c r="L875" s="234"/>
      <c r="M875" s="234"/>
      <c r="N875" s="234"/>
      <c r="O875" s="234"/>
      <c r="P875" s="234"/>
      <c r="Q875" s="234"/>
      <c r="R875" s="234"/>
      <c r="S875" s="234"/>
      <c r="T875" s="234"/>
      <c r="U875" s="234"/>
      <c r="V875" s="234"/>
      <c r="W875" s="234"/>
      <c r="X875" s="234"/>
      <c r="Y875" s="233"/>
      <c r="Z875" s="233"/>
      <c r="AA875" s="369"/>
      <c r="AB875" s="233"/>
      <c r="AC875" s="233"/>
      <c r="AD875" s="42"/>
    </row>
    <row r="876" spans="3:30">
      <c r="C876" s="234"/>
      <c r="D876" s="355">
        <v>44279</v>
      </c>
      <c r="E876" s="422" t="s">
        <v>1717</v>
      </c>
      <c r="F876" s="435"/>
      <c r="G876" s="259"/>
      <c r="H876" s="234">
        <v>131</v>
      </c>
      <c r="I876" s="234"/>
      <c r="J876" s="234"/>
      <c r="K876" s="234"/>
      <c r="L876" s="234"/>
      <c r="M876" s="234"/>
      <c r="N876" s="234"/>
      <c r="O876" s="234"/>
      <c r="P876" s="234"/>
      <c r="Q876" s="234"/>
      <c r="R876" s="234"/>
      <c r="S876" s="234"/>
      <c r="T876" s="234"/>
      <c r="U876" s="234"/>
      <c r="V876" s="234"/>
      <c r="W876" s="234"/>
      <c r="X876" s="234"/>
      <c r="Y876" s="233"/>
      <c r="Z876" s="233"/>
      <c r="AA876" s="369"/>
      <c r="AB876" s="233"/>
      <c r="AC876" s="233"/>
      <c r="AD876" s="42"/>
    </row>
    <row r="877" spans="3:30">
      <c r="C877" s="234"/>
      <c r="D877" s="355">
        <v>44280</v>
      </c>
      <c r="E877" s="422" t="s">
        <v>495</v>
      </c>
      <c r="F877" s="435"/>
      <c r="G877" s="259">
        <v>779.76</v>
      </c>
      <c r="H877" s="234"/>
      <c r="I877" s="234"/>
      <c r="J877" s="234"/>
      <c r="K877" s="234"/>
      <c r="L877" s="234"/>
      <c r="M877" s="234"/>
      <c r="N877" s="234"/>
      <c r="O877" s="234"/>
      <c r="P877" s="234"/>
      <c r="Q877" s="234"/>
      <c r="R877" s="234"/>
      <c r="S877" s="234"/>
      <c r="T877" s="234"/>
      <c r="U877" s="234"/>
      <c r="V877" s="234"/>
      <c r="W877" s="234"/>
      <c r="X877" s="234"/>
      <c r="Y877" s="233"/>
      <c r="Z877" s="233"/>
      <c r="AA877" s="369"/>
      <c r="AB877" s="233"/>
      <c r="AC877" s="233"/>
      <c r="AD877" s="42"/>
    </row>
    <row r="878" spans="3:30">
      <c r="C878" s="234"/>
      <c r="D878" s="355">
        <v>44280</v>
      </c>
      <c r="E878" s="422" t="s">
        <v>669</v>
      </c>
      <c r="F878" s="435"/>
      <c r="G878" s="259">
        <v>28</v>
      </c>
      <c r="H878" s="234"/>
      <c r="I878" s="234"/>
      <c r="J878" s="234"/>
      <c r="K878" s="234"/>
      <c r="L878" s="234"/>
      <c r="M878" s="234"/>
      <c r="N878" s="234"/>
      <c r="O878" s="234"/>
      <c r="P878" s="234"/>
      <c r="Q878" s="234"/>
      <c r="R878" s="234"/>
      <c r="S878" s="234"/>
      <c r="T878" s="234"/>
      <c r="U878" s="234"/>
      <c r="V878" s="234"/>
      <c r="W878" s="234"/>
      <c r="X878" s="234"/>
      <c r="Y878" s="233"/>
      <c r="Z878" s="233"/>
      <c r="AA878" s="369"/>
      <c r="AB878" s="233"/>
      <c r="AC878" s="233"/>
      <c r="AD878" s="42"/>
    </row>
    <row r="879" spans="3:30">
      <c r="C879" s="234"/>
      <c r="D879" s="355">
        <v>44280</v>
      </c>
      <c r="E879" s="422" t="s">
        <v>1718</v>
      </c>
      <c r="F879" s="435"/>
      <c r="G879" s="259"/>
      <c r="H879" s="234">
        <v>96.76</v>
      </c>
      <c r="I879" s="234"/>
      <c r="J879" s="234"/>
      <c r="K879" s="234"/>
      <c r="L879" s="234">
        <v>96.76</v>
      </c>
      <c r="M879" s="234"/>
      <c r="N879" s="234"/>
      <c r="O879" s="234"/>
      <c r="P879" s="234"/>
      <c r="Q879" s="234"/>
      <c r="R879" s="234"/>
      <c r="S879" s="234"/>
      <c r="T879" s="234"/>
      <c r="U879" s="234"/>
      <c r="V879" s="234"/>
      <c r="W879" s="234"/>
      <c r="X879" s="234"/>
      <c r="Y879" s="233"/>
      <c r="Z879" s="233"/>
      <c r="AA879" s="369"/>
      <c r="AB879" s="233"/>
      <c r="AC879" s="233"/>
      <c r="AD879" s="42"/>
    </row>
    <row r="880" spans="3:30">
      <c r="C880" s="234"/>
      <c r="D880" s="355">
        <v>44280</v>
      </c>
      <c r="E880" s="422" t="s">
        <v>1722</v>
      </c>
      <c r="F880" s="435"/>
      <c r="G880" s="259"/>
      <c r="H880" s="234">
        <v>1</v>
      </c>
      <c r="I880" s="234"/>
      <c r="J880" s="234"/>
      <c r="K880" s="234"/>
      <c r="L880" s="234"/>
      <c r="M880" s="234"/>
      <c r="N880" s="234"/>
      <c r="O880" s="234"/>
      <c r="P880" s="234"/>
      <c r="Q880" s="234"/>
      <c r="R880" s="234"/>
      <c r="S880" s="234"/>
      <c r="T880" s="234"/>
      <c r="U880" s="234"/>
      <c r="V880" s="234"/>
      <c r="W880" s="234">
        <v>1</v>
      </c>
      <c r="X880" s="234"/>
      <c r="Y880" s="233"/>
      <c r="Z880" s="233"/>
      <c r="AA880" s="369"/>
      <c r="AB880" s="233"/>
      <c r="AC880" s="233"/>
      <c r="AD880" s="42"/>
    </row>
    <row r="881" spans="3:30">
      <c r="C881" s="234"/>
      <c r="D881" s="355">
        <v>44280</v>
      </c>
      <c r="E881" s="422" t="s">
        <v>1721</v>
      </c>
      <c r="F881" s="435"/>
      <c r="G881" s="259"/>
      <c r="H881" s="234">
        <v>61</v>
      </c>
      <c r="I881" s="234"/>
      <c r="J881" s="234"/>
      <c r="K881" s="234"/>
      <c r="L881" s="234"/>
      <c r="M881" s="234"/>
      <c r="N881" s="234"/>
      <c r="O881" s="234"/>
      <c r="P881" s="234"/>
      <c r="Q881" s="234"/>
      <c r="R881" s="234"/>
      <c r="S881" s="234"/>
      <c r="T881" s="234">
        <v>61</v>
      </c>
      <c r="U881" s="234"/>
      <c r="V881" s="234"/>
      <c r="W881" s="234"/>
      <c r="X881" s="234"/>
      <c r="Y881" s="233"/>
      <c r="Z881" s="233"/>
      <c r="AA881" s="369"/>
      <c r="AB881" s="233"/>
      <c r="AC881" s="233"/>
      <c r="AD881" s="42"/>
    </row>
    <row r="882" spans="3:30">
      <c r="C882" s="234"/>
      <c r="D882" s="355">
        <v>44280</v>
      </c>
      <c r="E882" s="422" t="s">
        <v>1720</v>
      </c>
      <c r="F882" s="435"/>
      <c r="G882" s="259"/>
      <c r="H882" s="234">
        <v>621</v>
      </c>
      <c r="I882" s="234"/>
      <c r="J882" s="234"/>
      <c r="K882" s="234"/>
      <c r="L882" s="234"/>
      <c r="M882" s="234"/>
      <c r="N882" s="234"/>
      <c r="O882" s="234"/>
      <c r="P882" s="234"/>
      <c r="Q882" s="234"/>
      <c r="R882" s="234"/>
      <c r="S882" s="234">
        <v>621</v>
      </c>
      <c r="T882" s="234"/>
      <c r="U882" s="234"/>
      <c r="V882" s="234"/>
      <c r="W882" s="234"/>
      <c r="X882" s="234"/>
      <c r="Y882" s="233"/>
      <c r="Z882" s="233"/>
      <c r="AA882" s="369"/>
      <c r="AB882" s="233"/>
      <c r="AC882" s="233"/>
      <c r="AD882" s="42"/>
    </row>
    <row r="883" spans="3:30">
      <c r="C883" s="234"/>
      <c r="D883" s="355">
        <v>44280</v>
      </c>
      <c r="E883" s="422" t="s">
        <v>1719</v>
      </c>
      <c r="F883" s="435"/>
      <c r="G883" s="259"/>
      <c r="H883" s="234">
        <v>28</v>
      </c>
      <c r="I883" s="234"/>
      <c r="J883" s="234"/>
      <c r="K883" s="234"/>
      <c r="L883" s="234"/>
      <c r="M883" s="234"/>
      <c r="N883" s="234"/>
      <c r="O883" s="234"/>
      <c r="P883" s="234"/>
      <c r="Q883" s="234"/>
      <c r="R883" s="234"/>
      <c r="S883" s="234"/>
      <c r="T883" s="234"/>
      <c r="U883" s="234"/>
      <c r="V883" s="234"/>
      <c r="W883" s="234"/>
      <c r="X883" s="234">
        <v>28</v>
      </c>
      <c r="Y883" s="233"/>
      <c r="Z883" s="233"/>
      <c r="AA883" s="369"/>
      <c r="AB883" s="233"/>
      <c r="AC883" s="233"/>
      <c r="AD883" s="42"/>
    </row>
    <row r="884" spans="3:30">
      <c r="C884" s="234"/>
      <c r="D884" s="355">
        <v>44280</v>
      </c>
      <c r="E884" s="422" t="s">
        <v>1296</v>
      </c>
      <c r="F884" s="435"/>
      <c r="G884" s="259">
        <v>1228</v>
      </c>
      <c r="H884" s="234"/>
      <c r="I884" s="234"/>
      <c r="J884" s="234"/>
      <c r="K884" s="234"/>
      <c r="L884" s="234"/>
      <c r="M884" s="234"/>
      <c r="N884" s="234"/>
      <c r="O884" s="234"/>
      <c r="P884" s="234"/>
      <c r="Q884" s="234"/>
      <c r="R884" s="234"/>
      <c r="S884" s="234"/>
      <c r="T884" s="234"/>
      <c r="U884" s="234"/>
      <c r="V884" s="234"/>
      <c r="W884" s="234"/>
      <c r="X884" s="234"/>
      <c r="Y884" s="233"/>
      <c r="Z884" s="233"/>
      <c r="AA884" s="369"/>
      <c r="AB884" s="233"/>
      <c r="AC884" s="233"/>
      <c r="AD884" s="42"/>
    </row>
    <row r="885" spans="3:30">
      <c r="C885" s="234"/>
      <c r="D885" s="355">
        <v>44280</v>
      </c>
      <c r="E885" s="422" t="s">
        <v>673</v>
      </c>
      <c r="F885" s="435"/>
      <c r="G885" s="259"/>
      <c r="H885" s="234">
        <v>779.76</v>
      </c>
      <c r="I885" s="234"/>
      <c r="J885" s="234"/>
      <c r="K885" s="234"/>
      <c r="L885" s="234"/>
      <c r="M885" s="234"/>
      <c r="N885" s="234"/>
      <c r="O885" s="234"/>
      <c r="P885" s="234"/>
      <c r="Q885" s="234"/>
      <c r="R885" s="234"/>
      <c r="S885" s="234"/>
      <c r="T885" s="234"/>
      <c r="U885" s="234"/>
      <c r="V885" s="234"/>
      <c r="W885" s="234"/>
      <c r="X885" s="234"/>
      <c r="Y885" s="233"/>
      <c r="Z885" s="233"/>
      <c r="AA885" s="369"/>
      <c r="AB885" s="233"/>
      <c r="AC885" s="233"/>
      <c r="AD885" s="42"/>
    </row>
    <row r="886" spans="3:30">
      <c r="C886" s="234"/>
      <c r="D886" s="355">
        <v>44280</v>
      </c>
      <c r="E886" s="422" t="s">
        <v>674</v>
      </c>
      <c r="F886" s="435"/>
      <c r="G886" s="259"/>
      <c r="H886" s="234">
        <v>28</v>
      </c>
      <c r="I886" s="234"/>
      <c r="J886" s="234"/>
      <c r="K886" s="234"/>
      <c r="L886" s="234"/>
      <c r="M886" s="234"/>
      <c r="N886" s="234"/>
      <c r="O886" s="234"/>
      <c r="P886" s="234"/>
      <c r="Q886" s="234"/>
      <c r="R886" s="234"/>
      <c r="S886" s="234"/>
      <c r="T886" s="234"/>
      <c r="U886" s="234"/>
      <c r="V886" s="234"/>
      <c r="W886" s="234"/>
      <c r="X886" s="234"/>
      <c r="Y886" s="233"/>
      <c r="Z886" s="233"/>
      <c r="AA886" s="369"/>
      <c r="AB886" s="233"/>
      <c r="AC886" s="233"/>
      <c r="AD886" s="42"/>
    </row>
    <row r="887" spans="3:30">
      <c r="C887" s="234"/>
      <c r="D887" s="355">
        <v>44280</v>
      </c>
      <c r="E887" s="422" t="s">
        <v>907</v>
      </c>
      <c r="F887" s="435"/>
      <c r="G887" s="259"/>
      <c r="H887" s="234">
        <v>380.24</v>
      </c>
      <c r="I887" s="234"/>
      <c r="J887" s="234"/>
      <c r="K887" s="234"/>
      <c r="L887" s="234"/>
      <c r="M887" s="234"/>
      <c r="N887" s="234"/>
      <c r="O887" s="234"/>
      <c r="P887" s="234"/>
      <c r="Q887" s="234"/>
      <c r="R887" s="234"/>
      <c r="S887" s="234"/>
      <c r="T887" s="234"/>
      <c r="U887" s="234"/>
      <c r="V887" s="234">
        <v>-380.24</v>
      </c>
      <c r="W887" s="234"/>
      <c r="X887" s="234"/>
      <c r="Y887" s="233"/>
      <c r="Z887" s="233"/>
      <c r="AA887" s="369"/>
      <c r="AB887" s="233"/>
      <c r="AC887" s="233"/>
      <c r="AD887" s="42"/>
    </row>
    <row r="888" spans="3:30">
      <c r="C888" s="234"/>
      <c r="D888" s="355">
        <v>44280</v>
      </c>
      <c r="E888" s="422" t="s">
        <v>1723</v>
      </c>
      <c r="F888" s="435"/>
      <c r="G888" s="259"/>
      <c r="H888" s="234">
        <v>40</v>
      </c>
      <c r="I888" s="234"/>
      <c r="J888" s="234"/>
      <c r="K888" s="234"/>
      <c r="L888" s="234"/>
      <c r="M888" s="234"/>
      <c r="N888" s="234"/>
      <c r="O888" s="234"/>
      <c r="P888" s="234"/>
      <c r="Q888" s="234"/>
      <c r="R888" s="234"/>
      <c r="S888" s="234"/>
      <c r="T888" s="234"/>
      <c r="U888" s="234"/>
      <c r="V888" s="234"/>
      <c r="W888" s="234"/>
      <c r="X888" s="234"/>
      <c r="Y888" s="233"/>
      <c r="Z888" s="233"/>
      <c r="AA888" s="369"/>
      <c r="AB888" s="233"/>
      <c r="AC888" s="233"/>
      <c r="AD888" s="42"/>
    </row>
    <row r="889" spans="3:30">
      <c r="C889" s="234"/>
      <c r="D889" s="355">
        <v>44281</v>
      </c>
      <c r="E889" s="422" t="s">
        <v>495</v>
      </c>
      <c r="F889" s="435"/>
      <c r="G889" s="259">
        <v>1296.03</v>
      </c>
      <c r="H889" s="234"/>
      <c r="I889" s="234"/>
      <c r="J889" s="234"/>
      <c r="K889" s="234"/>
      <c r="L889" s="234"/>
      <c r="M889" s="234"/>
      <c r="N889" s="234"/>
      <c r="O889" s="234"/>
      <c r="P889" s="234"/>
      <c r="Q889" s="234"/>
      <c r="R889" s="234"/>
      <c r="S889" s="234"/>
      <c r="T889" s="234"/>
      <c r="U889" s="234"/>
      <c r="V889" s="234"/>
      <c r="W889" s="234"/>
      <c r="X889" s="234"/>
      <c r="Y889" s="233"/>
      <c r="Z889" s="233"/>
      <c r="AA889" s="369"/>
      <c r="AB889" s="233"/>
      <c r="AC889" s="233"/>
      <c r="AD889" s="42"/>
    </row>
    <row r="890" spans="3:30">
      <c r="C890" s="234"/>
      <c r="D890" s="355">
        <v>44281</v>
      </c>
      <c r="E890" s="422" t="s">
        <v>1617</v>
      </c>
      <c r="F890" s="435"/>
      <c r="G890" s="259"/>
      <c r="H890" s="234">
        <v>489.27</v>
      </c>
      <c r="I890" s="234"/>
      <c r="J890" s="234"/>
      <c r="K890" s="234"/>
      <c r="L890" s="234">
        <v>489.27</v>
      </c>
      <c r="M890" s="234"/>
      <c r="N890" s="234"/>
      <c r="O890" s="234"/>
      <c r="P890" s="234"/>
      <c r="Q890" s="234"/>
      <c r="R890" s="234"/>
      <c r="S890" s="234"/>
      <c r="T890" s="234"/>
      <c r="U890" s="234"/>
      <c r="V890" s="234"/>
      <c r="W890" s="234"/>
      <c r="X890" s="234"/>
      <c r="Y890" s="233"/>
      <c r="Z890" s="233"/>
      <c r="AA890" s="369"/>
      <c r="AB890" s="233"/>
      <c r="AC890" s="233"/>
      <c r="AD890" s="42"/>
    </row>
    <row r="891" spans="3:30">
      <c r="C891" s="234">
        <v>4</v>
      </c>
      <c r="D891" s="355">
        <v>44281</v>
      </c>
      <c r="E891" s="422" t="s">
        <v>2404</v>
      </c>
      <c r="F891" s="435"/>
      <c r="G891" s="259"/>
      <c r="H891" s="234">
        <v>805.76</v>
      </c>
      <c r="I891" s="234"/>
      <c r="J891" s="234"/>
      <c r="K891" s="234"/>
      <c r="L891" s="234">
        <v>805.76</v>
      </c>
      <c r="M891" s="234"/>
      <c r="N891" s="234"/>
      <c r="O891" s="234"/>
      <c r="P891" s="234"/>
      <c r="Q891" s="234"/>
      <c r="R891" s="234"/>
      <c r="S891" s="234"/>
      <c r="T891" s="234"/>
      <c r="U891" s="234"/>
      <c r="V891" s="234"/>
      <c r="W891" s="234"/>
      <c r="X891" s="234"/>
      <c r="Y891" s="233"/>
      <c r="Z891" s="233"/>
      <c r="AA891" s="369"/>
      <c r="AB891" s="233"/>
      <c r="AC891" s="233"/>
      <c r="AD891" s="42"/>
    </row>
    <row r="892" spans="3:30">
      <c r="C892" s="234"/>
      <c r="D892" s="355">
        <v>44281</v>
      </c>
      <c r="E892" s="422" t="s">
        <v>819</v>
      </c>
      <c r="F892" s="435"/>
      <c r="G892" s="259"/>
      <c r="H892" s="234">
        <v>1</v>
      </c>
      <c r="I892" s="234"/>
      <c r="J892" s="234"/>
      <c r="K892" s="234"/>
      <c r="L892" s="234"/>
      <c r="M892" s="234"/>
      <c r="N892" s="234"/>
      <c r="O892" s="234"/>
      <c r="P892" s="234"/>
      <c r="Q892" s="234"/>
      <c r="R892" s="234"/>
      <c r="S892" s="234"/>
      <c r="T892" s="234"/>
      <c r="U892" s="234"/>
      <c r="V892" s="234"/>
      <c r="W892" s="234">
        <v>1</v>
      </c>
      <c r="X892" s="234"/>
      <c r="Y892" s="233"/>
      <c r="Z892" s="233"/>
      <c r="AA892" s="369"/>
      <c r="AB892" s="233"/>
      <c r="AC892" s="233"/>
      <c r="AD892" s="42"/>
    </row>
    <row r="893" spans="3:30">
      <c r="C893" s="234"/>
      <c r="D893" s="355">
        <v>44281</v>
      </c>
      <c r="E893" s="422" t="s">
        <v>1724</v>
      </c>
      <c r="F893" s="435"/>
      <c r="G893" s="259">
        <v>1438</v>
      </c>
      <c r="H893" s="234"/>
      <c r="I893" s="234"/>
      <c r="J893" s="234"/>
      <c r="K893" s="234"/>
      <c r="L893" s="234"/>
      <c r="M893" s="234"/>
      <c r="N893" s="234"/>
      <c r="O893" s="234"/>
      <c r="P893" s="234"/>
      <c r="Q893" s="234"/>
      <c r="R893" s="234"/>
      <c r="S893" s="234"/>
      <c r="T893" s="234"/>
      <c r="U893" s="234"/>
      <c r="V893" s="234"/>
      <c r="W893" s="234"/>
      <c r="X893" s="234"/>
      <c r="Y893" s="233"/>
      <c r="Z893" s="233"/>
      <c r="AA893" s="369"/>
      <c r="AB893" s="233"/>
      <c r="AC893" s="233"/>
      <c r="AD893" s="42"/>
    </row>
    <row r="894" spans="3:30">
      <c r="C894" s="234"/>
      <c r="D894" s="355">
        <v>44281</v>
      </c>
      <c r="E894" s="422" t="s">
        <v>673</v>
      </c>
      <c r="F894" s="435"/>
      <c r="G894" s="259"/>
      <c r="H894" s="234">
        <v>1296.03</v>
      </c>
      <c r="I894" s="234"/>
      <c r="J894" s="234"/>
      <c r="K894" s="234"/>
      <c r="L894" s="234"/>
      <c r="M894" s="234"/>
      <c r="N894" s="234"/>
      <c r="O894" s="234"/>
      <c r="P894" s="234"/>
      <c r="Q894" s="234"/>
      <c r="R894" s="234"/>
      <c r="S894" s="234"/>
      <c r="T894" s="234"/>
      <c r="U894" s="234"/>
      <c r="V894" s="234"/>
      <c r="W894" s="234"/>
      <c r="X894" s="234"/>
      <c r="Y894" s="233"/>
      <c r="Z894" s="233"/>
      <c r="AA894" s="369"/>
      <c r="AB894" s="233"/>
      <c r="AC894" s="233"/>
      <c r="AD894" s="42"/>
    </row>
    <row r="895" spans="3:30">
      <c r="C895" s="234"/>
      <c r="D895" s="355">
        <v>44281</v>
      </c>
      <c r="E895" s="422" t="s">
        <v>1725</v>
      </c>
      <c r="F895" s="435"/>
      <c r="G895" s="259"/>
      <c r="H895" s="234">
        <v>141.97</v>
      </c>
      <c r="I895" s="234"/>
      <c r="J895" s="234"/>
      <c r="K895" s="234"/>
      <c r="L895" s="234"/>
      <c r="M895" s="234"/>
      <c r="N895" s="234"/>
      <c r="O895" s="234"/>
      <c r="P895" s="234"/>
      <c r="Q895" s="234"/>
      <c r="R895" s="234"/>
      <c r="S895" s="234"/>
      <c r="T895" s="234"/>
      <c r="U895" s="234"/>
      <c r="V895" s="234"/>
      <c r="W895" s="234"/>
      <c r="X895" s="234"/>
      <c r="Y895" s="233"/>
      <c r="Z895" s="233"/>
      <c r="AA895" s="369"/>
      <c r="AB895" s="233"/>
      <c r="AC895" s="233"/>
      <c r="AD895" s="42"/>
    </row>
    <row r="896" spans="3:30">
      <c r="C896" s="234"/>
      <c r="D896" s="355">
        <v>44282</v>
      </c>
      <c r="E896" s="422" t="s">
        <v>495</v>
      </c>
      <c r="F896" s="435"/>
      <c r="G896" s="259">
        <v>4902.76</v>
      </c>
      <c r="H896" s="234"/>
      <c r="I896" s="234"/>
      <c r="J896" s="234"/>
      <c r="K896" s="234"/>
      <c r="L896" s="234"/>
      <c r="M896" s="234"/>
      <c r="N896" s="234"/>
      <c r="O896" s="234"/>
      <c r="P896" s="234"/>
      <c r="Q896" s="234"/>
      <c r="R896" s="234"/>
      <c r="S896" s="234"/>
      <c r="T896" s="234"/>
      <c r="U896" s="234"/>
      <c r="V896" s="234"/>
      <c r="W896" s="234"/>
      <c r="X896" s="234"/>
      <c r="Y896" s="233"/>
      <c r="Z896" s="233"/>
      <c r="AA896" s="369"/>
      <c r="AB896" s="233"/>
      <c r="AC896" s="233"/>
      <c r="AD896" s="42"/>
    </row>
    <row r="897" spans="3:30">
      <c r="C897" s="234"/>
      <c r="D897" s="355">
        <v>44282</v>
      </c>
      <c r="E897" s="422" t="s">
        <v>669</v>
      </c>
      <c r="F897" s="435"/>
      <c r="G897" s="259">
        <v>50</v>
      </c>
      <c r="H897" s="234"/>
      <c r="I897" s="234"/>
      <c r="J897" s="234"/>
      <c r="K897" s="234"/>
      <c r="L897" s="234"/>
      <c r="M897" s="234"/>
      <c r="N897" s="234"/>
      <c r="O897" s="234"/>
      <c r="P897" s="234"/>
      <c r="Q897" s="234"/>
      <c r="R897" s="234"/>
      <c r="S897" s="234"/>
      <c r="T897" s="234"/>
      <c r="U897" s="234"/>
      <c r="V897" s="234"/>
      <c r="W897" s="234"/>
      <c r="X897" s="234"/>
      <c r="Y897" s="233"/>
      <c r="Z897" s="233"/>
      <c r="AA897" s="369"/>
      <c r="AB897" s="233"/>
      <c r="AC897" s="233"/>
      <c r="AD897" s="42"/>
    </row>
    <row r="898" spans="3:30">
      <c r="C898" s="234"/>
      <c r="D898" s="355">
        <v>44282</v>
      </c>
      <c r="E898" s="422" t="s">
        <v>1716</v>
      </c>
      <c r="F898" s="435"/>
      <c r="G898" s="259"/>
      <c r="H898" s="234">
        <v>4129.76</v>
      </c>
      <c r="I898" s="234"/>
      <c r="J898" s="234"/>
      <c r="K898" s="234"/>
      <c r="L898" s="234">
        <v>4129.76</v>
      </c>
      <c r="M898" s="234"/>
      <c r="N898" s="234"/>
      <c r="O898" s="234"/>
      <c r="P898" s="234"/>
      <c r="Q898" s="234"/>
      <c r="R898" s="234"/>
      <c r="S898" s="234"/>
      <c r="T898" s="234"/>
      <c r="U898" s="234"/>
      <c r="V898" s="234"/>
      <c r="W898" s="234"/>
      <c r="X898" s="234"/>
      <c r="Y898" s="233"/>
      <c r="Z898" s="233"/>
      <c r="AA898" s="369"/>
      <c r="AB898" s="233"/>
      <c r="AC898" s="233"/>
      <c r="AD898" s="42"/>
    </row>
    <row r="899" spans="3:30">
      <c r="C899" s="234"/>
      <c r="D899" s="355">
        <v>44282</v>
      </c>
      <c r="E899" s="422" t="s">
        <v>1706</v>
      </c>
      <c r="F899" s="435"/>
      <c r="G899" s="259"/>
      <c r="H899" s="234">
        <v>1</v>
      </c>
      <c r="I899" s="234"/>
      <c r="J899" s="234"/>
      <c r="K899" s="234"/>
      <c r="L899" s="234"/>
      <c r="M899" s="234"/>
      <c r="N899" s="234"/>
      <c r="O899" s="234"/>
      <c r="P899" s="234"/>
      <c r="Q899" s="234"/>
      <c r="R899" s="234"/>
      <c r="S899" s="234"/>
      <c r="T899" s="234"/>
      <c r="U899" s="234"/>
      <c r="V899" s="234"/>
      <c r="W899" s="234">
        <v>1</v>
      </c>
      <c r="X899" s="234"/>
      <c r="Y899" s="233"/>
      <c r="Z899" s="233"/>
      <c r="AA899" s="369"/>
      <c r="AB899" s="233"/>
      <c r="AC899" s="233"/>
      <c r="AD899" s="42"/>
    </row>
    <row r="900" spans="3:30">
      <c r="C900" s="234"/>
      <c r="D900" s="355">
        <v>44282</v>
      </c>
      <c r="E900" s="422" t="s">
        <v>1714</v>
      </c>
      <c r="F900" s="435"/>
      <c r="G900" s="259"/>
      <c r="H900" s="234">
        <v>685</v>
      </c>
      <c r="I900" s="234"/>
      <c r="J900" s="234"/>
      <c r="K900" s="234"/>
      <c r="L900" s="234"/>
      <c r="M900" s="234"/>
      <c r="N900" s="234">
        <v>685</v>
      </c>
      <c r="O900" s="234"/>
      <c r="P900" s="234"/>
      <c r="Q900" s="234"/>
      <c r="R900" s="234"/>
      <c r="S900" s="234"/>
      <c r="T900" s="234"/>
      <c r="U900" s="234"/>
      <c r="V900" s="234"/>
      <c r="W900" s="234"/>
      <c r="X900" s="234"/>
      <c r="Y900" s="233"/>
      <c r="Z900" s="233"/>
      <c r="AA900" s="369"/>
      <c r="AB900" s="233"/>
      <c r="AC900" s="233"/>
      <c r="AD900" s="42"/>
    </row>
    <row r="901" spans="3:30">
      <c r="C901" s="234"/>
      <c r="D901" s="355">
        <v>44282</v>
      </c>
      <c r="E901" s="422" t="s">
        <v>896</v>
      </c>
      <c r="F901" s="435"/>
      <c r="G901" s="259"/>
      <c r="H901" s="234">
        <v>87</v>
      </c>
      <c r="I901" s="234"/>
      <c r="J901" s="234"/>
      <c r="K901" s="234"/>
      <c r="L901" s="234"/>
      <c r="M901" s="234"/>
      <c r="N901" s="234"/>
      <c r="O901" s="234"/>
      <c r="P901" s="234"/>
      <c r="Q901" s="234"/>
      <c r="R901" s="234"/>
      <c r="S901" s="234"/>
      <c r="T901" s="234">
        <v>85</v>
      </c>
      <c r="U901" s="234"/>
      <c r="V901" s="234"/>
      <c r="W901" s="234"/>
      <c r="X901" s="234"/>
      <c r="Y901" s="233"/>
      <c r="Z901" s="233"/>
      <c r="AA901" s="369"/>
      <c r="AB901" s="233"/>
      <c r="AC901" s="233"/>
      <c r="AD901" s="42"/>
    </row>
    <row r="902" spans="3:30">
      <c r="C902" s="234"/>
      <c r="D902" s="355">
        <v>44282</v>
      </c>
      <c r="E902" s="422" t="s">
        <v>1726</v>
      </c>
      <c r="F902" s="435"/>
      <c r="G902" s="259"/>
      <c r="H902" s="234">
        <v>50</v>
      </c>
      <c r="I902" s="234"/>
      <c r="J902" s="234"/>
      <c r="K902" s="234"/>
      <c r="L902" s="234"/>
      <c r="M902" s="234"/>
      <c r="N902" s="234"/>
      <c r="O902" s="234"/>
      <c r="P902" s="234"/>
      <c r="Q902" s="234"/>
      <c r="R902" s="234"/>
      <c r="S902" s="234"/>
      <c r="T902" s="234">
        <v>50</v>
      </c>
      <c r="U902" s="234"/>
      <c r="V902" s="234"/>
      <c r="W902" s="234"/>
      <c r="X902" s="234"/>
      <c r="Y902" s="233"/>
      <c r="Z902" s="233"/>
      <c r="AA902" s="369"/>
      <c r="AB902" s="233"/>
      <c r="AC902" s="233"/>
      <c r="AD902" s="42"/>
    </row>
    <row r="903" spans="3:30">
      <c r="C903" s="234"/>
      <c r="D903" s="355">
        <v>44282</v>
      </c>
      <c r="E903" s="422" t="s">
        <v>1674</v>
      </c>
      <c r="F903" s="435"/>
      <c r="G903" s="259">
        <v>5431</v>
      </c>
      <c r="H903" s="234"/>
      <c r="I903" s="234"/>
      <c r="J903" s="234"/>
      <c r="K903" s="234"/>
      <c r="L903" s="234"/>
      <c r="M903" s="234"/>
      <c r="N903" s="234"/>
      <c r="O903" s="234"/>
      <c r="P903" s="234"/>
      <c r="Q903" s="234"/>
      <c r="R903" s="234"/>
      <c r="S903" s="234"/>
      <c r="T903" s="234"/>
      <c r="U903" s="234"/>
      <c r="V903" s="234"/>
      <c r="W903" s="234"/>
      <c r="X903" s="234"/>
      <c r="Y903" s="233"/>
      <c r="Z903" s="233"/>
      <c r="AA903" s="369"/>
      <c r="AB903" s="233"/>
      <c r="AC903" s="233"/>
      <c r="AD903" s="42"/>
    </row>
    <row r="904" spans="3:30">
      <c r="C904" s="234"/>
      <c r="D904" s="355">
        <v>44282</v>
      </c>
      <c r="E904" s="422" t="s">
        <v>673</v>
      </c>
      <c r="F904" s="435"/>
      <c r="G904" s="259"/>
      <c r="H904" s="234">
        <v>4902.76</v>
      </c>
      <c r="I904" s="234"/>
      <c r="J904" s="234"/>
      <c r="K904" s="234"/>
      <c r="L904" s="234"/>
      <c r="M904" s="234"/>
      <c r="N904" s="234"/>
      <c r="O904" s="234"/>
      <c r="P904" s="234"/>
      <c r="Q904" s="234"/>
      <c r="R904" s="234"/>
      <c r="S904" s="234"/>
      <c r="T904" s="234"/>
      <c r="U904" s="234"/>
      <c r="V904" s="234"/>
      <c r="W904" s="234"/>
      <c r="X904" s="234"/>
      <c r="Y904" s="233"/>
      <c r="Z904" s="233"/>
      <c r="AA904" s="369"/>
      <c r="AB904" s="233"/>
      <c r="AC904" s="233"/>
      <c r="AD904" s="42"/>
    </row>
    <row r="905" spans="3:30">
      <c r="C905" s="234"/>
      <c r="D905" s="355">
        <v>44282</v>
      </c>
      <c r="E905" s="422" t="s">
        <v>674</v>
      </c>
      <c r="F905" s="435"/>
      <c r="G905" s="259"/>
      <c r="H905" s="234">
        <v>50</v>
      </c>
      <c r="I905" s="234"/>
      <c r="J905" s="234"/>
      <c r="K905" s="234"/>
      <c r="L905" s="234"/>
      <c r="M905" s="234"/>
      <c r="N905" s="234"/>
      <c r="O905" s="234"/>
      <c r="P905" s="234"/>
      <c r="Q905" s="234"/>
      <c r="R905" s="234"/>
      <c r="S905" s="234"/>
      <c r="T905" s="234"/>
      <c r="U905" s="234"/>
      <c r="V905" s="234"/>
      <c r="W905" s="234"/>
      <c r="X905" s="234"/>
      <c r="Y905" s="233"/>
      <c r="Z905" s="233"/>
      <c r="AA905" s="369"/>
      <c r="AB905" s="233"/>
      <c r="AC905" s="233"/>
      <c r="AD905" s="42"/>
    </row>
    <row r="906" spans="3:30">
      <c r="C906" s="234"/>
      <c r="D906" s="355">
        <v>44282</v>
      </c>
      <c r="E906" s="422" t="s">
        <v>1675</v>
      </c>
      <c r="F906" s="435"/>
      <c r="G906" s="259"/>
      <c r="H906" s="234">
        <v>478.24</v>
      </c>
      <c r="I906" s="234"/>
      <c r="J906" s="234"/>
      <c r="K906" s="234"/>
      <c r="L906" s="234"/>
      <c r="M906" s="234"/>
      <c r="N906" s="234"/>
      <c r="O906" s="234"/>
      <c r="P906" s="234"/>
      <c r="Q906" s="234"/>
      <c r="R906" s="234"/>
      <c r="S906" s="234"/>
      <c r="T906" s="234"/>
      <c r="U906" s="234"/>
      <c r="V906" s="234"/>
      <c r="W906" s="234"/>
      <c r="X906" s="234"/>
      <c r="Y906" s="233"/>
      <c r="Z906" s="233"/>
      <c r="AA906" s="369"/>
      <c r="AB906" s="233"/>
      <c r="AC906" s="233"/>
      <c r="AD906" s="42"/>
    </row>
    <row r="907" spans="3:30">
      <c r="C907" s="234"/>
      <c r="D907" s="355">
        <v>44283</v>
      </c>
      <c r="E907" s="422" t="s">
        <v>495</v>
      </c>
      <c r="F907" s="435"/>
      <c r="G907" s="259">
        <v>2454</v>
      </c>
      <c r="H907" s="234"/>
      <c r="I907" s="234"/>
      <c r="J907" s="234"/>
      <c r="K907" s="234"/>
      <c r="L907" s="234"/>
      <c r="M907" s="234"/>
      <c r="N907" s="234"/>
      <c r="O907" s="234"/>
      <c r="P907" s="234"/>
      <c r="Q907" s="234"/>
      <c r="R907" s="234"/>
      <c r="S907" s="234"/>
      <c r="T907" s="234"/>
      <c r="U907" s="234"/>
      <c r="V907" s="234"/>
      <c r="W907" s="234"/>
      <c r="X907" s="234"/>
      <c r="Y907" s="233"/>
      <c r="Z907" s="233"/>
      <c r="AA907" s="369"/>
      <c r="AB907" s="233"/>
      <c r="AC907" s="233"/>
      <c r="AD907" s="42"/>
    </row>
    <row r="908" spans="3:30">
      <c r="C908" s="234"/>
      <c r="D908" s="355">
        <v>44283</v>
      </c>
      <c r="E908" s="422" t="s">
        <v>669</v>
      </c>
      <c r="F908" s="435"/>
      <c r="G908" s="259">
        <v>54</v>
      </c>
      <c r="H908" s="234"/>
      <c r="I908" s="234"/>
      <c r="J908" s="234"/>
      <c r="K908" s="234"/>
      <c r="L908" s="234"/>
      <c r="M908" s="234"/>
      <c r="N908" s="234"/>
      <c r="O908" s="234"/>
      <c r="P908" s="234"/>
      <c r="Q908" s="234"/>
      <c r="R908" s="234"/>
      <c r="S908" s="234"/>
      <c r="T908" s="234"/>
      <c r="U908" s="234"/>
      <c r="V908" s="234"/>
      <c r="W908" s="234"/>
      <c r="X908" s="234"/>
      <c r="Y908" s="233"/>
      <c r="Z908" s="233"/>
      <c r="AA908" s="369"/>
      <c r="AB908" s="233"/>
      <c r="AC908" s="233"/>
      <c r="AD908" s="42"/>
    </row>
    <row r="909" spans="3:30">
      <c r="C909" s="234"/>
      <c r="D909" s="355">
        <v>44283</v>
      </c>
      <c r="E909" s="422" t="s">
        <v>1727</v>
      </c>
      <c r="F909" s="435"/>
      <c r="G909" s="259"/>
      <c r="H909" s="234">
        <v>684</v>
      </c>
      <c r="I909" s="234"/>
      <c r="J909" s="234"/>
      <c r="K909" s="234">
        <v>684</v>
      </c>
      <c r="L909" s="234"/>
      <c r="M909" s="234"/>
      <c r="N909" s="234"/>
      <c r="O909" s="234"/>
      <c r="P909" s="234"/>
      <c r="Q909" s="234"/>
      <c r="R909" s="234"/>
      <c r="S909" s="234"/>
      <c r="T909" s="234"/>
      <c r="U909" s="234"/>
      <c r="V909" s="234"/>
      <c r="W909" s="234"/>
      <c r="X909" s="234"/>
      <c r="Y909" s="233"/>
      <c r="Z909" s="233"/>
      <c r="AA909" s="369"/>
      <c r="AB909" s="233"/>
      <c r="AC909" s="233"/>
      <c r="AD909" s="42"/>
    </row>
    <row r="910" spans="3:30">
      <c r="C910" s="234"/>
      <c r="D910" s="355">
        <v>44283</v>
      </c>
      <c r="E910" s="422" t="s">
        <v>1714</v>
      </c>
      <c r="F910" s="435"/>
      <c r="G910" s="259"/>
      <c r="H910" s="234">
        <v>1700</v>
      </c>
      <c r="I910" s="234"/>
      <c r="J910" s="234"/>
      <c r="K910" s="234"/>
      <c r="L910" s="234"/>
      <c r="M910" s="234"/>
      <c r="N910" s="234">
        <v>1700</v>
      </c>
      <c r="O910" s="234"/>
      <c r="P910" s="234"/>
      <c r="Q910" s="234"/>
      <c r="R910" s="234"/>
      <c r="S910" s="234"/>
      <c r="T910" s="234"/>
      <c r="U910" s="234"/>
      <c r="V910" s="234"/>
      <c r="W910" s="234"/>
      <c r="X910" s="234"/>
      <c r="Y910" s="233"/>
      <c r="Z910" s="233"/>
      <c r="AA910" s="369"/>
      <c r="AB910" s="233"/>
      <c r="AC910" s="233"/>
      <c r="AD910" s="42"/>
    </row>
    <row r="911" spans="3:30">
      <c r="C911" s="234"/>
      <c r="D911" s="355">
        <v>44283</v>
      </c>
      <c r="E911" s="422" t="s">
        <v>1726</v>
      </c>
      <c r="F911" s="435"/>
      <c r="G911" s="259"/>
      <c r="H911" s="234">
        <v>50</v>
      </c>
      <c r="I911" s="234"/>
      <c r="J911" s="234"/>
      <c r="K911" s="234"/>
      <c r="L911" s="234"/>
      <c r="M911" s="234"/>
      <c r="N911" s="234"/>
      <c r="O911" s="234"/>
      <c r="P911" s="234"/>
      <c r="Q911" s="234"/>
      <c r="R911" s="234"/>
      <c r="S911" s="234"/>
      <c r="T911" s="234">
        <v>50</v>
      </c>
      <c r="U911" s="234"/>
      <c r="V911" s="234"/>
      <c r="W911" s="234"/>
      <c r="X911" s="234"/>
      <c r="Y911" s="233"/>
      <c r="Z911" s="233"/>
      <c r="AA911" s="369"/>
      <c r="AB911" s="233"/>
      <c r="AC911" s="233"/>
      <c r="AD911" s="42"/>
    </row>
    <row r="912" spans="3:30">
      <c r="C912" s="234"/>
      <c r="D912" s="355">
        <v>44283</v>
      </c>
      <c r="E912" s="422" t="s">
        <v>896</v>
      </c>
      <c r="F912" s="435"/>
      <c r="G912" s="259"/>
      <c r="H912" s="234">
        <v>74</v>
      </c>
      <c r="I912" s="234"/>
      <c r="J912" s="234"/>
      <c r="K912" s="234"/>
      <c r="L912" s="234"/>
      <c r="M912" s="234"/>
      <c r="N912" s="234"/>
      <c r="O912" s="234"/>
      <c r="P912" s="234"/>
      <c r="Q912" s="234"/>
      <c r="R912" s="234"/>
      <c r="S912" s="234"/>
      <c r="T912" s="234">
        <v>74</v>
      </c>
      <c r="U912" s="234"/>
      <c r="V912" s="234"/>
      <c r="W912" s="234"/>
      <c r="X912" s="234"/>
      <c r="Y912" s="233"/>
      <c r="Z912" s="233"/>
      <c r="AA912" s="369"/>
      <c r="AB912" s="233"/>
      <c r="AC912" s="233"/>
      <c r="AD912" s="42"/>
    </row>
    <row r="913" spans="3:30">
      <c r="C913" s="234"/>
      <c r="D913" s="355">
        <v>44283</v>
      </c>
      <c r="E913" s="422" t="s">
        <v>1704</v>
      </c>
      <c r="F913" s="435"/>
      <c r="G913" s="259">
        <v>2720</v>
      </c>
      <c r="H913" s="234"/>
      <c r="I913" s="234"/>
      <c r="J913" s="234"/>
      <c r="K913" s="234"/>
      <c r="L913" s="234"/>
      <c r="M913" s="234"/>
      <c r="N913" s="234"/>
      <c r="O913" s="234"/>
      <c r="P913" s="234"/>
      <c r="Q913" s="234"/>
      <c r="R913" s="234"/>
      <c r="S913" s="234"/>
      <c r="T913" s="234"/>
      <c r="U913" s="234"/>
      <c r="V913" s="234"/>
      <c r="W913" s="234"/>
      <c r="X913" s="234"/>
      <c r="Y913" s="233"/>
      <c r="Z913" s="233"/>
      <c r="AA913" s="369"/>
      <c r="AB913" s="233"/>
      <c r="AC913" s="233"/>
      <c r="AD913" s="42"/>
    </row>
    <row r="914" spans="3:30">
      <c r="C914" s="234"/>
      <c r="D914" s="355">
        <v>44283</v>
      </c>
      <c r="E914" s="422" t="s">
        <v>673</v>
      </c>
      <c r="F914" s="435"/>
      <c r="G914" s="259"/>
      <c r="H914" s="234">
        <v>2454</v>
      </c>
      <c r="I914" s="234"/>
      <c r="J914" s="234"/>
      <c r="K914" s="234"/>
      <c r="L914" s="234"/>
      <c r="M914" s="234"/>
      <c r="N914" s="234"/>
      <c r="O914" s="234"/>
      <c r="P914" s="234"/>
      <c r="Q914" s="234"/>
      <c r="R914" s="234"/>
      <c r="S914" s="234"/>
      <c r="T914" s="234"/>
      <c r="U914" s="234"/>
      <c r="V914" s="234"/>
      <c r="W914" s="234"/>
      <c r="X914" s="234"/>
      <c r="Y914" s="233"/>
      <c r="Z914" s="233"/>
      <c r="AA914" s="369"/>
      <c r="AB914" s="233"/>
      <c r="AC914" s="233"/>
      <c r="AD914" s="42"/>
    </row>
    <row r="915" spans="3:30">
      <c r="C915" s="234"/>
      <c r="D915" s="355">
        <v>44283</v>
      </c>
      <c r="E915" s="422" t="s">
        <v>674</v>
      </c>
      <c r="F915" s="435"/>
      <c r="G915" s="259"/>
      <c r="H915" s="234">
        <v>50</v>
      </c>
      <c r="I915" s="234"/>
      <c r="J915" s="234"/>
      <c r="K915" s="234"/>
      <c r="L915" s="234"/>
      <c r="M915" s="234"/>
      <c r="N915" s="234"/>
      <c r="O915" s="234"/>
      <c r="P915" s="234"/>
      <c r="Q915" s="234"/>
      <c r="R915" s="234"/>
      <c r="S915" s="234"/>
      <c r="T915" s="234"/>
      <c r="U915" s="234"/>
      <c r="V915" s="234"/>
      <c r="W915" s="234"/>
      <c r="X915" s="234"/>
      <c r="Y915" s="233"/>
      <c r="Z915" s="233"/>
      <c r="AA915" s="369"/>
      <c r="AB915" s="233"/>
      <c r="AC915" s="233"/>
      <c r="AD915" s="42"/>
    </row>
    <row r="916" spans="3:30">
      <c r="C916" s="234"/>
      <c r="D916" s="355">
        <v>44283</v>
      </c>
      <c r="E916" s="422" t="s">
        <v>1705</v>
      </c>
      <c r="F916" s="435"/>
      <c r="G916" s="259"/>
      <c r="H916" s="234">
        <v>216</v>
      </c>
      <c r="I916" s="234"/>
      <c r="J916" s="234"/>
      <c r="K916" s="234"/>
      <c r="L916" s="234"/>
      <c r="M916" s="234"/>
      <c r="N916" s="234"/>
      <c r="O916" s="234"/>
      <c r="P916" s="234"/>
      <c r="Q916" s="234"/>
      <c r="R916" s="234"/>
      <c r="S916" s="234"/>
      <c r="T916" s="234"/>
      <c r="U916" s="234"/>
      <c r="V916" s="234"/>
      <c r="W916" s="234"/>
      <c r="X916" s="234"/>
      <c r="Y916" s="233"/>
      <c r="Z916" s="233"/>
      <c r="AA916" s="369"/>
      <c r="AB916" s="233"/>
      <c r="AC916" s="233"/>
      <c r="AD916" s="42"/>
    </row>
    <row r="917" spans="3:30">
      <c r="C917" s="234"/>
      <c r="D917" s="355">
        <v>44284</v>
      </c>
      <c r="E917" s="422" t="s">
        <v>495</v>
      </c>
      <c r="F917" s="435"/>
      <c r="G917" s="259">
        <v>394</v>
      </c>
      <c r="H917" s="234"/>
      <c r="I917" s="234"/>
      <c r="J917" s="234"/>
      <c r="K917" s="234"/>
      <c r="L917" s="234"/>
      <c r="M917" s="234"/>
      <c r="N917" s="234"/>
      <c r="O917" s="234"/>
      <c r="P917" s="234"/>
      <c r="Q917" s="234"/>
      <c r="R917" s="234"/>
      <c r="S917" s="234"/>
      <c r="T917" s="234"/>
      <c r="U917" s="234"/>
      <c r="V917" s="234"/>
      <c r="W917" s="234"/>
      <c r="X917" s="234"/>
      <c r="Y917" s="233"/>
      <c r="Z917" s="233"/>
      <c r="AA917" s="369"/>
      <c r="AB917" s="233"/>
      <c r="AC917" s="233"/>
      <c r="AD917" s="42"/>
    </row>
    <row r="918" spans="3:30">
      <c r="C918" s="234">
        <v>1</v>
      </c>
      <c r="D918" s="355">
        <v>44284</v>
      </c>
      <c r="E918" s="422" t="s">
        <v>1728</v>
      </c>
      <c r="F918" s="435"/>
      <c r="G918" s="259"/>
      <c r="H918" s="234">
        <v>394</v>
      </c>
      <c r="I918" s="234"/>
      <c r="J918" s="234"/>
      <c r="K918" s="234"/>
      <c r="L918" s="234"/>
      <c r="M918" s="234"/>
      <c r="N918" s="234"/>
      <c r="O918" s="234"/>
      <c r="P918" s="234"/>
      <c r="Q918" s="234"/>
      <c r="R918" s="234"/>
      <c r="S918" s="234"/>
      <c r="T918" s="234"/>
      <c r="U918" s="234"/>
      <c r="V918" s="234"/>
      <c r="W918" s="234"/>
      <c r="X918" s="234"/>
      <c r="Y918" s="233"/>
      <c r="Z918" s="233"/>
      <c r="AA918" s="369"/>
      <c r="AB918" s="233">
        <v>394</v>
      </c>
      <c r="AC918" s="233"/>
      <c r="AD918" s="42"/>
    </row>
    <row r="919" spans="3:30">
      <c r="C919" s="234"/>
      <c r="D919" s="355">
        <v>44284</v>
      </c>
      <c r="E919" s="422" t="s">
        <v>1729</v>
      </c>
      <c r="F919" s="435"/>
      <c r="G919" s="259">
        <v>470</v>
      </c>
      <c r="H919" s="234"/>
      <c r="I919" s="234"/>
      <c r="J919" s="234"/>
      <c r="K919" s="234"/>
      <c r="L919" s="234"/>
      <c r="M919" s="234"/>
      <c r="N919" s="234"/>
      <c r="O919" s="234"/>
      <c r="P919" s="234"/>
      <c r="Q919" s="234"/>
      <c r="R919" s="234"/>
      <c r="S919" s="234"/>
      <c r="T919" s="234"/>
      <c r="U919" s="234"/>
      <c r="V919" s="234"/>
      <c r="W919" s="234"/>
      <c r="X919" s="234"/>
      <c r="Y919" s="233"/>
      <c r="Z919" s="233"/>
      <c r="AA919" s="369"/>
      <c r="AB919" s="233"/>
      <c r="AC919" s="233"/>
      <c r="AD919" s="42"/>
    </row>
    <row r="920" spans="3:30">
      <c r="C920" s="234"/>
      <c r="D920" s="355">
        <v>44284</v>
      </c>
      <c r="E920" s="422" t="s">
        <v>673</v>
      </c>
      <c r="F920" s="435"/>
      <c r="G920" s="259"/>
      <c r="H920" s="234">
        <v>394</v>
      </c>
      <c r="I920" s="234"/>
      <c r="J920" s="234"/>
      <c r="K920" s="234"/>
      <c r="L920" s="234"/>
      <c r="M920" s="234"/>
      <c r="N920" s="234"/>
      <c r="O920" s="234"/>
      <c r="P920" s="234"/>
      <c r="Q920" s="234"/>
      <c r="R920" s="234"/>
      <c r="S920" s="234"/>
      <c r="T920" s="234"/>
      <c r="U920" s="234"/>
      <c r="V920" s="234"/>
      <c r="W920" s="234"/>
      <c r="X920" s="234"/>
      <c r="Y920" s="233"/>
      <c r="Z920" s="233"/>
      <c r="AA920" s="369"/>
      <c r="AB920" s="233"/>
      <c r="AC920" s="233"/>
      <c r="AD920" s="42"/>
    </row>
    <row r="921" spans="3:30">
      <c r="C921" s="234"/>
      <c r="D921" s="355">
        <v>44284</v>
      </c>
      <c r="E921" s="422" t="s">
        <v>1519</v>
      </c>
      <c r="F921" s="435"/>
      <c r="G921" s="259"/>
      <c r="H921" s="234">
        <v>76</v>
      </c>
      <c r="I921" s="234"/>
      <c r="J921" s="234"/>
      <c r="K921" s="234"/>
      <c r="L921" s="234"/>
      <c r="M921" s="234"/>
      <c r="N921" s="234"/>
      <c r="O921" s="234"/>
      <c r="P921" s="234"/>
      <c r="Q921" s="234"/>
      <c r="R921" s="234"/>
      <c r="S921" s="234"/>
      <c r="T921" s="234"/>
      <c r="U921" s="234"/>
      <c r="V921" s="234"/>
      <c r="W921" s="234"/>
      <c r="X921" s="234"/>
      <c r="Y921" s="233"/>
      <c r="Z921" s="233"/>
      <c r="AA921" s="369"/>
      <c r="AB921" s="233"/>
      <c r="AC921" s="233"/>
      <c r="AD921" s="42"/>
    </row>
    <row r="922" spans="3:30">
      <c r="C922" s="234"/>
      <c r="D922" s="355">
        <v>44287</v>
      </c>
      <c r="E922" s="422" t="s">
        <v>495</v>
      </c>
      <c r="F922" s="435"/>
      <c r="G922" s="259">
        <v>2939.51</v>
      </c>
      <c r="H922" s="234"/>
      <c r="I922" s="252"/>
      <c r="J922" s="252"/>
      <c r="K922" s="252"/>
      <c r="L922" s="252"/>
      <c r="M922" s="252"/>
      <c r="N922" s="252"/>
      <c r="O922" s="252"/>
      <c r="P922" s="252"/>
      <c r="Q922" s="252"/>
      <c r="R922" s="252"/>
      <c r="S922" s="252"/>
      <c r="T922" s="252"/>
      <c r="U922" s="252"/>
      <c r="V922" s="252"/>
      <c r="W922" s="252"/>
      <c r="X922" s="358"/>
      <c r="Y922" s="42"/>
      <c r="Z922" s="196"/>
      <c r="AA922" s="367"/>
      <c r="AB922" s="196"/>
      <c r="AC922" s="42"/>
      <c r="AD922" s="42"/>
    </row>
    <row r="923" spans="3:30">
      <c r="C923" s="234"/>
      <c r="D923" s="355">
        <v>44287</v>
      </c>
      <c r="E923" s="422" t="s">
        <v>669</v>
      </c>
      <c r="F923" s="435"/>
      <c r="G923" s="259">
        <v>169</v>
      </c>
      <c r="H923" s="234"/>
      <c r="I923" s="252"/>
      <c r="J923" s="252"/>
      <c r="K923" s="252"/>
      <c r="L923" s="252"/>
      <c r="M923" s="252"/>
      <c r="N923" s="252"/>
      <c r="O923" s="252"/>
      <c r="P923" s="252"/>
      <c r="Q923" s="252"/>
      <c r="R923" s="252"/>
      <c r="S923" s="252"/>
      <c r="T923" s="252"/>
      <c r="U923" s="252"/>
      <c r="V923" s="252"/>
      <c r="W923" s="252"/>
      <c r="X923" s="358"/>
      <c r="Y923" s="42"/>
      <c r="Z923" s="196"/>
      <c r="AA923" s="367"/>
      <c r="AB923" s="196"/>
      <c r="AC923" s="42"/>
      <c r="AD923" s="42"/>
    </row>
    <row r="924" spans="3:30">
      <c r="C924" s="234"/>
      <c r="D924" s="355">
        <v>44287</v>
      </c>
      <c r="E924" s="422" t="s">
        <v>1736</v>
      </c>
      <c r="F924" s="435"/>
      <c r="G924" s="259"/>
      <c r="H924" s="234">
        <v>113</v>
      </c>
      <c r="I924" s="252"/>
      <c r="J924" s="252"/>
      <c r="K924" s="252"/>
      <c r="L924" s="252"/>
      <c r="M924" s="252"/>
      <c r="N924" s="252">
        <v>113</v>
      </c>
      <c r="O924" s="252"/>
      <c r="P924" s="252"/>
      <c r="Q924" s="252"/>
      <c r="R924" s="252"/>
      <c r="S924" s="252"/>
      <c r="T924" s="252"/>
      <c r="U924" s="252"/>
      <c r="V924" s="252"/>
      <c r="W924" s="252"/>
      <c r="X924" s="358"/>
      <c r="Y924" s="42"/>
      <c r="Z924" s="196"/>
      <c r="AA924" s="367"/>
      <c r="AB924" s="196"/>
      <c r="AC924" s="42"/>
      <c r="AD924" s="42"/>
    </row>
    <row r="925" spans="3:30">
      <c r="C925" s="234"/>
      <c r="D925" s="355">
        <v>44287</v>
      </c>
      <c r="E925" s="422" t="s">
        <v>1737</v>
      </c>
      <c r="F925" s="435"/>
      <c r="G925" s="259"/>
      <c r="H925" s="234">
        <v>1427.51</v>
      </c>
      <c r="I925" s="252"/>
      <c r="J925" s="252"/>
      <c r="K925" s="252"/>
      <c r="L925" s="252">
        <v>1427.51</v>
      </c>
      <c r="M925" s="252"/>
      <c r="N925" s="252"/>
      <c r="O925" s="252"/>
      <c r="P925" s="252"/>
      <c r="Q925" s="252"/>
      <c r="R925" s="252"/>
      <c r="S925" s="252"/>
      <c r="T925" s="252"/>
      <c r="U925" s="252"/>
      <c r="V925" s="252"/>
      <c r="W925" s="252"/>
      <c r="X925" s="358"/>
      <c r="Y925" s="42"/>
      <c r="Z925" s="196"/>
      <c r="AA925" s="367"/>
      <c r="AB925" s="196"/>
      <c r="AC925" s="42"/>
      <c r="AD925" s="42"/>
    </row>
    <row r="926" spans="3:30">
      <c r="C926" s="234"/>
      <c r="D926" s="355">
        <v>44287</v>
      </c>
      <c r="E926" s="422" t="s">
        <v>1642</v>
      </c>
      <c r="F926" s="435"/>
      <c r="G926" s="259"/>
      <c r="H926" s="234">
        <v>1</v>
      </c>
      <c r="I926" s="252"/>
      <c r="J926" s="252"/>
      <c r="K926" s="252"/>
      <c r="L926" s="252"/>
      <c r="M926" s="252"/>
      <c r="N926" s="252"/>
      <c r="O926" s="252"/>
      <c r="P926" s="252"/>
      <c r="Q926" s="252"/>
      <c r="R926" s="252"/>
      <c r="S926" s="252"/>
      <c r="T926" s="252"/>
      <c r="U926" s="252"/>
      <c r="V926" s="252"/>
      <c r="W926" s="252">
        <v>1</v>
      </c>
      <c r="X926" s="358"/>
      <c r="Y926" s="42"/>
      <c r="Z926" s="196"/>
      <c r="AA926" s="367"/>
      <c r="AB926" s="196"/>
      <c r="AC926" s="42"/>
      <c r="AD926" s="42"/>
    </row>
    <row r="927" spans="3:30">
      <c r="C927" s="234">
        <v>5</v>
      </c>
      <c r="D927" s="463">
        <v>44287</v>
      </c>
      <c r="E927" s="422" t="s">
        <v>2416</v>
      </c>
      <c r="F927" s="435"/>
      <c r="G927" s="259"/>
      <c r="H927" s="234">
        <v>882</v>
      </c>
      <c r="I927" s="252"/>
      <c r="J927" s="252"/>
      <c r="K927" s="252"/>
      <c r="L927" s="252"/>
      <c r="M927" s="252"/>
      <c r="N927" s="252"/>
      <c r="O927" s="252">
        <v>882</v>
      </c>
      <c r="P927" s="252"/>
      <c r="Q927" s="252"/>
      <c r="R927" s="252"/>
      <c r="S927" s="252"/>
      <c r="T927" s="252"/>
      <c r="U927" s="252"/>
      <c r="V927" s="252"/>
      <c r="W927" s="252"/>
      <c r="X927" s="358"/>
      <c r="Y927" s="42"/>
      <c r="Z927" s="196"/>
      <c r="AA927" s="367"/>
      <c r="AB927" s="196"/>
      <c r="AC927" s="42"/>
      <c r="AD927" s="42"/>
    </row>
    <row r="928" spans="3:30">
      <c r="C928" s="234">
        <v>2</v>
      </c>
      <c r="D928" s="355">
        <v>44287</v>
      </c>
      <c r="E928" s="422" t="s">
        <v>1738</v>
      </c>
      <c r="F928" s="435"/>
      <c r="G928" s="259"/>
      <c r="H928" s="234">
        <v>536</v>
      </c>
      <c r="I928" s="252"/>
      <c r="J928" s="252"/>
      <c r="K928" s="252"/>
      <c r="L928" s="252"/>
      <c r="M928" s="252"/>
      <c r="N928" s="252"/>
      <c r="O928" s="252"/>
      <c r="P928" s="252"/>
      <c r="Q928" s="252"/>
      <c r="R928" s="252"/>
      <c r="S928" s="252"/>
      <c r="T928" s="252"/>
      <c r="U928" s="252"/>
      <c r="V928" s="252"/>
      <c r="W928" s="252"/>
      <c r="X928" s="358"/>
      <c r="Y928" s="42"/>
      <c r="Z928" s="196">
        <v>536</v>
      </c>
      <c r="AA928" s="367"/>
      <c r="AB928" s="196"/>
      <c r="AC928" s="42"/>
      <c r="AD928" s="42"/>
    </row>
    <row r="929" spans="3:30">
      <c r="C929" s="234"/>
      <c r="D929" s="355">
        <v>44287</v>
      </c>
      <c r="E929" s="422" t="s">
        <v>1739</v>
      </c>
      <c r="F929" s="435"/>
      <c r="G929" s="259"/>
      <c r="H929" s="234">
        <v>62</v>
      </c>
      <c r="I929" s="252"/>
      <c r="J929" s="252"/>
      <c r="K929" s="252"/>
      <c r="L929" s="252"/>
      <c r="M929" s="252"/>
      <c r="N929" s="252"/>
      <c r="O929" s="252"/>
      <c r="P929" s="252"/>
      <c r="Q929" s="252"/>
      <c r="R929" s="252"/>
      <c r="S929" s="252"/>
      <c r="T929" s="252">
        <v>62</v>
      </c>
      <c r="U929" s="252"/>
      <c r="V929" s="252"/>
      <c r="W929" s="252"/>
      <c r="X929" s="358"/>
      <c r="Y929" s="42"/>
      <c r="Z929" s="196"/>
      <c r="AA929" s="367"/>
      <c r="AB929" s="196"/>
      <c r="AC929" s="42"/>
      <c r="AD929" s="42"/>
    </row>
    <row r="930" spans="3:30">
      <c r="C930" s="234"/>
      <c r="D930" s="355">
        <v>44287</v>
      </c>
      <c r="E930" s="422" t="s">
        <v>1740</v>
      </c>
      <c r="F930" s="435"/>
      <c r="G930" s="259"/>
      <c r="H930" s="234">
        <v>87</v>
      </c>
      <c r="I930" s="252"/>
      <c r="J930" s="252"/>
      <c r="K930" s="252"/>
      <c r="L930" s="252"/>
      <c r="M930" s="252"/>
      <c r="N930" s="252"/>
      <c r="O930" s="252"/>
      <c r="P930" s="252"/>
      <c r="Q930" s="252"/>
      <c r="R930" s="252"/>
      <c r="S930" s="252"/>
      <c r="T930" s="252">
        <v>87</v>
      </c>
      <c r="U930" s="252"/>
      <c r="V930" s="252"/>
      <c r="W930" s="252"/>
      <c r="X930" s="358"/>
      <c r="Y930" s="42"/>
      <c r="Z930" s="196"/>
      <c r="AA930" s="367"/>
      <c r="AB930" s="196"/>
      <c r="AC930" s="42"/>
      <c r="AD930" s="42"/>
    </row>
    <row r="931" spans="3:30">
      <c r="C931" s="234"/>
      <c r="D931" s="355">
        <v>44287</v>
      </c>
      <c r="E931" s="422" t="s">
        <v>1715</v>
      </c>
      <c r="F931" s="435"/>
      <c r="G931" s="259">
        <v>3398</v>
      </c>
      <c r="H931" s="234"/>
      <c r="I931" s="252"/>
      <c r="J931" s="252"/>
      <c r="K931" s="252"/>
      <c r="L931" s="252"/>
      <c r="M931" s="252"/>
      <c r="N931" s="252"/>
      <c r="O931" s="252"/>
      <c r="P931" s="252"/>
      <c r="Q931" s="252"/>
      <c r="R931" s="252"/>
      <c r="S931" s="252"/>
      <c r="T931" s="252"/>
      <c r="U931" s="252"/>
      <c r="V931" s="252"/>
      <c r="W931" s="252"/>
      <c r="X931" s="358"/>
      <c r="Y931" s="42"/>
      <c r="Z931" s="196"/>
      <c r="AA931" s="367"/>
      <c r="AB931" s="196"/>
      <c r="AC931" s="42"/>
      <c r="AD931" s="42"/>
    </row>
    <row r="932" spans="3:30">
      <c r="C932" s="234"/>
      <c r="D932" s="355">
        <v>44287</v>
      </c>
      <c r="E932" s="422" t="s">
        <v>1741</v>
      </c>
      <c r="F932" s="435"/>
      <c r="G932" s="259"/>
      <c r="H932" s="234">
        <v>82</v>
      </c>
      <c r="I932" s="252"/>
      <c r="J932" s="252"/>
      <c r="K932" s="252"/>
      <c r="L932" s="252"/>
      <c r="M932" s="252"/>
      <c r="N932" s="252"/>
      <c r="O932" s="252"/>
      <c r="P932" s="252"/>
      <c r="Q932" s="252"/>
      <c r="R932" s="252"/>
      <c r="S932" s="252"/>
      <c r="T932" s="252">
        <v>82</v>
      </c>
      <c r="U932" s="252"/>
      <c r="V932" s="252"/>
      <c r="W932" s="252"/>
      <c r="X932" s="358"/>
      <c r="Y932" s="42"/>
      <c r="Z932" s="196"/>
      <c r="AA932" s="367"/>
      <c r="AB932" s="196"/>
      <c r="AC932" s="42"/>
      <c r="AD932" s="42"/>
    </row>
    <row r="933" spans="3:30">
      <c r="C933" s="234"/>
      <c r="D933" s="355">
        <v>44287</v>
      </c>
      <c r="E933" s="422" t="s">
        <v>673</v>
      </c>
      <c r="F933" s="435"/>
      <c r="G933" s="259"/>
      <c r="H933" s="259">
        <v>2939.51</v>
      </c>
      <c r="I933" s="252"/>
      <c r="J933" s="252"/>
      <c r="K933" s="252"/>
      <c r="L933" s="252"/>
      <c r="M933" s="252"/>
      <c r="N933" s="252"/>
      <c r="O933" s="252"/>
      <c r="P933" s="252"/>
      <c r="Q933" s="252"/>
      <c r="R933" s="252"/>
      <c r="S933" s="252"/>
      <c r="T933" s="252"/>
      <c r="U933" s="252"/>
      <c r="V933" s="252"/>
      <c r="W933" s="252"/>
      <c r="X933" s="358"/>
      <c r="Y933" s="42"/>
      <c r="Z933" s="196"/>
      <c r="AA933" s="367"/>
      <c r="AB933" s="196"/>
      <c r="AC933" s="42"/>
      <c r="AD933" s="42"/>
    </row>
    <row r="934" spans="3:30">
      <c r="C934" s="234"/>
      <c r="D934" s="355">
        <v>44287</v>
      </c>
      <c r="E934" s="422" t="s">
        <v>674</v>
      </c>
      <c r="F934" s="435"/>
      <c r="G934" s="259"/>
      <c r="H934" s="234">
        <v>169</v>
      </c>
      <c r="I934" s="252"/>
      <c r="J934" s="252"/>
      <c r="K934" s="252"/>
      <c r="L934" s="252"/>
      <c r="M934" s="252"/>
      <c r="N934" s="252"/>
      <c r="O934" s="252"/>
      <c r="P934" s="252"/>
      <c r="Q934" s="252"/>
      <c r="R934" s="252"/>
      <c r="S934" s="252"/>
      <c r="T934" s="252"/>
      <c r="U934" s="252"/>
      <c r="V934" s="252"/>
      <c r="W934" s="252"/>
      <c r="X934" s="358"/>
      <c r="Y934" s="42"/>
      <c r="Z934" s="196"/>
      <c r="AA934" s="367"/>
      <c r="AB934" s="196"/>
      <c r="AC934" s="42"/>
      <c r="AD934" s="42"/>
    </row>
    <row r="935" spans="3:30">
      <c r="C935" s="234"/>
      <c r="D935" s="355">
        <v>44287</v>
      </c>
      <c r="E935" s="422" t="s">
        <v>1717</v>
      </c>
      <c r="F935" s="435"/>
      <c r="G935" s="259"/>
      <c r="H935" s="234">
        <v>207.49</v>
      </c>
      <c r="I935" s="252"/>
      <c r="J935" s="252"/>
      <c r="K935" s="252"/>
      <c r="L935" s="252"/>
      <c r="M935" s="252"/>
      <c r="N935" s="252"/>
      <c r="O935" s="252"/>
      <c r="P935" s="252"/>
      <c r="Q935" s="252"/>
      <c r="R935" s="252"/>
      <c r="S935" s="252"/>
      <c r="T935" s="252"/>
      <c r="U935" s="252"/>
      <c r="V935" s="252"/>
      <c r="W935" s="252"/>
      <c r="X935" s="358"/>
      <c r="Y935" s="42"/>
      <c r="Z935" s="196"/>
      <c r="AA935" s="367"/>
      <c r="AB935" s="196"/>
      <c r="AC935" s="42"/>
      <c r="AD935" s="42"/>
    </row>
    <row r="936" spans="3:30">
      <c r="C936" s="234"/>
      <c r="D936" s="355">
        <v>44291</v>
      </c>
      <c r="E936" s="422" t="s">
        <v>495</v>
      </c>
      <c r="F936" s="435"/>
      <c r="G936" s="259">
        <v>3069.1</v>
      </c>
      <c r="H936" s="234"/>
      <c r="I936" s="252"/>
      <c r="J936" s="252"/>
      <c r="K936" s="252"/>
      <c r="L936" s="252"/>
      <c r="M936" s="252"/>
      <c r="N936" s="252"/>
      <c r="O936" s="252"/>
      <c r="P936" s="252"/>
      <c r="Q936" s="252"/>
      <c r="R936" s="252"/>
      <c r="S936" s="252"/>
      <c r="T936" s="252"/>
      <c r="U936" s="252"/>
      <c r="V936" s="252"/>
      <c r="W936" s="252"/>
      <c r="X936" s="358"/>
      <c r="Y936" s="42"/>
      <c r="Z936" s="196"/>
      <c r="AA936" s="367"/>
      <c r="AB936" s="196"/>
      <c r="AC936" s="42"/>
      <c r="AD936" s="42"/>
    </row>
    <row r="937" spans="3:30">
      <c r="C937" s="234"/>
      <c r="D937" s="355">
        <v>44291</v>
      </c>
      <c r="E937" s="422" t="s">
        <v>1742</v>
      </c>
      <c r="F937" s="435"/>
      <c r="G937" s="259"/>
      <c r="H937" s="234">
        <v>365</v>
      </c>
      <c r="I937" s="252"/>
      <c r="J937" s="252"/>
      <c r="K937" s="252"/>
      <c r="L937" s="252"/>
      <c r="M937" s="252"/>
      <c r="N937" s="252"/>
      <c r="O937" s="252"/>
      <c r="P937" s="252"/>
      <c r="Q937" s="252"/>
      <c r="R937" s="252"/>
      <c r="S937" s="252"/>
      <c r="T937" s="252"/>
      <c r="U937" s="252"/>
      <c r="V937" s="252"/>
      <c r="W937" s="252"/>
      <c r="X937" s="358"/>
      <c r="Y937" s="42"/>
      <c r="Z937" s="196"/>
      <c r="AA937" s="367"/>
      <c r="AB937" s="196">
        <v>365</v>
      </c>
      <c r="AC937" s="42"/>
      <c r="AD937" s="42"/>
    </row>
    <row r="938" spans="3:30">
      <c r="C938" s="234"/>
      <c r="D938" s="355">
        <v>44291</v>
      </c>
      <c r="E938" s="422" t="s">
        <v>1703</v>
      </c>
      <c r="F938" s="435"/>
      <c r="G938" s="259"/>
      <c r="H938" s="234">
        <v>54</v>
      </c>
      <c r="I938" s="252"/>
      <c r="J938" s="252"/>
      <c r="K938" s="252"/>
      <c r="L938" s="252"/>
      <c r="M938" s="252"/>
      <c r="N938" s="252"/>
      <c r="O938" s="252"/>
      <c r="P938" s="252"/>
      <c r="Q938" s="252"/>
      <c r="R938" s="252"/>
      <c r="S938" s="252"/>
      <c r="T938" s="252">
        <v>54</v>
      </c>
      <c r="U938" s="252"/>
      <c r="V938" s="252"/>
      <c r="W938" s="252"/>
      <c r="X938" s="358"/>
      <c r="Y938" s="42"/>
      <c r="Z938" s="196"/>
      <c r="AA938" s="367"/>
      <c r="AB938" s="196"/>
      <c r="AC938" s="42"/>
      <c r="AD938" s="42"/>
    </row>
    <row r="939" spans="3:30">
      <c r="C939" s="234">
        <v>4</v>
      </c>
      <c r="D939" s="355">
        <v>44291</v>
      </c>
      <c r="E939" s="422" t="s">
        <v>2499</v>
      </c>
      <c r="F939" s="435"/>
      <c r="G939" s="259"/>
      <c r="H939" s="234">
        <v>801.1</v>
      </c>
      <c r="I939" s="252"/>
      <c r="J939" s="252"/>
      <c r="K939" s="252"/>
      <c r="L939" s="252"/>
      <c r="M939" s="252"/>
      <c r="N939" s="252"/>
      <c r="O939" s="252"/>
      <c r="P939" s="252">
        <v>801.1</v>
      </c>
      <c r="Q939" s="252"/>
      <c r="R939" s="252"/>
      <c r="S939" s="252"/>
      <c r="T939" s="252"/>
      <c r="U939" s="252"/>
      <c r="V939" s="252"/>
      <c r="W939" s="252"/>
      <c r="X939" s="358"/>
      <c r="Y939" s="42"/>
      <c r="Z939" s="196"/>
      <c r="AA939" s="367"/>
      <c r="AB939" s="196"/>
      <c r="AC939" s="42"/>
      <c r="AD939" s="42"/>
    </row>
    <row r="940" spans="3:30">
      <c r="C940" s="234"/>
      <c r="D940" s="355">
        <v>44291</v>
      </c>
      <c r="E940" s="422" t="s">
        <v>1703</v>
      </c>
      <c r="F940" s="435"/>
      <c r="G940" s="259"/>
      <c r="H940" s="234">
        <v>65</v>
      </c>
      <c r="I940" s="252"/>
      <c r="J940" s="252"/>
      <c r="K940" s="252"/>
      <c r="L940" s="252"/>
      <c r="M940" s="252"/>
      <c r="N940" s="252"/>
      <c r="O940" s="252"/>
      <c r="P940" s="252"/>
      <c r="Q940" s="252"/>
      <c r="R940" s="252"/>
      <c r="S940" s="252"/>
      <c r="T940" s="252">
        <v>65</v>
      </c>
      <c r="U940" s="252"/>
      <c r="V940" s="252"/>
      <c r="W940" s="252"/>
      <c r="X940" s="358"/>
      <c r="Y940" s="42"/>
      <c r="Z940" s="196"/>
      <c r="AA940" s="367"/>
      <c r="AB940" s="196"/>
      <c r="AC940" s="42"/>
      <c r="AD940" s="42"/>
    </row>
    <row r="941" spans="3:30">
      <c r="C941" s="234">
        <v>5.67</v>
      </c>
      <c r="D941" s="355">
        <v>44291</v>
      </c>
      <c r="E941" s="422" t="s">
        <v>1743</v>
      </c>
      <c r="F941" s="435"/>
      <c r="G941" s="259"/>
      <c r="H941" s="234">
        <v>1026</v>
      </c>
      <c r="I941" s="252"/>
      <c r="J941" s="252"/>
      <c r="K941" s="252"/>
      <c r="L941" s="252"/>
      <c r="M941" s="252"/>
      <c r="N941" s="252"/>
      <c r="O941" s="252">
        <v>1026</v>
      </c>
      <c r="P941" s="252"/>
      <c r="Q941" s="252"/>
      <c r="R941" s="252"/>
      <c r="S941" s="252"/>
      <c r="T941" s="252"/>
      <c r="U941" s="252"/>
      <c r="V941" s="252"/>
      <c r="W941" s="252"/>
      <c r="X941" s="358"/>
      <c r="Y941" s="42"/>
      <c r="Z941" s="196"/>
      <c r="AA941" s="367"/>
      <c r="AB941" s="196"/>
      <c r="AC941" s="42"/>
      <c r="AD941" s="42"/>
    </row>
    <row r="942" spans="3:30">
      <c r="C942" s="234"/>
      <c r="D942" s="355">
        <v>44291</v>
      </c>
      <c r="E942" s="422" t="s">
        <v>1703</v>
      </c>
      <c r="F942" s="435"/>
      <c r="G942" s="259"/>
      <c r="H942" s="234">
        <v>76</v>
      </c>
      <c r="I942" s="252"/>
      <c r="J942" s="252"/>
      <c r="K942" s="252"/>
      <c r="L942" s="252"/>
      <c r="M942" s="252"/>
      <c r="N942" s="252"/>
      <c r="O942" s="252"/>
      <c r="P942" s="252"/>
      <c r="Q942" s="252"/>
      <c r="R942" s="252"/>
      <c r="S942" s="252"/>
      <c r="T942" s="252">
        <v>76</v>
      </c>
      <c r="U942" s="252"/>
      <c r="V942" s="252"/>
      <c r="W942" s="252"/>
      <c r="X942" s="358"/>
      <c r="Y942" s="42"/>
      <c r="Z942" s="196"/>
      <c r="AA942" s="367"/>
      <c r="AB942" s="196"/>
      <c r="AC942" s="42"/>
      <c r="AD942" s="42"/>
    </row>
    <row r="943" spans="3:30">
      <c r="C943" s="234"/>
      <c r="D943" s="355">
        <v>44291</v>
      </c>
      <c r="E943" s="422" t="s">
        <v>1737</v>
      </c>
      <c r="F943" s="435"/>
      <c r="G943" s="259"/>
      <c r="H943" s="234">
        <v>617</v>
      </c>
      <c r="I943" s="252"/>
      <c r="J943" s="252"/>
      <c r="K943" s="252"/>
      <c r="L943" s="252">
        <v>617</v>
      </c>
      <c r="M943" s="252"/>
      <c r="N943" s="252"/>
      <c r="O943" s="252"/>
      <c r="P943" s="252"/>
      <c r="Q943" s="252"/>
      <c r="R943" s="252"/>
      <c r="S943" s="252"/>
      <c r="T943" s="252"/>
      <c r="U943" s="252"/>
      <c r="V943" s="252"/>
      <c r="W943" s="252"/>
      <c r="X943" s="358"/>
      <c r="Y943" s="42"/>
      <c r="Z943" s="196"/>
      <c r="AA943" s="367"/>
      <c r="AB943" s="196"/>
      <c r="AC943" s="42"/>
      <c r="AD943" s="42"/>
    </row>
    <row r="944" spans="3:30">
      <c r="C944" s="234"/>
      <c r="D944" s="355">
        <v>44291</v>
      </c>
      <c r="E944" s="422" t="s">
        <v>1721</v>
      </c>
      <c r="F944" s="435"/>
      <c r="G944" s="259"/>
      <c r="H944" s="234">
        <v>64</v>
      </c>
      <c r="I944" s="252"/>
      <c r="J944" s="252"/>
      <c r="K944" s="252"/>
      <c r="L944" s="252"/>
      <c r="M944" s="252"/>
      <c r="N944" s="252"/>
      <c r="O944" s="252"/>
      <c r="P944" s="252"/>
      <c r="Q944" s="252"/>
      <c r="R944" s="252"/>
      <c r="S944" s="252"/>
      <c r="T944" s="252">
        <v>64</v>
      </c>
      <c r="U944" s="252"/>
      <c r="V944" s="252"/>
      <c r="W944" s="252"/>
      <c r="X944" s="358"/>
      <c r="Y944" s="42"/>
      <c r="Z944" s="196"/>
      <c r="AA944" s="367"/>
      <c r="AB944" s="196"/>
      <c r="AC944" s="42"/>
      <c r="AD944" s="42"/>
    </row>
    <row r="945" spans="3:30">
      <c r="C945" s="234"/>
      <c r="D945" s="355">
        <v>44291</v>
      </c>
      <c r="E945" s="422" t="s">
        <v>1642</v>
      </c>
      <c r="F945" s="435"/>
      <c r="G945" s="259"/>
      <c r="H945" s="234">
        <v>1</v>
      </c>
      <c r="I945" s="252"/>
      <c r="J945" s="252"/>
      <c r="K945" s="252"/>
      <c r="L945" s="252"/>
      <c r="M945" s="252"/>
      <c r="N945" s="252"/>
      <c r="O945" s="252"/>
      <c r="P945" s="252"/>
      <c r="Q945" s="252"/>
      <c r="R945" s="252"/>
      <c r="S945" s="252"/>
      <c r="T945" s="252"/>
      <c r="U945" s="252"/>
      <c r="V945" s="252"/>
      <c r="W945" s="252">
        <v>1</v>
      </c>
      <c r="X945" s="358"/>
      <c r="Y945" s="42"/>
      <c r="Z945" s="196"/>
      <c r="AA945" s="367"/>
      <c r="AB945" s="196"/>
      <c r="AC945" s="42"/>
      <c r="AD945" s="42"/>
    </row>
    <row r="946" spans="3:30">
      <c r="C946" s="234"/>
      <c r="D946" s="355">
        <v>44291</v>
      </c>
      <c r="E946" s="422" t="s">
        <v>1744</v>
      </c>
      <c r="F946" s="435"/>
      <c r="G946" s="259">
        <v>3284</v>
      </c>
      <c r="H946" s="234"/>
      <c r="I946" s="252"/>
      <c r="J946" s="252"/>
      <c r="K946" s="252"/>
      <c r="L946" s="252"/>
      <c r="M946" s="252"/>
      <c r="N946" s="252"/>
      <c r="O946" s="252"/>
      <c r="P946" s="252"/>
      <c r="Q946" s="252"/>
      <c r="R946" s="252"/>
      <c r="S946" s="252"/>
      <c r="T946" s="252"/>
      <c r="U946" s="252"/>
      <c r="V946" s="252"/>
      <c r="W946" s="252"/>
      <c r="X946" s="358"/>
      <c r="Y946" s="42"/>
      <c r="Z946" s="196"/>
      <c r="AA946" s="367"/>
      <c r="AB946" s="196"/>
      <c r="AC946" s="42"/>
      <c r="AD946" s="42"/>
    </row>
    <row r="947" spans="3:30">
      <c r="C947" s="234"/>
      <c r="D947" s="355">
        <v>44291</v>
      </c>
      <c r="E947" s="422" t="s">
        <v>673</v>
      </c>
      <c r="F947" s="435"/>
      <c r="G947" s="259"/>
      <c r="H947" s="259">
        <v>3069.1</v>
      </c>
      <c r="I947" s="252"/>
      <c r="J947" s="252"/>
      <c r="K947" s="252"/>
      <c r="L947" s="252"/>
      <c r="M947" s="252"/>
      <c r="N947" s="252"/>
      <c r="O947" s="252"/>
      <c r="P947" s="252"/>
      <c r="Q947" s="252"/>
      <c r="R947" s="252"/>
      <c r="S947" s="252"/>
      <c r="T947" s="252"/>
      <c r="U947" s="252"/>
      <c r="V947" s="252"/>
      <c r="W947" s="252"/>
      <c r="X947" s="358"/>
      <c r="Y947" s="42"/>
      <c r="Z947" s="196"/>
      <c r="AA947" s="367"/>
      <c r="AB947" s="196"/>
      <c r="AC947" s="42"/>
      <c r="AD947" s="42"/>
    </row>
    <row r="948" spans="3:30">
      <c r="C948" s="234"/>
      <c r="D948" s="355">
        <v>44291</v>
      </c>
      <c r="E948" s="422" t="s">
        <v>1745</v>
      </c>
      <c r="F948" s="435"/>
      <c r="G948" s="259"/>
      <c r="H948" s="234">
        <v>214.9</v>
      </c>
      <c r="I948" s="252"/>
      <c r="J948" s="252"/>
      <c r="K948" s="252"/>
      <c r="L948" s="252"/>
      <c r="M948" s="252"/>
      <c r="N948" s="252"/>
      <c r="O948" s="252"/>
      <c r="P948" s="252"/>
      <c r="Q948" s="252"/>
      <c r="R948" s="252"/>
      <c r="S948" s="252"/>
      <c r="T948" s="252"/>
      <c r="U948" s="252"/>
      <c r="V948" s="252"/>
      <c r="W948" s="252"/>
      <c r="X948" s="358"/>
      <c r="Y948" s="42"/>
      <c r="Z948" s="196"/>
      <c r="AA948" s="367"/>
      <c r="AB948" s="196"/>
      <c r="AC948" s="42"/>
      <c r="AD948" s="42"/>
    </row>
    <row r="949" spans="3:30" ht="15">
      <c r="C949" s="234"/>
      <c r="D949" s="355">
        <v>44292</v>
      </c>
      <c r="E949" s="422" t="s">
        <v>495</v>
      </c>
      <c r="F949" s="500"/>
      <c r="G949" s="373">
        <v>2194.46</v>
      </c>
      <c r="H949" s="234"/>
      <c r="I949" s="252"/>
      <c r="J949" s="252"/>
      <c r="K949" s="252"/>
      <c r="L949" s="252"/>
      <c r="M949" s="252"/>
      <c r="N949" s="252"/>
      <c r="O949" s="252"/>
      <c r="P949" s="252"/>
      <c r="Q949" s="252"/>
      <c r="R949" s="252"/>
      <c r="S949" s="252"/>
      <c r="T949" s="252"/>
      <c r="U949" s="252"/>
      <c r="V949" s="252"/>
      <c r="W949" s="252"/>
      <c r="X949" s="358"/>
      <c r="Y949" s="42"/>
      <c r="Z949" s="196"/>
      <c r="AA949" s="367"/>
      <c r="AB949" s="196"/>
      <c r="AC949" s="42"/>
      <c r="AD949" s="42"/>
    </row>
    <row r="950" spans="3:30">
      <c r="C950" s="234"/>
      <c r="D950" s="355">
        <v>44292</v>
      </c>
      <c r="E950" s="422" t="s">
        <v>669</v>
      </c>
      <c r="F950" s="435"/>
      <c r="G950" s="259">
        <v>50</v>
      </c>
      <c r="H950" s="234"/>
      <c r="I950" s="252"/>
      <c r="J950" s="252"/>
      <c r="K950" s="252"/>
      <c r="L950" s="252"/>
      <c r="M950" s="252"/>
      <c r="N950" s="252"/>
      <c r="O950" s="252"/>
      <c r="P950" s="252"/>
      <c r="Q950" s="252"/>
      <c r="R950" s="252"/>
      <c r="S950" s="252"/>
      <c r="T950" s="252"/>
      <c r="U950" s="252"/>
      <c r="V950" s="252"/>
      <c r="W950" s="252"/>
      <c r="X950" s="358"/>
      <c r="Y950" s="42"/>
      <c r="Z950" s="196"/>
      <c r="AA950" s="367"/>
      <c r="AB950" s="196"/>
      <c r="AC950" s="42"/>
      <c r="AD950" s="42"/>
    </row>
    <row r="951" spans="3:30">
      <c r="C951" s="234">
        <v>5</v>
      </c>
      <c r="D951" s="355">
        <v>44292</v>
      </c>
      <c r="E951" s="422" t="s">
        <v>2417</v>
      </c>
      <c r="F951" s="435"/>
      <c r="G951" s="259"/>
      <c r="H951" s="234">
        <v>810</v>
      </c>
      <c r="I951" s="252"/>
      <c r="J951" s="252"/>
      <c r="K951" s="252"/>
      <c r="L951" s="252"/>
      <c r="M951" s="252">
        <v>810</v>
      </c>
      <c r="N951" s="252"/>
      <c r="O951" s="252"/>
      <c r="P951" s="252"/>
      <c r="Q951" s="252"/>
      <c r="R951" s="252"/>
      <c r="S951" s="252"/>
      <c r="T951" s="252"/>
      <c r="U951" s="252"/>
      <c r="V951" s="252"/>
      <c r="W951" s="252"/>
      <c r="X951" s="358"/>
      <c r="Y951" s="42"/>
      <c r="Z951" s="196"/>
      <c r="AA951" s="367"/>
      <c r="AB951" s="196"/>
      <c r="AC951" s="42"/>
      <c r="AD951" s="42"/>
    </row>
    <row r="952" spans="3:30">
      <c r="C952" s="234"/>
      <c r="D952" s="355">
        <v>44292</v>
      </c>
      <c r="E952" s="422" t="s">
        <v>1746</v>
      </c>
      <c r="F952" s="435"/>
      <c r="G952" s="259"/>
      <c r="H952" s="234">
        <v>746.59</v>
      </c>
      <c r="I952" s="252"/>
      <c r="J952" s="252"/>
      <c r="K952" s="252"/>
      <c r="L952" s="252">
        <v>746.59</v>
      </c>
      <c r="M952" s="252"/>
      <c r="N952" s="252"/>
      <c r="O952" s="252"/>
      <c r="P952" s="252"/>
      <c r="Q952" s="252"/>
      <c r="R952" s="252"/>
      <c r="S952" s="252"/>
      <c r="T952" s="252"/>
      <c r="U952" s="252"/>
      <c r="V952" s="252"/>
      <c r="W952" s="252"/>
      <c r="X952" s="358"/>
      <c r="Y952" s="42"/>
      <c r="Z952" s="196"/>
      <c r="AA952" s="367"/>
      <c r="AB952" s="196"/>
      <c r="AC952" s="42"/>
      <c r="AD952" s="42"/>
    </row>
    <row r="953" spans="3:30">
      <c r="C953" s="234">
        <v>1</v>
      </c>
      <c r="D953" s="355">
        <v>44292</v>
      </c>
      <c r="E953" s="422" t="s">
        <v>2500</v>
      </c>
      <c r="F953" s="435"/>
      <c r="G953" s="259"/>
      <c r="H953" s="234">
        <v>143.87</v>
      </c>
      <c r="I953" s="252"/>
      <c r="J953" s="252"/>
      <c r="K953" s="252"/>
      <c r="L953" s="252">
        <v>143.87</v>
      </c>
      <c r="M953" s="252"/>
      <c r="N953" s="252"/>
      <c r="O953" s="252"/>
      <c r="P953" s="252"/>
      <c r="Q953" s="252"/>
      <c r="R953" s="252"/>
      <c r="S953" s="252"/>
      <c r="T953" s="252"/>
      <c r="U953" s="252"/>
      <c r="V953" s="252"/>
      <c r="W953" s="252"/>
      <c r="X953" s="358"/>
      <c r="Y953" s="42"/>
      <c r="Z953" s="196"/>
      <c r="AA953" s="367"/>
      <c r="AB953" s="196"/>
      <c r="AC953" s="42"/>
      <c r="AD953" s="42"/>
    </row>
    <row r="954" spans="3:30">
      <c r="C954" s="234">
        <v>3.78</v>
      </c>
      <c r="D954" s="355">
        <v>44292</v>
      </c>
      <c r="E954" s="422" t="s">
        <v>1747</v>
      </c>
      <c r="F954" s="435"/>
      <c r="G954" s="259"/>
      <c r="H954" s="234">
        <v>454</v>
      </c>
      <c r="I954" s="252"/>
      <c r="J954" s="252"/>
      <c r="K954" s="252"/>
      <c r="L954" s="252">
        <v>454</v>
      </c>
      <c r="M954" s="252"/>
      <c r="N954" s="252"/>
      <c r="O954" s="252"/>
      <c r="P954" s="252"/>
      <c r="Q954" s="252"/>
      <c r="R954" s="252"/>
      <c r="S954" s="252"/>
      <c r="T954" s="252"/>
      <c r="U954" s="252"/>
      <c r="V954" s="252"/>
      <c r="W954" s="252"/>
      <c r="X954" s="358"/>
      <c r="Y954" s="42"/>
      <c r="Z954" s="196"/>
      <c r="AA954" s="367"/>
      <c r="AB954" s="196"/>
      <c r="AC954" s="42"/>
      <c r="AD954" s="42"/>
    </row>
    <row r="955" spans="3:30">
      <c r="C955" s="234"/>
      <c r="D955" s="355">
        <v>44292</v>
      </c>
      <c r="E955" s="422" t="s">
        <v>1555</v>
      </c>
      <c r="F955" s="435"/>
      <c r="G955" s="259"/>
      <c r="H955" s="234">
        <v>39</v>
      </c>
      <c r="I955" s="252"/>
      <c r="J955" s="252"/>
      <c r="K955" s="252"/>
      <c r="L955" s="252">
        <v>39</v>
      </c>
      <c r="M955" s="252"/>
      <c r="N955" s="252"/>
      <c r="O955" s="252"/>
      <c r="P955" s="252"/>
      <c r="Q955" s="252"/>
      <c r="R955" s="252"/>
      <c r="S955" s="252"/>
      <c r="T955" s="252"/>
      <c r="U955" s="252"/>
      <c r="V955" s="252"/>
      <c r="W955" s="252"/>
      <c r="X955" s="358"/>
      <c r="Y955" s="42"/>
      <c r="Z955" s="196"/>
      <c r="AA955" s="367"/>
      <c r="AB955" s="196"/>
      <c r="AC955" s="42"/>
      <c r="AD955" s="42"/>
    </row>
    <row r="956" spans="3:30">
      <c r="C956" s="234"/>
      <c r="D956" s="355">
        <v>44292</v>
      </c>
      <c r="E956" s="422" t="s">
        <v>1748</v>
      </c>
      <c r="F956" s="435"/>
      <c r="G956" s="259"/>
      <c r="H956" s="234">
        <v>50</v>
      </c>
      <c r="I956" s="252"/>
      <c r="J956" s="252"/>
      <c r="K956" s="252"/>
      <c r="L956" s="252"/>
      <c r="M956" s="252"/>
      <c r="N956" s="252"/>
      <c r="O956" s="252"/>
      <c r="P956" s="252"/>
      <c r="Q956" s="252"/>
      <c r="R956" s="252"/>
      <c r="S956" s="252"/>
      <c r="T956" s="252">
        <v>50</v>
      </c>
      <c r="U956" s="252"/>
      <c r="V956" s="252"/>
      <c r="W956" s="252"/>
      <c r="X956" s="358"/>
      <c r="Y956" s="42"/>
      <c r="Z956" s="196"/>
      <c r="AA956" s="367"/>
      <c r="AB956" s="196"/>
      <c r="AC956" s="42"/>
      <c r="AD956" s="42"/>
    </row>
    <row r="957" spans="3:30">
      <c r="C957" s="234"/>
      <c r="D957" s="355">
        <v>44292</v>
      </c>
      <c r="E957" s="422" t="s">
        <v>1642</v>
      </c>
      <c r="F957" s="435"/>
      <c r="G957" s="259"/>
      <c r="H957" s="234">
        <v>1</v>
      </c>
      <c r="I957" s="252"/>
      <c r="J957" s="252"/>
      <c r="K957" s="252"/>
      <c r="L957" s="252"/>
      <c r="M957" s="252"/>
      <c r="N957" s="252"/>
      <c r="O957" s="252"/>
      <c r="P957" s="252"/>
      <c r="Q957" s="252"/>
      <c r="R957" s="252"/>
      <c r="S957" s="252"/>
      <c r="T957" s="252"/>
      <c r="U957" s="252"/>
      <c r="V957" s="252"/>
      <c r="W957" s="252">
        <v>1</v>
      </c>
      <c r="X957" s="358"/>
      <c r="Y957" s="42"/>
      <c r="Z957" s="196"/>
      <c r="AA957" s="367"/>
      <c r="AB957" s="196"/>
      <c r="AC957" s="42"/>
      <c r="AD957" s="42"/>
    </row>
    <row r="958" spans="3:30">
      <c r="C958" s="234"/>
      <c r="D958" s="355">
        <v>44292</v>
      </c>
      <c r="E958" s="422" t="s">
        <v>1571</v>
      </c>
      <c r="F958" s="435"/>
      <c r="G958" s="259">
        <v>2448</v>
      </c>
      <c r="H958" s="234"/>
      <c r="I958" s="252"/>
      <c r="J958" s="252"/>
      <c r="K958" s="252"/>
      <c r="L958" s="252"/>
      <c r="M958" s="252"/>
      <c r="N958" s="252"/>
      <c r="O958" s="252"/>
      <c r="P958" s="252"/>
      <c r="Q958" s="252"/>
      <c r="R958" s="252"/>
      <c r="S958" s="252"/>
      <c r="T958" s="252"/>
      <c r="U958" s="252"/>
      <c r="V958" s="252"/>
      <c r="W958" s="252"/>
      <c r="X958" s="358"/>
      <c r="Y958" s="42"/>
      <c r="Z958" s="196"/>
      <c r="AA958" s="367"/>
      <c r="AB958" s="196"/>
      <c r="AC958" s="42"/>
      <c r="AD958" s="42"/>
    </row>
    <row r="959" spans="3:30">
      <c r="C959" s="234"/>
      <c r="D959" s="355">
        <v>44292</v>
      </c>
      <c r="E959" s="422" t="s">
        <v>673</v>
      </c>
      <c r="F959" s="435"/>
      <c r="G959" s="259"/>
      <c r="H959" s="234">
        <v>2194.46</v>
      </c>
      <c r="I959" s="252"/>
      <c r="J959" s="252"/>
      <c r="K959" s="252"/>
      <c r="L959" s="252"/>
      <c r="M959" s="252"/>
      <c r="N959" s="252"/>
      <c r="O959" s="252"/>
      <c r="P959" s="252"/>
      <c r="Q959" s="252"/>
      <c r="R959" s="252"/>
      <c r="S959" s="252"/>
      <c r="T959" s="252"/>
      <c r="U959" s="252"/>
      <c r="V959" s="252"/>
      <c r="W959" s="252"/>
      <c r="X959" s="358"/>
      <c r="Y959" s="42"/>
      <c r="Z959" s="196"/>
      <c r="AA959" s="367"/>
      <c r="AB959" s="196"/>
      <c r="AC959" s="42"/>
      <c r="AD959" s="42"/>
    </row>
    <row r="960" spans="3:30">
      <c r="C960" s="234"/>
      <c r="D960" s="355">
        <v>44292</v>
      </c>
      <c r="E960" s="422" t="s">
        <v>674</v>
      </c>
      <c r="F960" s="435"/>
      <c r="G960" s="259"/>
      <c r="H960" s="234">
        <v>50</v>
      </c>
      <c r="I960" s="252"/>
      <c r="J960" s="252"/>
      <c r="K960" s="252"/>
      <c r="L960" s="252"/>
      <c r="M960" s="252"/>
      <c r="N960" s="252"/>
      <c r="O960" s="252"/>
      <c r="P960" s="252"/>
      <c r="Q960" s="252"/>
      <c r="R960" s="252"/>
      <c r="S960" s="252"/>
      <c r="T960" s="252"/>
      <c r="U960" s="252"/>
      <c r="V960" s="252"/>
      <c r="W960" s="252"/>
      <c r="X960" s="358"/>
      <c r="Y960" s="42"/>
      <c r="Z960" s="196"/>
      <c r="AA960" s="367"/>
      <c r="AB960" s="196"/>
      <c r="AC960" s="42"/>
      <c r="AD960" s="42"/>
    </row>
    <row r="961" spans="3:30">
      <c r="C961" s="234"/>
      <c r="D961" s="355">
        <v>44292</v>
      </c>
      <c r="E961" s="422" t="s">
        <v>1572</v>
      </c>
      <c r="F961" s="435"/>
      <c r="G961" s="259"/>
      <c r="H961" s="234">
        <v>203.54</v>
      </c>
      <c r="I961" s="252"/>
      <c r="J961" s="252"/>
      <c r="K961" s="252"/>
      <c r="L961" s="252"/>
      <c r="M961" s="252"/>
      <c r="N961" s="252"/>
      <c r="O961" s="252"/>
      <c r="P961" s="252"/>
      <c r="Q961" s="252"/>
      <c r="R961" s="252"/>
      <c r="S961" s="252"/>
      <c r="T961" s="252"/>
      <c r="U961" s="252"/>
      <c r="V961" s="252"/>
      <c r="W961" s="252"/>
      <c r="X961" s="358"/>
      <c r="Y961" s="42"/>
      <c r="Z961" s="196"/>
      <c r="AA961" s="367"/>
      <c r="AB961" s="196"/>
      <c r="AC961" s="42"/>
      <c r="AD961" s="42"/>
    </row>
    <row r="962" spans="3:30">
      <c r="C962" s="234"/>
      <c r="D962" s="355">
        <v>44294</v>
      </c>
      <c r="E962" s="422" t="s">
        <v>495</v>
      </c>
      <c r="F962" s="435"/>
      <c r="G962" s="259">
        <v>6780.35</v>
      </c>
      <c r="H962" s="234"/>
      <c r="I962" s="252"/>
      <c r="J962" s="252"/>
      <c r="K962" s="252"/>
      <c r="L962" s="252"/>
      <c r="M962" s="252"/>
      <c r="N962" s="252"/>
      <c r="O962" s="252"/>
      <c r="P962" s="252"/>
      <c r="Q962" s="252"/>
      <c r="R962" s="252"/>
      <c r="S962" s="252"/>
      <c r="T962" s="252"/>
      <c r="U962" s="252"/>
      <c r="V962" s="252"/>
      <c r="W962" s="252"/>
      <c r="X962" s="358"/>
      <c r="Y962" s="42"/>
      <c r="Z962" s="196"/>
      <c r="AA962" s="367"/>
      <c r="AB962" s="196"/>
      <c r="AC962" s="42"/>
      <c r="AD962" s="42"/>
    </row>
    <row r="963" spans="3:30">
      <c r="C963" s="234"/>
      <c r="D963" s="355">
        <v>44294</v>
      </c>
      <c r="E963" s="422" t="s">
        <v>1736</v>
      </c>
      <c r="F963" s="435"/>
      <c r="G963" s="259"/>
      <c r="H963" s="234">
        <v>160</v>
      </c>
      <c r="I963" s="252"/>
      <c r="J963" s="252"/>
      <c r="K963" s="252"/>
      <c r="L963" s="252"/>
      <c r="M963" s="252"/>
      <c r="N963" s="252">
        <v>160</v>
      </c>
      <c r="O963" s="252"/>
      <c r="P963" s="252"/>
      <c r="Q963" s="252"/>
      <c r="R963" s="252"/>
      <c r="S963" s="252"/>
      <c r="T963" s="252"/>
      <c r="U963" s="252"/>
      <c r="V963" s="252"/>
      <c r="W963" s="252"/>
      <c r="X963" s="358"/>
      <c r="Y963" s="42"/>
      <c r="Z963" s="196"/>
      <c r="AA963" s="367"/>
      <c r="AB963" s="196"/>
      <c r="AC963" s="42"/>
      <c r="AD963" s="42"/>
    </row>
    <row r="964" spans="3:30">
      <c r="C964" s="234"/>
      <c r="D964" s="355">
        <v>44294</v>
      </c>
      <c r="E964" s="422" t="s">
        <v>1749</v>
      </c>
      <c r="F964" s="435"/>
      <c r="G964" s="259"/>
      <c r="H964" s="234">
        <v>1153.3499999999999</v>
      </c>
      <c r="I964" s="252"/>
      <c r="J964" s="252"/>
      <c r="K964" s="252"/>
      <c r="L964" s="252">
        <v>1153.3499999999999</v>
      </c>
      <c r="M964" s="252"/>
      <c r="N964" s="252"/>
      <c r="O964" s="252"/>
      <c r="P964" s="252"/>
      <c r="Q964" s="252"/>
      <c r="R964" s="252"/>
      <c r="S964" s="252"/>
      <c r="T964" s="252"/>
      <c r="U964" s="252"/>
      <c r="V964" s="252"/>
      <c r="W964" s="252"/>
      <c r="X964" s="358"/>
      <c r="Y964" s="42"/>
      <c r="Z964" s="196"/>
      <c r="AA964" s="367"/>
      <c r="AB964" s="196"/>
      <c r="AC964" s="42"/>
      <c r="AD964" s="42"/>
    </row>
    <row r="965" spans="3:30">
      <c r="C965" s="234">
        <v>5</v>
      </c>
      <c r="D965" s="463">
        <v>44294</v>
      </c>
      <c r="E965" s="422" t="s">
        <v>2495</v>
      </c>
      <c r="F965" s="435"/>
      <c r="G965" s="259"/>
      <c r="H965" s="234">
        <v>854</v>
      </c>
      <c r="I965" s="252"/>
      <c r="J965" s="252"/>
      <c r="K965" s="252"/>
      <c r="L965" s="252"/>
      <c r="M965" s="252"/>
      <c r="N965" s="252"/>
      <c r="O965" s="252"/>
      <c r="P965" s="252">
        <v>854</v>
      </c>
      <c r="Q965" s="252"/>
      <c r="R965" s="252"/>
      <c r="S965" s="252"/>
      <c r="T965" s="252"/>
      <c r="U965" s="252"/>
      <c r="V965" s="252"/>
      <c r="W965" s="252"/>
      <c r="X965" s="358"/>
      <c r="Y965" s="42"/>
      <c r="Z965" s="196"/>
      <c r="AA965" s="367"/>
      <c r="AB965" s="196"/>
      <c r="AC965" s="42"/>
      <c r="AD965" s="42"/>
    </row>
    <row r="966" spans="3:30">
      <c r="C966" s="234"/>
      <c r="D966" s="355">
        <v>44294</v>
      </c>
      <c r="E966" s="422" t="s">
        <v>1750</v>
      </c>
      <c r="F966" s="435"/>
      <c r="G966" s="259"/>
      <c r="H966" s="234">
        <v>129</v>
      </c>
      <c r="I966" s="252"/>
      <c r="J966" s="252"/>
      <c r="K966" s="252"/>
      <c r="L966" s="252"/>
      <c r="M966" s="252"/>
      <c r="N966" s="252"/>
      <c r="O966" s="252"/>
      <c r="P966" s="252"/>
      <c r="Q966" s="252"/>
      <c r="R966" s="252"/>
      <c r="S966" s="252"/>
      <c r="T966" s="252">
        <v>129</v>
      </c>
      <c r="U966" s="252"/>
      <c r="V966" s="252"/>
      <c r="W966" s="252"/>
      <c r="X966" s="358"/>
      <c r="Y966" s="42"/>
      <c r="Z966" s="196"/>
      <c r="AA966" s="367"/>
      <c r="AB966" s="196"/>
      <c r="AC966" s="42"/>
      <c r="AD966" s="42"/>
    </row>
    <row r="967" spans="3:30">
      <c r="C967" s="234"/>
      <c r="D967" s="355">
        <v>44294</v>
      </c>
      <c r="E967" s="422" t="s">
        <v>1751</v>
      </c>
      <c r="F967" s="435"/>
      <c r="G967" s="259"/>
      <c r="H967" s="234">
        <v>4293</v>
      </c>
      <c r="I967" s="252"/>
      <c r="J967" s="252"/>
      <c r="K967" s="252"/>
      <c r="L967" s="252"/>
      <c r="M967" s="252"/>
      <c r="N967" s="252"/>
      <c r="O967" s="252"/>
      <c r="P967" s="252"/>
      <c r="Q967" s="252"/>
      <c r="R967" s="252"/>
      <c r="S967" s="252"/>
      <c r="T967" s="252"/>
      <c r="U967" s="252"/>
      <c r="V967" s="252"/>
      <c r="W967" s="252"/>
      <c r="X967" s="358"/>
      <c r="Y967" s="42"/>
      <c r="Z967" s="196"/>
      <c r="AA967" s="367"/>
      <c r="AB967" s="252">
        <v>4293</v>
      </c>
      <c r="AC967" s="42"/>
      <c r="AD967" s="42"/>
    </row>
    <row r="968" spans="3:30">
      <c r="C968" s="234"/>
      <c r="D968" s="355">
        <v>44294</v>
      </c>
      <c r="E968" s="422" t="s">
        <v>1752</v>
      </c>
      <c r="F968" s="435"/>
      <c r="G968" s="259"/>
      <c r="H968" s="234">
        <v>66</v>
      </c>
      <c r="I968" s="252"/>
      <c r="J968" s="252"/>
      <c r="K968" s="252"/>
      <c r="L968" s="252"/>
      <c r="M968" s="252"/>
      <c r="N968" s="252"/>
      <c r="O968" s="252"/>
      <c r="P968" s="252"/>
      <c r="Q968" s="252"/>
      <c r="R968" s="252"/>
      <c r="S968" s="252"/>
      <c r="T968" s="252">
        <v>66</v>
      </c>
      <c r="U968" s="252"/>
      <c r="V968" s="252"/>
      <c r="W968" s="252"/>
      <c r="X968" s="358"/>
      <c r="Y968" s="42"/>
      <c r="Z968" s="196"/>
      <c r="AA968" s="367"/>
      <c r="AB968" s="196"/>
      <c r="AC968" s="42"/>
      <c r="AD968" s="42"/>
    </row>
    <row r="969" spans="3:30">
      <c r="C969" s="234"/>
      <c r="D969" s="355">
        <v>44294</v>
      </c>
      <c r="E969" s="422" t="s">
        <v>1740</v>
      </c>
      <c r="F969" s="435"/>
      <c r="G969" s="259"/>
      <c r="H969" s="234">
        <v>124</v>
      </c>
      <c r="I969" s="252"/>
      <c r="J969" s="252"/>
      <c r="K969" s="252"/>
      <c r="L969" s="252"/>
      <c r="M969" s="252"/>
      <c r="N969" s="252"/>
      <c r="O969" s="252"/>
      <c r="P969" s="252"/>
      <c r="Q969" s="252"/>
      <c r="R969" s="252"/>
      <c r="S969" s="252"/>
      <c r="T969" s="252">
        <v>124</v>
      </c>
      <c r="U969" s="252"/>
      <c r="V969" s="252"/>
      <c r="W969" s="252"/>
      <c r="X969" s="358"/>
      <c r="Y969" s="42"/>
      <c r="Z969" s="196"/>
      <c r="AA969" s="367"/>
      <c r="AB969" s="196"/>
      <c r="AC969" s="42"/>
      <c r="AD969" s="42"/>
    </row>
    <row r="970" spans="3:30">
      <c r="C970" s="234"/>
      <c r="D970" s="355">
        <v>44294</v>
      </c>
      <c r="E970" s="422" t="s">
        <v>1642</v>
      </c>
      <c r="F970" s="435"/>
      <c r="G970" s="259"/>
      <c r="H970" s="234">
        <v>1</v>
      </c>
      <c r="I970" s="252"/>
      <c r="J970" s="252"/>
      <c r="K970" s="252"/>
      <c r="L970" s="252"/>
      <c r="M970" s="252"/>
      <c r="N970" s="252"/>
      <c r="O970" s="252"/>
      <c r="P970" s="252"/>
      <c r="Q970" s="252"/>
      <c r="R970" s="252"/>
      <c r="S970" s="252"/>
      <c r="T970" s="252"/>
      <c r="U970" s="252"/>
      <c r="V970" s="252"/>
      <c r="W970" s="252">
        <v>1</v>
      </c>
      <c r="X970" s="358"/>
      <c r="Y970" s="42"/>
      <c r="Z970" s="196"/>
      <c r="AA970" s="367"/>
      <c r="AB970" s="196"/>
      <c r="AC970" s="42"/>
      <c r="AD970" s="42"/>
    </row>
    <row r="971" spans="3:30">
      <c r="C971" s="234"/>
      <c r="D971" s="355">
        <v>44294</v>
      </c>
      <c r="E971" s="422" t="s">
        <v>1753</v>
      </c>
      <c r="F971" s="435"/>
      <c r="G971" s="259">
        <v>6854</v>
      </c>
      <c r="H971" s="234"/>
      <c r="I971" s="252"/>
      <c r="J971" s="252"/>
      <c r="K971" s="252"/>
      <c r="L971" s="252"/>
      <c r="M971" s="252"/>
      <c r="N971" s="252"/>
      <c r="O971" s="252"/>
      <c r="P971" s="252"/>
      <c r="Q971" s="252"/>
      <c r="R971" s="252"/>
      <c r="S971" s="252"/>
      <c r="T971" s="252"/>
      <c r="U971" s="252"/>
      <c r="V971" s="252"/>
      <c r="W971" s="252"/>
      <c r="X971" s="358"/>
      <c r="Y971" s="42"/>
      <c r="Z971" s="196"/>
      <c r="AA971" s="367"/>
      <c r="AB971" s="196"/>
      <c r="AC971" s="42"/>
      <c r="AD971" s="42"/>
    </row>
    <row r="972" spans="3:30">
      <c r="C972" s="234"/>
      <c r="D972" s="355">
        <v>44294</v>
      </c>
      <c r="E972" s="422" t="s">
        <v>673</v>
      </c>
      <c r="F972" s="435"/>
      <c r="G972" s="259"/>
      <c r="H972" s="259">
        <v>6780.35</v>
      </c>
      <c r="I972" s="252"/>
      <c r="J972" s="252"/>
      <c r="K972" s="252"/>
      <c r="L972" s="252"/>
      <c r="M972" s="252"/>
      <c r="N972" s="252"/>
      <c r="O972" s="252"/>
      <c r="P972" s="252"/>
      <c r="Q972" s="252"/>
      <c r="R972" s="252"/>
      <c r="S972" s="252"/>
      <c r="T972" s="252"/>
      <c r="U972" s="252"/>
      <c r="V972" s="252"/>
      <c r="W972" s="252"/>
      <c r="X972" s="358"/>
      <c r="Y972" s="42"/>
      <c r="Z972" s="196"/>
      <c r="AA972" s="367"/>
      <c r="AB972" s="196"/>
      <c r="AC972" s="42"/>
      <c r="AD972" s="42"/>
    </row>
    <row r="973" spans="3:30">
      <c r="C973" s="234"/>
      <c r="D973" s="355">
        <v>44294</v>
      </c>
      <c r="E973" s="422" t="s">
        <v>1754</v>
      </c>
      <c r="F973" s="435"/>
      <c r="G973" s="259"/>
      <c r="H973" s="234">
        <v>73.650000000000006</v>
      </c>
      <c r="I973" s="252"/>
      <c r="J973" s="252"/>
      <c r="K973" s="252"/>
      <c r="L973" s="252"/>
      <c r="M973" s="252"/>
      <c r="N973" s="252"/>
      <c r="O973" s="252"/>
      <c r="P973" s="252"/>
      <c r="Q973" s="252"/>
      <c r="R973" s="252"/>
      <c r="S973" s="252"/>
      <c r="T973" s="252"/>
      <c r="U973" s="252"/>
      <c r="V973" s="252"/>
      <c r="W973" s="252"/>
      <c r="X973" s="358"/>
      <c r="Y973" s="42"/>
      <c r="Z973" s="196"/>
      <c r="AA973" s="367"/>
      <c r="AB973" s="196"/>
      <c r="AC973" s="42"/>
      <c r="AD973" s="42"/>
    </row>
    <row r="974" spans="3:30">
      <c r="C974" s="234"/>
      <c r="D974" s="355">
        <v>44298</v>
      </c>
      <c r="E974" s="422" t="s">
        <v>495</v>
      </c>
      <c r="F974" s="435"/>
      <c r="G974" s="259">
        <v>12600.09</v>
      </c>
      <c r="H974" s="234"/>
      <c r="I974" s="252"/>
      <c r="J974" s="252"/>
      <c r="K974" s="252"/>
      <c r="L974" s="252"/>
      <c r="M974" s="252"/>
      <c r="N974" s="252"/>
      <c r="O974" s="252"/>
      <c r="P974" s="252"/>
      <c r="Q974" s="252"/>
      <c r="R974" s="252"/>
      <c r="S974" s="252"/>
      <c r="T974" s="252"/>
      <c r="U974" s="252"/>
      <c r="V974" s="252"/>
      <c r="W974" s="252"/>
      <c r="X974" s="358"/>
      <c r="Y974" s="42"/>
      <c r="Z974" s="196"/>
      <c r="AA974" s="367"/>
      <c r="AB974" s="196"/>
      <c r="AC974" s="42"/>
      <c r="AD974" s="42"/>
    </row>
    <row r="975" spans="3:30">
      <c r="C975" s="234"/>
      <c r="D975" s="355">
        <v>44298</v>
      </c>
      <c r="E975" s="422" t="s">
        <v>669</v>
      </c>
      <c r="F975" s="435"/>
      <c r="G975" s="259">
        <v>70</v>
      </c>
      <c r="H975" s="234"/>
      <c r="I975" s="252"/>
      <c r="J975" s="252"/>
      <c r="K975" s="252"/>
      <c r="L975" s="252"/>
      <c r="M975" s="252"/>
      <c r="N975" s="252"/>
      <c r="O975" s="252"/>
      <c r="P975" s="252"/>
      <c r="Q975" s="252"/>
      <c r="R975" s="252"/>
      <c r="S975" s="252"/>
      <c r="T975" s="252"/>
      <c r="U975" s="252"/>
      <c r="V975" s="252"/>
      <c r="W975" s="252"/>
      <c r="X975" s="358"/>
      <c r="Y975" s="42"/>
      <c r="Z975" s="196"/>
      <c r="AA975" s="367"/>
      <c r="AB975" s="196"/>
      <c r="AC975" s="42"/>
      <c r="AD975" s="42"/>
    </row>
    <row r="976" spans="3:30">
      <c r="C976" s="234">
        <v>1</v>
      </c>
      <c r="D976" s="355">
        <v>44298</v>
      </c>
      <c r="E976" s="422" t="s">
        <v>1764</v>
      </c>
      <c r="F976" s="435"/>
      <c r="G976" s="259"/>
      <c r="H976" s="234">
        <v>8933.7900000000009</v>
      </c>
      <c r="I976" s="252"/>
      <c r="J976" s="252"/>
      <c r="K976" s="252"/>
      <c r="L976" s="252">
        <v>8933.7900000000009</v>
      </c>
      <c r="M976" s="252"/>
      <c r="N976" s="252"/>
      <c r="O976" s="252"/>
      <c r="P976" s="252"/>
      <c r="Q976" s="252"/>
      <c r="R976" s="252"/>
      <c r="S976" s="252"/>
      <c r="T976" s="252"/>
      <c r="U976" s="252"/>
      <c r="V976" s="252"/>
      <c r="W976" s="252"/>
      <c r="X976" s="358"/>
      <c r="Y976" s="42"/>
      <c r="Z976" s="196"/>
      <c r="AA976" s="367"/>
      <c r="AB976" s="196"/>
      <c r="AC976" s="42"/>
      <c r="AD976" s="42"/>
    </row>
    <row r="977" spans="3:30">
      <c r="C977" s="234"/>
      <c r="D977" s="355">
        <v>44298</v>
      </c>
      <c r="E977" s="422" t="s">
        <v>1642</v>
      </c>
      <c r="F977" s="435"/>
      <c r="G977" s="259"/>
      <c r="H977" s="234">
        <v>1</v>
      </c>
      <c r="I977" s="252"/>
      <c r="J977" s="252"/>
      <c r="K977" s="252"/>
      <c r="L977" s="252"/>
      <c r="M977" s="252"/>
      <c r="N977" s="252"/>
      <c r="O977" s="252"/>
      <c r="P977" s="252"/>
      <c r="Q977" s="252"/>
      <c r="R977" s="252"/>
      <c r="S977" s="252"/>
      <c r="T977" s="252"/>
      <c r="U977" s="252"/>
      <c r="V977" s="252"/>
      <c r="W977" s="252">
        <v>1</v>
      </c>
      <c r="X977" s="358"/>
      <c r="Y977" s="42"/>
      <c r="Z977" s="196"/>
      <c r="AA977" s="367"/>
      <c r="AB977" s="196"/>
      <c r="AC977" s="42"/>
      <c r="AD977" s="42"/>
    </row>
    <row r="978" spans="3:30">
      <c r="C978" s="234"/>
      <c r="D978" s="355">
        <v>44298</v>
      </c>
      <c r="E978" s="422" t="s">
        <v>1755</v>
      </c>
      <c r="F978" s="435"/>
      <c r="G978" s="259"/>
      <c r="H978" s="234">
        <v>290</v>
      </c>
      <c r="I978" s="252"/>
      <c r="J978" s="252"/>
      <c r="K978" s="252"/>
      <c r="L978" s="252"/>
      <c r="M978" s="252">
        <v>290</v>
      </c>
      <c r="N978" s="252"/>
      <c r="O978" s="252"/>
      <c r="P978" s="252"/>
      <c r="Q978" s="252"/>
      <c r="R978" s="252"/>
      <c r="S978" s="252"/>
      <c r="T978" s="252"/>
      <c r="U978" s="252"/>
      <c r="V978" s="252"/>
      <c r="W978" s="252"/>
      <c r="X978" s="358"/>
      <c r="Y978" s="42"/>
      <c r="Z978" s="196"/>
      <c r="AA978" s="367"/>
      <c r="AB978" s="196"/>
      <c r="AC978" s="42"/>
      <c r="AD978" s="42"/>
    </row>
    <row r="979" spans="3:30">
      <c r="C979" s="234"/>
      <c r="D979" s="355">
        <v>44298</v>
      </c>
      <c r="E979" s="422" t="s">
        <v>1756</v>
      </c>
      <c r="F979" s="435"/>
      <c r="G979" s="259"/>
      <c r="H979" s="234">
        <v>268</v>
      </c>
      <c r="I979" s="252"/>
      <c r="J979" s="252"/>
      <c r="K979" s="252"/>
      <c r="L979" s="252"/>
      <c r="M979" s="252"/>
      <c r="N979" s="252"/>
      <c r="O979" s="252"/>
      <c r="P979" s="252"/>
      <c r="Q979" s="252"/>
      <c r="R979" s="252"/>
      <c r="S979" s="252"/>
      <c r="T979" s="252"/>
      <c r="U979" s="252"/>
      <c r="V979" s="252"/>
      <c r="W979" s="252"/>
      <c r="X979" s="358"/>
      <c r="Y979" s="42"/>
      <c r="Z979" s="196"/>
      <c r="AA979" s="367"/>
      <c r="AB979" s="196">
        <v>268</v>
      </c>
      <c r="AC979" s="42"/>
      <c r="AD979" s="42"/>
    </row>
    <row r="980" spans="3:30">
      <c r="C980" s="234"/>
      <c r="D980" s="355">
        <v>44298</v>
      </c>
      <c r="E980" s="422" t="s">
        <v>1757</v>
      </c>
      <c r="F980" s="435"/>
      <c r="G980" s="259"/>
      <c r="H980" s="234">
        <v>46</v>
      </c>
      <c r="I980" s="252"/>
      <c r="J980" s="252"/>
      <c r="K980" s="252"/>
      <c r="L980" s="252"/>
      <c r="M980" s="252"/>
      <c r="N980" s="252"/>
      <c r="O980" s="252"/>
      <c r="P980" s="252"/>
      <c r="Q980" s="252"/>
      <c r="R980" s="252"/>
      <c r="S980" s="252"/>
      <c r="T980" s="252">
        <v>46</v>
      </c>
      <c r="U980" s="252"/>
      <c r="V980" s="252"/>
      <c r="W980" s="252"/>
      <c r="X980" s="358"/>
      <c r="Y980" s="42"/>
      <c r="Z980" s="196"/>
      <c r="AA980" s="367"/>
      <c r="AB980" s="196"/>
      <c r="AC980" s="42"/>
      <c r="AD980" s="42"/>
    </row>
    <row r="981" spans="3:30">
      <c r="C981" s="234"/>
      <c r="D981" s="355">
        <v>44298</v>
      </c>
      <c r="E981" s="422" t="s">
        <v>1731</v>
      </c>
      <c r="F981" s="435"/>
      <c r="G981" s="259"/>
      <c r="H981" s="234">
        <v>1054</v>
      </c>
      <c r="I981" s="252"/>
      <c r="J981" s="252"/>
      <c r="K981" s="252"/>
      <c r="L981" s="252"/>
      <c r="M981" s="252"/>
      <c r="N981" s="252"/>
      <c r="O981" s="252"/>
      <c r="P981" s="252"/>
      <c r="Q981" s="252"/>
      <c r="R981" s="252"/>
      <c r="S981" s="252"/>
      <c r="T981" s="252"/>
      <c r="U981" s="252"/>
      <c r="V981" s="252"/>
      <c r="W981" s="252"/>
      <c r="X981" s="358"/>
      <c r="Y981" s="42"/>
      <c r="Z981" s="196"/>
      <c r="AA981" s="367"/>
      <c r="AB981" s="196">
        <v>1054</v>
      </c>
      <c r="AC981" s="42"/>
      <c r="AD981" s="42"/>
    </row>
    <row r="982" spans="3:30">
      <c r="C982" s="234"/>
      <c r="D982" s="355">
        <v>44298</v>
      </c>
      <c r="E982" s="422" t="s">
        <v>1758</v>
      </c>
      <c r="F982" s="435"/>
      <c r="G982" s="259"/>
      <c r="H982" s="234">
        <v>1835.3</v>
      </c>
      <c r="I982" s="252"/>
      <c r="J982" s="252"/>
      <c r="K982" s="252">
        <v>1835.3</v>
      </c>
      <c r="L982" s="252"/>
      <c r="M982" s="252"/>
      <c r="N982" s="252"/>
      <c r="O982" s="252"/>
      <c r="P982" s="252"/>
      <c r="Q982" s="252"/>
      <c r="R982" s="252"/>
      <c r="S982" s="252"/>
      <c r="T982" s="252"/>
      <c r="U982" s="252"/>
      <c r="V982" s="252"/>
      <c r="W982" s="252"/>
      <c r="X982" s="358"/>
      <c r="Y982" s="42"/>
      <c r="Z982" s="196"/>
      <c r="AA982" s="367"/>
      <c r="AB982" s="196"/>
      <c r="AC982" s="42"/>
      <c r="AD982" s="42"/>
    </row>
    <row r="983" spans="3:30">
      <c r="C983" s="234"/>
      <c r="D983" s="355">
        <v>44298</v>
      </c>
      <c r="E983" s="422" t="s">
        <v>1759</v>
      </c>
      <c r="F983" s="435"/>
      <c r="G983" s="259"/>
      <c r="H983" s="234">
        <v>94</v>
      </c>
      <c r="I983" s="252"/>
      <c r="J983" s="252"/>
      <c r="K983" s="252"/>
      <c r="L983" s="252"/>
      <c r="M983" s="252"/>
      <c r="N983" s="252"/>
      <c r="O983" s="252"/>
      <c r="P983" s="252"/>
      <c r="Q983" s="252"/>
      <c r="R983" s="252"/>
      <c r="S983" s="252"/>
      <c r="T983" s="252">
        <v>94</v>
      </c>
      <c r="U983" s="252"/>
      <c r="V983" s="252"/>
      <c r="W983" s="252"/>
      <c r="X983" s="358"/>
      <c r="Y983" s="42"/>
      <c r="Z983" s="196"/>
      <c r="AA983" s="367"/>
      <c r="AB983" s="196"/>
      <c r="AC983" s="42"/>
      <c r="AD983" s="42"/>
    </row>
    <row r="984" spans="3:30">
      <c r="C984" s="234"/>
      <c r="D984" s="355">
        <v>44298</v>
      </c>
      <c r="E984" s="422" t="s">
        <v>1760</v>
      </c>
      <c r="F984" s="435"/>
      <c r="G984" s="259"/>
      <c r="H984" s="234">
        <v>70</v>
      </c>
      <c r="I984" s="252"/>
      <c r="J984" s="252"/>
      <c r="K984" s="252"/>
      <c r="L984" s="252"/>
      <c r="M984" s="252"/>
      <c r="N984" s="252"/>
      <c r="O984" s="252"/>
      <c r="P984" s="252"/>
      <c r="Q984" s="252"/>
      <c r="R984" s="252"/>
      <c r="S984" s="252"/>
      <c r="T984" s="252">
        <v>70</v>
      </c>
      <c r="U984" s="252"/>
      <c r="V984" s="252"/>
      <c r="W984" s="252"/>
      <c r="X984" s="358"/>
      <c r="Y984" s="42"/>
      <c r="Z984" s="196"/>
      <c r="AA984" s="367"/>
      <c r="AB984" s="196"/>
      <c r="AC984" s="42"/>
      <c r="AD984" s="42"/>
    </row>
    <row r="985" spans="3:30">
      <c r="C985" s="234"/>
      <c r="D985" s="355">
        <v>44298</v>
      </c>
      <c r="E985" s="422" t="s">
        <v>1762</v>
      </c>
      <c r="F985" s="435"/>
      <c r="G985" s="259"/>
      <c r="H985" s="234">
        <v>78</v>
      </c>
      <c r="I985" s="252"/>
      <c r="J985" s="252"/>
      <c r="K985" s="252"/>
      <c r="L985" s="252"/>
      <c r="M985" s="252"/>
      <c r="N985" s="252"/>
      <c r="O985" s="252"/>
      <c r="P985" s="252"/>
      <c r="Q985" s="252"/>
      <c r="R985" s="252"/>
      <c r="S985" s="252"/>
      <c r="T985" s="252">
        <v>78</v>
      </c>
      <c r="U985" s="252"/>
      <c r="V985" s="252"/>
      <c r="W985" s="252"/>
      <c r="X985" s="358"/>
      <c r="Y985" s="42"/>
      <c r="Z985" s="196"/>
      <c r="AA985" s="367"/>
      <c r="AB985" s="196"/>
      <c r="AC985" s="42"/>
      <c r="AD985" s="42"/>
    </row>
    <row r="986" spans="3:30">
      <c r="C986" s="234"/>
      <c r="D986" s="355">
        <v>44298</v>
      </c>
      <c r="E986" s="422" t="s">
        <v>1761</v>
      </c>
      <c r="F986" s="435"/>
      <c r="G986" s="259">
        <v>13852</v>
      </c>
      <c r="H986" s="234"/>
      <c r="I986" s="252"/>
      <c r="J986" s="252"/>
      <c r="K986" s="252"/>
      <c r="L986" s="252"/>
      <c r="M986" s="252"/>
      <c r="N986" s="252"/>
      <c r="O986" s="252"/>
      <c r="P986" s="252"/>
      <c r="Q986" s="252"/>
      <c r="R986" s="252"/>
      <c r="S986" s="252"/>
      <c r="T986" s="252"/>
      <c r="U986" s="252"/>
      <c r="V986" s="252"/>
      <c r="W986" s="252"/>
      <c r="X986" s="358"/>
      <c r="Y986" s="42"/>
      <c r="Z986" s="196"/>
      <c r="AA986" s="367"/>
      <c r="AB986" s="196"/>
      <c r="AC986" s="42"/>
      <c r="AD986" s="42"/>
    </row>
    <row r="987" spans="3:30">
      <c r="C987" s="234"/>
      <c r="D987" s="355">
        <v>44298</v>
      </c>
      <c r="E987" s="422" t="s">
        <v>673</v>
      </c>
      <c r="F987" s="435"/>
      <c r="G987" s="259"/>
      <c r="H987" s="234">
        <v>12600.09</v>
      </c>
      <c r="I987" s="252"/>
      <c r="J987" s="252"/>
      <c r="K987" s="252"/>
      <c r="L987" s="252"/>
      <c r="M987" s="252"/>
      <c r="N987" s="252"/>
      <c r="O987" s="252"/>
      <c r="P987" s="252"/>
      <c r="Q987" s="252"/>
      <c r="R987" s="252"/>
      <c r="S987" s="252"/>
      <c r="T987" s="252"/>
      <c r="U987" s="252"/>
      <c r="V987" s="252"/>
      <c r="W987" s="252"/>
      <c r="X987" s="358"/>
      <c r="Y987" s="42"/>
      <c r="Z987" s="196"/>
      <c r="AA987" s="367"/>
      <c r="AB987" s="196"/>
      <c r="AC987" s="42"/>
      <c r="AD987" s="42"/>
    </row>
    <row r="988" spans="3:30">
      <c r="C988" s="234"/>
      <c r="D988" s="355">
        <v>44298</v>
      </c>
      <c r="E988" s="422" t="s">
        <v>674</v>
      </c>
      <c r="F988" s="435"/>
      <c r="G988" s="259"/>
      <c r="H988" s="234">
        <v>70</v>
      </c>
      <c r="I988" s="252"/>
      <c r="J988" s="252"/>
      <c r="K988" s="252"/>
      <c r="L988" s="252"/>
      <c r="M988" s="252"/>
      <c r="N988" s="252"/>
      <c r="O988" s="252"/>
      <c r="P988" s="252"/>
      <c r="Q988" s="252"/>
      <c r="R988" s="252"/>
      <c r="S988" s="252"/>
      <c r="T988" s="252"/>
      <c r="U988" s="252"/>
      <c r="V988" s="252"/>
      <c r="W988" s="252"/>
      <c r="X988" s="358"/>
      <c r="Y988" s="42"/>
      <c r="Z988" s="196"/>
      <c r="AA988" s="367"/>
      <c r="AB988" s="196"/>
      <c r="AC988" s="42"/>
      <c r="AD988" s="42"/>
    </row>
    <row r="989" spans="3:30">
      <c r="C989" s="234"/>
      <c r="D989" s="355">
        <v>44298</v>
      </c>
      <c r="E989" s="422" t="s">
        <v>1763</v>
      </c>
      <c r="F989" s="435"/>
      <c r="G989" s="259"/>
      <c r="H989" s="234">
        <v>1181.9100000000001</v>
      </c>
      <c r="I989" s="252"/>
      <c r="J989" s="252"/>
      <c r="K989" s="252"/>
      <c r="L989" s="252"/>
      <c r="M989" s="252"/>
      <c r="N989" s="252"/>
      <c r="O989" s="252"/>
      <c r="P989" s="252"/>
      <c r="Q989" s="252"/>
      <c r="R989" s="252"/>
      <c r="S989" s="252"/>
      <c r="T989" s="252"/>
      <c r="U989" s="252"/>
      <c r="V989" s="252"/>
      <c r="W989" s="252"/>
      <c r="X989" s="358"/>
      <c r="Y989" s="42"/>
      <c r="Z989" s="196"/>
      <c r="AA989" s="367"/>
      <c r="AB989" s="196"/>
      <c r="AC989" s="42"/>
      <c r="AD989" s="42"/>
    </row>
    <row r="990" spans="3:30">
      <c r="C990" s="234"/>
      <c r="D990" s="355">
        <v>44299</v>
      </c>
      <c r="E990" s="422" t="s">
        <v>495</v>
      </c>
      <c r="F990" s="435"/>
      <c r="G990" s="259">
        <v>811.85</v>
      </c>
      <c r="H990" s="234"/>
      <c r="I990" s="252"/>
      <c r="J990" s="252"/>
      <c r="K990" s="252"/>
      <c r="L990" s="252"/>
      <c r="M990" s="252"/>
      <c r="N990" s="252"/>
      <c r="O990" s="252"/>
      <c r="P990" s="252"/>
      <c r="Q990" s="252"/>
      <c r="R990" s="252"/>
      <c r="S990" s="252"/>
      <c r="T990" s="252"/>
      <c r="U990" s="252"/>
      <c r="V990" s="252"/>
      <c r="W990" s="252"/>
      <c r="X990" s="358"/>
      <c r="Y990" s="42"/>
      <c r="Z990" s="196"/>
      <c r="AA990" s="367"/>
      <c r="AB990" s="196"/>
      <c r="AC990" s="42"/>
      <c r="AD990" s="42"/>
    </row>
    <row r="991" spans="3:30">
      <c r="C991" s="234"/>
      <c r="D991" s="355">
        <v>44299</v>
      </c>
      <c r="E991" s="422" t="s">
        <v>1765</v>
      </c>
      <c r="F991" s="435"/>
      <c r="G991" s="259"/>
      <c r="H991" s="234">
        <v>810.85</v>
      </c>
      <c r="I991" s="252"/>
      <c r="J991" s="252"/>
      <c r="K991" s="252"/>
      <c r="L991" s="252">
        <v>810.85</v>
      </c>
      <c r="M991" s="252"/>
      <c r="N991" s="252"/>
      <c r="O991" s="252"/>
      <c r="P991" s="252"/>
      <c r="Q991" s="252"/>
      <c r="R991" s="252"/>
      <c r="S991" s="252"/>
      <c r="T991" s="252"/>
      <c r="U991" s="252"/>
      <c r="V991" s="252"/>
      <c r="W991" s="252"/>
      <c r="X991" s="358"/>
      <c r="Y991" s="42"/>
      <c r="Z991" s="196"/>
      <c r="AA991" s="367"/>
      <c r="AB991" s="196"/>
      <c r="AC991" s="42"/>
      <c r="AD991" s="42"/>
    </row>
    <row r="992" spans="3:30">
      <c r="C992" s="234"/>
      <c r="D992" s="355">
        <v>44299</v>
      </c>
      <c r="E992" s="422" t="s">
        <v>1642</v>
      </c>
      <c r="F992" s="435"/>
      <c r="G992" s="259"/>
      <c r="H992" s="234">
        <v>1</v>
      </c>
      <c r="I992" s="252"/>
      <c r="J992" s="252"/>
      <c r="K992" s="252"/>
      <c r="L992" s="252"/>
      <c r="M992" s="252"/>
      <c r="N992" s="252"/>
      <c r="O992" s="252"/>
      <c r="P992" s="252"/>
      <c r="Q992" s="252"/>
      <c r="R992" s="252"/>
      <c r="S992" s="252"/>
      <c r="T992" s="252"/>
      <c r="U992" s="252"/>
      <c r="V992" s="252"/>
      <c r="W992" s="252">
        <v>1</v>
      </c>
      <c r="X992" s="358"/>
      <c r="Y992" s="42"/>
      <c r="Z992" s="196"/>
      <c r="AA992" s="367"/>
      <c r="AB992" s="196"/>
      <c r="AC992" s="42"/>
      <c r="AD992" s="42"/>
    </row>
    <row r="993" spans="3:30">
      <c r="C993" s="234"/>
      <c r="D993" s="355">
        <v>44299</v>
      </c>
      <c r="E993" s="422" t="s">
        <v>1715</v>
      </c>
      <c r="F993" s="435"/>
      <c r="G993" s="259">
        <v>860</v>
      </c>
      <c r="H993" s="234"/>
      <c r="I993" s="252"/>
      <c r="J993" s="252"/>
      <c r="K993" s="252"/>
      <c r="L993" s="252"/>
      <c r="M993" s="252"/>
      <c r="N993" s="252"/>
      <c r="O993" s="252"/>
      <c r="P993" s="252"/>
      <c r="Q993" s="252"/>
      <c r="R993" s="252"/>
      <c r="S993" s="252"/>
      <c r="T993" s="252"/>
      <c r="U993" s="252"/>
      <c r="V993" s="252"/>
      <c r="W993" s="252"/>
      <c r="X993" s="358"/>
      <c r="Y993" s="42"/>
      <c r="Z993" s="196"/>
      <c r="AA993" s="367"/>
      <c r="AB993" s="196"/>
      <c r="AC993" s="42"/>
      <c r="AD993" s="42"/>
    </row>
    <row r="994" spans="3:30">
      <c r="C994" s="234"/>
      <c r="D994" s="355">
        <v>44299</v>
      </c>
      <c r="E994" s="422" t="s">
        <v>673</v>
      </c>
      <c r="F994" s="435"/>
      <c r="G994" s="259"/>
      <c r="H994" s="234">
        <v>811.85</v>
      </c>
      <c r="I994" s="252"/>
      <c r="J994" s="252"/>
      <c r="K994" s="252"/>
      <c r="L994" s="252"/>
      <c r="M994" s="252"/>
      <c r="N994" s="252"/>
      <c r="O994" s="252"/>
      <c r="P994" s="252"/>
      <c r="Q994" s="252"/>
      <c r="R994" s="252"/>
      <c r="S994" s="252"/>
      <c r="T994" s="252"/>
      <c r="U994" s="252"/>
      <c r="V994" s="252"/>
      <c r="W994" s="252"/>
      <c r="X994" s="358"/>
      <c r="Y994" s="42"/>
      <c r="Z994" s="196"/>
      <c r="AA994" s="367"/>
      <c r="AB994" s="196"/>
      <c r="AC994" s="42"/>
      <c r="AD994" s="42"/>
    </row>
    <row r="995" spans="3:30">
      <c r="C995" s="234"/>
      <c r="D995" s="355">
        <v>44299</v>
      </c>
      <c r="E995" s="422" t="s">
        <v>1717</v>
      </c>
      <c r="F995" s="435"/>
      <c r="G995" s="259"/>
      <c r="H995" s="234">
        <v>48.15</v>
      </c>
      <c r="I995" s="252"/>
      <c r="J995" s="252"/>
      <c r="K995" s="252"/>
      <c r="L995" s="252"/>
      <c r="M995" s="252"/>
      <c r="N995" s="252"/>
      <c r="O995" s="252"/>
      <c r="P995" s="252"/>
      <c r="Q995" s="252"/>
      <c r="R995" s="252"/>
      <c r="S995" s="252"/>
      <c r="T995" s="252"/>
      <c r="U995" s="252"/>
      <c r="V995" s="252"/>
      <c r="W995" s="252"/>
      <c r="X995" s="358"/>
      <c r="Y995" s="42"/>
      <c r="Z995" s="196"/>
      <c r="AA995" s="367"/>
      <c r="AB995" s="196"/>
      <c r="AC995" s="42"/>
      <c r="AD995" s="42"/>
    </row>
    <row r="996" spans="3:30">
      <c r="C996" s="234"/>
      <c r="D996" s="355">
        <v>44300</v>
      </c>
      <c r="E996" s="422" t="s">
        <v>495</v>
      </c>
      <c r="F996" s="435"/>
      <c r="G996" s="259">
        <v>1514.37</v>
      </c>
      <c r="H996" s="234"/>
      <c r="I996" s="252"/>
      <c r="J996" s="252"/>
      <c r="K996" s="252"/>
      <c r="L996" s="252"/>
      <c r="M996" s="252"/>
      <c r="N996" s="252"/>
      <c r="O996" s="252"/>
      <c r="P996" s="252"/>
      <c r="Q996" s="252"/>
      <c r="R996" s="252"/>
      <c r="S996" s="252"/>
      <c r="T996" s="252"/>
      <c r="U996" s="252"/>
      <c r="V996" s="252"/>
      <c r="W996" s="252"/>
      <c r="X996" s="358"/>
      <c r="Y996" s="42"/>
      <c r="Z996" s="196"/>
      <c r="AA996" s="367"/>
      <c r="AB996" s="196"/>
      <c r="AC996" s="42"/>
      <c r="AD996" s="42"/>
    </row>
    <row r="997" spans="3:30">
      <c r="C997" s="234"/>
      <c r="D997" s="355">
        <v>44300</v>
      </c>
      <c r="E997" s="422" t="s">
        <v>1766</v>
      </c>
      <c r="F997" s="435"/>
      <c r="G997" s="259"/>
      <c r="H997" s="234">
        <v>630</v>
      </c>
      <c r="I997" s="252"/>
      <c r="J997" s="252"/>
      <c r="K997" s="252"/>
      <c r="L997" s="252"/>
      <c r="M997" s="252"/>
      <c r="N997" s="252">
        <v>630</v>
      </c>
      <c r="O997" s="252"/>
      <c r="P997" s="252"/>
      <c r="Q997" s="252"/>
      <c r="R997" s="252"/>
      <c r="S997" s="252"/>
      <c r="T997" s="252"/>
      <c r="U997" s="252"/>
      <c r="V997" s="252"/>
      <c r="W997" s="252"/>
      <c r="X997" s="358"/>
      <c r="Y997" s="42"/>
      <c r="Z997" s="196"/>
      <c r="AA997" s="367"/>
      <c r="AB997" s="196"/>
      <c r="AC997" s="42"/>
      <c r="AD997" s="42"/>
    </row>
    <row r="998" spans="3:30">
      <c r="C998" s="234"/>
      <c r="D998" s="355">
        <v>44300</v>
      </c>
      <c r="E998" s="422" t="s">
        <v>1767</v>
      </c>
      <c r="F998" s="435"/>
      <c r="G998" s="259"/>
      <c r="H998" s="234">
        <v>814.37</v>
      </c>
      <c r="I998" s="252"/>
      <c r="J998" s="252"/>
      <c r="K998" s="252"/>
      <c r="L998" s="252">
        <v>814.37</v>
      </c>
      <c r="M998" s="252"/>
      <c r="N998" s="252"/>
      <c r="O998" s="252"/>
      <c r="P998" s="252"/>
      <c r="Q998" s="252"/>
      <c r="R998" s="252"/>
      <c r="S998" s="252"/>
      <c r="T998" s="252"/>
      <c r="U998" s="252"/>
      <c r="V998" s="252"/>
      <c r="W998" s="252"/>
      <c r="X998" s="358"/>
      <c r="Y998" s="42"/>
      <c r="Z998" s="196"/>
      <c r="AA998" s="367"/>
      <c r="AB998" s="196"/>
      <c r="AC998" s="42"/>
      <c r="AD998" s="42"/>
    </row>
    <row r="999" spans="3:30">
      <c r="C999" s="234"/>
      <c r="D999" s="355">
        <v>44300</v>
      </c>
      <c r="E999" s="422" t="s">
        <v>1642</v>
      </c>
      <c r="F999" s="435"/>
      <c r="G999" s="259"/>
      <c r="H999" s="234">
        <v>1</v>
      </c>
      <c r="I999" s="252"/>
      <c r="J999" s="252"/>
      <c r="K999" s="252"/>
      <c r="L999" s="252"/>
      <c r="M999" s="252"/>
      <c r="N999" s="252"/>
      <c r="O999" s="252"/>
      <c r="P999" s="252"/>
      <c r="Q999" s="252"/>
      <c r="R999" s="252"/>
      <c r="S999" s="252"/>
      <c r="T999" s="252"/>
      <c r="U999" s="252"/>
      <c r="V999" s="252"/>
      <c r="W999" s="252">
        <v>1</v>
      </c>
      <c r="X999" s="358"/>
      <c r="Y999" s="42"/>
      <c r="Z999" s="196"/>
      <c r="AA999" s="367"/>
      <c r="AB999" s="196"/>
      <c r="AC999" s="42"/>
      <c r="AD999" s="42"/>
    </row>
    <row r="1000" spans="3:30">
      <c r="C1000" s="234"/>
      <c r="D1000" s="355">
        <v>44300</v>
      </c>
      <c r="E1000" s="422" t="s">
        <v>1721</v>
      </c>
      <c r="F1000" s="435"/>
      <c r="G1000" s="259"/>
      <c r="H1000" s="234">
        <v>69</v>
      </c>
      <c r="I1000" s="252"/>
      <c r="J1000" s="252"/>
      <c r="K1000" s="252"/>
      <c r="L1000" s="252"/>
      <c r="M1000" s="252"/>
      <c r="N1000" s="252"/>
      <c r="O1000" s="252"/>
      <c r="P1000" s="252"/>
      <c r="Q1000" s="252"/>
      <c r="R1000" s="252"/>
      <c r="S1000" s="252"/>
      <c r="T1000" s="252">
        <v>69</v>
      </c>
      <c r="U1000" s="252"/>
      <c r="V1000" s="252"/>
      <c r="W1000" s="252"/>
      <c r="X1000" s="358"/>
      <c r="Y1000" s="42"/>
      <c r="Z1000" s="196"/>
      <c r="AA1000" s="367"/>
      <c r="AB1000" s="196"/>
      <c r="AC1000" s="42"/>
      <c r="AD1000" s="42"/>
    </row>
    <row r="1001" spans="3:30">
      <c r="C1001" s="234"/>
      <c r="D1001" s="355">
        <v>44300</v>
      </c>
      <c r="E1001" s="422" t="s">
        <v>1283</v>
      </c>
      <c r="F1001" s="435"/>
      <c r="G1001" s="259">
        <v>1766</v>
      </c>
      <c r="H1001" s="234"/>
      <c r="I1001" s="252"/>
      <c r="J1001" s="252"/>
      <c r="K1001" s="252"/>
      <c r="L1001" s="252"/>
      <c r="M1001" s="252"/>
      <c r="N1001" s="252"/>
      <c r="O1001" s="252"/>
      <c r="P1001" s="252"/>
      <c r="Q1001" s="252"/>
      <c r="R1001" s="252"/>
      <c r="S1001" s="252"/>
      <c r="T1001" s="252"/>
      <c r="U1001" s="252"/>
      <c r="V1001" s="252"/>
      <c r="W1001" s="252"/>
      <c r="X1001" s="358"/>
      <c r="Y1001" s="42"/>
      <c r="Z1001" s="196"/>
      <c r="AA1001" s="367"/>
      <c r="AB1001" s="196"/>
      <c r="AC1001" s="42"/>
      <c r="AD1001" s="42"/>
    </row>
    <row r="1002" spans="3:30">
      <c r="C1002" s="234"/>
      <c r="D1002" s="355">
        <v>44300</v>
      </c>
      <c r="E1002" s="422" t="s">
        <v>673</v>
      </c>
      <c r="F1002" s="435"/>
      <c r="G1002" s="259"/>
      <c r="H1002" s="259">
        <v>1514.37</v>
      </c>
      <c r="I1002" s="252"/>
      <c r="J1002" s="252"/>
      <c r="K1002" s="252"/>
      <c r="L1002" s="252"/>
      <c r="M1002" s="252"/>
      <c r="N1002" s="252"/>
      <c r="O1002" s="252"/>
      <c r="P1002" s="252"/>
      <c r="Q1002" s="252"/>
      <c r="R1002" s="252"/>
      <c r="S1002" s="252"/>
      <c r="T1002" s="252"/>
      <c r="U1002" s="252"/>
      <c r="V1002" s="252"/>
      <c r="W1002" s="252"/>
      <c r="X1002" s="358"/>
      <c r="Y1002" s="42"/>
      <c r="Z1002" s="196"/>
      <c r="AA1002" s="367"/>
      <c r="AB1002" s="196"/>
      <c r="AC1002" s="42"/>
      <c r="AD1002" s="42"/>
    </row>
    <row r="1003" spans="3:30">
      <c r="C1003" s="234"/>
      <c r="D1003" s="355">
        <v>44300</v>
      </c>
      <c r="E1003" s="422" t="s">
        <v>1633</v>
      </c>
      <c r="F1003" s="435"/>
      <c r="G1003" s="259"/>
      <c r="H1003" s="234">
        <v>251.63</v>
      </c>
      <c r="I1003" s="252"/>
      <c r="J1003" s="252"/>
      <c r="K1003" s="252"/>
      <c r="L1003" s="252"/>
      <c r="M1003" s="252"/>
      <c r="N1003" s="252"/>
      <c r="O1003" s="252"/>
      <c r="P1003" s="252"/>
      <c r="Q1003" s="252"/>
      <c r="R1003" s="252"/>
      <c r="S1003" s="252"/>
      <c r="T1003" s="252"/>
      <c r="U1003" s="252"/>
      <c r="V1003" s="252"/>
      <c r="W1003" s="252"/>
      <c r="X1003" s="358"/>
      <c r="Y1003" s="42"/>
      <c r="Z1003" s="196"/>
      <c r="AA1003" s="367"/>
      <c r="AB1003" s="196"/>
      <c r="AC1003" s="42"/>
      <c r="AD1003" s="42"/>
    </row>
    <row r="1004" spans="3:30">
      <c r="C1004" s="234"/>
      <c r="D1004" s="355">
        <v>44306</v>
      </c>
      <c r="E1004" s="422" t="s">
        <v>495</v>
      </c>
      <c r="F1004" s="435"/>
      <c r="G1004" s="259">
        <v>3067.2</v>
      </c>
      <c r="H1004" s="234"/>
      <c r="I1004" s="252"/>
      <c r="J1004" s="252"/>
      <c r="K1004" s="252"/>
      <c r="L1004" s="252"/>
      <c r="M1004" s="252"/>
      <c r="N1004" s="252"/>
      <c r="O1004" s="252"/>
      <c r="P1004" s="252"/>
      <c r="Q1004" s="252"/>
      <c r="R1004" s="252"/>
      <c r="S1004" s="252"/>
      <c r="T1004" s="252"/>
      <c r="U1004" s="252"/>
      <c r="V1004" s="252"/>
      <c r="W1004" s="252"/>
      <c r="X1004" s="358"/>
      <c r="Y1004" s="42"/>
      <c r="Z1004" s="196"/>
      <c r="AA1004" s="367"/>
      <c r="AB1004" s="196"/>
      <c r="AC1004" s="42"/>
      <c r="AD1004" s="42"/>
    </row>
    <row r="1005" spans="3:30">
      <c r="C1005" s="234"/>
      <c r="D1005" s="355">
        <v>44306</v>
      </c>
      <c r="E1005" s="422" t="s">
        <v>1768</v>
      </c>
      <c r="F1005" s="435"/>
      <c r="G1005" s="259"/>
      <c r="H1005" s="234">
        <v>2989.2</v>
      </c>
      <c r="I1005" s="252"/>
      <c r="J1005" s="252"/>
      <c r="K1005" s="252"/>
      <c r="L1005" s="252">
        <v>2989.2</v>
      </c>
      <c r="M1005" s="252"/>
      <c r="N1005" s="252"/>
      <c r="O1005" s="252"/>
      <c r="P1005" s="252"/>
      <c r="Q1005" s="252"/>
      <c r="R1005" s="252"/>
      <c r="S1005" s="252"/>
      <c r="T1005" s="252"/>
      <c r="U1005" s="252"/>
      <c r="V1005" s="252"/>
      <c r="W1005" s="252"/>
      <c r="X1005" s="358"/>
      <c r="Y1005" s="42"/>
      <c r="Z1005" s="196"/>
      <c r="AA1005" s="367"/>
      <c r="AB1005" s="196"/>
      <c r="AC1005" s="42"/>
      <c r="AD1005" s="42"/>
    </row>
    <row r="1006" spans="3:30">
      <c r="C1006" s="234"/>
      <c r="D1006" s="355">
        <v>44306</v>
      </c>
      <c r="E1006" s="422" t="s">
        <v>1642</v>
      </c>
      <c r="F1006" s="435"/>
      <c r="G1006" s="259"/>
      <c r="H1006" s="234">
        <v>1</v>
      </c>
      <c r="I1006" s="252"/>
      <c r="J1006" s="252"/>
      <c r="K1006" s="252"/>
      <c r="L1006" s="252"/>
      <c r="M1006" s="252"/>
      <c r="N1006" s="252"/>
      <c r="O1006" s="252"/>
      <c r="P1006" s="252"/>
      <c r="Q1006" s="252"/>
      <c r="R1006" s="252"/>
      <c r="S1006" s="252"/>
      <c r="T1006" s="252"/>
      <c r="U1006" s="252"/>
      <c r="V1006" s="252"/>
      <c r="W1006" s="252">
        <v>1</v>
      </c>
      <c r="X1006" s="358"/>
      <c r="Y1006" s="42"/>
      <c r="Z1006" s="196"/>
      <c r="AA1006" s="367"/>
      <c r="AB1006" s="196"/>
      <c r="AC1006" s="42"/>
      <c r="AD1006" s="42"/>
    </row>
    <row r="1007" spans="3:30">
      <c r="C1007" s="234"/>
      <c r="D1007" s="355">
        <v>44306</v>
      </c>
      <c r="E1007" s="422" t="s">
        <v>1605</v>
      </c>
      <c r="F1007" s="435"/>
      <c r="G1007" s="259"/>
      <c r="H1007" s="234">
        <v>77</v>
      </c>
      <c r="I1007" s="252"/>
      <c r="J1007" s="252"/>
      <c r="K1007" s="252"/>
      <c r="L1007" s="252"/>
      <c r="M1007" s="252"/>
      <c r="N1007" s="252"/>
      <c r="O1007" s="252"/>
      <c r="P1007" s="252"/>
      <c r="Q1007" s="252"/>
      <c r="R1007" s="252"/>
      <c r="S1007" s="252"/>
      <c r="T1007" s="252">
        <v>77</v>
      </c>
      <c r="U1007" s="252"/>
      <c r="V1007" s="252"/>
      <c r="W1007" s="252"/>
      <c r="X1007" s="358"/>
      <c r="Y1007" s="42"/>
      <c r="Z1007" s="196"/>
      <c r="AA1007" s="367"/>
      <c r="AB1007" s="196"/>
      <c r="AC1007" s="42"/>
      <c r="AD1007" s="42"/>
    </row>
    <row r="1008" spans="3:30">
      <c r="C1008" s="234"/>
      <c r="D1008" s="355">
        <v>44306</v>
      </c>
      <c r="E1008" s="422" t="s">
        <v>1769</v>
      </c>
      <c r="F1008" s="435"/>
      <c r="G1008" s="259">
        <v>3315</v>
      </c>
      <c r="H1008" s="234"/>
      <c r="I1008" s="252"/>
      <c r="J1008" s="252"/>
      <c r="K1008" s="252"/>
      <c r="L1008" s="252"/>
      <c r="M1008" s="252"/>
      <c r="N1008" s="252"/>
      <c r="O1008" s="252"/>
      <c r="P1008" s="252"/>
      <c r="Q1008" s="252"/>
      <c r="R1008" s="252"/>
      <c r="S1008" s="252"/>
      <c r="T1008" s="252"/>
      <c r="U1008" s="252"/>
      <c r="V1008" s="252"/>
      <c r="W1008" s="252"/>
      <c r="X1008" s="358"/>
      <c r="Y1008" s="42"/>
      <c r="Z1008" s="196"/>
      <c r="AA1008" s="367"/>
      <c r="AB1008" s="196"/>
      <c r="AC1008" s="42"/>
      <c r="AD1008" s="42"/>
    </row>
    <row r="1009" spans="3:30">
      <c r="C1009" s="234"/>
      <c r="D1009" s="355">
        <v>44306</v>
      </c>
      <c r="E1009" s="422" t="s">
        <v>673</v>
      </c>
      <c r="F1009" s="435"/>
      <c r="G1009" s="259"/>
      <c r="H1009" s="259">
        <v>3067.2</v>
      </c>
      <c r="I1009" s="252"/>
      <c r="J1009" s="252"/>
      <c r="K1009" s="252"/>
      <c r="L1009" s="252"/>
      <c r="M1009" s="252"/>
      <c r="N1009" s="252"/>
      <c r="O1009" s="252"/>
      <c r="P1009" s="252"/>
      <c r="Q1009" s="252"/>
      <c r="R1009" s="252"/>
      <c r="S1009" s="252"/>
      <c r="T1009" s="252"/>
      <c r="U1009" s="252"/>
      <c r="V1009" s="252"/>
      <c r="W1009" s="252"/>
      <c r="X1009" s="358"/>
      <c r="Y1009" s="42"/>
      <c r="Z1009" s="196"/>
      <c r="AA1009" s="367"/>
      <c r="AB1009" s="196"/>
      <c r="AC1009" s="42"/>
      <c r="AD1009" s="42"/>
    </row>
    <row r="1010" spans="3:30">
      <c r="C1010" s="234"/>
      <c r="D1010" s="355">
        <v>44306</v>
      </c>
      <c r="E1010" s="422" t="s">
        <v>1770</v>
      </c>
      <c r="F1010" s="435"/>
      <c r="G1010" s="259"/>
      <c r="H1010" s="234">
        <v>247.8</v>
      </c>
      <c r="I1010" s="252"/>
      <c r="J1010" s="252"/>
      <c r="K1010" s="252"/>
      <c r="L1010" s="252"/>
      <c r="M1010" s="252"/>
      <c r="N1010" s="252"/>
      <c r="O1010" s="252"/>
      <c r="P1010" s="252"/>
      <c r="Q1010" s="252"/>
      <c r="R1010" s="252"/>
      <c r="S1010" s="252"/>
      <c r="T1010" s="252"/>
      <c r="U1010" s="252"/>
      <c r="V1010" s="252"/>
      <c r="W1010" s="252"/>
      <c r="X1010" s="358"/>
      <c r="Y1010" s="42"/>
      <c r="Z1010" s="196"/>
      <c r="AA1010" s="367"/>
      <c r="AB1010" s="196"/>
      <c r="AC1010" s="42"/>
      <c r="AD1010" s="42"/>
    </row>
    <row r="1011" spans="3:30">
      <c r="C1011" s="234"/>
      <c r="D1011" s="355">
        <v>44302</v>
      </c>
      <c r="E1011" s="422" t="s">
        <v>495</v>
      </c>
      <c r="F1011" s="435"/>
      <c r="G1011" s="259">
        <v>1146</v>
      </c>
      <c r="H1011" s="234"/>
      <c r="I1011" s="252"/>
      <c r="J1011" s="252"/>
      <c r="K1011" s="252"/>
      <c r="L1011" s="252"/>
      <c r="M1011" s="252"/>
      <c r="N1011" s="252"/>
      <c r="O1011" s="252"/>
      <c r="P1011" s="252"/>
      <c r="Q1011" s="252"/>
      <c r="R1011" s="252"/>
      <c r="S1011" s="252"/>
      <c r="T1011" s="252"/>
      <c r="U1011" s="252"/>
      <c r="V1011" s="252"/>
      <c r="W1011" s="252"/>
      <c r="X1011" s="358"/>
      <c r="Y1011" s="42"/>
      <c r="Z1011" s="196"/>
      <c r="AA1011" s="367"/>
      <c r="AB1011" s="196"/>
      <c r="AC1011" s="42"/>
      <c r="AD1011" s="42"/>
    </row>
    <row r="1012" spans="3:30">
      <c r="C1012" s="234">
        <v>10</v>
      </c>
      <c r="D1012" s="355">
        <v>44302</v>
      </c>
      <c r="E1012" s="422" t="s">
        <v>2411</v>
      </c>
      <c r="F1012" s="435"/>
      <c r="G1012" s="259"/>
      <c r="H1012" s="234">
        <v>1146</v>
      </c>
      <c r="I1012" s="252"/>
      <c r="J1012" s="252"/>
      <c r="K1012" s="252"/>
      <c r="L1012" s="252"/>
      <c r="M1012" s="252"/>
      <c r="N1012" s="252"/>
      <c r="O1012" s="252"/>
      <c r="P1012" s="252"/>
      <c r="Q1012" s="252"/>
      <c r="R1012" s="252"/>
      <c r="S1012" s="252">
        <v>1146</v>
      </c>
      <c r="T1012" s="252"/>
      <c r="U1012" s="252"/>
      <c r="V1012" s="252"/>
      <c r="W1012" s="252"/>
      <c r="X1012" s="358"/>
      <c r="Y1012" s="42"/>
      <c r="Z1012" s="196"/>
      <c r="AA1012" s="367"/>
      <c r="AB1012" s="196"/>
      <c r="AC1012" s="42"/>
      <c r="AD1012" s="42"/>
    </row>
    <row r="1013" spans="3:30">
      <c r="C1013" s="234"/>
      <c r="D1013" s="355">
        <v>44302</v>
      </c>
      <c r="E1013" s="422" t="s">
        <v>1771</v>
      </c>
      <c r="F1013" s="435"/>
      <c r="G1013" s="259">
        <v>1250</v>
      </c>
      <c r="H1013" s="234"/>
      <c r="I1013" s="252"/>
      <c r="J1013" s="252"/>
      <c r="K1013" s="252"/>
      <c r="L1013" s="252"/>
      <c r="M1013" s="252"/>
      <c r="N1013" s="252"/>
      <c r="O1013" s="252"/>
      <c r="P1013" s="252"/>
      <c r="Q1013" s="252"/>
      <c r="R1013" s="252"/>
      <c r="S1013" s="252"/>
      <c r="T1013" s="252"/>
      <c r="U1013" s="252"/>
      <c r="V1013" s="252"/>
      <c r="W1013" s="252"/>
      <c r="X1013" s="358"/>
      <c r="Y1013" s="42"/>
      <c r="Z1013" s="196"/>
      <c r="AA1013" s="367"/>
      <c r="AB1013" s="196"/>
      <c r="AC1013" s="42"/>
      <c r="AD1013" s="42"/>
    </row>
    <row r="1014" spans="3:30">
      <c r="C1014" s="234"/>
      <c r="D1014" s="355">
        <v>44302</v>
      </c>
      <c r="E1014" s="422" t="s">
        <v>673</v>
      </c>
      <c r="F1014" s="435"/>
      <c r="G1014" s="259"/>
      <c r="H1014" s="234">
        <v>1146</v>
      </c>
      <c r="I1014" s="252"/>
      <c r="J1014" s="252"/>
      <c r="K1014" s="252"/>
      <c r="L1014" s="252"/>
      <c r="M1014" s="252"/>
      <c r="N1014" s="252"/>
      <c r="O1014" s="252"/>
      <c r="P1014" s="252"/>
      <c r="Q1014" s="252"/>
      <c r="R1014" s="252"/>
      <c r="S1014" s="252"/>
      <c r="T1014" s="252"/>
      <c r="U1014" s="252"/>
      <c r="V1014" s="252"/>
      <c r="W1014" s="252"/>
      <c r="X1014" s="358"/>
      <c r="Y1014" s="42"/>
      <c r="Z1014" s="196"/>
      <c r="AA1014" s="367"/>
      <c r="AB1014" s="196"/>
      <c r="AC1014" s="42"/>
      <c r="AD1014" s="42"/>
    </row>
    <row r="1015" spans="3:30">
      <c r="C1015" s="234"/>
      <c r="D1015" s="355">
        <v>44302</v>
      </c>
      <c r="E1015" s="422" t="s">
        <v>1772</v>
      </c>
      <c r="F1015" s="435"/>
      <c r="G1015" s="259"/>
      <c r="H1015" s="234">
        <v>104</v>
      </c>
      <c r="I1015" s="252"/>
      <c r="J1015" s="252"/>
      <c r="K1015" s="252"/>
      <c r="L1015" s="252"/>
      <c r="M1015" s="252"/>
      <c r="N1015" s="252"/>
      <c r="O1015" s="252"/>
      <c r="P1015" s="252"/>
      <c r="Q1015" s="252"/>
      <c r="R1015" s="252"/>
      <c r="S1015" s="252"/>
      <c r="T1015" s="252"/>
      <c r="U1015" s="252"/>
      <c r="V1015" s="252"/>
      <c r="W1015" s="252"/>
      <c r="X1015" s="358"/>
      <c r="Y1015" s="42"/>
      <c r="Z1015" s="196"/>
      <c r="AA1015" s="367"/>
      <c r="AB1015" s="196"/>
      <c r="AC1015" s="42"/>
      <c r="AD1015" s="42"/>
    </row>
    <row r="1016" spans="3:30">
      <c r="C1016" s="234"/>
      <c r="D1016" s="355">
        <v>44307</v>
      </c>
      <c r="E1016" s="422" t="s">
        <v>495</v>
      </c>
      <c r="F1016" s="435"/>
      <c r="G1016" s="259">
        <v>4117.66</v>
      </c>
      <c r="H1016" s="234"/>
      <c r="I1016" s="252"/>
      <c r="J1016" s="252"/>
      <c r="K1016" s="252"/>
      <c r="L1016" s="252"/>
      <c r="M1016" s="252"/>
      <c r="N1016" s="252"/>
      <c r="O1016" s="252"/>
      <c r="P1016" s="252"/>
      <c r="Q1016" s="252"/>
      <c r="R1016" s="252"/>
      <c r="S1016" s="252"/>
      <c r="T1016" s="252"/>
      <c r="U1016" s="252"/>
      <c r="V1016" s="252"/>
      <c r="W1016" s="252"/>
      <c r="X1016" s="358"/>
      <c r="Y1016" s="42"/>
      <c r="Z1016" s="196"/>
      <c r="AA1016" s="367"/>
      <c r="AB1016" s="196"/>
      <c r="AC1016" s="42"/>
      <c r="AD1016" s="42"/>
    </row>
    <row r="1017" spans="3:30">
      <c r="C1017" s="234"/>
      <c r="D1017" s="355">
        <v>44307</v>
      </c>
      <c r="E1017" s="422" t="s">
        <v>1768</v>
      </c>
      <c r="F1017" s="435"/>
      <c r="G1017" s="259"/>
      <c r="H1017" s="234">
        <v>4116.66</v>
      </c>
      <c r="I1017" s="252"/>
      <c r="J1017" s="252"/>
      <c r="K1017" s="252"/>
      <c r="L1017" s="252">
        <v>4116.66</v>
      </c>
      <c r="M1017" s="252"/>
      <c r="N1017" s="252"/>
      <c r="O1017" s="252"/>
      <c r="P1017" s="252"/>
      <c r="Q1017" s="252"/>
      <c r="R1017" s="252"/>
      <c r="S1017" s="252"/>
      <c r="T1017" s="252"/>
      <c r="U1017" s="252"/>
      <c r="V1017" s="252"/>
      <c r="W1017" s="252"/>
      <c r="X1017" s="358"/>
      <c r="Y1017" s="42"/>
      <c r="Z1017" s="196"/>
      <c r="AA1017" s="367"/>
      <c r="AB1017" s="196"/>
      <c r="AC1017" s="42"/>
      <c r="AD1017" s="42"/>
    </row>
    <row r="1018" spans="3:30">
      <c r="C1018" s="234"/>
      <c r="D1018" s="355">
        <v>44307</v>
      </c>
      <c r="E1018" s="422" t="s">
        <v>1642</v>
      </c>
      <c r="F1018" s="435"/>
      <c r="G1018" s="259"/>
      <c r="H1018" s="234">
        <v>1</v>
      </c>
      <c r="I1018" s="252"/>
      <c r="J1018" s="252"/>
      <c r="K1018" s="252"/>
      <c r="L1018" s="252"/>
      <c r="M1018" s="252"/>
      <c r="N1018" s="252"/>
      <c r="O1018" s="252"/>
      <c r="P1018" s="252"/>
      <c r="Q1018" s="252"/>
      <c r="R1018" s="252"/>
      <c r="S1018" s="252"/>
      <c r="T1018" s="252"/>
      <c r="U1018" s="252"/>
      <c r="V1018" s="252"/>
      <c r="W1018" s="252">
        <v>1</v>
      </c>
      <c r="X1018" s="358"/>
      <c r="Y1018" s="42"/>
      <c r="Z1018" s="196"/>
      <c r="AA1018" s="367"/>
      <c r="AB1018" s="196"/>
      <c r="AC1018" s="42"/>
      <c r="AD1018" s="42"/>
    </row>
    <row r="1019" spans="3:30">
      <c r="C1019" s="234"/>
      <c r="D1019" s="355">
        <v>44307</v>
      </c>
      <c r="E1019" s="422" t="s">
        <v>1774</v>
      </c>
      <c r="F1019" s="435"/>
      <c r="G1019" s="259">
        <v>4430</v>
      </c>
      <c r="H1019" s="234"/>
      <c r="I1019" s="252"/>
      <c r="J1019" s="252"/>
      <c r="K1019" s="252"/>
      <c r="L1019" s="252"/>
      <c r="M1019" s="252"/>
      <c r="N1019" s="252"/>
      <c r="O1019" s="252"/>
      <c r="P1019" s="252"/>
      <c r="Q1019" s="252"/>
      <c r="R1019" s="252"/>
      <c r="S1019" s="252"/>
      <c r="T1019" s="252"/>
      <c r="U1019" s="252"/>
      <c r="V1019" s="252"/>
      <c r="W1019" s="252"/>
      <c r="X1019" s="358"/>
      <c r="Y1019" s="42"/>
      <c r="Z1019" s="196"/>
      <c r="AA1019" s="367"/>
      <c r="AB1019" s="196"/>
      <c r="AC1019" s="42"/>
      <c r="AD1019" s="42"/>
    </row>
    <row r="1020" spans="3:30">
      <c r="C1020" s="234"/>
      <c r="D1020" s="355">
        <v>44307</v>
      </c>
      <c r="E1020" s="422" t="s">
        <v>673</v>
      </c>
      <c r="F1020" s="435"/>
      <c r="G1020" s="259"/>
      <c r="H1020" s="234">
        <v>4117.66</v>
      </c>
      <c r="I1020" s="252"/>
      <c r="J1020" s="252"/>
      <c r="K1020" s="252"/>
      <c r="L1020" s="252"/>
      <c r="M1020" s="252"/>
      <c r="N1020" s="252"/>
      <c r="O1020" s="252"/>
      <c r="P1020" s="252"/>
      <c r="Q1020" s="252"/>
      <c r="R1020" s="252"/>
      <c r="S1020" s="252"/>
      <c r="T1020" s="252"/>
      <c r="U1020" s="252"/>
      <c r="V1020" s="252"/>
      <c r="W1020" s="252"/>
      <c r="X1020" s="358"/>
      <c r="Y1020" s="42"/>
      <c r="Z1020" s="196"/>
      <c r="AA1020" s="367"/>
      <c r="AB1020" s="196"/>
      <c r="AC1020" s="42"/>
      <c r="AD1020" s="42"/>
    </row>
    <row r="1021" spans="3:30">
      <c r="C1021" s="234"/>
      <c r="D1021" s="355">
        <v>44307</v>
      </c>
      <c r="E1021" s="422" t="s">
        <v>1775</v>
      </c>
      <c r="F1021" s="435"/>
      <c r="G1021" s="259"/>
      <c r="H1021" s="234">
        <v>160</v>
      </c>
      <c r="I1021" s="252"/>
      <c r="J1021" s="252"/>
      <c r="K1021" s="252"/>
      <c r="L1021" s="252"/>
      <c r="M1021" s="252"/>
      <c r="N1021" s="252"/>
      <c r="O1021" s="252"/>
      <c r="P1021" s="252"/>
      <c r="Q1021" s="252"/>
      <c r="R1021" s="252"/>
      <c r="S1021" s="252"/>
      <c r="T1021" s="252"/>
      <c r="U1021" s="252"/>
      <c r="V1021" s="252"/>
      <c r="W1021" s="252"/>
      <c r="X1021" s="358"/>
      <c r="Y1021" s="42"/>
      <c r="Z1021" s="196"/>
      <c r="AA1021" s="367"/>
      <c r="AB1021" s="196"/>
      <c r="AC1021" s="42"/>
      <c r="AD1021" s="42">
        <v>160</v>
      </c>
    </row>
    <row r="1022" spans="3:30">
      <c r="C1022" s="234"/>
      <c r="D1022" s="355">
        <v>44307</v>
      </c>
      <c r="E1022" s="422" t="s">
        <v>1776</v>
      </c>
      <c r="F1022" s="435"/>
      <c r="G1022" s="259"/>
      <c r="H1022" s="234">
        <v>152.34</v>
      </c>
      <c r="I1022" s="252"/>
      <c r="J1022" s="252"/>
      <c r="K1022" s="252"/>
      <c r="L1022" s="252"/>
      <c r="M1022" s="252"/>
      <c r="N1022" s="252"/>
      <c r="O1022" s="252"/>
      <c r="P1022" s="252"/>
      <c r="Q1022" s="252"/>
      <c r="R1022" s="252"/>
      <c r="S1022" s="252"/>
      <c r="T1022" s="252"/>
      <c r="U1022" s="252"/>
      <c r="V1022" s="252"/>
      <c r="W1022" s="252"/>
      <c r="X1022" s="358"/>
      <c r="Y1022" s="42"/>
      <c r="Z1022" s="196"/>
      <c r="AA1022" s="367"/>
      <c r="AB1022" s="196"/>
      <c r="AC1022" s="42"/>
      <c r="AD1022" s="42"/>
    </row>
    <row r="1023" spans="3:30">
      <c r="C1023" s="234"/>
      <c r="D1023" s="355">
        <v>44314</v>
      </c>
      <c r="E1023" s="422" t="s">
        <v>495</v>
      </c>
      <c r="F1023" s="435"/>
      <c r="G1023" s="259">
        <v>3806.6</v>
      </c>
      <c r="H1023" s="234"/>
      <c r="I1023" s="252"/>
      <c r="J1023" s="252"/>
      <c r="K1023" s="252"/>
      <c r="L1023" s="252"/>
      <c r="M1023" s="252"/>
      <c r="N1023" s="252"/>
      <c r="O1023" s="252"/>
      <c r="P1023" s="252"/>
      <c r="Q1023" s="252"/>
      <c r="R1023" s="252"/>
      <c r="S1023" s="252"/>
      <c r="T1023" s="252"/>
      <c r="U1023" s="252"/>
      <c r="V1023" s="252"/>
      <c r="W1023" s="252"/>
      <c r="X1023" s="358"/>
      <c r="Y1023" s="42"/>
      <c r="Z1023" s="196"/>
      <c r="AA1023" s="367"/>
      <c r="AB1023" s="196"/>
      <c r="AC1023" s="42"/>
      <c r="AD1023" s="42"/>
    </row>
    <row r="1024" spans="3:30">
      <c r="C1024" s="234"/>
      <c r="D1024" s="355">
        <v>44314</v>
      </c>
      <c r="E1024" s="422" t="s">
        <v>669</v>
      </c>
      <c r="F1024" s="435"/>
      <c r="G1024" s="259">
        <v>50</v>
      </c>
      <c r="H1024" s="234"/>
      <c r="I1024" s="252"/>
      <c r="J1024" s="252"/>
      <c r="K1024" s="252"/>
      <c r="L1024" s="252"/>
      <c r="M1024" s="252"/>
      <c r="N1024" s="252"/>
      <c r="O1024" s="252"/>
      <c r="P1024" s="252"/>
      <c r="Q1024" s="252"/>
      <c r="R1024" s="252"/>
      <c r="S1024" s="252"/>
      <c r="T1024" s="252"/>
      <c r="U1024" s="252"/>
      <c r="V1024" s="252"/>
      <c r="W1024" s="252"/>
      <c r="X1024" s="363"/>
      <c r="Y1024" s="42"/>
      <c r="Z1024" s="196"/>
      <c r="AA1024" s="367"/>
      <c r="AB1024" s="196"/>
      <c r="AC1024" s="42"/>
      <c r="AD1024" s="42"/>
    </row>
    <row r="1025" spans="3:30">
      <c r="C1025" s="234">
        <v>12</v>
      </c>
      <c r="D1025" s="355">
        <v>44314</v>
      </c>
      <c r="E1025" s="422" t="s">
        <v>1777</v>
      </c>
      <c r="F1025" s="435"/>
      <c r="G1025" s="259"/>
      <c r="H1025" s="234">
        <v>2351.2800000000002</v>
      </c>
      <c r="I1025" s="252"/>
      <c r="J1025" s="252"/>
      <c r="K1025" s="252"/>
      <c r="L1025" s="252">
        <v>2351.2199999999998</v>
      </c>
      <c r="M1025" s="252"/>
      <c r="N1025" s="252"/>
      <c r="O1025" s="252"/>
      <c r="P1025" s="252"/>
      <c r="Q1025" s="252"/>
      <c r="R1025" s="252"/>
      <c r="S1025" s="252"/>
      <c r="T1025" s="252"/>
      <c r="U1025" s="252"/>
      <c r="V1025" s="252"/>
      <c r="W1025" s="252"/>
      <c r="X1025" s="358"/>
      <c r="Y1025" s="42"/>
      <c r="Z1025" s="196"/>
      <c r="AA1025" s="367"/>
      <c r="AB1025" s="196"/>
      <c r="AC1025" s="42"/>
      <c r="AD1025" s="42"/>
    </row>
    <row r="1026" spans="3:30">
      <c r="C1026" s="234"/>
      <c r="D1026" s="355">
        <v>44314</v>
      </c>
      <c r="E1026" s="422" t="s">
        <v>1778</v>
      </c>
      <c r="F1026" s="435"/>
      <c r="G1026" s="259"/>
      <c r="H1026" s="234">
        <v>1454.32</v>
      </c>
      <c r="I1026" s="252"/>
      <c r="J1026" s="252"/>
      <c r="K1026" s="252"/>
      <c r="L1026" s="252">
        <v>1454.32</v>
      </c>
      <c r="M1026" s="252"/>
      <c r="N1026" s="252"/>
      <c r="O1026" s="252"/>
      <c r="P1026" s="252"/>
      <c r="Q1026" s="252"/>
      <c r="R1026" s="252"/>
      <c r="S1026" s="252"/>
      <c r="T1026" s="252"/>
      <c r="U1026" s="252"/>
      <c r="V1026" s="252"/>
      <c r="W1026" s="252"/>
      <c r="X1026" s="358"/>
      <c r="Y1026" s="42"/>
      <c r="Z1026" s="196"/>
      <c r="AA1026" s="367"/>
      <c r="AB1026" s="196"/>
      <c r="AC1026" s="42"/>
      <c r="AD1026" s="42"/>
    </row>
    <row r="1027" spans="3:30">
      <c r="C1027" s="234"/>
      <c r="D1027" s="355">
        <v>44314</v>
      </c>
      <c r="E1027" s="422" t="s">
        <v>1642</v>
      </c>
      <c r="F1027" s="435"/>
      <c r="G1027" s="259"/>
      <c r="H1027" s="234">
        <v>1</v>
      </c>
      <c r="I1027" s="252"/>
      <c r="J1027" s="252"/>
      <c r="K1027" s="252"/>
      <c r="L1027" s="252"/>
      <c r="M1027" s="252"/>
      <c r="N1027" s="252"/>
      <c r="O1027" s="252"/>
      <c r="P1027" s="252"/>
      <c r="Q1027" s="252"/>
      <c r="R1027" s="252"/>
      <c r="S1027" s="252"/>
      <c r="T1027" s="252"/>
      <c r="U1027" s="252"/>
      <c r="V1027" s="252"/>
      <c r="W1027" s="252">
        <v>1</v>
      </c>
      <c r="X1027" s="358"/>
      <c r="Y1027" s="42"/>
      <c r="Z1027" s="196"/>
      <c r="AA1027" s="367"/>
      <c r="AB1027" s="196"/>
      <c r="AC1027" s="42"/>
      <c r="AD1027" s="42"/>
    </row>
    <row r="1028" spans="3:30">
      <c r="C1028" s="234"/>
      <c r="D1028" s="355">
        <v>44314</v>
      </c>
      <c r="E1028" s="422" t="s">
        <v>1748</v>
      </c>
      <c r="F1028" s="435"/>
      <c r="G1028" s="259"/>
      <c r="H1028" s="234">
        <v>50</v>
      </c>
      <c r="I1028" s="252"/>
      <c r="J1028" s="252"/>
      <c r="K1028" s="252"/>
      <c r="L1028" s="252"/>
      <c r="M1028" s="252"/>
      <c r="N1028" s="252"/>
      <c r="O1028" s="252"/>
      <c r="P1028" s="252"/>
      <c r="Q1028" s="252"/>
      <c r="R1028" s="252"/>
      <c r="S1028" s="252"/>
      <c r="T1028" s="252">
        <v>50</v>
      </c>
      <c r="U1028" s="252"/>
      <c r="V1028" s="252"/>
      <c r="W1028" s="252"/>
      <c r="X1028" s="358"/>
      <c r="Y1028" s="42"/>
      <c r="Z1028" s="196"/>
      <c r="AA1028" s="367"/>
      <c r="AB1028" s="196"/>
      <c r="AC1028" s="42"/>
      <c r="AD1028" s="42"/>
    </row>
    <row r="1029" spans="3:30">
      <c r="C1029" s="234"/>
      <c r="D1029" s="355">
        <v>44314</v>
      </c>
      <c r="E1029" s="422" t="s">
        <v>1272</v>
      </c>
      <c r="F1029" s="435"/>
      <c r="G1029" s="259">
        <v>4279</v>
      </c>
      <c r="H1029" s="234"/>
      <c r="I1029" s="252"/>
      <c r="J1029" s="252"/>
      <c r="K1029" s="252"/>
      <c r="L1029" s="252"/>
      <c r="M1029" s="252"/>
      <c r="N1029" s="252"/>
      <c r="O1029" s="252"/>
      <c r="P1029" s="252"/>
      <c r="Q1029" s="252"/>
      <c r="R1029" s="252"/>
      <c r="S1029" s="252"/>
      <c r="T1029" s="252"/>
      <c r="U1029" s="252"/>
      <c r="V1029" s="252"/>
      <c r="W1029" s="252"/>
      <c r="X1029" s="358"/>
      <c r="Y1029" s="42"/>
      <c r="Z1029" s="196"/>
      <c r="AA1029" s="367"/>
      <c r="AB1029" s="196"/>
      <c r="AC1029" s="42"/>
      <c r="AD1029" s="42"/>
    </row>
    <row r="1030" spans="3:30">
      <c r="C1030" s="234"/>
      <c r="D1030" s="355">
        <v>44314</v>
      </c>
      <c r="E1030" s="422" t="s">
        <v>673</v>
      </c>
      <c r="F1030" s="435"/>
      <c r="G1030" s="259"/>
      <c r="H1030" s="234">
        <v>3806.6</v>
      </c>
      <c r="I1030" s="252"/>
      <c r="J1030" s="252"/>
      <c r="K1030" s="252"/>
      <c r="L1030" s="252"/>
      <c r="M1030" s="252"/>
      <c r="N1030" s="252"/>
      <c r="O1030" s="252"/>
      <c r="P1030" s="252"/>
      <c r="Q1030" s="252"/>
      <c r="R1030" s="252"/>
      <c r="S1030" s="252"/>
      <c r="T1030" s="252"/>
      <c r="U1030" s="252"/>
      <c r="V1030" s="252"/>
      <c r="W1030" s="252"/>
      <c r="X1030" s="358"/>
      <c r="Y1030" s="42"/>
      <c r="Z1030" s="196"/>
      <c r="AA1030" s="367"/>
      <c r="AB1030" s="196"/>
      <c r="AC1030" s="42"/>
      <c r="AD1030" s="42"/>
    </row>
    <row r="1031" spans="3:30">
      <c r="C1031" s="234"/>
      <c r="D1031" s="355">
        <v>44314</v>
      </c>
      <c r="E1031" s="422" t="s">
        <v>674</v>
      </c>
      <c r="F1031" s="435"/>
      <c r="G1031" s="259"/>
      <c r="H1031" s="234">
        <v>50</v>
      </c>
      <c r="I1031" s="252"/>
      <c r="J1031" s="252"/>
      <c r="K1031" s="252"/>
      <c r="L1031" s="252"/>
      <c r="M1031" s="252"/>
      <c r="N1031" s="252"/>
      <c r="O1031" s="252"/>
      <c r="P1031" s="252"/>
      <c r="Q1031" s="252"/>
      <c r="R1031" s="252"/>
      <c r="S1031" s="252"/>
      <c r="T1031" s="252"/>
      <c r="U1031" s="252"/>
      <c r="V1031" s="252"/>
      <c r="W1031" s="252"/>
      <c r="X1031" s="358"/>
      <c r="Y1031" s="42"/>
      <c r="Z1031" s="196"/>
      <c r="AA1031" s="367"/>
      <c r="AB1031" s="196"/>
      <c r="AC1031" s="42"/>
      <c r="AD1031" s="42"/>
    </row>
    <row r="1032" spans="3:30">
      <c r="C1032" s="234"/>
      <c r="D1032" s="355">
        <v>44314</v>
      </c>
      <c r="E1032" s="422" t="s">
        <v>1779</v>
      </c>
      <c r="F1032" s="435"/>
      <c r="G1032" s="259"/>
      <c r="H1032" s="234">
        <v>422.4</v>
      </c>
      <c r="I1032" s="252"/>
      <c r="J1032" s="252"/>
      <c r="K1032" s="252"/>
      <c r="L1032" s="252"/>
      <c r="M1032" s="252"/>
      <c r="N1032" s="252"/>
      <c r="O1032" s="252"/>
      <c r="P1032" s="252"/>
      <c r="Q1032" s="252"/>
      <c r="R1032" s="252"/>
      <c r="S1032" s="252"/>
      <c r="T1032" s="252"/>
      <c r="U1032" s="252"/>
      <c r="V1032" s="252"/>
      <c r="W1032" s="252"/>
      <c r="X1032" s="358"/>
      <c r="Y1032" s="42"/>
      <c r="Z1032" s="196"/>
      <c r="AA1032" s="367"/>
      <c r="AB1032" s="196"/>
      <c r="AC1032" s="42"/>
      <c r="AD1032" s="42"/>
    </row>
    <row r="1033" spans="3:30">
      <c r="C1033" s="234"/>
      <c r="D1033" s="355">
        <v>44314</v>
      </c>
      <c r="E1033" s="422" t="s">
        <v>495</v>
      </c>
      <c r="F1033" s="435"/>
      <c r="G1033" s="259">
        <v>1727.41</v>
      </c>
      <c r="H1033" s="234"/>
      <c r="I1033" s="252"/>
      <c r="J1033" s="252"/>
      <c r="K1033" s="252"/>
      <c r="L1033" s="252"/>
      <c r="M1033" s="252"/>
      <c r="N1033" s="252"/>
      <c r="O1033" s="252"/>
      <c r="P1033" s="252"/>
      <c r="Q1033" s="252"/>
      <c r="R1033" s="252"/>
      <c r="S1033" s="252"/>
      <c r="T1033" s="252"/>
      <c r="U1033" s="252"/>
      <c r="V1033" s="252"/>
      <c r="W1033" s="252"/>
      <c r="X1033" s="358"/>
      <c r="Y1033" s="42"/>
      <c r="Z1033" s="196"/>
      <c r="AA1033" s="367"/>
      <c r="AB1033" s="196"/>
      <c r="AC1033" s="42"/>
      <c r="AD1033" s="42"/>
    </row>
    <row r="1034" spans="3:30">
      <c r="C1034" s="234">
        <v>9</v>
      </c>
      <c r="D1034" s="355">
        <v>44314</v>
      </c>
      <c r="E1034" s="422" t="s">
        <v>2412</v>
      </c>
      <c r="F1034" s="435"/>
      <c r="G1034" s="259"/>
      <c r="H1034" s="234">
        <v>1166</v>
      </c>
      <c r="I1034" s="252"/>
      <c r="J1034" s="252"/>
      <c r="K1034" s="252"/>
      <c r="L1034" s="252"/>
      <c r="M1034" s="252"/>
      <c r="N1034" s="252"/>
      <c r="O1034" s="252"/>
      <c r="P1034" s="252"/>
      <c r="Q1034" s="252"/>
      <c r="R1034" s="252"/>
      <c r="S1034" s="252">
        <v>1166</v>
      </c>
      <c r="T1034" s="252"/>
      <c r="U1034" s="252"/>
      <c r="V1034" s="252"/>
      <c r="W1034" s="252"/>
      <c r="X1034" s="358"/>
      <c r="Y1034" s="42"/>
      <c r="Z1034" s="196"/>
      <c r="AA1034" s="367"/>
      <c r="AB1034" s="196"/>
      <c r="AC1034" s="42"/>
      <c r="AD1034" s="42"/>
    </row>
    <row r="1035" spans="3:30">
      <c r="C1035" s="234"/>
      <c r="D1035" s="355">
        <v>44314</v>
      </c>
      <c r="E1035" s="422" t="s">
        <v>1643</v>
      </c>
      <c r="F1035" s="435"/>
      <c r="G1035" s="259"/>
      <c r="H1035" s="234">
        <v>481.41</v>
      </c>
      <c r="I1035" s="252"/>
      <c r="J1035" s="252"/>
      <c r="K1035" s="252"/>
      <c r="L1035" s="252">
        <v>481.41</v>
      </c>
      <c r="M1035" s="252"/>
      <c r="N1035" s="252"/>
      <c r="O1035" s="252"/>
      <c r="P1035" s="252"/>
      <c r="Q1035" s="252"/>
      <c r="R1035" s="252"/>
      <c r="S1035" s="252"/>
      <c r="T1035" s="252"/>
      <c r="U1035" s="252"/>
      <c r="V1035" s="252"/>
      <c r="W1035" s="252"/>
      <c r="X1035" s="358"/>
      <c r="Y1035" s="42"/>
      <c r="Z1035" s="196"/>
      <c r="AA1035" s="367"/>
      <c r="AB1035" s="196"/>
      <c r="AC1035" s="42"/>
      <c r="AD1035" s="42"/>
    </row>
    <row r="1036" spans="3:30">
      <c r="C1036" s="234"/>
      <c r="D1036" s="355">
        <v>44314</v>
      </c>
      <c r="E1036" s="422" t="s">
        <v>1605</v>
      </c>
      <c r="F1036" s="435"/>
      <c r="G1036" s="259"/>
      <c r="H1036" s="234">
        <v>79</v>
      </c>
      <c r="I1036" s="252"/>
      <c r="J1036" s="252"/>
      <c r="K1036" s="252"/>
      <c r="L1036" s="252"/>
      <c r="M1036" s="252"/>
      <c r="N1036" s="252"/>
      <c r="O1036" s="252"/>
      <c r="P1036" s="252"/>
      <c r="Q1036" s="252"/>
      <c r="R1036" s="252"/>
      <c r="S1036" s="252"/>
      <c r="T1036" s="252">
        <v>79</v>
      </c>
      <c r="U1036" s="252"/>
      <c r="V1036" s="252"/>
      <c r="W1036" s="252"/>
      <c r="X1036" s="358"/>
      <c r="Y1036" s="42"/>
      <c r="Z1036" s="196"/>
      <c r="AA1036" s="367"/>
      <c r="AB1036" s="196"/>
      <c r="AC1036" s="42"/>
      <c r="AD1036" s="42"/>
    </row>
    <row r="1037" spans="3:30">
      <c r="C1037" s="234"/>
      <c r="D1037" s="355">
        <v>44314</v>
      </c>
      <c r="E1037" s="422" t="s">
        <v>1642</v>
      </c>
      <c r="F1037" s="435"/>
      <c r="G1037" s="259"/>
      <c r="H1037" s="234">
        <v>1</v>
      </c>
      <c r="I1037" s="252"/>
      <c r="J1037" s="252"/>
      <c r="K1037" s="252"/>
      <c r="L1037" s="252"/>
      <c r="M1037" s="252"/>
      <c r="N1037" s="252"/>
      <c r="O1037" s="252"/>
      <c r="P1037" s="252"/>
      <c r="Q1037" s="252"/>
      <c r="R1037" s="252"/>
      <c r="S1037" s="252"/>
      <c r="T1037" s="252"/>
      <c r="U1037" s="252"/>
      <c r="V1037" s="252"/>
      <c r="W1037" s="252">
        <v>1</v>
      </c>
      <c r="X1037" s="358"/>
      <c r="Y1037" s="42"/>
      <c r="Z1037" s="196"/>
      <c r="AA1037" s="367"/>
      <c r="AB1037" s="196"/>
      <c r="AC1037" s="42"/>
      <c r="AD1037" s="42"/>
    </row>
    <row r="1038" spans="3:30">
      <c r="C1038" s="234"/>
      <c r="D1038" s="355">
        <v>44314</v>
      </c>
      <c r="E1038" s="422" t="s">
        <v>1664</v>
      </c>
      <c r="F1038" s="435"/>
      <c r="G1038" s="259">
        <v>1874</v>
      </c>
      <c r="H1038" s="234"/>
      <c r="I1038" s="252"/>
      <c r="J1038" s="252"/>
      <c r="K1038" s="252"/>
      <c r="L1038" s="252"/>
      <c r="M1038" s="252"/>
      <c r="N1038" s="252"/>
      <c r="O1038" s="252"/>
      <c r="P1038" s="252"/>
      <c r="Q1038" s="252"/>
      <c r="R1038" s="252"/>
      <c r="S1038" s="252"/>
      <c r="T1038" s="252"/>
      <c r="U1038" s="252"/>
      <c r="V1038" s="252"/>
      <c r="W1038" s="252"/>
      <c r="X1038" s="358"/>
      <c r="Y1038" s="42"/>
      <c r="Z1038" s="196"/>
      <c r="AA1038" s="367"/>
      <c r="AB1038" s="196"/>
      <c r="AC1038" s="42"/>
      <c r="AD1038" s="42"/>
    </row>
    <row r="1039" spans="3:30">
      <c r="C1039" s="234"/>
      <c r="D1039" s="355">
        <v>44314</v>
      </c>
      <c r="E1039" s="422" t="s">
        <v>1741</v>
      </c>
      <c r="F1039" s="435"/>
      <c r="G1039" s="259"/>
      <c r="H1039" s="234">
        <v>58</v>
      </c>
      <c r="I1039" s="252"/>
      <c r="J1039" s="252"/>
      <c r="K1039" s="252"/>
      <c r="L1039" s="252"/>
      <c r="M1039" s="252"/>
      <c r="N1039" s="252"/>
      <c r="O1039" s="252"/>
      <c r="P1039" s="252"/>
      <c r="Q1039" s="252"/>
      <c r="R1039" s="252"/>
      <c r="S1039" s="252"/>
      <c r="T1039" s="252">
        <v>49</v>
      </c>
      <c r="U1039" s="252"/>
      <c r="V1039" s="252"/>
      <c r="W1039" s="252"/>
      <c r="X1039" s="358"/>
      <c r="Y1039" s="42"/>
      <c r="Z1039" s="196"/>
      <c r="AA1039" s="367"/>
      <c r="AB1039" s="196"/>
      <c r="AC1039" s="42"/>
      <c r="AD1039" s="42"/>
    </row>
    <row r="1040" spans="3:30">
      <c r="C1040" s="234"/>
      <c r="D1040" s="355">
        <v>44314</v>
      </c>
      <c r="E1040" s="422" t="s">
        <v>673</v>
      </c>
      <c r="F1040" s="435"/>
      <c r="G1040" s="259"/>
      <c r="H1040" s="259">
        <v>1727.41</v>
      </c>
      <c r="I1040" s="252"/>
      <c r="J1040" s="252"/>
      <c r="K1040" s="252"/>
      <c r="L1040" s="252"/>
      <c r="M1040" s="252"/>
      <c r="N1040" s="252"/>
      <c r="O1040" s="252"/>
      <c r="P1040" s="252"/>
      <c r="Q1040" s="252"/>
      <c r="R1040" s="252"/>
      <c r="S1040" s="252"/>
      <c r="T1040" s="252"/>
      <c r="U1040" s="252"/>
      <c r="V1040" s="252"/>
      <c r="W1040" s="252"/>
      <c r="X1040" s="358"/>
      <c r="Y1040" s="42"/>
      <c r="Z1040" s="196"/>
      <c r="AA1040" s="367"/>
      <c r="AB1040" s="196"/>
      <c r="AC1040" s="42"/>
      <c r="AD1040" s="42"/>
    </row>
    <row r="1041" spans="3:30">
      <c r="C1041" s="234"/>
      <c r="D1041" s="355">
        <v>44314</v>
      </c>
      <c r="E1041" s="422" t="s">
        <v>1665</v>
      </c>
      <c r="F1041" s="435"/>
      <c r="G1041" s="259"/>
      <c r="H1041" s="234">
        <v>88.59</v>
      </c>
      <c r="I1041" s="252"/>
      <c r="J1041" s="252"/>
      <c r="K1041" s="252"/>
      <c r="L1041" s="252"/>
      <c r="M1041" s="252"/>
      <c r="N1041" s="252"/>
      <c r="O1041" s="252"/>
      <c r="P1041" s="252"/>
      <c r="Q1041" s="252"/>
      <c r="R1041" s="252"/>
      <c r="S1041" s="252"/>
      <c r="T1041" s="252"/>
      <c r="U1041" s="252"/>
      <c r="V1041" s="252"/>
      <c r="W1041" s="252"/>
      <c r="X1041" s="358"/>
      <c r="Y1041" s="42"/>
      <c r="Z1041" s="196"/>
      <c r="AA1041" s="367"/>
      <c r="AB1041" s="196"/>
      <c r="AC1041" s="42"/>
      <c r="AD1041" s="42"/>
    </row>
    <row r="1042" spans="3:30">
      <c r="C1042" s="234"/>
      <c r="D1042" s="355">
        <v>44314</v>
      </c>
      <c r="E1042" s="422" t="s">
        <v>495</v>
      </c>
      <c r="F1042" s="435"/>
      <c r="G1042" s="259">
        <v>739.49</v>
      </c>
      <c r="H1042" s="234"/>
      <c r="I1042" s="252"/>
      <c r="J1042" s="252"/>
      <c r="K1042" s="252"/>
      <c r="L1042" s="252"/>
      <c r="M1042" s="252"/>
      <c r="N1042" s="252"/>
      <c r="O1042" s="252"/>
      <c r="P1042" s="252"/>
      <c r="Q1042" s="252"/>
      <c r="R1042" s="252"/>
      <c r="S1042" s="252"/>
      <c r="T1042" s="252"/>
      <c r="U1042" s="252"/>
      <c r="V1042" s="252"/>
      <c r="W1042" s="252"/>
      <c r="X1042" s="358"/>
      <c r="Y1042" s="42"/>
      <c r="Z1042" s="196"/>
      <c r="AA1042" s="367"/>
      <c r="AB1042" s="196"/>
      <c r="AC1042" s="42"/>
      <c r="AD1042" s="42"/>
    </row>
    <row r="1043" spans="3:30">
      <c r="C1043" s="234">
        <v>5</v>
      </c>
      <c r="D1043" s="355">
        <v>44314</v>
      </c>
      <c r="E1043" s="422" t="s">
        <v>2231</v>
      </c>
      <c r="F1043" s="435"/>
      <c r="G1043" s="259"/>
      <c r="H1043" s="234">
        <v>539.12</v>
      </c>
      <c r="I1043" s="252"/>
      <c r="J1043" s="252"/>
      <c r="K1043" s="252"/>
      <c r="L1043" s="252">
        <v>539.12</v>
      </c>
      <c r="M1043" s="252"/>
      <c r="N1043" s="252"/>
      <c r="O1043" s="252"/>
      <c r="P1043" s="252"/>
      <c r="Q1043" s="252"/>
      <c r="R1043" s="252"/>
      <c r="S1043" s="252"/>
      <c r="T1043" s="252"/>
      <c r="U1043" s="252"/>
      <c r="V1043" s="252"/>
      <c r="W1043" s="252"/>
      <c r="X1043" s="358"/>
      <c r="Y1043" s="42"/>
      <c r="Z1043" s="196"/>
      <c r="AA1043" s="367"/>
      <c r="AB1043" s="196"/>
      <c r="AC1043" s="42"/>
      <c r="AD1043" s="42"/>
    </row>
    <row r="1044" spans="3:30">
      <c r="C1044" s="234"/>
      <c r="D1044" s="355">
        <v>44314</v>
      </c>
      <c r="E1044" s="422" t="s">
        <v>1643</v>
      </c>
      <c r="F1044" s="435"/>
      <c r="G1044" s="259"/>
      <c r="H1044" s="234">
        <v>125.37</v>
      </c>
      <c r="I1044" s="252"/>
      <c r="J1044" s="252"/>
      <c r="K1044" s="252"/>
      <c r="L1044" s="252">
        <v>125.37</v>
      </c>
      <c r="M1044" s="252"/>
      <c r="N1044" s="252"/>
      <c r="O1044" s="252"/>
      <c r="P1044" s="252"/>
      <c r="Q1044" s="252"/>
      <c r="R1044" s="252"/>
      <c r="S1044" s="252"/>
      <c r="T1044" s="252"/>
      <c r="U1044" s="252"/>
      <c r="V1044" s="252"/>
      <c r="W1044" s="252"/>
      <c r="X1044" s="358"/>
      <c r="Y1044" s="42"/>
      <c r="Z1044" s="196"/>
      <c r="AA1044" s="367"/>
      <c r="AB1044" s="196"/>
      <c r="AC1044" s="42"/>
      <c r="AD1044" s="42"/>
    </row>
    <row r="1045" spans="3:30">
      <c r="C1045" s="234"/>
      <c r="D1045" s="355">
        <v>44314</v>
      </c>
      <c r="E1045" s="422" t="s">
        <v>1642</v>
      </c>
      <c r="F1045" s="435"/>
      <c r="G1045" s="259"/>
      <c r="H1045" s="234">
        <v>1</v>
      </c>
      <c r="I1045" s="252"/>
      <c r="J1045" s="252"/>
      <c r="K1045" s="252"/>
      <c r="L1045" s="252"/>
      <c r="M1045" s="252"/>
      <c r="N1045" s="252"/>
      <c r="O1045" s="252"/>
      <c r="P1045" s="252"/>
      <c r="Q1045" s="252"/>
      <c r="R1045" s="252"/>
      <c r="S1045" s="252"/>
      <c r="T1045" s="252"/>
      <c r="U1045" s="252"/>
      <c r="V1045" s="252"/>
      <c r="W1045" s="252">
        <v>1</v>
      </c>
      <c r="X1045" s="358"/>
      <c r="Y1045" s="42"/>
      <c r="Z1045" s="196"/>
      <c r="AA1045" s="367"/>
      <c r="AB1045" s="196"/>
      <c r="AC1045" s="42"/>
      <c r="AD1045" s="42"/>
    </row>
    <row r="1046" spans="3:30">
      <c r="C1046" s="234"/>
      <c r="D1046" s="355">
        <v>44314</v>
      </c>
      <c r="E1046" s="422" t="s">
        <v>1605</v>
      </c>
      <c r="F1046" s="435"/>
      <c r="G1046" s="259"/>
      <c r="H1046" s="234">
        <v>74</v>
      </c>
      <c r="I1046" s="252"/>
      <c r="J1046" s="252"/>
      <c r="K1046" s="252"/>
      <c r="L1046" s="252"/>
      <c r="M1046" s="252"/>
      <c r="N1046" s="252"/>
      <c r="O1046" s="252"/>
      <c r="P1046" s="252"/>
      <c r="Q1046" s="252"/>
      <c r="R1046" s="252"/>
      <c r="S1046" s="252"/>
      <c r="T1046" s="252">
        <v>74</v>
      </c>
      <c r="U1046" s="252"/>
      <c r="V1046" s="252"/>
      <c r="W1046" s="252"/>
      <c r="X1046" s="358"/>
      <c r="Y1046" s="42"/>
      <c r="Z1046" s="196"/>
      <c r="AA1046" s="367"/>
      <c r="AB1046" s="196"/>
      <c r="AC1046" s="42"/>
      <c r="AD1046" s="42"/>
    </row>
    <row r="1047" spans="3:30">
      <c r="C1047" s="234"/>
      <c r="D1047" s="355">
        <v>44314</v>
      </c>
      <c r="E1047" s="422" t="s">
        <v>1481</v>
      </c>
      <c r="F1047" s="435"/>
      <c r="G1047" s="259">
        <v>806</v>
      </c>
      <c r="H1047" s="234"/>
      <c r="I1047" s="252"/>
      <c r="J1047" s="252"/>
      <c r="K1047" s="252"/>
      <c r="L1047" s="252"/>
      <c r="M1047" s="252"/>
      <c r="N1047" s="252"/>
      <c r="O1047" s="252"/>
      <c r="P1047" s="252"/>
      <c r="Q1047" s="252"/>
      <c r="R1047" s="252"/>
      <c r="S1047" s="252"/>
      <c r="T1047" s="252"/>
      <c r="U1047" s="252"/>
      <c r="V1047" s="252"/>
      <c r="W1047" s="252"/>
      <c r="X1047" s="358"/>
      <c r="Y1047" s="42"/>
      <c r="Z1047" s="196"/>
      <c r="AA1047" s="367"/>
      <c r="AB1047" s="196"/>
      <c r="AC1047" s="42"/>
      <c r="AD1047" s="42"/>
    </row>
    <row r="1048" spans="3:30">
      <c r="C1048" s="234"/>
      <c r="D1048" s="355">
        <v>44314</v>
      </c>
      <c r="E1048" s="422" t="s">
        <v>1741</v>
      </c>
      <c r="F1048" s="435"/>
      <c r="G1048" s="259"/>
      <c r="H1048" s="234">
        <v>37</v>
      </c>
      <c r="I1048" s="252"/>
      <c r="J1048" s="252"/>
      <c r="K1048" s="252"/>
      <c r="L1048" s="252"/>
      <c r="M1048" s="252"/>
      <c r="N1048" s="252"/>
      <c r="O1048" s="252"/>
      <c r="P1048" s="252"/>
      <c r="Q1048" s="252"/>
      <c r="R1048" s="252"/>
      <c r="S1048" s="252"/>
      <c r="T1048" s="252"/>
      <c r="U1048" s="252"/>
      <c r="V1048" s="252"/>
      <c r="W1048" s="252"/>
      <c r="X1048" s="358"/>
      <c r="Y1048" s="42"/>
      <c r="Z1048" s="196"/>
      <c r="AA1048" s="367"/>
      <c r="AB1048" s="196"/>
      <c r="AC1048" s="42"/>
      <c r="AD1048" s="42"/>
    </row>
    <row r="1049" spans="3:30">
      <c r="C1049" s="234"/>
      <c r="D1049" s="355">
        <v>44314</v>
      </c>
      <c r="E1049" s="422" t="s">
        <v>673</v>
      </c>
      <c r="F1049" s="435"/>
      <c r="G1049" s="259"/>
      <c r="H1049" s="234">
        <v>739.49</v>
      </c>
      <c r="I1049" s="252"/>
      <c r="J1049" s="252"/>
      <c r="K1049" s="252"/>
      <c r="L1049" s="252"/>
      <c r="M1049" s="252"/>
      <c r="N1049" s="252"/>
      <c r="O1049" s="252"/>
      <c r="P1049" s="252"/>
      <c r="Q1049" s="252"/>
      <c r="R1049" s="252"/>
      <c r="S1049" s="252"/>
      <c r="T1049" s="252"/>
      <c r="U1049" s="252"/>
      <c r="V1049" s="252"/>
      <c r="W1049" s="252"/>
      <c r="X1049" s="358"/>
      <c r="Y1049" s="42"/>
      <c r="Z1049" s="196"/>
      <c r="AA1049" s="367"/>
      <c r="AB1049" s="196"/>
      <c r="AC1049" s="42"/>
      <c r="AD1049" s="42"/>
    </row>
    <row r="1050" spans="3:30">
      <c r="C1050" s="234"/>
      <c r="D1050" s="355">
        <v>44314</v>
      </c>
      <c r="E1050" s="422" t="s">
        <v>1503</v>
      </c>
      <c r="F1050" s="435"/>
      <c r="G1050" s="259"/>
      <c r="H1050" s="234">
        <v>29.51</v>
      </c>
      <c r="I1050" s="252"/>
      <c r="J1050" s="252"/>
      <c r="K1050" s="252"/>
      <c r="L1050" s="252"/>
      <c r="M1050" s="252"/>
      <c r="N1050" s="252"/>
      <c r="O1050" s="252"/>
      <c r="P1050" s="252"/>
      <c r="Q1050" s="252"/>
      <c r="R1050" s="252"/>
      <c r="S1050" s="252"/>
      <c r="T1050" s="252"/>
      <c r="U1050" s="252"/>
      <c r="V1050" s="252"/>
      <c r="W1050" s="252"/>
      <c r="X1050" s="358"/>
      <c r="Y1050" s="42"/>
      <c r="Z1050" s="196"/>
      <c r="AA1050" s="367"/>
      <c r="AB1050" s="196"/>
      <c r="AC1050" s="42"/>
      <c r="AD1050" s="42"/>
    </row>
    <row r="1051" spans="3:30">
      <c r="C1051" s="234"/>
      <c r="D1051" s="355">
        <v>44315</v>
      </c>
      <c r="E1051" s="422" t="s">
        <v>495</v>
      </c>
      <c r="F1051" s="435"/>
      <c r="G1051" s="259">
        <v>2227.5100000000002</v>
      </c>
      <c r="H1051" s="234"/>
      <c r="I1051" s="252"/>
      <c r="J1051" s="252"/>
      <c r="K1051" s="252"/>
      <c r="L1051" s="252"/>
      <c r="M1051" s="252"/>
      <c r="N1051" s="252"/>
      <c r="O1051" s="252"/>
      <c r="P1051" s="252"/>
      <c r="Q1051" s="252"/>
      <c r="R1051" s="252"/>
      <c r="S1051" s="252"/>
      <c r="T1051" s="252"/>
      <c r="U1051" s="252"/>
      <c r="V1051" s="252"/>
      <c r="W1051" s="252"/>
      <c r="X1051" s="358"/>
      <c r="Y1051" s="42"/>
      <c r="Z1051" s="196"/>
      <c r="AA1051" s="367"/>
      <c r="AB1051" s="196"/>
      <c r="AC1051" s="42"/>
      <c r="AD1051" s="42"/>
    </row>
    <row r="1052" spans="3:30">
      <c r="C1052" s="234"/>
      <c r="D1052" s="355">
        <v>44315</v>
      </c>
      <c r="E1052" s="422" t="s">
        <v>669</v>
      </c>
      <c r="F1052" s="435"/>
      <c r="G1052" s="259">
        <v>124</v>
      </c>
      <c r="H1052" s="235"/>
      <c r="I1052" s="252"/>
      <c r="J1052" s="252"/>
      <c r="K1052" s="252"/>
      <c r="L1052" s="252"/>
      <c r="M1052" s="252"/>
      <c r="N1052" s="252"/>
      <c r="O1052" s="252"/>
      <c r="P1052" s="252"/>
      <c r="Q1052" s="252"/>
      <c r="R1052" s="252"/>
      <c r="S1052" s="252"/>
      <c r="T1052" s="252"/>
      <c r="U1052" s="252"/>
      <c r="V1052" s="252"/>
      <c r="W1052" s="252"/>
      <c r="X1052" s="358"/>
      <c r="Y1052" s="42"/>
      <c r="Z1052" s="196"/>
      <c r="AA1052" s="367"/>
      <c r="AB1052" s="196"/>
      <c r="AC1052" s="42"/>
      <c r="AD1052" s="42"/>
    </row>
    <row r="1053" spans="3:30">
      <c r="C1053" s="234">
        <v>5</v>
      </c>
      <c r="D1053" s="463">
        <v>44315</v>
      </c>
      <c r="E1053" s="422" t="s">
        <v>2416</v>
      </c>
      <c r="F1053" s="435"/>
      <c r="G1053" s="259"/>
      <c r="H1053" s="234">
        <v>889.57</v>
      </c>
      <c r="I1053" s="252"/>
      <c r="J1053" s="252"/>
      <c r="K1053" s="252"/>
      <c r="L1053" s="252"/>
      <c r="M1053" s="252"/>
      <c r="N1053" s="252"/>
      <c r="O1053" s="252"/>
      <c r="P1053" s="252">
        <v>889.57</v>
      </c>
      <c r="Q1053" s="252"/>
      <c r="R1053" s="252"/>
      <c r="S1053" s="252"/>
      <c r="T1053" s="252"/>
      <c r="U1053" s="252"/>
      <c r="V1053" s="252"/>
      <c r="W1053" s="252"/>
      <c r="X1053" s="358"/>
      <c r="Y1053" s="42"/>
      <c r="Z1053" s="196"/>
      <c r="AA1053" s="367"/>
      <c r="AB1053" s="196"/>
      <c r="AC1053" s="42"/>
      <c r="AD1053" s="42"/>
    </row>
    <row r="1054" spans="3:30">
      <c r="C1054" s="234"/>
      <c r="D1054" s="355">
        <v>44315</v>
      </c>
      <c r="E1054" s="422" t="s">
        <v>1643</v>
      </c>
      <c r="F1054" s="435"/>
      <c r="G1054" s="259"/>
      <c r="H1054" s="234">
        <v>365.94</v>
      </c>
      <c r="I1054" s="252"/>
      <c r="J1054" s="252"/>
      <c r="K1054" s="252"/>
      <c r="L1054" s="252">
        <v>365.94</v>
      </c>
      <c r="M1054" s="252"/>
      <c r="N1054" s="252"/>
      <c r="O1054" s="252"/>
      <c r="P1054" s="252"/>
      <c r="Q1054" s="252"/>
      <c r="R1054" s="252"/>
      <c r="S1054" s="252"/>
      <c r="T1054" s="252"/>
      <c r="U1054" s="252"/>
      <c r="V1054" s="252"/>
      <c r="W1054" s="252"/>
      <c r="X1054" s="358"/>
      <c r="Y1054" s="42"/>
      <c r="Z1054" s="196"/>
      <c r="AA1054" s="367"/>
      <c r="AB1054" s="196"/>
      <c r="AC1054" s="42"/>
      <c r="AD1054" s="42"/>
    </row>
    <row r="1055" spans="3:30">
      <c r="C1055" s="234"/>
      <c r="D1055" s="355">
        <v>44315</v>
      </c>
      <c r="E1055" s="422" t="s">
        <v>1642</v>
      </c>
      <c r="F1055" s="435"/>
      <c r="G1055" s="259"/>
      <c r="H1055" s="234">
        <v>1</v>
      </c>
      <c r="I1055" s="252"/>
      <c r="J1055" s="252"/>
      <c r="K1055" s="252"/>
      <c r="L1055" s="252"/>
      <c r="M1055" s="252"/>
      <c r="N1055" s="252"/>
      <c r="O1055" s="252"/>
      <c r="P1055" s="252"/>
      <c r="Q1055" s="252"/>
      <c r="R1055" s="252"/>
      <c r="S1055" s="252"/>
      <c r="T1055" s="252"/>
      <c r="U1055" s="252"/>
      <c r="V1055" s="252"/>
      <c r="W1055" s="252">
        <v>1</v>
      </c>
      <c r="X1055" s="358"/>
      <c r="Y1055" s="42"/>
      <c r="Z1055" s="196"/>
      <c r="AA1055" s="367"/>
      <c r="AB1055" s="196"/>
      <c r="AC1055" s="42"/>
      <c r="AD1055" s="42"/>
    </row>
    <row r="1056" spans="3:30">
      <c r="C1056" s="234"/>
      <c r="D1056" s="355">
        <v>44315</v>
      </c>
      <c r="E1056" s="422" t="s">
        <v>1781</v>
      </c>
      <c r="F1056" s="435"/>
      <c r="G1056" s="259"/>
      <c r="H1056" s="234">
        <v>65</v>
      </c>
      <c r="I1056" s="252"/>
      <c r="J1056" s="252"/>
      <c r="K1056" s="252"/>
      <c r="L1056" s="252"/>
      <c r="M1056" s="252"/>
      <c r="N1056" s="252"/>
      <c r="O1056" s="252"/>
      <c r="P1056" s="252"/>
      <c r="Q1056" s="252"/>
      <c r="R1056" s="252"/>
      <c r="S1056" s="252"/>
      <c r="T1056" s="252">
        <v>65</v>
      </c>
      <c r="U1056" s="252"/>
      <c r="V1056" s="252"/>
      <c r="W1056" s="252"/>
      <c r="X1056" s="358"/>
      <c r="Y1056" s="42"/>
      <c r="Z1056" s="196"/>
      <c r="AA1056" s="367"/>
      <c r="AB1056" s="196"/>
      <c r="AC1056" s="42"/>
      <c r="AD1056" s="42"/>
    </row>
    <row r="1057" spans="3:30">
      <c r="C1057" s="234"/>
      <c r="D1057" s="355">
        <v>44315</v>
      </c>
      <c r="E1057" s="422" t="s">
        <v>1605</v>
      </c>
      <c r="F1057" s="435"/>
      <c r="G1057" s="259"/>
      <c r="H1057" s="234">
        <v>62</v>
      </c>
      <c r="I1057" s="252"/>
      <c r="J1057" s="252"/>
      <c r="K1057" s="252"/>
      <c r="L1057" s="252"/>
      <c r="M1057" s="252"/>
      <c r="N1057" s="252"/>
      <c r="O1057" s="252"/>
      <c r="P1057" s="252"/>
      <c r="Q1057" s="252"/>
      <c r="R1057" s="252"/>
      <c r="S1057" s="252"/>
      <c r="T1057" s="252">
        <v>62</v>
      </c>
      <c r="U1057" s="252"/>
      <c r="V1057" s="252"/>
      <c r="W1057" s="252"/>
      <c r="X1057" s="358"/>
      <c r="Y1057" s="42"/>
      <c r="Z1057" s="196"/>
      <c r="AA1057" s="367"/>
      <c r="AB1057" s="196"/>
      <c r="AC1057" s="42"/>
      <c r="AD1057" s="42"/>
    </row>
    <row r="1058" spans="3:30">
      <c r="C1058" s="234"/>
      <c r="D1058" s="355">
        <v>44315</v>
      </c>
      <c r="E1058" s="422" t="s">
        <v>1780</v>
      </c>
      <c r="F1058" s="435"/>
      <c r="G1058" s="259"/>
      <c r="H1058" s="234">
        <v>62</v>
      </c>
      <c r="I1058" s="252"/>
      <c r="J1058" s="252"/>
      <c r="K1058" s="252"/>
      <c r="L1058" s="252"/>
      <c r="M1058" s="252"/>
      <c r="N1058" s="252"/>
      <c r="O1058" s="252"/>
      <c r="P1058" s="252"/>
      <c r="Q1058" s="252"/>
      <c r="R1058" s="252"/>
      <c r="S1058" s="252"/>
      <c r="T1058" s="252">
        <v>62</v>
      </c>
      <c r="U1058" s="252"/>
      <c r="V1058" s="252"/>
      <c r="W1058" s="252"/>
      <c r="X1058" s="358"/>
      <c r="Y1058" s="42"/>
      <c r="Z1058" s="196"/>
      <c r="AA1058" s="367"/>
      <c r="AB1058" s="196"/>
      <c r="AC1058" s="42"/>
      <c r="AD1058" s="42"/>
    </row>
    <row r="1059" spans="3:30">
      <c r="C1059" s="234">
        <v>5</v>
      </c>
      <c r="D1059" s="463">
        <v>44315</v>
      </c>
      <c r="E1059" s="422" t="s">
        <v>2416</v>
      </c>
      <c r="F1059" s="435"/>
      <c r="G1059" s="259"/>
      <c r="H1059" s="234">
        <v>906</v>
      </c>
      <c r="I1059" s="252"/>
      <c r="J1059" s="252"/>
      <c r="K1059" s="252"/>
      <c r="L1059" s="252"/>
      <c r="M1059" s="252"/>
      <c r="N1059" s="252"/>
      <c r="O1059" s="252">
        <v>906</v>
      </c>
      <c r="P1059" s="252"/>
      <c r="Q1059" s="252"/>
      <c r="R1059" s="252"/>
      <c r="S1059" s="252"/>
      <c r="T1059" s="252"/>
      <c r="U1059" s="252"/>
      <c r="V1059" s="252"/>
      <c r="W1059" s="252"/>
      <c r="X1059" s="358"/>
      <c r="Y1059" s="42"/>
      <c r="Z1059" s="196"/>
      <c r="AA1059" s="367"/>
      <c r="AB1059" s="196"/>
      <c r="AC1059" s="42"/>
      <c r="AD1059" s="42"/>
    </row>
    <row r="1060" spans="3:30">
      <c r="C1060" s="234"/>
      <c r="D1060" s="355">
        <v>44316</v>
      </c>
      <c r="E1060" s="422" t="s">
        <v>1707</v>
      </c>
      <c r="F1060" s="435"/>
      <c r="G1060" s="259">
        <v>1506</v>
      </c>
      <c r="H1060" s="234"/>
      <c r="I1060" s="252"/>
      <c r="J1060" s="252"/>
      <c r="K1060" s="252"/>
      <c r="L1060" s="252"/>
      <c r="M1060" s="252"/>
      <c r="N1060" s="252"/>
      <c r="O1060" s="252"/>
      <c r="P1060" s="252"/>
      <c r="Q1060" s="252"/>
      <c r="R1060" s="252"/>
      <c r="S1060" s="252"/>
      <c r="T1060" s="252"/>
      <c r="U1060" s="252"/>
      <c r="V1060" s="252"/>
      <c r="W1060" s="252"/>
      <c r="X1060" s="358"/>
      <c r="Y1060" s="42"/>
      <c r="Z1060" s="196"/>
      <c r="AA1060" s="367"/>
      <c r="AB1060" s="196"/>
      <c r="AC1060" s="42"/>
      <c r="AD1060" s="42"/>
    </row>
    <row r="1061" spans="3:30">
      <c r="C1061" s="234"/>
      <c r="D1061" s="355">
        <v>44316</v>
      </c>
      <c r="E1061" s="422" t="s">
        <v>1741</v>
      </c>
      <c r="F1061" s="435"/>
      <c r="G1061" s="259"/>
      <c r="H1061" s="234">
        <v>50</v>
      </c>
      <c r="I1061" s="252"/>
      <c r="J1061" s="252"/>
      <c r="K1061" s="252"/>
      <c r="L1061" s="252"/>
      <c r="M1061" s="252"/>
      <c r="N1061" s="252"/>
      <c r="O1061" s="252"/>
      <c r="P1061" s="252"/>
      <c r="Q1061" s="252"/>
      <c r="R1061" s="252"/>
      <c r="S1061" s="252"/>
      <c r="T1061" s="252">
        <v>50</v>
      </c>
      <c r="U1061" s="252"/>
      <c r="V1061" s="252"/>
      <c r="W1061" s="252"/>
      <c r="X1061" s="358"/>
      <c r="Y1061" s="42"/>
      <c r="Z1061" s="196"/>
      <c r="AA1061" s="367"/>
      <c r="AB1061" s="196"/>
      <c r="AC1061" s="42"/>
      <c r="AD1061" s="42"/>
    </row>
    <row r="1062" spans="3:30">
      <c r="C1062" s="234"/>
      <c r="D1062" s="355">
        <v>44316</v>
      </c>
      <c r="E1062" s="422" t="s">
        <v>673</v>
      </c>
      <c r="F1062" s="435"/>
      <c r="G1062" s="259"/>
      <c r="H1062" s="234">
        <v>2227.5100000000002</v>
      </c>
      <c r="I1062" s="252"/>
      <c r="J1062" s="252"/>
      <c r="K1062" s="252"/>
      <c r="L1062" s="252"/>
      <c r="M1062" s="252"/>
      <c r="N1062" s="252"/>
      <c r="O1062" s="252"/>
      <c r="P1062" s="252"/>
      <c r="Q1062" s="252"/>
      <c r="R1062" s="252"/>
      <c r="S1062" s="252"/>
      <c r="T1062" s="252"/>
      <c r="U1062" s="252"/>
      <c r="V1062" s="252"/>
      <c r="W1062" s="252"/>
      <c r="X1062" s="358"/>
      <c r="Y1062" s="42"/>
      <c r="Z1062" s="196"/>
      <c r="AA1062" s="367"/>
      <c r="AB1062" s="196"/>
      <c r="AC1062" s="42"/>
      <c r="AD1062" s="42"/>
    </row>
    <row r="1063" spans="3:30">
      <c r="C1063" s="234"/>
      <c r="D1063" s="355">
        <v>44316</v>
      </c>
      <c r="E1063" s="422" t="s">
        <v>674</v>
      </c>
      <c r="F1063" s="435"/>
      <c r="G1063" s="259"/>
      <c r="H1063" s="234">
        <v>124</v>
      </c>
      <c r="I1063" s="252"/>
      <c r="J1063" s="252"/>
      <c r="K1063" s="252"/>
      <c r="L1063" s="252"/>
      <c r="M1063" s="252"/>
      <c r="N1063" s="252"/>
      <c r="O1063" s="252"/>
      <c r="P1063" s="252"/>
      <c r="Q1063" s="252"/>
      <c r="R1063" s="252"/>
      <c r="S1063" s="252"/>
      <c r="T1063" s="252"/>
      <c r="U1063" s="252"/>
      <c r="V1063" s="252"/>
      <c r="W1063" s="252"/>
      <c r="X1063" s="358"/>
      <c r="Y1063" s="42"/>
      <c r="Z1063" s="196"/>
      <c r="AA1063" s="367"/>
      <c r="AB1063" s="196"/>
      <c r="AC1063" s="42"/>
      <c r="AD1063" s="42"/>
    </row>
    <row r="1064" spans="3:30">
      <c r="C1064" s="234"/>
      <c r="D1064" s="355">
        <v>44316</v>
      </c>
      <c r="E1064" s="422" t="s">
        <v>1708</v>
      </c>
      <c r="F1064" s="435"/>
      <c r="G1064" s="259"/>
      <c r="H1064" s="234">
        <v>-895.51</v>
      </c>
      <c r="I1064" s="252"/>
      <c r="J1064" s="252"/>
      <c r="K1064" s="252"/>
      <c r="L1064" s="252"/>
      <c r="M1064" s="252"/>
      <c r="N1064" s="252"/>
      <c r="O1064" s="252"/>
      <c r="P1064" s="252"/>
      <c r="Q1064" s="252"/>
      <c r="R1064" s="252"/>
      <c r="S1064" s="252"/>
      <c r="T1064" s="252"/>
      <c r="U1064" s="252"/>
      <c r="V1064" s="252"/>
      <c r="W1064" s="252"/>
      <c r="X1064" s="358"/>
      <c r="Y1064" s="42"/>
      <c r="Z1064" s="196"/>
      <c r="AA1064" s="367"/>
      <c r="AB1064" s="196"/>
      <c r="AC1064" s="42"/>
      <c r="AD1064" s="42"/>
    </row>
    <row r="1065" spans="3:30">
      <c r="C1065" s="234"/>
      <c r="D1065" s="355">
        <v>44316</v>
      </c>
      <c r="E1065" s="422" t="s">
        <v>495</v>
      </c>
      <c r="F1065" s="435"/>
      <c r="G1065" s="259">
        <v>456.02</v>
      </c>
      <c r="H1065" s="234"/>
      <c r="I1065" s="252"/>
      <c r="J1065" s="252"/>
      <c r="K1065" s="252"/>
      <c r="L1065" s="252"/>
      <c r="M1065" s="252"/>
      <c r="N1065" s="252"/>
      <c r="O1065" s="252"/>
      <c r="P1065" s="252"/>
      <c r="Q1065" s="252"/>
      <c r="R1065" s="252"/>
      <c r="S1065" s="252"/>
      <c r="T1065" s="252"/>
      <c r="U1065" s="252"/>
      <c r="V1065" s="252"/>
      <c r="W1065" s="252"/>
      <c r="X1065" s="358"/>
      <c r="Y1065" s="42"/>
      <c r="Z1065" s="196"/>
      <c r="AA1065" s="367"/>
      <c r="AB1065" s="196"/>
      <c r="AC1065" s="42"/>
      <c r="AD1065" s="42"/>
    </row>
    <row r="1066" spans="3:30">
      <c r="C1066" s="234">
        <v>4</v>
      </c>
      <c r="D1066" s="355">
        <v>44316</v>
      </c>
      <c r="E1066" s="422" t="s">
        <v>1782</v>
      </c>
      <c r="F1066" s="435"/>
      <c r="G1066" s="259"/>
      <c r="H1066" s="234">
        <v>455.02</v>
      </c>
      <c r="I1066" s="252"/>
      <c r="J1066" s="252"/>
      <c r="K1066" s="252"/>
      <c r="L1066" s="252">
        <v>455.02</v>
      </c>
      <c r="M1066" s="252"/>
      <c r="N1066" s="252"/>
      <c r="O1066" s="252"/>
      <c r="P1066" s="252"/>
      <c r="Q1066" s="252"/>
      <c r="R1066" s="252"/>
      <c r="S1066" s="252"/>
      <c r="T1066" s="252"/>
      <c r="U1066" s="252"/>
      <c r="V1066" s="252"/>
      <c r="W1066" s="252"/>
      <c r="X1066" s="358"/>
      <c r="Y1066" s="42"/>
      <c r="Z1066" s="196"/>
      <c r="AA1066" s="367"/>
      <c r="AB1066" s="196"/>
      <c r="AC1066" s="42"/>
      <c r="AD1066" s="42"/>
    </row>
    <row r="1067" spans="3:30">
      <c r="C1067" s="234"/>
      <c r="D1067" s="355">
        <v>44316</v>
      </c>
      <c r="E1067" s="422" t="s">
        <v>1642</v>
      </c>
      <c r="F1067" s="435"/>
      <c r="G1067" s="259"/>
      <c r="H1067" s="234">
        <v>1</v>
      </c>
      <c r="I1067" s="252"/>
      <c r="J1067" s="252"/>
      <c r="K1067" s="252"/>
      <c r="L1067" s="252"/>
      <c r="M1067" s="252"/>
      <c r="N1067" s="252"/>
      <c r="O1067" s="252"/>
      <c r="P1067" s="252"/>
      <c r="Q1067" s="252"/>
      <c r="R1067" s="252"/>
      <c r="S1067" s="252"/>
      <c r="T1067" s="252"/>
      <c r="U1067" s="252"/>
      <c r="V1067" s="252"/>
      <c r="W1067" s="252">
        <v>1</v>
      </c>
      <c r="X1067" s="358"/>
      <c r="Y1067" s="42"/>
      <c r="Z1067" s="196"/>
      <c r="AA1067" s="367"/>
      <c r="AB1067" s="196"/>
      <c r="AC1067" s="42"/>
      <c r="AD1067" s="42"/>
    </row>
    <row r="1068" spans="3:30">
      <c r="C1068" s="234"/>
      <c r="D1068" s="355">
        <v>44316</v>
      </c>
      <c r="E1068" s="422" t="s">
        <v>1783</v>
      </c>
      <c r="F1068" s="435"/>
      <c r="G1068" s="259">
        <v>500</v>
      </c>
      <c r="H1068" s="234"/>
      <c r="I1068" s="252"/>
      <c r="J1068" s="252"/>
      <c r="K1068" s="252"/>
      <c r="L1068" s="252"/>
      <c r="M1068" s="252"/>
      <c r="N1068" s="252"/>
      <c r="O1068" s="252"/>
      <c r="P1068" s="252"/>
      <c r="Q1068" s="252"/>
      <c r="R1068" s="252"/>
      <c r="S1068" s="252"/>
      <c r="T1068" s="252"/>
      <c r="U1068" s="252"/>
      <c r="V1068" s="252"/>
      <c r="W1068" s="252"/>
      <c r="X1068" s="358"/>
      <c r="Y1068" s="42"/>
      <c r="Z1068" s="196"/>
      <c r="AA1068" s="367"/>
      <c r="AB1068" s="196"/>
      <c r="AC1068" s="42"/>
      <c r="AD1068" s="42"/>
    </row>
    <row r="1069" spans="3:30">
      <c r="C1069" s="234"/>
      <c r="D1069" s="355">
        <v>44316</v>
      </c>
      <c r="E1069" s="422" t="s">
        <v>673</v>
      </c>
      <c r="F1069" s="435"/>
      <c r="G1069" s="259"/>
      <c r="H1069" s="234">
        <v>456.02</v>
      </c>
      <c r="I1069" s="252"/>
      <c r="J1069" s="252"/>
      <c r="K1069" s="252"/>
      <c r="L1069" s="252"/>
      <c r="M1069" s="252"/>
      <c r="N1069" s="252"/>
      <c r="O1069" s="252"/>
      <c r="P1069" s="252"/>
      <c r="Q1069" s="252"/>
      <c r="R1069" s="252"/>
      <c r="S1069" s="252"/>
      <c r="T1069" s="252"/>
      <c r="U1069" s="252"/>
      <c r="V1069" s="252"/>
      <c r="W1069" s="252"/>
      <c r="X1069" s="358"/>
      <c r="Y1069" s="42"/>
      <c r="Z1069" s="196"/>
      <c r="AA1069" s="367"/>
      <c r="AB1069" s="196"/>
      <c r="AC1069" s="42"/>
      <c r="AD1069" s="42"/>
    </row>
    <row r="1070" spans="3:30">
      <c r="C1070" s="234"/>
      <c r="D1070" s="355">
        <v>44316</v>
      </c>
      <c r="E1070" s="422" t="s">
        <v>1784</v>
      </c>
      <c r="F1070" s="435"/>
      <c r="G1070" s="259"/>
      <c r="H1070" s="234">
        <v>43.98</v>
      </c>
      <c r="I1070" s="252"/>
      <c r="J1070" s="252"/>
      <c r="K1070" s="252"/>
      <c r="L1070" s="252"/>
      <c r="M1070" s="252"/>
      <c r="N1070" s="252"/>
      <c r="O1070" s="252"/>
      <c r="P1070" s="252"/>
      <c r="Q1070" s="252"/>
      <c r="R1070" s="252"/>
      <c r="S1070" s="252"/>
      <c r="T1070" s="252"/>
      <c r="U1070" s="252"/>
      <c r="V1070" s="252"/>
      <c r="W1070" s="252"/>
      <c r="X1070" s="358"/>
      <c r="Y1070" s="42"/>
      <c r="Z1070" s="196"/>
      <c r="AA1070" s="367"/>
      <c r="AB1070" s="196"/>
      <c r="AC1070" s="42"/>
      <c r="AD1070" s="42"/>
    </row>
    <row r="1071" spans="3:30">
      <c r="C1071" s="234"/>
      <c r="D1071" s="354">
        <v>44318</v>
      </c>
      <c r="E1071" s="421" t="s">
        <v>495</v>
      </c>
      <c r="F1071" s="494"/>
      <c r="G1071" s="258">
        <v>2534.8000000000002</v>
      </c>
      <c r="H1071" s="358"/>
      <c r="I1071" s="234"/>
      <c r="J1071" s="252"/>
      <c r="K1071" s="252"/>
      <c r="L1071" s="234"/>
      <c r="M1071" s="234"/>
      <c r="N1071" s="234"/>
      <c r="O1071" s="234"/>
      <c r="P1071" s="234"/>
      <c r="Q1071" s="234"/>
      <c r="R1071" s="234"/>
      <c r="S1071" s="252"/>
      <c r="T1071" s="234"/>
      <c r="U1071" s="234"/>
      <c r="V1071" s="358"/>
      <c r="W1071" s="234"/>
      <c r="X1071" s="358"/>
      <c r="Y1071" s="42"/>
      <c r="Z1071" s="42"/>
      <c r="AA1071" s="367"/>
      <c r="AB1071" s="42"/>
      <c r="AC1071" s="42"/>
      <c r="AD1071" s="42"/>
    </row>
    <row r="1072" spans="3:30">
      <c r="C1072" s="234"/>
      <c r="D1072" s="354">
        <v>44318</v>
      </c>
      <c r="E1072" s="421" t="s">
        <v>1787</v>
      </c>
      <c r="F1072" s="494"/>
      <c r="G1072" s="258"/>
      <c r="H1072" s="358">
        <v>106.8</v>
      </c>
      <c r="I1072" s="234"/>
      <c r="J1072" s="252"/>
      <c r="K1072" s="252"/>
      <c r="L1072" s="234">
        <v>106.8</v>
      </c>
      <c r="M1072" s="234"/>
      <c r="N1072" s="234"/>
      <c r="O1072" s="234"/>
      <c r="P1072" s="234"/>
      <c r="Q1072" s="234"/>
      <c r="R1072" s="234"/>
      <c r="S1072" s="252"/>
      <c r="T1072" s="234"/>
      <c r="U1072" s="234"/>
      <c r="V1072" s="358"/>
      <c r="W1072" s="234"/>
      <c r="X1072" s="358"/>
      <c r="Y1072" s="42"/>
      <c r="Z1072" s="42"/>
      <c r="AA1072" s="367"/>
      <c r="AB1072" s="42"/>
      <c r="AC1072" s="42"/>
      <c r="AD1072" s="42"/>
    </row>
    <row r="1073" spans="3:30">
      <c r="C1073" s="234"/>
      <c r="D1073" s="354">
        <v>44318</v>
      </c>
      <c r="E1073" s="421" t="s">
        <v>1788</v>
      </c>
      <c r="F1073" s="494"/>
      <c r="G1073" s="258"/>
      <c r="H1073" s="358">
        <v>110</v>
      </c>
      <c r="I1073" s="234"/>
      <c r="J1073" s="252"/>
      <c r="K1073" s="252"/>
      <c r="L1073" s="234">
        <v>110</v>
      </c>
      <c r="M1073" s="234"/>
      <c r="N1073" s="234"/>
      <c r="O1073" s="234"/>
      <c r="P1073" s="234"/>
      <c r="Q1073" s="234"/>
      <c r="R1073" s="234"/>
      <c r="S1073" s="252"/>
      <c r="T1073" s="234"/>
      <c r="U1073" s="234"/>
      <c r="V1073" s="358"/>
      <c r="W1073" s="234"/>
      <c r="X1073" s="358"/>
      <c r="Y1073" s="42"/>
      <c r="Z1073" s="42"/>
      <c r="AA1073" s="367"/>
      <c r="AB1073" s="42"/>
      <c r="AC1073" s="42"/>
      <c r="AD1073" s="42"/>
    </row>
    <row r="1074" spans="3:30">
      <c r="C1074" s="234"/>
      <c r="D1074" s="354">
        <v>44318</v>
      </c>
      <c r="E1074" s="421" t="s">
        <v>1789</v>
      </c>
      <c r="F1074" s="494"/>
      <c r="G1074" s="258"/>
      <c r="H1074" s="358">
        <v>2193</v>
      </c>
      <c r="I1074" s="234"/>
      <c r="J1074" s="252"/>
      <c r="K1074" s="252"/>
      <c r="L1074" s="234">
        <v>2193</v>
      </c>
      <c r="M1074" s="234"/>
      <c r="N1074" s="234"/>
      <c r="O1074" s="234"/>
      <c r="P1074" s="234"/>
      <c r="Q1074" s="234"/>
      <c r="R1074" s="234"/>
      <c r="S1074" s="252"/>
      <c r="T1074" s="234"/>
      <c r="U1074" s="234"/>
      <c r="V1074" s="358"/>
      <c r="W1074" s="234"/>
      <c r="X1074" s="358"/>
      <c r="Y1074" s="42"/>
      <c r="Z1074" s="42"/>
      <c r="AA1074" s="367"/>
      <c r="AB1074" s="42"/>
      <c r="AC1074" s="42"/>
      <c r="AD1074" s="42"/>
    </row>
    <row r="1075" spans="3:30">
      <c r="C1075" s="234"/>
      <c r="D1075" s="354">
        <v>44318</v>
      </c>
      <c r="E1075" s="421" t="s">
        <v>1493</v>
      </c>
      <c r="F1075" s="494"/>
      <c r="G1075" s="258"/>
      <c r="H1075" s="358">
        <v>1</v>
      </c>
      <c r="I1075" s="234"/>
      <c r="J1075" s="252"/>
      <c r="K1075" s="252"/>
      <c r="L1075" s="234"/>
      <c r="M1075" s="234"/>
      <c r="N1075" s="234"/>
      <c r="O1075" s="234"/>
      <c r="P1075" s="234"/>
      <c r="Q1075" s="234"/>
      <c r="R1075" s="234"/>
      <c r="S1075" s="252"/>
      <c r="T1075" s="234"/>
      <c r="U1075" s="234"/>
      <c r="V1075" s="358"/>
      <c r="W1075" s="234">
        <v>1</v>
      </c>
      <c r="X1075" s="358"/>
      <c r="Y1075" s="42"/>
      <c r="Z1075" s="42"/>
      <c r="AA1075" s="367"/>
      <c r="AB1075" s="42"/>
      <c r="AC1075" s="42"/>
      <c r="AD1075" s="42"/>
    </row>
    <row r="1076" spans="3:30">
      <c r="C1076" s="234"/>
      <c r="D1076" s="354">
        <v>44318</v>
      </c>
      <c r="E1076" s="421" t="s">
        <v>896</v>
      </c>
      <c r="F1076" s="494"/>
      <c r="G1076" s="258"/>
      <c r="H1076" s="358">
        <v>124</v>
      </c>
      <c r="I1076" s="234"/>
      <c r="J1076" s="252"/>
      <c r="K1076" s="252"/>
      <c r="L1076" s="234"/>
      <c r="M1076" s="234"/>
      <c r="N1076" s="234"/>
      <c r="O1076" s="234"/>
      <c r="P1076" s="234"/>
      <c r="Q1076" s="234"/>
      <c r="R1076" s="234"/>
      <c r="S1076" s="252"/>
      <c r="T1076" s="234">
        <v>124</v>
      </c>
      <c r="U1076" s="234"/>
      <c r="V1076" s="358"/>
      <c r="W1076" s="234"/>
      <c r="X1076" s="358"/>
      <c r="Y1076" s="42"/>
      <c r="Z1076" s="42"/>
      <c r="AA1076" s="367"/>
      <c r="AB1076" s="42"/>
      <c r="AC1076" s="42"/>
      <c r="AD1076" s="42"/>
    </row>
    <row r="1077" spans="3:30">
      <c r="C1077" s="234"/>
      <c r="D1077" s="354">
        <v>44318</v>
      </c>
      <c r="E1077" s="421" t="s">
        <v>1790</v>
      </c>
      <c r="F1077" s="494"/>
      <c r="G1077" s="259">
        <v>2767</v>
      </c>
      <c r="H1077" s="358"/>
      <c r="I1077" s="234"/>
      <c r="J1077" s="252"/>
      <c r="K1077" s="252"/>
      <c r="L1077" s="234"/>
      <c r="M1077" s="234"/>
      <c r="N1077" s="234"/>
      <c r="O1077" s="234"/>
      <c r="P1077" s="234"/>
      <c r="Q1077" s="234"/>
      <c r="R1077" s="234"/>
      <c r="S1077" s="252"/>
      <c r="T1077" s="234"/>
      <c r="U1077" s="234"/>
      <c r="V1077" s="358"/>
      <c r="W1077" s="234"/>
      <c r="X1077" s="358"/>
      <c r="Y1077" s="42"/>
      <c r="Z1077" s="42"/>
      <c r="AA1077" s="367"/>
      <c r="AB1077" s="42"/>
      <c r="AC1077" s="42"/>
      <c r="AD1077" s="42"/>
    </row>
    <row r="1078" spans="3:30">
      <c r="C1078" s="234"/>
      <c r="D1078" s="354">
        <v>44318</v>
      </c>
      <c r="E1078" s="421" t="s">
        <v>673</v>
      </c>
      <c r="F1078" s="494"/>
      <c r="G1078" s="258"/>
      <c r="H1078" s="358">
        <v>2534.8000000000002</v>
      </c>
      <c r="I1078" s="234"/>
      <c r="J1078" s="252"/>
      <c r="K1078" s="252"/>
      <c r="L1078" s="234"/>
      <c r="M1078" s="234"/>
      <c r="N1078" s="234"/>
      <c r="O1078" s="234"/>
      <c r="P1078" s="234"/>
      <c r="Q1078" s="234"/>
      <c r="R1078" s="234"/>
      <c r="S1078" s="252"/>
      <c r="T1078" s="234"/>
      <c r="U1078" s="234"/>
      <c r="V1078" s="358"/>
      <c r="W1078" s="234"/>
      <c r="X1078" s="358"/>
      <c r="Y1078" s="42"/>
      <c r="Z1078" s="42"/>
      <c r="AA1078" s="367"/>
      <c r="AB1078" s="42"/>
      <c r="AC1078" s="42"/>
      <c r="AD1078" s="42"/>
    </row>
    <row r="1079" spans="3:30">
      <c r="C1079" s="234"/>
      <c r="D1079" s="354">
        <v>44318</v>
      </c>
      <c r="E1079" s="422" t="s">
        <v>1791</v>
      </c>
      <c r="F1079" s="435"/>
      <c r="G1079" s="259"/>
      <c r="H1079" s="234">
        <v>232.2</v>
      </c>
      <c r="I1079" s="234"/>
      <c r="J1079" s="252"/>
      <c r="K1079" s="252"/>
      <c r="L1079" s="234"/>
      <c r="M1079" s="234"/>
      <c r="N1079" s="234"/>
      <c r="O1079" s="234"/>
      <c r="P1079" s="234"/>
      <c r="Q1079" s="234"/>
      <c r="R1079" s="234"/>
      <c r="S1079" s="252"/>
      <c r="T1079" s="234"/>
      <c r="U1079" s="234"/>
      <c r="V1079" s="358"/>
      <c r="W1079" s="234"/>
      <c r="X1079" s="358"/>
      <c r="Y1079" s="42"/>
      <c r="Z1079" s="42"/>
      <c r="AA1079" s="367"/>
      <c r="AB1079" s="42"/>
      <c r="AC1079" s="42"/>
      <c r="AD1079" s="42"/>
    </row>
    <row r="1080" spans="3:30">
      <c r="C1080" s="234"/>
      <c r="D1080" s="354">
        <v>44320</v>
      </c>
      <c r="E1080" s="421" t="s">
        <v>1792</v>
      </c>
      <c r="F1080" s="494"/>
      <c r="G1080" s="258">
        <v>540.12</v>
      </c>
      <c r="H1080" s="358"/>
      <c r="I1080" s="234"/>
      <c r="J1080" s="252"/>
      <c r="K1080" s="252"/>
      <c r="L1080" s="234"/>
      <c r="M1080" s="234"/>
      <c r="N1080" s="234"/>
      <c r="O1080" s="234"/>
      <c r="P1080" s="234"/>
      <c r="Q1080" s="234"/>
      <c r="R1080" s="234"/>
      <c r="S1080" s="252"/>
      <c r="T1080" s="234"/>
      <c r="U1080" s="234"/>
      <c r="V1080" s="358"/>
      <c r="W1080" s="234"/>
      <c r="X1080" s="358"/>
      <c r="Y1080" s="42"/>
      <c r="Z1080" s="42"/>
      <c r="AA1080" s="367"/>
      <c r="AB1080" s="42"/>
      <c r="AC1080" s="42"/>
      <c r="AD1080" s="42"/>
    </row>
    <row r="1081" spans="3:30">
      <c r="C1081" s="234">
        <v>5</v>
      </c>
      <c r="D1081" s="354">
        <v>44320</v>
      </c>
      <c r="E1081" s="421" t="s">
        <v>2231</v>
      </c>
      <c r="F1081" s="494"/>
      <c r="G1081" s="258"/>
      <c r="H1081" s="358">
        <v>539.12</v>
      </c>
      <c r="I1081" s="234"/>
      <c r="J1081" s="252"/>
      <c r="K1081" s="252"/>
      <c r="L1081" s="234">
        <v>539.12</v>
      </c>
      <c r="M1081" s="234"/>
      <c r="N1081" s="234"/>
      <c r="O1081" s="234"/>
      <c r="P1081" s="234"/>
      <c r="Q1081" s="234"/>
      <c r="R1081" s="234"/>
      <c r="S1081" s="252"/>
      <c r="T1081" s="234"/>
      <c r="U1081" s="234"/>
      <c r="V1081" s="358"/>
      <c r="W1081" s="234"/>
      <c r="X1081" s="358"/>
      <c r="Y1081" s="42"/>
      <c r="Z1081" s="42"/>
      <c r="AA1081" s="367"/>
      <c r="AB1081" s="42"/>
      <c r="AC1081" s="42"/>
      <c r="AD1081" s="42"/>
    </row>
    <row r="1082" spans="3:30">
      <c r="C1082" s="234"/>
      <c r="D1082" s="354">
        <v>44320</v>
      </c>
      <c r="E1082" s="421" t="s">
        <v>1493</v>
      </c>
      <c r="F1082" s="494"/>
      <c r="G1082" s="258"/>
      <c r="H1082" s="358">
        <v>1</v>
      </c>
      <c r="I1082" s="234"/>
      <c r="J1082" s="252"/>
      <c r="K1082" s="252"/>
      <c r="L1082" s="234"/>
      <c r="M1082" s="234"/>
      <c r="N1082" s="234"/>
      <c r="O1082" s="234"/>
      <c r="P1082" s="234"/>
      <c r="Q1082" s="234"/>
      <c r="R1082" s="234"/>
      <c r="S1082" s="252"/>
      <c r="T1082" s="234"/>
      <c r="U1082" s="234"/>
      <c r="V1082" s="358"/>
      <c r="W1082" s="234">
        <v>1</v>
      </c>
      <c r="X1082" s="358"/>
      <c r="Y1082" s="42"/>
      <c r="Z1082" s="42"/>
      <c r="AA1082" s="367"/>
      <c r="AB1082" s="42"/>
      <c r="AC1082" s="42"/>
      <c r="AD1082" s="42"/>
    </row>
    <row r="1083" spans="3:30">
      <c r="C1083" s="234"/>
      <c r="D1083" s="354">
        <v>44320</v>
      </c>
      <c r="E1083" s="421" t="s">
        <v>1793</v>
      </c>
      <c r="F1083" s="494"/>
      <c r="G1083" s="259">
        <v>594</v>
      </c>
      <c r="H1083" s="358"/>
      <c r="I1083" s="234"/>
      <c r="J1083" s="252"/>
      <c r="K1083" s="252"/>
      <c r="L1083" s="234"/>
      <c r="M1083" s="234"/>
      <c r="N1083" s="234"/>
      <c r="O1083" s="234"/>
      <c r="P1083" s="234"/>
      <c r="Q1083" s="234"/>
      <c r="R1083" s="234"/>
      <c r="S1083" s="252"/>
      <c r="T1083" s="234"/>
      <c r="U1083" s="234"/>
      <c r="V1083" s="358"/>
      <c r="W1083" s="234"/>
      <c r="X1083" s="358"/>
      <c r="Y1083" s="42"/>
      <c r="Z1083" s="42"/>
      <c r="AA1083" s="367"/>
      <c r="AB1083" s="42"/>
      <c r="AC1083" s="42"/>
      <c r="AD1083" s="42"/>
    </row>
    <row r="1084" spans="3:30">
      <c r="C1084" s="234"/>
      <c r="D1084" s="354">
        <v>44320</v>
      </c>
      <c r="E1084" s="421" t="s">
        <v>673</v>
      </c>
      <c r="F1084" s="494"/>
      <c r="G1084" s="258"/>
      <c r="H1084" s="358">
        <v>540.12</v>
      </c>
      <c r="I1084" s="234"/>
      <c r="J1084" s="252"/>
      <c r="K1084" s="252"/>
      <c r="L1084" s="234"/>
      <c r="M1084" s="234"/>
      <c r="N1084" s="234"/>
      <c r="O1084" s="234"/>
      <c r="P1084" s="234"/>
      <c r="Q1084" s="234"/>
      <c r="R1084" s="234"/>
      <c r="S1084" s="252"/>
      <c r="T1084" s="234"/>
      <c r="U1084" s="234"/>
      <c r="V1084" s="358"/>
      <c r="W1084" s="234"/>
      <c r="X1084" s="358"/>
      <c r="Y1084" s="42"/>
      <c r="Z1084" s="42"/>
      <c r="AA1084" s="367"/>
      <c r="AB1084" s="42"/>
      <c r="AC1084" s="42"/>
      <c r="AD1084" s="42"/>
    </row>
    <row r="1085" spans="3:30">
      <c r="C1085" s="234"/>
      <c r="D1085" s="354">
        <v>44320</v>
      </c>
      <c r="E1085" s="422" t="s">
        <v>1572</v>
      </c>
      <c r="F1085" s="435"/>
      <c r="G1085" s="259"/>
      <c r="H1085" s="234">
        <v>53.88</v>
      </c>
      <c r="I1085" s="234"/>
      <c r="J1085" s="252"/>
      <c r="K1085" s="252"/>
      <c r="L1085" s="234"/>
      <c r="M1085" s="234"/>
      <c r="N1085" s="234"/>
      <c r="O1085" s="234"/>
      <c r="P1085" s="234"/>
      <c r="Q1085" s="234"/>
      <c r="R1085" s="234"/>
      <c r="S1085" s="252"/>
      <c r="T1085" s="234"/>
      <c r="U1085" s="234"/>
      <c r="V1085" s="358"/>
      <c r="W1085" s="234"/>
      <c r="X1085" s="358"/>
      <c r="Y1085" s="42"/>
      <c r="Z1085" s="42"/>
      <c r="AA1085" s="367"/>
      <c r="AB1085" s="42"/>
      <c r="AC1085" s="42"/>
      <c r="AD1085" s="42"/>
    </row>
    <row r="1086" spans="3:30">
      <c r="C1086" s="234"/>
      <c r="D1086" s="354">
        <v>44327</v>
      </c>
      <c r="E1086" s="421" t="s">
        <v>495</v>
      </c>
      <c r="F1086" s="494"/>
      <c r="G1086" s="258">
        <v>1319.3</v>
      </c>
      <c r="H1086" s="358"/>
      <c r="I1086" s="234"/>
      <c r="J1086" s="252"/>
      <c r="K1086" s="252"/>
      <c r="L1086" s="234"/>
      <c r="M1086" s="234"/>
      <c r="N1086" s="234"/>
      <c r="O1086" s="234"/>
      <c r="P1086" s="234"/>
      <c r="Q1086" s="234"/>
      <c r="R1086" s="234"/>
      <c r="S1086" s="252"/>
      <c r="T1086" s="234"/>
      <c r="U1086" s="234"/>
      <c r="V1086" s="358"/>
      <c r="W1086" s="234"/>
      <c r="X1086" s="358"/>
      <c r="Y1086" s="42"/>
      <c r="Z1086" s="42"/>
      <c r="AA1086" s="367"/>
      <c r="AB1086" s="42"/>
      <c r="AC1086" s="42"/>
      <c r="AD1086" s="42"/>
    </row>
    <row r="1087" spans="3:30">
      <c r="C1087" s="234"/>
      <c r="D1087" s="354">
        <v>44327</v>
      </c>
      <c r="E1087" s="421" t="s">
        <v>1794</v>
      </c>
      <c r="F1087" s="494"/>
      <c r="G1087" s="258"/>
      <c r="H1087" s="358">
        <v>432.29</v>
      </c>
      <c r="I1087" s="234"/>
      <c r="J1087" s="252"/>
      <c r="K1087" s="252"/>
      <c r="L1087" s="234">
        <v>432.29</v>
      </c>
      <c r="M1087" s="234"/>
      <c r="N1087" s="234"/>
      <c r="O1087" s="234"/>
      <c r="P1087" s="234"/>
      <c r="Q1087" s="234"/>
      <c r="R1087" s="234"/>
      <c r="S1087" s="252"/>
      <c r="T1087" s="234"/>
      <c r="U1087" s="234"/>
      <c r="V1087" s="358"/>
      <c r="W1087" s="234"/>
      <c r="X1087" s="358"/>
      <c r="Y1087" s="42"/>
      <c r="Z1087" s="42"/>
      <c r="AA1087" s="367"/>
      <c r="AB1087" s="42"/>
      <c r="AC1087" s="42"/>
      <c r="AD1087" s="42"/>
    </row>
    <row r="1088" spans="3:30">
      <c r="C1088" s="234"/>
      <c r="D1088" s="354">
        <v>44327</v>
      </c>
      <c r="E1088" s="421" t="s">
        <v>1795</v>
      </c>
      <c r="F1088" s="494"/>
      <c r="G1088" s="258"/>
      <c r="H1088" s="358">
        <v>886.01</v>
      </c>
      <c r="I1088" s="234"/>
      <c r="J1088" s="252"/>
      <c r="K1088" s="252"/>
      <c r="L1088" s="234">
        <v>886.01</v>
      </c>
      <c r="M1088" s="234"/>
      <c r="N1088" s="234"/>
      <c r="O1088" s="234"/>
      <c r="P1088" s="234"/>
      <c r="Q1088" s="234"/>
      <c r="R1088" s="234"/>
      <c r="S1088" s="252"/>
      <c r="T1088" s="234"/>
      <c r="U1088" s="234"/>
      <c r="V1088" s="358"/>
      <c r="W1088" s="234"/>
      <c r="X1088" s="358"/>
      <c r="Y1088" s="42"/>
      <c r="Z1088" s="42"/>
      <c r="AA1088" s="367"/>
      <c r="AB1088" s="42"/>
      <c r="AC1088" s="42"/>
      <c r="AD1088" s="42"/>
    </row>
    <row r="1089" spans="3:30">
      <c r="C1089" s="234"/>
      <c r="D1089" s="354">
        <v>44327</v>
      </c>
      <c r="E1089" s="421" t="s">
        <v>1796</v>
      </c>
      <c r="F1089" s="494"/>
      <c r="G1089" s="258"/>
      <c r="H1089" s="358">
        <v>1</v>
      </c>
      <c r="I1089" s="234"/>
      <c r="J1089" s="252"/>
      <c r="K1089" s="252"/>
      <c r="L1089" s="234"/>
      <c r="M1089" s="234"/>
      <c r="N1089" s="234"/>
      <c r="O1089" s="234"/>
      <c r="P1089" s="234"/>
      <c r="Q1089" s="234"/>
      <c r="R1089" s="234"/>
      <c r="S1089" s="252"/>
      <c r="T1089" s="234"/>
      <c r="U1089" s="234"/>
      <c r="V1089" s="358"/>
      <c r="W1089" s="234">
        <v>1</v>
      </c>
      <c r="X1089" s="358"/>
      <c r="Y1089" s="42"/>
      <c r="Z1089" s="42"/>
      <c r="AA1089" s="367"/>
      <c r="AB1089" s="42"/>
      <c r="AC1089" s="42"/>
      <c r="AD1089" s="42"/>
    </row>
    <row r="1090" spans="3:30">
      <c r="C1090" s="234"/>
      <c r="D1090" s="354">
        <v>44327</v>
      </c>
      <c r="E1090" s="421" t="s">
        <v>1797</v>
      </c>
      <c r="F1090" s="494"/>
      <c r="G1090" s="259">
        <v>1450</v>
      </c>
      <c r="H1090" s="358"/>
      <c r="I1090" s="234"/>
      <c r="J1090" s="252"/>
      <c r="K1090" s="252"/>
      <c r="L1090" s="234"/>
      <c r="M1090" s="234"/>
      <c r="N1090" s="234"/>
      <c r="O1090" s="234"/>
      <c r="P1090" s="234"/>
      <c r="Q1090" s="234"/>
      <c r="R1090" s="234"/>
      <c r="S1090" s="252"/>
      <c r="T1090" s="234"/>
      <c r="U1090" s="234"/>
      <c r="V1090" s="358"/>
      <c r="W1090" s="234"/>
      <c r="X1090" s="358"/>
      <c r="Y1090" s="42"/>
      <c r="Z1090" s="42"/>
      <c r="AA1090" s="367"/>
      <c r="AB1090" s="42"/>
      <c r="AC1090" s="42"/>
      <c r="AD1090" s="42"/>
    </row>
    <row r="1091" spans="3:30">
      <c r="C1091" s="234"/>
      <c r="D1091" s="354">
        <v>44327</v>
      </c>
      <c r="E1091" s="421" t="s">
        <v>673</v>
      </c>
      <c r="F1091" s="494"/>
      <c r="G1091" s="258"/>
      <c r="H1091" s="358">
        <v>1319.3</v>
      </c>
      <c r="I1091" s="234"/>
      <c r="J1091" s="252"/>
      <c r="K1091" s="252"/>
      <c r="L1091" s="234"/>
      <c r="M1091" s="234"/>
      <c r="N1091" s="234"/>
      <c r="O1091" s="234"/>
      <c r="P1091" s="234"/>
      <c r="Q1091" s="234"/>
      <c r="R1091" s="234"/>
      <c r="S1091" s="252"/>
      <c r="T1091" s="234"/>
      <c r="U1091" s="234"/>
      <c r="V1091" s="358"/>
      <c r="W1091" s="234"/>
      <c r="X1091" s="358"/>
      <c r="Y1091" s="42"/>
      <c r="Z1091" s="42"/>
      <c r="AA1091" s="367"/>
      <c r="AB1091" s="42"/>
      <c r="AC1091" s="42"/>
      <c r="AD1091" s="42"/>
    </row>
    <row r="1092" spans="3:30">
      <c r="C1092" s="234"/>
      <c r="D1092" s="354">
        <v>44327</v>
      </c>
      <c r="E1092" s="422" t="s">
        <v>1798</v>
      </c>
      <c r="F1092" s="435"/>
      <c r="G1092" s="259"/>
      <c r="H1092" s="234">
        <v>130.69999999999999</v>
      </c>
      <c r="I1092" s="234"/>
      <c r="J1092" s="252"/>
      <c r="K1092" s="252"/>
      <c r="L1092" s="234"/>
      <c r="M1092" s="234"/>
      <c r="N1092" s="234"/>
      <c r="O1092" s="234"/>
      <c r="P1092" s="234"/>
      <c r="Q1092" s="234"/>
      <c r="R1092" s="234"/>
      <c r="S1092" s="252"/>
      <c r="T1092" s="234"/>
      <c r="U1092" s="234"/>
      <c r="V1092" s="358"/>
      <c r="W1092" s="234"/>
      <c r="X1092" s="358"/>
      <c r="Y1092" s="42"/>
      <c r="Z1092" s="42"/>
      <c r="AA1092" s="367"/>
      <c r="AB1092" s="42"/>
      <c r="AC1092" s="42"/>
      <c r="AD1092" s="42"/>
    </row>
    <row r="1093" spans="3:30">
      <c r="C1093" s="234"/>
      <c r="D1093" s="354">
        <v>44327</v>
      </c>
      <c r="E1093" s="421" t="s">
        <v>495</v>
      </c>
      <c r="F1093" s="494"/>
      <c r="G1093" s="258">
        <v>1767.25</v>
      </c>
      <c r="H1093" s="358"/>
      <c r="I1093" s="234"/>
      <c r="J1093" s="252"/>
      <c r="K1093" s="252"/>
      <c r="L1093" s="234"/>
      <c r="M1093" s="234"/>
      <c r="N1093" s="234"/>
      <c r="O1093" s="234"/>
      <c r="P1093" s="234"/>
      <c r="Q1093" s="234"/>
      <c r="R1093" s="234"/>
      <c r="S1093" s="252"/>
      <c r="T1093" s="234"/>
      <c r="U1093" s="234"/>
      <c r="V1093" s="358"/>
      <c r="W1093" s="234"/>
      <c r="X1093" s="358"/>
      <c r="Y1093" s="42"/>
      <c r="Z1093" s="42"/>
      <c r="AA1093" s="367"/>
      <c r="AB1093" s="42"/>
      <c r="AC1093" s="42"/>
      <c r="AD1093" s="42"/>
    </row>
    <row r="1094" spans="3:30">
      <c r="C1094" s="234"/>
      <c r="D1094" s="354">
        <v>44327</v>
      </c>
      <c r="E1094" s="421" t="s">
        <v>1799</v>
      </c>
      <c r="F1094" s="494"/>
      <c r="G1094" s="258"/>
      <c r="H1094" s="358">
        <v>88.46</v>
      </c>
      <c r="I1094" s="234"/>
      <c r="J1094" s="252"/>
      <c r="K1094" s="252"/>
      <c r="L1094" s="234">
        <v>88.46</v>
      </c>
      <c r="M1094" s="234"/>
      <c r="N1094" s="234"/>
      <c r="O1094" s="234"/>
      <c r="P1094" s="234"/>
      <c r="Q1094" s="234"/>
      <c r="R1094" s="234"/>
      <c r="S1094" s="252"/>
      <c r="T1094" s="234"/>
      <c r="U1094" s="234"/>
      <c r="V1094" s="358"/>
      <c r="W1094" s="234"/>
      <c r="X1094" s="358"/>
      <c r="Y1094" s="42"/>
      <c r="Z1094" s="42"/>
      <c r="AA1094" s="367"/>
      <c r="AB1094" s="42"/>
      <c r="AC1094" s="42"/>
      <c r="AD1094" s="42"/>
    </row>
    <row r="1095" spans="3:30">
      <c r="C1095" s="234"/>
      <c r="D1095" s="354">
        <v>44327</v>
      </c>
      <c r="E1095" s="421" t="s">
        <v>1800</v>
      </c>
      <c r="F1095" s="494"/>
      <c r="G1095" s="258"/>
      <c r="H1095" s="358">
        <v>249.89</v>
      </c>
      <c r="I1095" s="234"/>
      <c r="J1095" s="252"/>
      <c r="K1095" s="252"/>
      <c r="L1095" s="234">
        <v>249.89</v>
      </c>
      <c r="M1095" s="234"/>
      <c r="N1095" s="234"/>
      <c r="O1095" s="234"/>
      <c r="P1095" s="234"/>
      <c r="Q1095" s="234"/>
      <c r="R1095" s="234"/>
      <c r="S1095" s="252"/>
      <c r="T1095" s="234"/>
      <c r="U1095" s="234"/>
      <c r="V1095" s="358"/>
      <c r="W1095" s="234"/>
      <c r="X1095" s="358"/>
      <c r="Y1095" s="42"/>
      <c r="Z1095" s="42"/>
      <c r="AA1095" s="367"/>
      <c r="AB1095" s="42"/>
      <c r="AC1095" s="42"/>
      <c r="AD1095" s="42"/>
    </row>
    <row r="1096" spans="3:30">
      <c r="C1096" s="234"/>
      <c r="D1096" s="354">
        <v>44327</v>
      </c>
      <c r="E1096" s="421" t="s">
        <v>1801</v>
      </c>
      <c r="F1096" s="494"/>
      <c r="G1096" s="258"/>
      <c r="H1096" s="358">
        <v>210.9</v>
      </c>
      <c r="I1096" s="234"/>
      <c r="J1096" s="252"/>
      <c r="K1096" s="252"/>
      <c r="L1096" s="234">
        <v>210.9</v>
      </c>
      <c r="M1096" s="234"/>
      <c r="N1096" s="234"/>
      <c r="O1096" s="234"/>
      <c r="P1096" s="234"/>
      <c r="Q1096" s="234"/>
      <c r="R1096" s="234"/>
      <c r="S1096" s="252"/>
      <c r="T1096" s="234"/>
      <c r="U1096" s="234"/>
      <c r="V1096" s="358"/>
      <c r="W1096" s="234"/>
      <c r="X1096" s="358"/>
      <c r="Y1096" s="42"/>
      <c r="Z1096" s="42"/>
      <c r="AA1096" s="367"/>
      <c r="AB1096" s="42"/>
      <c r="AC1096" s="42"/>
      <c r="AD1096" s="42"/>
    </row>
    <row r="1097" spans="3:30">
      <c r="C1097" s="234">
        <v>5</v>
      </c>
      <c r="D1097" s="354">
        <v>44327</v>
      </c>
      <c r="E1097" s="421" t="s">
        <v>2360</v>
      </c>
      <c r="F1097" s="494"/>
      <c r="G1097" s="258"/>
      <c r="H1097" s="358">
        <v>1217</v>
      </c>
      <c r="I1097" s="234">
        <v>1217</v>
      </c>
      <c r="J1097" s="252"/>
      <c r="K1097" s="252"/>
      <c r="L1097" s="234"/>
      <c r="M1097" s="234"/>
      <c r="N1097" s="234"/>
      <c r="O1097" s="234"/>
      <c r="P1097" s="234"/>
      <c r="Q1097" s="234"/>
      <c r="R1097" s="234"/>
      <c r="S1097" s="252"/>
      <c r="T1097" s="234"/>
      <c r="U1097" s="234"/>
      <c r="V1097" s="358"/>
      <c r="W1097" s="234"/>
      <c r="X1097" s="358"/>
      <c r="Y1097" s="42"/>
      <c r="Z1097" s="42"/>
      <c r="AA1097" s="367"/>
      <c r="AB1097" s="42"/>
      <c r="AC1097" s="42"/>
      <c r="AD1097" s="42"/>
    </row>
    <row r="1098" spans="3:30">
      <c r="C1098" s="234"/>
      <c r="D1098" s="354">
        <v>44327</v>
      </c>
      <c r="E1098" s="421" t="s">
        <v>1493</v>
      </c>
      <c r="F1098" s="494"/>
      <c r="G1098" s="258"/>
      <c r="H1098" s="358">
        <v>1</v>
      </c>
      <c r="I1098" s="234"/>
      <c r="J1098" s="252"/>
      <c r="K1098" s="252"/>
      <c r="L1098" s="234"/>
      <c r="M1098" s="234"/>
      <c r="N1098" s="234"/>
      <c r="O1098" s="234"/>
      <c r="P1098" s="234"/>
      <c r="Q1098" s="234"/>
      <c r="R1098" s="234"/>
      <c r="S1098" s="252"/>
      <c r="T1098" s="234"/>
      <c r="U1098" s="234"/>
      <c r="V1098" s="358"/>
      <c r="W1098" s="234">
        <v>1</v>
      </c>
      <c r="X1098" s="358"/>
      <c r="Y1098" s="42"/>
      <c r="Z1098" s="42"/>
      <c r="AA1098" s="367"/>
      <c r="AB1098" s="42"/>
      <c r="AC1098" s="42"/>
      <c r="AD1098" s="42"/>
    </row>
    <row r="1099" spans="3:30">
      <c r="C1099" s="234"/>
      <c r="D1099" s="354">
        <v>44327</v>
      </c>
      <c r="E1099" s="421" t="s">
        <v>1802</v>
      </c>
      <c r="F1099" s="494"/>
      <c r="G1099" s="259">
        <v>2000</v>
      </c>
      <c r="H1099" s="358"/>
      <c r="I1099" s="234"/>
      <c r="J1099" s="252"/>
      <c r="K1099" s="252"/>
      <c r="L1099" s="234"/>
      <c r="M1099" s="234"/>
      <c r="N1099" s="234"/>
      <c r="O1099" s="234"/>
      <c r="P1099" s="234"/>
      <c r="Q1099" s="234"/>
      <c r="R1099" s="234"/>
      <c r="S1099" s="252"/>
      <c r="T1099" s="234"/>
      <c r="U1099" s="234"/>
      <c r="V1099" s="358"/>
      <c r="W1099" s="234"/>
      <c r="X1099" s="358"/>
      <c r="Y1099" s="42"/>
      <c r="Z1099" s="42"/>
      <c r="AA1099" s="367"/>
      <c r="AB1099" s="42"/>
      <c r="AC1099" s="42"/>
      <c r="AD1099" s="42"/>
    </row>
    <row r="1100" spans="3:30">
      <c r="C1100" s="234"/>
      <c r="D1100" s="354">
        <v>44327</v>
      </c>
      <c r="E1100" s="421" t="s">
        <v>673</v>
      </c>
      <c r="F1100" s="494"/>
      <c r="G1100" s="258"/>
      <c r="H1100" s="358">
        <v>1767.25</v>
      </c>
      <c r="I1100" s="234"/>
      <c r="J1100" s="252"/>
      <c r="K1100" s="252"/>
      <c r="L1100" s="234"/>
      <c r="M1100" s="234"/>
      <c r="N1100" s="234"/>
      <c r="O1100" s="234"/>
      <c r="P1100" s="234"/>
      <c r="Q1100" s="234"/>
      <c r="R1100" s="234"/>
      <c r="S1100" s="252"/>
      <c r="T1100" s="234"/>
      <c r="U1100" s="234"/>
      <c r="V1100" s="358"/>
      <c r="W1100" s="234"/>
      <c r="X1100" s="358"/>
      <c r="Y1100" s="42"/>
      <c r="Z1100" s="42"/>
      <c r="AA1100" s="367"/>
      <c r="AB1100" s="42"/>
      <c r="AC1100" s="42"/>
      <c r="AD1100" s="42"/>
    </row>
    <row r="1101" spans="3:30">
      <c r="C1101" s="234"/>
      <c r="D1101" s="354">
        <v>44327</v>
      </c>
      <c r="E1101" s="422" t="s">
        <v>1803</v>
      </c>
      <c r="F1101" s="435"/>
      <c r="G1101" s="259"/>
      <c r="H1101" s="234">
        <v>232.75</v>
      </c>
      <c r="I1101" s="234"/>
      <c r="J1101" s="252"/>
      <c r="K1101" s="252"/>
      <c r="L1101" s="234"/>
      <c r="M1101" s="234"/>
      <c r="N1101" s="234"/>
      <c r="O1101" s="234"/>
      <c r="P1101" s="234"/>
      <c r="Q1101" s="234"/>
      <c r="R1101" s="234"/>
      <c r="S1101" s="252"/>
      <c r="T1101" s="234"/>
      <c r="U1101" s="234"/>
      <c r="V1101" s="358"/>
      <c r="W1101" s="234"/>
      <c r="X1101" s="358"/>
      <c r="Y1101" s="42"/>
      <c r="Z1101" s="42"/>
      <c r="AA1101" s="367"/>
      <c r="AB1101" s="42"/>
      <c r="AC1101" s="42"/>
      <c r="AD1101" s="42"/>
    </row>
    <row r="1102" spans="3:30">
      <c r="C1102" s="234"/>
      <c r="D1102" s="354">
        <v>44331</v>
      </c>
      <c r="E1102" s="421" t="s">
        <v>495</v>
      </c>
      <c r="F1102" s="494"/>
      <c r="G1102" s="258">
        <v>1486.96</v>
      </c>
      <c r="H1102" s="358"/>
      <c r="I1102" s="234"/>
      <c r="J1102" s="252"/>
      <c r="K1102" s="252"/>
      <c r="L1102" s="234"/>
      <c r="M1102" s="234"/>
      <c r="N1102" s="234"/>
      <c r="O1102" s="234"/>
      <c r="P1102" s="234"/>
      <c r="Q1102" s="234"/>
      <c r="R1102" s="234"/>
      <c r="S1102" s="252"/>
      <c r="T1102" s="234"/>
      <c r="U1102" s="234"/>
      <c r="V1102" s="358"/>
      <c r="W1102" s="234"/>
      <c r="X1102" s="358"/>
      <c r="Y1102" s="42"/>
      <c r="Z1102" s="42"/>
      <c r="AA1102" s="367"/>
      <c r="AB1102" s="42"/>
      <c r="AC1102" s="42"/>
      <c r="AD1102" s="42"/>
    </row>
    <row r="1103" spans="3:30">
      <c r="C1103" s="234"/>
      <c r="D1103" s="354">
        <v>44331</v>
      </c>
      <c r="E1103" s="421" t="s">
        <v>1799</v>
      </c>
      <c r="F1103" s="494"/>
      <c r="G1103" s="258"/>
      <c r="H1103" s="358">
        <v>98.46</v>
      </c>
      <c r="I1103" s="234"/>
      <c r="J1103" s="252"/>
      <c r="K1103" s="252"/>
      <c r="L1103" s="234">
        <v>98.46</v>
      </c>
      <c r="M1103" s="234"/>
      <c r="N1103" s="234"/>
      <c r="O1103" s="234"/>
      <c r="P1103" s="234"/>
      <c r="Q1103" s="234"/>
      <c r="R1103" s="234"/>
      <c r="S1103" s="252"/>
      <c r="T1103" s="234"/>
      <c r="U1103" s="234"/>
      <c r="V1103" s="358"/>
      <c r="W1103" s="234"/>
      <c r="X1103" s="358"/>
      <c r="Y1103" s="42"/>
      <c r="Z1103" s="42"/>
      <c r="AA1103" s="367"/>
      <c r="AB1103" s="42"/>
      <c r="AC1103" s="42"/>
      <c r="AD1103" s="42"/>
    </row>
    <row r="1104" spans="3:30">
      <c r="C1104" s="234"/>
      <c r="D1104" s="354">
        <v>44331</v>
      </c>
      <c r="E1104" s="421" t="s">
        <v>1804</v>
      </c>
      <c r="F1104" s="494"/>
      <c r="G1104" s="258"/>
      <c r="H1104" s="358">
        <v>369.41</v>
      </c>
      <c r="I1104" s="234"/>
      <c r="J1104" s="252"/>
      <c r="K1104" s="252"/>
      <c r="L1104" s="234">
        <v>369.41</v>
      </c>
      <c r="M1104" s="234"/>
      <c r="N1104" s="234"/>
      <c r="O1104" s="234"/>
      <c r="P1104" s="234"/>
      <c r="Q1104" s="234"/>
      <c r="R1104" s="234"/>
      <c r="S1104" s="252"/>
      <c r="T1104" s="234"/>
      <c r="U1104" s="234"/>
      <c r="V1104" s="358"/>
      <c r="W1104" s="234"/>
      <c r="X1104" s="358"/>
      <c r="Y1104" s="42"/>
      <c r="Z1104" s="42"/>
      <c r="AA1104" s="367"/>
      <c r="AB1104" s="42"/>
      <c r="AC1104" s="42"/>
      <c r="AD1104" s="42"/>
    </row>
    <row r="1105" spans="3:30">
      <c r="C1105" s="234">
        <v>5</v>
      </c>
      <c r="D1105" s="354">
        <v>44331</v>
      </c>
      <c r="E1105" s="421" t="s">
        <v>1805</v>
      </c>
      <c r="F1105" s="494"/>
      <c r="G1105" s="258"/>
      <c r="H1105" s="358">
        <v>940.09</v>
      </c>
      <c r="I1105" s="234"/>
      <c r="J1105" s="252"/>
      <c r="K1105" s="252"/>
      <c r="L1105" s="234">
        <v>940.09</v>
      </c>
      <c r="M1105" s="234"/>
      <c r="N1105" s="234"/>
      <c r="O1105" s="234"/>
      <c r="P1105" s="234"/>
      <c r="Q1105" s="234"/>
      <c r="R1105" s="234"/>
      <c r="S1105" s="252"/>
      <c r="T1105" s="234"/>
      <c r="U1105" s="234"/>
      <c r="V1105" s="358"/>
      <c r="W1105" s="234"/>
      <c r="X1105" s="358"/>
      <c r="Y1105" s="42"/>
      <c r="Z1105" s="42"/>
      <c r="AA1105" s="367"/>
      <c r="AB1105" s="42"/>
      <c r="AC1105" s="42"/>
      <c r="AD1105" s="42"/>
    </row>
    <row r="1106" spans="3:30">
      <c r="C1106" s="234"/>
      <c r="D1106" s="354">
        <v>44331</v>
      </c>
      <c r="E1106" s="421" t="s">
        <v>1493</v>
      </c>
      <c r="F1106" s="494"/>
      <c r="G1106" s="258"/>
      <c r="H1106" s="358">
        <v>1</v>
      </c>
      <c r="I1106" s="234"/>
      <c r="J1106" s="252"/>
      <c r="K1106" s="252"/>
      <c r="L1106" s="234"/>
      <c r="M1106" s="234"/>
      <c r="N1106" s="234"/>
      <c r="O1106" s="234"/>
      <c r="P1106" s="234"/>
      <c r="Q1106" s="234"/>
      <c r="R1106" s="234"/>
      <c r="S1106" s="252"/>
      <c r="T1106" s="234"/>
      <c r="U1106" s="234"/>
      <c r="V1106" s="358"/>
      <c r="W1106" s="234">
        <v>1</v>
      </c>
      <c r="X1106" s="358"/>
      <c r="Y1106" s="42"/>
      <c r="Z1106" s="42"/>
      <c r="AA1106" s="367"/>
      <c r="AB1106" s="42"/>
      <c r="AC1106" s="42"/>
      <c r="AD1106" s="42"/>
    </row>
    <row r="1107" spans="3:30">
      <c r="C1107" s="234"/>
      <c r="D1107" s="354">
        <v>44331</v>
      </c>
      <c r="E1107" s="421" t="s">
        <v>896</v>
      </c>
      <c r="F1107" s="494"/>
      <c r="G1107" s="258"/>
      <c r="H1107" s="358">
        <v>78</v>
      </c>
      <c r="I1107" s="234"/>
      <c r="J1107" s="252"/>
      <c r="K1107" s="252"/>
      <c r="L1107" s="234"/>
      <c r="M1107" s="234"/>
      <c r="N1107" s="234"/>
      <c r="O1107" s="234"/>
      <c r="P1107" s="234"/>
      <c r="Q1107" s="234"/>
      <c r="R1107" s="234"/>
      <c r="S1107" s="252"/>
      <c r="T1107" s="234">
        <v>78</v>
      </c>
      <c r="U1107" s="234"/>
      <c r="V1107" s="358"/>
      <c r="W1107" s="234"/>
      <c r="X1107" s="358"/>
      <c r="Y1107" s="42"/>
      <c r="Z1107" s="42"/>
      <c r="AA1107" s="367"/>
      <c r="AB1107" s="42"/>
      <c r="AC1107" s="42"/>
      <c r="AD1107" s="42"/>
    </row>
    <row r="1108" spans="3:30">
      <c r="C1108" s="234"/>
      <c r="D1108" s="354">
        <v>44331</v>
      </c>
      <c r="E1108" s="421" t="s">
        <v>1577</v>
      </c>
      <c r="F1108" s="494"/>
      <c r="G1108" s="259">
        <v>1610</v>
      </c>
      <c r="H1108" s="358"/>
      <c r="I1108" s="234"/>
      <c r="J1108" s="252"/>
      <c r="K1108" s="252"/>
      <c r="L1108" s="234"/>
      <c r="M1108" s="234"/>
      <c r="N1108" s="234"/>
      <c r="O1108" s="234"/>
      <c r="P1108" s="234"/>
      <c r="Q1108" s="234"/>
      <c r="R1108" s="234"/>
      <c r="S1108" s="252"/>
      <c r="T1108" s="234"/>
      <c r="U1108" s="234"/>
      <c r="V1108" s="358"/>
      <c r="W1108" s="234"/>
      <c r="X1108" s="358"/>
      <c r="Y1108" s="42"/>
      <c r="Z1108" s="42"/>
      <c r="AA1108" s="367"/>
      <c r="AB1108" s="42"/>
      <c r="AC1108" s="42"/>
      <c r="AD1108" s="42"/>
    </row>
    <row r="1109" spans="3:30">
      <c r="C1109" s="234"/>
      <c r="D1109" s="354">
        <v>44331</v>
      </c>
      <c r="E1109" s="421" t="s">
        <v>673</v>
      </c>
      <c r="F1109" s="494"/>
      <c r="G1109" s="258"/>
      <c r="H1109" s="258">
        <v>1486.96</v>
      </c>
      <c r="I1109" s="234"/>
      <c r="J1109" s="252"/>
      <c r="K1109" s="252"/>
      <c r="L1109" s="234"/>
      <c r="M1109" s="234"/>
      <c r="N1109" s="234"/>
      <c r="O1109" s="234"/>
      <c r="P1109" s="234"/>
      <c r="Q1109" s="234"/>
      <c r="R1109" s="234"/>
      <c r="S1109" s="252"/>
      <c r="T1109" s="234"/>
      <c r="U1109" s="234"/>
      <c r="V1109" s="358"/>
      <c r="W1109" s="234"/>
      <c r="X1109" s="358"/>
      <c r="Y1109" s="42"/>
      <c r="Z1109" s="42"/>
      <c r="AA1109" s="367"/>
      <c r="AB1109" s="42"/>
      <c r="AC1109" s="42"/>
      <c r="AD1109" s="42"/>
    </row>
    <row r="1110" spans="3:30">
      <c r="C1110" s="234"/>
      <c r="D1110" s="354">
        <v>44331</v>
      </c>
      <c r="E1110" s="421" t="s">
        <v>1741</v>
      </c>
      <c r="F1110" s="494"/>
      <c r="G1110" s="258"/>
      <c r="H1110" s="358">
        <v>52.2</v>
      </c>
      <c r="I1110" s="234"/>
      <c r="J1110" s="252"/>
      <c r="K1110" s="252"/>
      <c r="L1110" s="234"/>
      <c r="M1110" s="234"/>
      <c r="N1110" s="234"/>
      <c r="O1110" s="234"/>
      <c r="P1110" s="234"/>
      <c r="Q1110" s="234"/>
      <c r="R1110" s="234"/>
      <c r="S1110" s="252"/>
      <c r="T1110" s="234">
        <v>52.2</v>
      </c>
      <c r="U1110" s="234"/>
      <c r="V1110" s="358"/>
      <c r="W1110" s="234"/>
      <c r="X1110" s="358"/>
      <c r="Y1110" s="42"/>
      <c r="Z1110" s="42"/>
      <c r="AA1110" s="367"/>
      <c r="AB1110" s="42"/>
      <c r="AC1110" s="42"/>
      <c r="AD1110" s="42"/>
    </row>
    <row r="1111" spans="3:30">
      <c r="C1111" s="234"/>
      <c r="D1111" s="354">
        <v>44331</v>
      </c>
      <c r="E1111" s="422" t="s">
        <v>1578</v>
      </c>
      <c r="F1111" s="435"/>
      <c r="G1111" s="259"/>
      <c r="H1111" s="234">
        <v>70.84</v>
      </c>
      <c r="I1111" s="234"/>
      <c r="J1111" s="252"/>
      <c r="K1111" s="252"/>
      <c r="L1111" s="234"/>
      <c r="M1111" s="234"/>
      <c r="N1111" s="234"/>
      <c r="O1111" s="234"/>
      <c r="P1111" s="234"/>
      <c r="Q1111" s="234"/>
      <c r="R1111" s="234"/>
      <c r="S1111" s="252"/>
      <c r="T1111" s="234"/>
      <c r="U1111" s="234"/>
      <c r="V1111" s="358"/>
      <c r="W1111" s="234"/>
      <c r="X1111" s="358"/>
      <c r="Y1111" s="42"/>
      <c r="Z1111" s="42"/>
      <c r="AA1111" s="367"/>
      <c r="AB1111" s="42"/>
      <c r="AC1111" s="42"/>
      <c r="AD1111" s="42"/>
    </row>
    <row r="1112" spans="3:30">
      <c r="C1112" s="234"/>
      <c r="D1112" s="354">
        <v>44331</v>
      </c>
      <c r="E1112" s="421" t="s">
        <v>495</v>
      </c>
      <c r="F1112" s="494"/>
      <c r="G1112" s="258">
        <v>416</v>
      </c>
      <c r="H1112" s="358"/>
      <c r="I1112" s="234"/>
      <c r="J1112" s="252"/>
      <c r="K1112" s="252"/>
      <c r="L1112" s="234"/>
      <c r="M1112" s="234"/>
      <c r="N1112" s="234"/>
      <c r="O1112" s="234"/>
      <c r="P1112" s="234"/>
      <c r="Q1112" s="234"/>
      <c r="R1112" s="234"/>
      <c r="S1112" s="252"/>
      <c r="T1112" s="234"/>
      <c r="U1112" s="234"/>
      <c r="V1112" s="358"/>
      <c r="W1112" s="234"/>
      <c r="X1112" s="358"/>
      <c r="Y1112" s="42"/>
      <c r="Z1112" s="42"/>
      <c r="AA1112" s="367"/>
      <c r="AB1112" s="42"/>
      <c r="AC1112" s="42"/>
      <c r="AD1112" s="42"/>
    </row>
    <row r="1113" spans="3:30">
      <c r="C1113" s="234"/>
      <c r="D1113" s="354">
        <v>44331</v>
      </c>
      <c r="E1113" s="421" t="s">
        <v>1807</v>
      </c>
      <c r="F1113" s="494"/>
      <c r="G1113" s="258"/>
      <c r="H1113" s="358">
        <v>416</v>
      </c>
      <c r="I1113" s="234"/>
      <c r="J1113" s="252"/>
      <c r="K1113" s="252"/>
      <c r="L1113" s="234"/>
      <c r="M1113" s="234"/>
      <c r="N1113" s="234"/>
      <c r="O1113" s="234"/>
      <c r="P1113" s="234"/>
      <c r="Q1113" s="234">
        <v>416</v>
      </c>
      <c r="R1113" s="234"/>
      <c r="S1113" s="252"/>
      <c r="T1113" s="234"/>
      <c r="U1113" s="234"/>
      <c r="V1113" s="358"/>
      <c r="W1113" s="234"/>
      <c r="X1113" s="358"/>
      <c r="Y1113" s="42"/>
      <c r="Z1113" s="42"/>
      <c r="AA1113" s="367"/>
      <c r="AB1113" s="42"/>
      <c r="AC1113" s="42"/>
      <c r="AD1113" s="42"/>
    </row>
    <row r="1114" spans="3:30">
      <c r="C1114" s="234"/>
      <c r="D1114" s="354">
        <v>44331</v>
      </c>
      <c r="E1114" s="421" t="s">
        <v>1600</v>
      </c>
      <c r="F1114" s="494"/>
      <c r="G1114" s="259">
        <v>536</v>
      </c>
      <c r="H1114" s="358"/>
      <c r="I1114" s="234"/>
      <c r="J1114" s="252"/>
      <c r="K1114" s="252"/>
      <c r="L1114" s="234"/>
      <c r="M1114" s="234"/>
      <c r="N1114" s="234"/>
      <c r="O1114" s="234"/>
      <c r="P1114" s="234"/>
      <c r="Q1114" s="234"/>
      <c r="R1114" s="234"/>
      <c r="S1114" s="252"/>
      <c r="T1114" s="234"/>
      <c r="U1114" s="234"/>
      <c r="V1114" s="358"/>
      <c r="W1114" s="234"/>
      <c r="X1114" s="358"/>
      <c r="Y1114" s="42"/>
      <c r="Z1114" s="42"/>
      <c r="AA1114" s="367"/>
      <c r="AB1114" s="42"/>
      <c r="AC1114" s="42"/>
      <c r="AD1114" s="42"/>
    </row>
    <row r="1115" spans="3:30">
      <c r="C1115" s="234"/>
      <c r="D1115" s="354">
        <v>44331</v>
      </c>
      <c r="E1115" s="421" t="s">
        <v>673</v>
      </c>
      <c r="F1115" s="494"/>
      <c r="G1115" s="258"/>
      <c r="H1115" s="358">
        <v>416</v>
      </c>
      <c r="I1115" s="234"/>
      <c r="J1115" s="252"/>
      <c r="K1115" s="252"/>
      <c r="L1115" s="234"/>
      <c r="M1115" s="234"/>
      <c r="N1115" s="234"/>
      <c r="O1115" s="234"/>
      <c r="P1115" s="234"/>
      <c r="Q1115" s="234"/>
      <c r="R1115" s="234"/>
      <c r="S1115" s="252"/>
      <c r="T1115" s="234"/>
      <c r="U1115" s="234"/>
      <c r="V1115" s="358"/>
      <c r="W1115" s="234"/>
      <c r="X1115" s="358"/>
      <c r="Y1115" s="42"/>
      <c r="Z1115" s="42"/>
      <c r="AA1115" s="367"/>
      <c r="AB1115" s="42"/>
      <c r="AC1115" s="42"/>
      <c r="AD1115" s="42"/>
    </row>
    <row r="1116" spans="3:30">
      <c r="C1116" s="234"/>
      <c r="D1116" s="354">
        <v>44331</v>
      </c>
      <c r="E1116" s="422" t="s">
        <v>1808</v>
      </c>
      <c r="F1116" s="435"/>
      <c r="G1116" s="259"/>
      <c r="H1116" s="234">
        <v>120</v>
      </c>
      <c r="I1116" s="234"/>
      <c r="J1116" s="252"/>
      <c r="K1116" s="252"/>
      <c r="L1116" s="234"/>
      <c r="M1116" s="234"/>
      <c r="N1116" s="234"/>
      <c r="O1116" s="234"/>
      <c r="P1116" s="234"/>
      <c r="Q1116" s="234"/>
      <c r="R1116" s="234"/>
      <c r="S1116" s="252"/>
      <c r="T1116" s="234"/>
      <c r="U1116" s="234"/>
      <c r="V1116" s="358"/>
      <c r="W1116" s="234"/>
      <c r="X1116" s="358"/>
      <c r="Y1116" s="42"/>
      <c r="Z1116" s="42"/>
      <c r="AA1116" s="367"/>
      <c r="AB1116" s="42"/>
      <c r="AC1116" s="42"/>
      <c r="AD1116" s="42"/>
    </row>
    <row r="1117" spans="3:30">
      <c r="C1117" s="234"/>
      <c r="D1117" s="354">
        <v>44332</v>
      </c>
      <c r="E1117" s="421" t="s">
        <v>495</v>
      </c>
      <c r="F1117" s="494"/>
      <c r="G1117" s="258">
        <v>2730.26</v>
      </c>
      <c r="H1117" s="358"/>
      <c r="I1117" s="234"/>
      <c r="J1117" s="252"/>
      <c r="K1117" s="252"/>
      <c r="L1117" s="234"/>
      <c r="M1117" s="234"/>
      <c r="N1117" s="234"/>
      <c r="O1117" s="234"/>
      <c r="P1117" s="234"/>
      <c r="Q1117" s="234"/>
      <c r="R1117" s="234"/>
      <c r="S1117" s="252"/>
      <c r="T1117" s="234"/>
      <c r="U1117" s="234"/>
      <c r="V1117" s="358"/>
      <c r="W1117" s="234"/>
      <c r="X1117" s="358"/>
      <c r="Y1117" s="42"/>
      <c r="Z1117" s="42"/>
      <c r="AA1117" s="367"/>
      <c r="AB1117" s="42"/>
      <c r="AC1117" s="42"/>
      <c r="AD1117" s="42"/>
    </row>
    <row r="1118" spans="3:30">
      <c r="C1118" s="234"/>
      <c r="D1118" s="354">
        <v>44332</v>
      </c>
      <c r="E1118" s="421" t="s">
        <v>1799</v>
      </c>
      <c r="F1118" s="494"/>
      <c r="G1118" s="258"/>
      <c r="H1118" s="358">
        <v>156.04</v>
      </c>
      <c r="I1118" s="234"/>
      <c r="J1118" s="252"/>
      <c r="K1118" s="252"/>
      <c r="L1118" s="234">
        <v>156.04</v>
      </c>
      <c r="M1118" s="234"/>
      <c r="N1118" s="234"/>
      <c r="O1118" s="234"/>
      <c r="P1118" s="234"/>
      <c r="Q1118" s="234"/>
      <c r="R1118" s="234"/>
      <c r="S1118" s="252"/>
      <c r="T1118" s="234"/>
      <c r="U1118" s="234"/>
      <c r="V1118" s="358"/>
      <c r="W1118" s="234"/>
      <c r="X1118" s="358"/>
      <c r="Y1118" s="42"/>
      <c r="Z1118" s="42"/>
      <c r="AA1118" s="367"/>
      <c r="AB1118" s="42"/>
      <c r="AC1118" s="42"/>
      <c r="AD1118" s="42"/>
    </row>
    <row r="1119" spans="3:30">
      <c r="C1119" s="234"/>
      <c r="D1119" s="354">
        <v>44332</v>
      </c>
      <c r="E1119" s="421" t="s">
        <v>1804</v>
      </c>
      <c r="F1119" s="494"/>
      <c r="G1119" s="258"/>
      <c r="H1119" s="358">
        <v>584.23</v>
      </c>
      <c r="I1119" s="234"/>
      <c r="J1119" s="252"/>
      <c r="K1119" s="252"/>
      <c r="L1119" s="234">
        <v>584.23</v>
      </c>
      <c r="M1119" s="234"/>
      <c r="N1119" s="234"/>
      <c r="O1119" s="234"/>
      <c r="P1119" s="234"/>
      <c r="Q1119" s="234"/>
      <c r="R1119" s="234"/>
      <c r="S1119" s="252"/>
      <c r="T1119" s="234"/>
      <c r="U1119" s="234"/>
      <c r="V1119" s="358"/>
      <c r="W1119" s="234"/>
      <c r="X1119" s="358"/>
      <c r="Y1119" s="42"/>
      <c r="Z1119" s="42"/>
      <c r="AA1119" s="367"/>
      <c r="AB1119" s="42"/>
      <c r="AC1119" s="42"/>
      <c r="AD1119" s="42"/>
    </row>
    <row r="1120" spans="3:30">
      <c r="C1120" s="234"/>
      <c r="D1120" s="354">
        <v>44332</v>
      </c>
      <c r="E1120" s="421" t="s">
        <v>1801</v>
      </c>
      <c r="F1120" s="494"/>
      <c r="G1120" s="258"/>
      <c r="H1120" s="358">
        <v>164.99</v>
      </c>
      <c r="I1120" s="234"/>
      <c r="J1120" s="252"/>
      <c r="K1120" s="252"/>
      <c r="L1120" s="234">
        <v>164.99</v>
      </c>
      <c r="M1120" s="234"/>
      <c r="N1120" s="234"/>
      <c r="O1120" s="234"/>
      <c r="P1120" s="234"/>
      <c r="Q1120" s="234"/>
      <c r="R1120" s="234"/>
      <c r="S1120" s="252"/>
      <c r="T1120" s="234"/>
      <c r="U1120" s="234"/>
      <c r="V1120" s="358"/>
      <c r="W1120" s="234"/>
      <c r="X1120" s="358"/>
      <c r="Y1120" s="42"/>
      <c r="Z1120" s="42"/>
      <c r="AA1120" s="367"/>
      <c r="AB1120" s="42"/>
      <c r="AC1120" s="42"/>
      <c r="AD1120" s="42"/>
    </row>
    <row r="1121" spans="3:30">
      <c r="C1121" s="234">
        <v>7</v>
      </c>
      <c r="D1121" s="354">
        <v>44332</v>
      </c>
      <c r="E1121" s="421" t="s">
        <v>2533</v>
      </c>
      <c r="F1121" s="494"/>
      <c r="G1121" s="258"/>
      <c r="H1121" s="358">
        <v>1739</v>
      </c>
      <c r="I1121" s="234">
        <v>1739</v>
      </c>
      <c r="J1121" s="252"/>
      <c r="K1121" s="252"/>
      <c r="L1121" s="234"/>
      <c r="M1121" s="234"/>
      <c r="N1121" s="234"/>
      <c r="O1121" s="234"/>
      <c r="P1121" s="234"/>
      <c r="Q1121" s="234"/>
      <c r="R1121" s="234"/>
      <c r="S1121" s="252"/>
      <c r="T1121" s="234"/>
      <c r="U1121" s="234"/>
      <c r="V1121" s="358"/>
      <c r="W1121" s="234"/>
      <c r="X1121" s="358"/>
      <c r="Y1121" s="42"/>
      <c r="Z1121" s="42"/>
      <c r="AA1121" s="367"/>
      <c r="AB1121" s="42"/>
      <c r="AC1121" s="42"/>
      <c r="AD1121" s="42"/>
    </row>
    <row r="1122" spans="3:30">
      <c r="C1122" s="234"/>
      <c r="D1122" s="354">
        <v>44332</v>
      </c>
      <c r="E1122" s="421" t="s">
        <v>1493</v>
      </c>
      <c r="F1122" s="494"/>
      <c r="G1122" s="258"/>
      <c r="H1122" s="358">
        <v>1</v>
      </c>
      <c r="I1122" s="234"/>
      <c r="J1122" s="252"/>
      <c r="K1122" s="252"/>
      <c r="L1122" s="234"/>
      <c r="M1122" s="234"/>
      <c r="N1122" s="234"/>
      <c r="O1122" s="234"/>
      <c r="P1122" s="234"/>
      <c r="Q1122" s="234"/>
      <c r="R1122" s="234"/>
      <c r="S1122" s="252"/>
      <c r="T1122" s="234"/>
      <c r="U1122" s="234"/>
      <c r="V1122" s="358"/>
      <c r="W1122" s="234">
        <v>1</v>
      </c>
      <c r="X1122" s="358"/>
      <c r="Y1122" s="42"/>
      <c r="Z1122" s="42"/>
      <c r="AA1122" s="367"/>
      <c r="AB1122" s="42"/>
      <c r="AC1122" s="42"/>
      <c r="AD1122" s="42"/>
    </row>
    <row r="1123" spans="3:30">
      <c r="C1123" s="234"/>
      <c r="D1123" s="354">
        <v>44332</v>
      </c>
      <c r="E1123" s="421" t="s">
        <v>896</v>
      </c>
      <c r="F1123" s="494"/>
      <c r="G1123" s="258"/>
      <c r="H1123" s="358">
        <v>85</v>
      </c>
      <c r="I1123" s="234"/>
      <c r="J1123" s="252"/>
      <c r="K1123" s="252"/>
      <c r="L1123" s="234"/>
      <c r="M1123" s="234"/>
      <c r="N1123" s="234"/>
      <c r="O1123" s="234"/>
      <c r="P1123" s="234"/>
      <c r="Q1123" s="234"/>
      <c r="R1123" s="234"/>
      <c r="S1123" s="252"/>
      <c r="T1123" s="234">
        <v>85</v>
      </c>
      <c r="U1123" s="234"/>
      <c r="V1123" s="358"/>
      <c r="W1123" s="234"/>
      <c r="X1123" s="358"/>
      <c r="Y1123" s="42"/>
      <c r="Z1123" s="42"/>
      <c r="AA1123" s="367"/>
      <c r="AB1123" s="42"/>
      <c r="AC1123" s="42"/>
      <c r="AD1123" s="42"/>
    </row>
    <row r="1124" spans="3:30">
      <c r="C1124" s="234"/>
      <c r="D1124" s="354">
        <v>44332</v>
      </c>
      <c r="E1124" s="421" t="s">
        <v>1577</v>
      </c>
      <c r="F1124" s="494"/>
      <c r="G1124" s="259">
        <v>3013</v>
      </c>
      <c r="H1124" s="358"/>
      <c r="I1124" s="234"/>
      <c r="J1124" s="252"/>
      <c r="K1124" s="252"/>
      <c r="L1124" s="234"/>
      <c r="M1124" s="234"/>
      <c r="N1124" s="234"/>
      <c r="O1124" s="234"/>
      <c r="P1124" s="234"/>
      <c r="Q1124" s="234"/>
      <c r="R1124" s="234"/>
      <c r="S1124" s="252"/>
      <c r="T1124" s="234"/>
      <c r="U1124" s="234"/>
      <c r="V1124" s="358"/>
      <c r="W1124" s="234"/>
      <c r="X1124" s="358"/>
      <c r="Y1124" s="42"/>
      <c r="Z1124" s="42"/>
      <c r="AA1124" s="367"/>
      <c r="AB1124" s="42"/>
      <c r="AC1124" s="42"/>
      <c r="AD1124" s="42"/>
    </row>
    <row r="1125" spans="3:30">
      <c r="C1125" s="234"/>
      <c r="D1125" s="354">
        <v>44332</v>
      </c>
      <c r="E1125" s="421" t="s">
        <v>673</v>
      </c>
      <c r="F1125" s="494"/>
      <c r="G1125" s="258"/>
      <c r="H1125" s="358">
        <v>2730.26</v>
      </c>
      <c r="I1125" s="234"/>
      <c r="J1125" s="252"/>
      <c r="K1125" s="252"/>
      <c r="L1125" s="234"/>
      <c r="M1125" s="234"/>
      <c r="N1125" s="234"/>
      <c r="O1125" s="234"/>
      <c r="P1125" s="234"/>
      <c r="Q1125" s="234"/>
      <c r="R1125" s="234"/>
      <c r="S1125" s="252"/>
      <c r="T1125" s="234"/>
      <c r="U1125" s="234"/>
      <c r="V1125" s="358"/>
      <c r="W1125" s="234"/>
      <c r="X1125" s="358"/>
      <c r="Y1125" s="42"/>
      <c r="Z1125" s="42"/>
      <c r="AA1125" s="367"/>
      <c r="AB1125" s="42"/>
      <c r="AC1125" s="42"/>
      <c r="AD1125" s="42"/>
    </row>
    <row r="1126" spans="3:30">
      <c r="C1126" s="234"/>
      <c r="D1126" s="354">
        <v>44332</v>
      </c>
      <c r="E1126" s="421" t="s">
        <v>1741</v>
      </c>
      <c r="F1126" s="494"/>
      <c r="G1126" s="258"/>
      <c r="H1126" s="358">
        <v>80.260000000000005</v>
      </c>
      <c r="I1126" s="234"/>
      <c r="J1126" s="252"/>
      <c r="K1126" s="252"/>
      <c r="L1126" s="234"/>
      <c r="M1126" s="234"/>
      <c r="N1126" s="234"/>
      <c r="O1126" s="234"/>
      <c r="P1126" s="234"/>
      <c r="Q1126" s="234"/>
      <c r="R1126" s="234"/>
      <c r="S1126" s="252"/>
      <c r="T1126" s="234">
        <v>80.260000000000005</v>
      </c>
      <c r="U1126" s="234"/>
      <c r="V1126" s="358"/>
      <c r="W1126" s="234"/>
      <c r="X1126" s="358"/>
      <c r="Y1126" s="42"/>
      <c r="Z1126" s="42"/>
      <c r="AA1126" s="367"/>
      <c r="AB1126" s="42"/>
      <c r="AC1126" s="42"/>
      <c r="AD1126" s="42"/>
    </row>
    <row r="1127" spans="3:30">
      <c r="C1127" s="234"/>
      <c r="D1127" s="354">
        <v>44332</v>
      </c>
      <c r="E1127" s="422" t="s">
        <v>1578</v>
      </c>
      <c r="F1127" s="435"/>
      <c r="G1127" s="259"/>
      <c r="H1127" s="234">
        <v>202.48</v>
      </c>
      <c r="I1127" s="234"/>
      <c r="J1127" s="252"/>
      <c r="K1127" s="252"/>
      <c r="L1127" s="234"/>
      <c r="M1127" s="234"/>
      <c r="N1127" s="234"/>
      <c r="O1127" s="234"/>
      <c r="P1127" s="234"/>
      <c r="Q1127" s="234"/>
      <c r="R1127" s="234"/>
      <c r="S1127" s="252"/>
      <c r="T1127" s="234"/>
      <c r="U1127" s="234"/>
      <c r="V1127" s="358"/>
      <c r="W1127" s="234"/>
      <c r="X1127" s="358"/>
      <c r="Y1127" s="42"/>
      <c r="Z1127" s="42"/>
      <c r="AA1127" s="367"/>
      <c r="AB1127" s="42"/>
      <c r="AC1127" s="42"/>
      <c r="AD1127" s="42"/>
    </row>
    <row r="1128" spans="3:30">
      <c r="C1128" s="234"/>
      <c r="D1128" s="354">
        <v>44334</v>
      </c>
      <c r="E1128" s="421" t="s">
        <v>495</v>
      </c>
      <c r="F1128" s="494"/>
      <c r="G1128" s="258">
        <v>1610.3</v>
      </c>
      <c r="H1128" s="358"/>
      <c r="I1128" s="234"/>
      <c r="J1128" s="252"/>
      <c r="K1128" s="252"/>
      <c r="L1128" s="234"/>
      <c r="M1128" s="234"/>
      <c r="N1128" s="234"/>
      <c r="O1128" s="234"/>
      <c r="P1128" s="234"/>
      <c r="Q1128" s="234"/>
      <c r="R1128" s="234"/>
      <c r="S1128" s="252"/>
      <c r="T1128" s="234"/>
      <c r="U1128" s="234"/>
      <c r="V1128" s="358"/>
      <c r="W1128" s="234"/>
      <c r="X1128" s="358"/>
      <c r="Y1128" s="42"/>
      <c r="Z1128" s="42"/>
      <c r="AA1128" s="367"/>
      <c r="AB1128" s="42"/>
      <c r="AC1128" s="42"/>
      <c r="AD1128" s="42"/>
    </row>
    <row r="1129" spans="3:30">
      <c r="C1129" s="234">
        <v>5</v>
      </c>
      <c r="D1129" s="354">
        <v>44334</v>
      </c>
      <c r="E1129" s="421" t="s">
        <v>2415</v>
      </c>
      <c r="F1129" s="494"/>
      <c r="G1129" s="258"/>
      <c r="H1129" s="358">
        <v>1208.2</v>
      </c>
      <c r="I1129" s="234">
        <v>1208.2</v>
      </c>
      <c r="J1129" s="252"/>
      <c r="K1129" s="252"/>
      <c r="L1129" s="234"/>
      <c r="M1129" s="234"/>
      <c r="N1129" s="234"/>
      <c r="O1129" s="234"/>
      <c r="P1129" s="234"/>
      <c r="Q1129" s="234"/>
      <c r="R1129" s="234"/>
      <c r="S1129" s="252"/>
      <c r="T1129" s="234"/>
      <c r="U1129" s="234"/>
      <c r="V1129" s="358"/>
      <c r="W1129" s="234"/>
      <c r="X1129" s="358"/>
      <c r="Y1129" s="42"/>
      <c r="Z1129" s="42"/>
      <c r="AA1129" s="367"/>
      <c r="AB1129" s="42"/>
      <c r="AC1129" s="42"/>
      <c r="AD1129" s="42"/>
    </row>
    <row r="1130" spans="3:30">
      <c r="C1130" s="234"/>
      <c r="D1130" s="354">
        <v>44334</v>
      </c>
      <c r="E1130" s="421" t="s">
        <v>1809</v>
      </c>
      <c r="F1130" s="494"/>
      <c r="G1130" s="258"/>
      <c r="H1130" s="358">
        <v>401.1</v>
      </c>
      <c r="I1130" s="234"/>
      <c r="J1130" s="252"/>
      <c r="K1130" s="252"/>
      <c r="L1130" s="234">
        <v>401.1</v>
      </c>
      <c r="M1130" s="234"/>
      <c r="N1130" s="234"/>
      <c r="O1130" s="234"/>
      <c r="P1130" s="234"/>
      <c r="Q1130" s="234"/>
      <c r="R1130" s="234"/>
      <c r="S1130" s="252"/>
      <c r="T1130" s="234"/>
      <c r="U1130" s="234"/>
      <c r="V1130" s="358"/>
      <c r="W1130" s="234"/>
      <c r="X1130" s="358"/>
      <c r="Y1130" s="42"/>
      <c r="Z1130" s="42"/>
      <c r="AA1130" s="367"/>
      <c r="AB1130" s="42"/>
      <c r="AC1130" s="42"/>
      <c r="AD1130" s="42"/>
    </row>
    <row r="1131" spans="3:30">
      <c r="C1131" s="234"/>
      <c r="D1131" s="354">
        <v>44334</v>
      </c>
      <c r="E1131" s="421" t="s">
        <v>1493</v>
      </c>
      <c r="F1131" s="494"/>
      <c r="G1131" s="258"/>
      <c r="H1131" s="358">
        <v>1</v>
      </c>
      <c r="I1131" s="234"/>
      <c r="J1131" s="252"/>
      <c r="K1131" s="252"/>
      <c r="L1131" s="234"/>
      <c r="M1131" s="234"/>
      <c r="N1131" s="234"/>
      <c r="O1131" s="234"/>
      <c r="P1131" s="234"/>
      <c r="Q1131" s="234"/>
      <c r="R1131" s="234"/>
      <c r="S1131" s="252"/>
      <c r="T1131" s="234"/>
      <c r="U1131" s="234"/>
      <c r="V1131" s="358"/>
      <c r="W1131" s="234">
        <v>1</v>
      </c>
      <c r="X1131" s="358"/>
      <c r="Y1131" s="42"/>
      <c r="Z1131" s="42"/>
      <c r="AA1131" s="367"/>
      <c r="AB1131" s="42"/>
      <c r="AC1131" s="42"/>
      <c r="AD1131" s="42"/>
    </row>
    <row r="1132" spans="3:30">
      <c r="C1132" s="234"/>
      <c r="D1132" s="354">
        <v>44334</v>
      </c>
      <c r="E1132" s="421" t="s">
        <v>1810</v>
      </c>
      <c r="F1132" s="494"/>
      <c r="G1132" s="259">
        <v>1760</v>
      </c>
      <c r="H1132" s="358"/>
      <c r="I1132" s="234"/>
      <c r="J1132" s="252"/>
      <c r="K1132" s="252"/>
      <c r="L1132" s="234"/>
      <c r="M1132" s="234"/>
      <c r="N1132" s="234"/>
      <c r="O1132" s="234"/>
      <c r="P1132" s="234"/>
      <c r="Q1132" s="234"/>
      <c r="R1132" s="234"/>
      <c r="S1132" s="252"/>
      <c r="T1132" s="234"/>
      <c r="U1132" s="234"/>
      <c r="V1132" s="358"/>
      <c r="W1132" s="234"/>
      <c r="X1132" s="358"/>
      <c r="Y1132" s="42"/>
      <c r="Z1132" s="42"/>
      <c r="AA1132" s="367"/>
      <c r="AB1132" s="42"/>
      <c r="AC1132" s="42"/>
      <c r="AD1132" s="42"/>
    </row>
    <row r="1133" spans="3:30">
      <c r="C1133" s="234"/>
      <c r="D1133" s="354">
        <v>44334</v>
      </c>
      <c r="E1133" s="421" t="s">
        <v>673</v>
      </c>
      <c r="F1133" s="494"/>
      <c r="G1133" s="258"/>
      <c r="H1133" s="358">
        <v>1610.3</v>
      </c>
      <c r="I1133" s="234"/>
      <c r="J1133" s="252"/>
      <c r="K1133" s="252"/>
      <c r="L1133" s="234"/>
      <c r="M1133" s="234"/>
      <c r="N1133" s="234"/>
      <c r="O1133" s="234"/>
      <c r="P1133" s="234"/>
      <c r="Q1133" s="234"/>
      <c r="R1133" s="234"/>
      <c r="S1133" s="252"/>
      <c r="T1133" s="234"/>
      <c r="U1133" s="234"/>
      <c r="V1133" s="358"/>
      <c r="W1133" s="234"/>
      <c r="X1133" s="358"/>
      <c r="Y1133" s="42"/>
      <c r="Z1133" s="42"/>
      <c r="AA1133" s="367"/>
      <c r="AB1133" s="42"/>
      <c r="AC1133" s="42"/>
      <c r="AD1133" s="42"/>
    </row>
    <row r="1134" spans="3:30">
      <c r="C1134" s="234"/>
      <c r="D1134" s="354">
        <v>44334</v>
      </c>
      <c r="E1134" s="422" t="s">
        <v>1516</v>
      </c>
      <c r="F1134" s="435"/>
      <c r="G1134" s="259"/>
      <c r="H1134" s="234">
        <v>149.69999999999999</v>
      </c>
      <c r="I1134" s="234"/>
      <c r="J1134" s="252"/>
      <c r="K1134" s="252"/>
      <c r="L1134" s="234"/>
      <c r="M1134" s="234"/>
      <c r="N1134" s="234"/>
      <c r="O1134" s="234"/>
      <c r="P1134" s="234"/>
      <c r="Q1134" s="234"/>
      <c r="R1134" s="234"/>
      <c r="S1134" s="252"/>
      <c r="T1134" s="234"/>
      <c r="U1134" s="234"/>
      <c r="V1134" s="358"/>
      <c r="W1134" s="234"/>
      <c r="X1134" s="358"/>
      <c r="Y1134" s="42"/>
      <c r="Z1134" s="42"/>
      <c r="AA1134" s="367"/>
      <c r="AB1134" s="42"/>
      <c r="AC1134" s="42"/>
      <c r="AD1134" s="42"/>
    </row>
    <row r="1135" spans="3:30">
      <c r="C1135" s="234"/>
      <c r="D1135" s="354">
        <v>44335</v>
      </c>
      <c r="E1135" s="421" t="s">
        <v>495</v>
      </c>
      <c r="F1135" s="494"/>
      <c r="G1135" s="258">
        <v>615</v>
      </c>
      <c r="H1135" s="358"/>
      <c r="I1135" s="234"/>
      <c r="J1135" s="252"/>
      <c r="K1135" s="252"/>
      <c r="L1135" s="234"/>
      <c r="M1135" s="234"/>
      <c r="N1135" s="234"/>
      <c r="O1135" s="234"/>
      <c r="P1135" s="234"/>
      <c r="Q1135" s="234"/>
      <c r="R1135" s="234"/>
      <c r="S1135" s="252"/>
      <c r="T1135" s="234"/>
      <c r="U1135" s="234"/>
      <c r="V1135" s="358"/>
      <c r="W1135" s="234"/>
      <c r="X1135" s="358"/>
      <c r="Y1135" s="42"/>
      <c r="Z1135" s="42"/>
      <c r="AA1135" s="367"/>
      <c r="AB1135" s="42"/>
      <c r="AC1135" s="42"/>
      <c r="AD1135" s="42"/>
    </row>
    <row r="1136" spans="3:30">
      <c r="C1136" s="234">
        <v>3</v>
      </c>
      <c r="D1136" s="354">
        <v>44335</v>
      </c>
      <c r="E1136" s="421" t="s">
        <v>2418</v>
      </c>
      <c r="F1136" s="494"/>
      <c r="G1136" s="258"/>
      <c r="H1136" s="358">
        <v>615</v>
      </c>
      <c r="I1136" s="234"/>
      <c r="J1136" s="252"/>
      <c r="K1136" s="252"/>
      <c r="L1136" s="234"/>
      <c r="M1136" s="234"/>
      <c r="N1136" s="234"/>
      <c r="O1136" s="234">
        <v>615</v>
      </c>
      <c r="P1136" s="234"/>
      <c r="Q1136" s="234"/>
      <c r="R1136" s="234"/>
      <c r="S1136" s="252"/>
      <c r="T1136" s="234"/>
      <c r="U1136" s="234"/>
      <c r="V1136" s="358"/>
      <c r="W1136" s="234"/>
      <c r="X1136" s="358"/>
      <c r="Y1136" s="42"/>
      <c r="Z1136" s="42"/>
      <c r="AA1136" s="367"/>
      <c r="AB1136" s="42"/>
      <c r="AC1136" s="42"/>
      <c r="AD1136" s="42"/>
    </row>
    <row r="1137" spans="3:30">
      <c r="C1137" s="234"/>
      <c r="D1137" s="354">
        <v>44335</v>
      </c>
      <c r="E1137" s="421" t="s">
        <v>1811</v>
      </c>
      <c r="F1137" s="494"/>
      <c r="G1137" s="259">
        <v>684</v>
      </c>
      <c r="H1137" s="358"/>
      <c r="I1137" s="234"/>
      <c r="J1137" s="252"/>
      <c r="K1137" s="252"/>
      <c r="L1137" s="234"/>
      <c r="M1137" s="234"/>
      <c r="N1137" s="234"/>
      <c r="O1137" s="234"/>
      <c r="P1137" s="234"/>
      <c r="Q1137" s="234"/>
      <c r="R1137" s="234"/>
      <c r="S1137" s="252"/>
      <c r="T1137" s="234"/>
      <c r="U1137" s="234"/>
      <c r="V1137" s="358"/>
      <c r="W1137" s="234"/>
      <c r="X1137" s="358"/>
      <c r="Y1137" s="42"/>
      <c r="Z1137" s="42"/>
      <c r="AA1137" s="367"/>
      <c r="AB1137" s="42"/>
      <c r="AC1137" s="42"/>
      <c r="AD1137" s="42"/>
    </row>
    <row r="1138" spans="3:30">
      <c r="C1138" s="234"/>
      <c r="D1138" s="354">
        <v>44335</v>
      </c>
      <c r="E1138" s="421" t="s">
        <v>673</v>
      </c>
      <c r="F1138" s="494"/>
      <c r="G1138" s="258"/>
      <c r="H1138" s="358">
        <v>615</v>
      </c>
      <c r="I1138" s="234"/>
      <c r="J1138" s="252"/>
      <c r="K1138" s="252"/>
      <c r="L1138" s="234"/>
      <c r="M1138" s="234"/>
      <c r="N1138" s="234"/>
      <c r="O1138" s="234"/>
      <c r="P1138" s="234"/>
      <c r="Q1138" s="234"/>
      <c r="R1138" s="234"/>
      <c r="S1138" s="252"/>
      <c r="T1138" s="234"/>
      <c r="U1138" s="234"/>
      <c r="V1138" s="358"/>
      <c r="W1138" s="234"/>
      <c r="X1138" s="358"/>
      <c r="Y1138" s="42"/>
      <c r="Z1138" s="42"/>
      <c r="AA1138" s="367"/>
      <c r="AB1138" s="42"/>
      <c r="AC1138" s="42"/>
      <c r="AD1138" s="42"/>
    </row>
    <row r="1139" spans="3:30">
      <c r="C1139" s="234"/>
      <c r="D1139" s="354">
        <v>44335</v>
      </c>
      <c r="E1139" s="422" t="s">
        <v>1812</v>
      </c>
      <c r="F1139" s="435"/>
      <c r="G1139" s="259"/>
      <c r="H1139" s="234">
        <v>69</v>
      </c>
      <c r="I1139" s="234"/>
      <c r="J1139" s="252"/>
      <c r="K1139" s="252"/>
      <c r="L1139" s="234"/>
      <c r="M1139" s="234"/>
      <c r="N1139" s="234"/>
      <c r="O1139" s="234"/>
      <c r="P1139" s="234"/>
      <c r="Q1139" s="234"/>
      <c r="R1139" s="234"/>
      <c r="S1139" s="252"/>
      <c r="T1139" s="234"/>
      <c r="U1139" s="234"/>
      <c r="V1139" s="358"/>
      <c r="W1139" s="234"/>
      <c r="X1139" s="358"/>
      <c r="Y1139" s="42"/>
      <c r="Z1139" s="42"/>
      <c r="AA1139" s="367"/>
      <c r="AB1139" s="42"/>
      <c r="AC1139" s="42"/>
      <c r="AD1139" s="42"/>
    </row>
    <row r="1140" spans="3:30">
      <c r="C1140" s="234"/>
      <c r="D1140" s="354">
        <v>44336</v>
      </c>
      <c r="E1140" s="421" t="s">
        <v>495</v>
      </c>
      <c r="F1140" s="494"/>
      <c r="G1140" s="258">
        <v>1127</v>
      </c>
      <c r="H1140" s="358"/>
      <c r="I1140" s="234"/>
      <c r="J1140" s="252"/>
      <c r="K1140" s="252"/>
      <c r="L1140" s="234"/>
      <c r="M1140" s="234"/>
      <c r="N1140" s="234"/>
      <c r="O1140" s="234"/>
      <c r="P1140" s="234"/>
      <c r="Q1140" s="234"/>
      <c r="R1140" s="234"/>
      <c r="S1140" s="252"/>
      <c r="T1140" s="234"/>
      <c r="U1140" s="234"/>
      <c r="V1140" s="358"/>
      <c r="W1140" s="234"/>
      <c r="X1140" s="358"/>
      <c r="Y1140" s="42"/>
      <c r="Z1140" s="42"/>
      <c r="AA1140" s="367"/>
      <c r="AB1140" s="42"/>
      <c r="AC1140" s="42"/>
      <c r="AD1140" s="42"/>
    </row>
    <row r="1141" spans="3:30">
      <c r="C1141" s="234">
        <v>7</v>
      </c>
      <c r="D1141" s="354">
        <v>44336</v>
      </c>
      <c r="E1141" s="421" t="s">
        <v>1813</v>
      </c>
      <c r="F1141" s="494"/>
      <c r="G1141" s="258"/>
      <c r="H1141" s="358">
        <v>1127</v>
      </c>
      <c r="I1141" s="234">
        <v>1127</v>
      </c>
      <c r="J1141" s="252"/>
      <c r="K1141" s="252"/>
      <c r="L1141" s="234"/>
      <c r="M1141" s="234"/>
      <c r="N1141" s="234"/>
      <c r="O1141" s="234"/>
      <c r="P1141" s="234"/>
      <c r="Q1141" s="234"/>
      <c r="R1141" s="234"/>
      <c r="S1141" s="252"/>
      <c r="T1141" s="234"/>
      <c r="U1141" s="234"/>
      <c r="V1141" s="358"/>
      <c r="W1141" s="234"/>
      <c r="X1141" s="358"/>
      <c r="Y1141" s="42"/>
      <c r="Z1141" s="42"/>
      <c r="AA1141" s="367"/>
      <c r="AB1141" s="42"/>
      <c r="AC1141" s="42"/>
      <c r="AD1141" s="42"/>
    </row>
    <row r="1142" spans="3:30">
      <c r="C1142" s="234"/>
      <c r="D1142" s="354">
        <v>44336</v>
      </c>
      <c r="E1142" s="421" t="s">
        <v>1814</v>
      </c>
      <c r="F1142" s="494"/>
      <c r="G1142" s="259">
        <v>1187</v>
      </c>
      <c r="H1142" s="358"/>
      <c r="I1142" s="234"/>
      <c r="J1142" s="252"/>
      <c r="K1142" s="252"/>
      <c r="L1142" s="234"/>
      <c r="M1142" s="234"/>
      <c r="N1142" s="234"/>
      <c r="O1142" s="234"/>
      <c r="P1142" s="234"/>
      <c r="Q1142" s="234"/>
      <c r="R1142" s="234"/>
      <c r="S1142" s="252"/>
      <c r="T1142" s="234"/>
      <c r="U1142" s="234"/>
      <c r="V1142" s="358"/>
      <c r="W1142" s="234"/>
      <c r="X1142" s="358"/>
      <c r="Y1142" s="42"/>
      <c r="Z1142" s="42"/>
      <c r="AA1142" s="367"/>
      <c r="AB1142" s="42"/>
      <c r="AC1142" s="42"/>
      <c r="AD1142" s="42"/>
    </row>
    <row r="1143" spans="3:30">
      <c r="C1143" s="234"/>
      <c r="D1143" s="354">
        <v>44336</v>
      </c>
      <c r="E1143" s="421" t="s">
        <v>673</v>
      </c>
      <c r="F1143" s="494"/>
      <c r="G1143" s="258"/>
      <c r="H1143" s="358">
        <v>1127</v>
      </c>
      <c r="I1143" s="234"/>
      <c r="J1143" s="252"/>
      <c r="K1143" s="252"/>
      <c r="L1143" s="234"/>
      <c r="M1143" s="234"/>
      <c r="N1143" s="234"/>
      <c r="O1143" s="234"/>
      <c r="P1143" s="234"/>
      <c r="Q1143" s="234"/>
      <c r="R1143" s="234"/>
      <c r="S1143" s="252"/>
      <c r="T1143" s="234"/>
      <c r="U1143" s="234"/>
      <c r="V1143" s="358"/>
      <c r="W1143" s="234"/>
      <c r="X1143" s="358"/>
      <c r="Y1143" s="42"/>
      <c r="Z1143" s="42"/>
      <c r="AA1143" s="367"/>
      <c r="AB1143" s="42"/>
      <c r="AC1143" s="42"/>
      <c r="AD1143" s="42"/>
    </row>
    <row r="1144" spans="3:30">
      <c r="C1144" s="234"/>
      <c r="D1144" s="354">
        <v>44336</v>
      </c>
      <c r="E1144" s="422" t="s">
        <v>1815</v>
      </c>
      <c r="F1144" s="435"/>
      <c r="G1144" s="259"/>
      <c r="H1144" s="234">
        <v>60</v>
      </c>
      <c r="I1144" s="234"/>
      <c r="J1144" s="252"/>
      <c r="K1144" s="252"/>
      <c r="L1144" s="234"/>
      <c r="M1144" s="234"/>
      <c r="N1144" s="234"/>
      <c r="O1144" s="234"/>
      <c r="P1144" s="234"/>
      <c r="Q1144" s="234"/>
      <c r="R1144" s="234"/>
      <c r="S1144" s="252"/>
      <c r="T1144" s="234"/>
      <c r="U1144" s="234"/>
      <c r="V1144" s="358"/>
      <c r="W1144" s="234"/>
      <c r="X1144" s="358"/>
      <c r="Y1144" s="42"/>
      <c r="Z1144" s="42"/>
      <c r="AA1144" s="367"/>
      <c r="AB1144" s="42"/>
      <c r="AC1144" s="42"/>
      <c r="AD1144" s="42"/>
    </row>
    <row r="1145" spans="3:30">
      <c r="C1145" s="234"/>
      <c r="D1145" s="354">
        <v>44341</v>
      </c>
      <c r="E1145" s="421" t="s">
        <v>495</v>
      </c>
      <c r="F1145" s="494"/>
      <c r="G1145" s="258">
        <v>1793.45</v>
      </c>
      <c r="H1145" s="358"/>
      <c r="I1145" s="234"/>
      <c r="J1145" s="252"/>
      <c r="K1145" s="252"/>
      <c r="L1145" s="234"/>
      <c r="M1145" s="234"/>
      <c r="N1145" s="234"/>
      <c r="O1145" s="234"/>
      <c r="P1145" s="234"/>
      <c r="Q1145" s="234"/>
      <c r="R1145" s="234"/>
      <c r="S1145" s="252"/>
      <c r="T1145" s="234"/>
      <c r="U1145" s="234"/>
      <c r="V1145" s="358"/>
      <c r="W1145" s="234"/>
      <c r="X1145" s="358"/>
      <c r="Y1145" s="42"/>
      <c r="Z1145" s="42"/>
      <c r="AA1145" s="367"/>
      <c r="AB1145" s="42"/>
      <c r="AC1145" s="42"/>
      <c r="AD1145" s="42"/>
    </row>
    <row r="1146" spans="3:30">
      <c r="C1146" s="234"/>
      <c r="D1146" s="354">
        <v>44341</v>
      </c>
      <c r="E1146" s="421" t="s">
        <v>1799</v>
      </c>
      <c r="F1146" s="494"/>
      <c r="G1146" s="258"/>
      <c r="H1146" s="358">
        <v>267.57</v>
      </c>
      <c r="I1146" s="234"/>
      <c r="J1146" s="252"/>
      <c r="K1146" s="252"/>
      <c r="L1146" s="234">
        <v>267.57</v>
      </c>
      <c r="M1146" s="234"/>
      <c r="N1146" s="234"/>
      <c r="O1146" s="234"/>
      <c r="P1146" s="234"/>
      <c r="Q1146" s="234"/>
      <c r="R1146" s="234"/>
      <c r="S1146" s="252"/>
      <c r="T1146" s="234"/>
      <c r="U1146" s="234"/>
      <c r="V1146" s="358"/>
      <c r="W1146" s="234"/>
      <c r="X1146" s="358"/>
      <c r="Y1146" s="42"/>
      <c r="Z1146" s="42"/>
      <c r="AA1146" s="367"/>
      <c r="AB1146" s="42"/>
      <c r="AC1146" s="42"/>
      <c r="AD1146" s="42"/>
    </row>
    <row r="1147" spans="3:30">
      <c r="C1147" s="234"/>
      <c r="D1147" s="354">
        <v>44341</v>
      </c>
      <c r="E1147" s="421" t="s">
        <v>1804</v>
      </c>
      <c r="F1147" s="494"/>
      <c r="G1147" s="258"/>
      <c r="H1147" s="358">
        <v>236.67</v>
      </c>
      <c r="I1147" s="234"/>
      <c r="J1147" s="252"/>
      <c r="K1147" s="252"/>
      <c r="L1147" s="234">
        <v>236.67</v>
      </c>
      <c r="M1147" s="234"/>
      <c r="N1147" s="234"/>
      <c r="O1147" s="234"/>
      <c r="P1147" s="234"/>
      <c r="Q1147" s="234"/>
      <c r="R1147" s="234"/>
      <c r="S1147" s="252"/>
      <c r="T1147" s="234"/>
      <c r="U1147" s="234"/>
      <c r="V1147" s="358"/>
      <c r="W1147" s="234"/>
      <c r="X1147" s="358"/>
      <c r="Y1147" s="42"/>
      <c r="Z1147" s="42"/>
      <c r="AA1147" s="367"/>
      <c r="AB1147" s="42"/>
      <c r="AC1147" s="42"/>
      <c r="AD1147" s="42"/>
    </row>
    <row r="1148" spans="3:30">
      <c r="C1148" s="234">
        <v>5</v>
      </c>
      <c r="D1148" s="354">
        <v>44341</v>
      </c>
      <c r="E1148" s="421" t="s">
        <v>2415</v>
      </c>
      <c r="F1148" s="494"/>
      <c r="G1148" s="258"/>
      <c r="H1148" s="358">
        <v>1208.21</v>
      </c>
      <c r="I1148" s="234">
        <v>1208.21</v>
      </c>
      <c r="J1148" s="252"/>
      <c r="K1148" s="252"/>
      <c r="L1148" s="234"/>
      <c r="M1148" s="234"/>
      <c r="N1148" s="234"/>
      <c r="O1148" s="234"/>
      <c r="P1148" s="234"/>
      <c r="Q1148" s="234"/>
      <c r="R1148" s="234"/>
      <c r="S1148" s="252"/>
      <c r="T1148" s="234"/>
      <c r="U1148" s="234"/>
      <c r="V1148" s="358"/>
      <c r="W1148" s="234"/>
      <c r="X1148" s="358"/>
      <c r="Y1148" s="42"/>
      <c r="Z1148" s="42"/>
      <c r="AA1148" s="367"/>
      <c r="AB1148" s="42"/>
      <c r="AC1148" s="42"/>
      <c r="AD1148" s="42"/>
    </row>
    <row r="1149" spans="3:30">
      <c r="C1149" s="234"/>
      <c r="D1149" s="354">
        <v>44341</v>
      </c>
      <c r="E1149" s="421" t="s">
        <v>1493</v>
      </c>
      <c r="F1149" s="494"/>
      <c r="G1149" s="258"/>
      <c r="H1149" s="358">
        <v>1</v>
      </c>
      <c r="I1149" s="234"/>
      <c r="J1149" s="252"/>
      <c r="K1149" s="252"/>
      <c r="L1149" s="234"/>
      <c r="M1149" s="234"/>
      <c r="N1149" s="234"/>
      <c r="O1149" s="234"/>
      <c r="P1149" s="234"/>
      <c r="Q1149" s="234"/>
      <c r="R1149" s="234"/>
      <c r="S1149" s="252"/>
      <c r="T1149" s="234"/>
      <c r="U1149" s="234"/>
      <c r="V1149" s="358"/>
      <c r="W1149" s="234">
        <v>1</v>
      </c>
      <c r="X1149" s="358"/>
      <c r="Y1149" s="42"/>
      <c r="Z1149" s="42"/>
      <c r="AA1149" s="367"/>
      <c r="AB1149" s="42"/>
      <c r="AC1149" s="42"/>
      <c r="AD1149" s="42"/>
    </row>
    <row r="1150" spans="3:30">
      <c r="C1150" s="234"/>
      <c r="D1150" s="354">
        <v>44341</v>
      </c>
      <c r="E1150" s="421" t="s">
        <v>896</v>
      </c>
      <c r="F1150" s="494"/>
      <c r="G1150" s="258"/>
      <c r="H1150" s="358">
        <v>80</v>
      </c>
      <c r="I1150" s="234"/>
      <c r="J1150" s="252"/>
      <c r="K1150" s="252"/>
      <c r="L1150" s="234"/>
      <c r="M1150" s="234"/>
      <c r="N1150" s="234"/>
      <c r="O1150" s="234"/>
      <c r="P1150" s="234"/>
      <c r="Q1150" s="234"/>
      <c r="R1150" s="234"/>
      <c r="S1150" s="252"/>
      <c r="T1150" s="234">
        <v>80</v>
      </c>
      <c r="U1150" s="234"/>
      <c r="V1150" s="358"/>
      <c r="W1150" s="234"/>
      <c r="X1150" s="358"/>
      <c r="Y1150" s="42"/>
      <c r="Z1150" s="42"/>
      <c r="AA1150" s="367"/>
      <c r="AB1150" s="42"/>
      <c r="AC1150" s="42"/>
      <c r="AD1150" s="42"/>
    </row>
    <row r="1151" spans="3:30">
      <c r="C1151" s="234"/>
      <c r="D1151" s="354">
        <v>44341</v>
      </c>
      <c r="E1151" s="421" t="s">
        <v>1618</v>
      </c>
      <c r="F1151" s="494"/>
      <c r="G1151" s="259">
        <v>1924</v>
      </c>
      <c r="H1151" s="358"/>
      <c r="I1151" s="234"/>
      <c r="J1151" s="252"/>
      <c r="K1151" s="252"/>
      <c r="L1151" s="234"/>
      <c r="M1151" s="234"/>
      <c r="N1151" s="234"/>
      <c r="O1151" s="234"/>
      <c r="P1151" s="234"/>
      <c r="Q1151" s="234"/>
      <c r="R1151" s="234"/>
      <c r="S1151" s="252"/>
      <c r="T1151" s="234"/>
      <c r="U1151" s="234"/>
      <c r="V1151" s="358"/>
      <c r="W1151" s="234"/>
      <c r="X1151" s="358"/>
      <c r="Y1151" s="42"/>
      <c r="Z1151" s="42"/>
      <c r="AA1151" s="367"/>
      <c r="AB1151" s="42"/>
      <c r="AC1151" s="42"/>
      <c r="AD1151" s="42"/>
    </row>
    <row r="1152" spans="3:30">
      <c r="C1152" s="234"/>
      <c r="D1152" s="354">
        <v>44341</v>
      </c>
      <c r="E1152" s="421" t="s">
        <v>673</v>
      </c>
      <c r="F1152" s="494"/>
      <c r="G1152" s="258"/>
      <c r="H1152" s="358">
        <v>1793.45</v>
      </c>
      <c r="I1152" s="234"/>
      <c r="J1152" s="252"/>
      <c r="K1152" s="252"/>
      <c r="L1152" s="234"/>
      <c r="M1152" s="234"/>
      <c r="N1152" s="234"/>
      <c r="O1152" s="234"/>
      <c r="P1152" s="234"/>
      <c r="Q1152" s="234"/>
      <c r="R1152" s="234"/>
      <c r="S1152" s="252"/>
      <c r="T1152" s="234"/>
      <c r="U1152" s="234"/>
      <c r="V1152" s="358"/>
      <c r="W1152" s="234"/>
      <c r="X1152" s="358"/>
      <c r="Y1152" s="42"/>
      <c r="Z1152" s="42"/>
      <c r="AA1152" s="367"/>
      <c r="AB1152" s="42"/>
      <c r="AC1152" s="42"/>
      <c r="AD1152" s="42"/>
    </row>
    <row r="1153" spans="3:30">
      <c r="C1153" s="234"/>
      <c r="D1153" s="354">
        <v>44341</v>
      </c>
      <c r="E1153" s="421" t="s">
        <v>1741</v>
      </c>
      <c r="F1153" s="494"/>
      <c r="G1153" s="258"/>
      <c r="H1153" s="358">
        <v>58.48</v>
      </c>
      <c r="I1153" s="234"/>
      <c r="J1153" s="252"/>
      <c r="K1153" s="252"/>
      <c r="L1153" s="234"/>
      <c r="M1153" s="234"/>
      <c r="N1153" s="234"/>
      <c r="O1153" s="234"/>
      <c r="P1153" s="234"/>
      <c r="Q1153" s="234"/>
      <c r="R1153" s="234"/>
      <c r="S1153" s="252"/>
      <c r="T1153" s="234">
        <v>58.48</v>
      </c>
      <c r="U1153" s="234"/>
      <c r="V1153" s="358"/>
      <c r="W1153" s="234"/>
      <c r="X1153" s="358"/>
      <c r="Y1153" s="42"/>
      <c r="Z1153" s="42"/>
      <c r="AA1153" s="367"/>
      <c r="AB1153" s="42"/>
      <c r="AC1153" s="42"/>
      <c r="AD1153" s="42"/>
    </row>
    <row r="1154" spans="3:30">
      <c r="C1154" s="234"/>
      <c r="D1154" s="354">
        <v>44341</v>
      </c>
      <c r="E1154" s="422" t="s">
        <v>1619</v>
      </c>
      <c r="F1154" s="435"/>
      <c r="G1154" s="259"/>
      <c r="H1154" s="234">
        <v>72.069999999999993</v>
      </c>
      <c r="I1154" s="234"/>
      <c r="J1154" s="252"/>
      <c r="K1154" s="252"/>
      <c r="L1154" s="234"/>
      <c r="M1154" s="234"/>
      <c r="N1154" s="234"/>
      <c r="O1154" s="234"/>
      <c r="P1154" s="234"/>
      <c r="Q1154" s="234"/>
      <c r="R1154" s="234"/>
      <c r="S1154" s="252"/>
      <c r="T1154" s="234"/>
      <c r="U1154" s="234"/>
      <c r="V1154" s="358"/>
      <c r="W1154" s="234"/>
      <c r="X1154" s="358"/>
      <c r="Y1154" s="42"/>
      <c r="Z1154" s="42"/>
      <c r="AA1154" s="367"/>
      <c r="AB1154" s="42"/>
      <c r="AC1154" s="42"/>
      <c r="AD1154" s="42"/>
    </row>
    <row r="1155" spans="3:30">
      <c r="C1155" s="252"/>
      <c r="D1155" s="355">
        <v>44348</v>
      </c>
      <c r="E1155" s="422" t="s">
        <v>495</v>
      </c>
      <c r="F1155" s="435"/>
      <c r="G1155" s="259">
        <v>1490.72</v>
      </c>
      <c r="H1155" s="234"/>
      <c r="I1155" s="252"/>
      <c r="J1155" s="252"/>
      <c r="K1155" s="252"/>
      <c r="L1155" s="252"/>
      <c r="M1155" s="252"/>
      <c r="N1155" s="252"/>
      <c r="O1155" s="252"/>
      <c r="P1155" s="252"/>
      <c r="Q1155" s="365"/>
      <c r="R1155" s="486"/>
      <c r="S1155" s="252"/>
      <c r="T1155" s="252"/>
      <c r="U1155" s="252"/>
      <c r="V1155" s="358"/>
      <c r="W1155" s="252"/>
      <c r="X1155" s="358"/>
      <c r="Y1155" s="42"/>
      <c r="Z1155" s="42"/>
      <c r="AA1155" s="367"/>
      <c r="AB1155" s="196"/>
      <c r="AC1155" s="42"/>
      <c r="AD1155" s="42"/>
    </row>
    <row r="1156" spans="3:30">
      <c r="C1156" s="252"/>
      <c r="D1156" s="355">
        <v>44348</v>
      </c>
      <c r="E1156" s="422" t="s">
        <v>1829</v>
      </c>
      <c r="F1156" s="435"/>
      <c r="G1156" s="259">
        <v>53</v>
      </c>
      <c r="H1156" s="234"/>
      <c r="I1156" s="252"/>
      <c r="J1156" s="252"/>
      <c r="K1156" s="252"/>
      <c r="L1156" s="252"/>
      <c r="M1156" s="252"/>
      <c r="N1156" s="252"/>
      <c r="O1156" s="252"/>
      <c r="P1156" s="252"/>
      <c r="Q1156" s="377"/>
      <c r="R1156" s="486"/>
      <c r="S1156" s="252"/>
      <c r="T1156" s="252"/>
      <c r="U1156" s="252"/>
      <c r="V1156" s="377"/>
      <c r="W1156" s="252"/>
      <c r="X1156" s="377"/>
      <c r="Y1156" s="42"/>
      <c r="Z1156" s="42"/>
      <c r="AA1156" s="367"/>
      <c r="AB1156" s="196"/>
      <c r="AC1156" s="42"/>
      <c r="AD1156" s="42"/>
    </row>
    <row r="1157" spans="3:30">
      <c r="C1157" s="252"/>
      <c r="D1157" s="355">
        <v>44348</v>
      </c>
      <c r="E1157" s="422" t="s">
        <v>1820</v>
      </c>
      <c r="F1157" s="435"/>
      <c r="G1157" s="259"/>
      <c r="H1157" s="234">
        <v>535</v>
      </c>
      <c r="I1157" s="252"/>
      <c r="J1157" s="252"/>
      <c r="K1157" s="252"/>
      <c r="L1157" s="252"/>
      <c r="M1157" s="252"/>
      <c r="N1157" s="252"/>
      <c r="O1157" s="252"/>
      <c r="P1157" s="252"/>
      <c r="Q1157" s="252"/>
      <c r="R1157" s="252"/>
      <c r="S1157" s="252"/>
      <c r="T1157" s="252"/>
      <c r="U1157" s="252"/>
      <c r="V1157" s="252"/>
      <c r="W1157" s="252"/>
      <c r="X1157" s="252"/>
      <c r="Y1157" s="196"/>
      <c r="Z1157" s="196"/>
      <c r="AA1157" s="371"/>
      <c r="AB1157" s="196">
        <v>535</v>
      </c>
      <c r="AC1157" s="196"/>
      <c r="AD1157" s="196"/>
    </row>
    <row r="1158" spans="3:30">
      <c r="C1158" s="252"/>
      <c r="D1158" s="355">
        <v>44348</v>
      </c>
      <c r="E1158" s="422" t="s">
        <v>1821</v>
      </c>
      <c r="F1158" s="435"/>
      <c r="G1158" s="259"/>
      <c r="H1158" s="234">
        <v>53</v>
      </c>
      <c r="I1158" s="252"/>
      <c r="J1158" s="252"/>
      <c r="K1158" s="252"/>
      <c r="L1158" s="252"/>
      <c r="M1158" s="252"/>
      <c r="N1158" s="252"/>
      <c r="O1158" s="252"/>
      <c r="P1158" s="252"/>
      <c r="Q1158" s="252"/>
      <c r="R1158" s="252"/>
      <c r="S1158" s="252"/>
      <c r="T1158" s="252">
        <v>53</v>
      </c>
      <c r="U1158" s="252"/>
      <c r="V1158" s="252"/>
      <c r="W1158" s="252"/>
      <c r="X1158" s="252"/>
      <c r="Y1158" s="196"/>
      <c r="Z1158" s="196"/>
      <c r="AA1158" s="371"/>
      <c r="AB1158" s="196"/>
      <c r="AC1158" s="196"/>
      <c r="AD1158" s="196"/>
    </row>
    <row r="1159" spans="3:30">
      <c r="C1159" s="252"/>
      <c r="D1159" s="355">
        <v>44348</v>
      </c>
      <c r="E1159" s="422" t="s">
        <v>1822</v>
      </c>
      <c r="F1159" s="435"/>
      <c r="G1159" s="259"/>
      <c r="H1159" s="234">
        <v>130.78</v>
      </c>
      <c r="I1159" s="252"/>
      <c r="J1159" s="252"/>
      <c r="K1159" s="252">
        <v>130.78</v>
      </c>
      <c r="L1159" s="252"/>
      <c r="M1159" s="252"/>
      <c r="N1159" s="252"/>
      <c r="O1159" s="252"/>
      <c r="P1159" s="252"/>
      <c r="Q1159" s="252"/>
      <c r="R1159" s="252"/>
      <c r="S1159" s="252"/>
      <c r="T1159" s="252"/>
      <c r="U1159" s="252"/>
      <c r="V1159" s="252"/>
      <c r="W1159" s="252"/>
      <c r="X1159" s="252"/>
      <c r="Y1159" s="196"/>
      <c r="Z1159" s="196"/>
      <c r="AA1159" s="371"/>
      <c r="AB1159" s="196"/>
      <c r="AC1159" s="196"/>
      <c r="AD1159" s="196"/>
    </row>
    <row r="1160" spans="3:30">
      <c r="C1160" s="252"/>
      <c r="D1160" s="355">
        <v>44348</v>
      </c>
      <c r="E1160" s="422" t="s">
        <v>1823</v>
      </c>
      <c r="F1160" s="435"/>
      <c r="G1160" s="259"/>
      <c r="H1160" s="234">
        <v>97.44</v>
      </c>
      <c r="I1160" s="252"/>
      <c r="J1160" s="252"/>
      <c r="K1160" s="252">
        <v>97.44</v>
      </c>
      <c r="L1160" s="252"/>
      <c r="M1160" s="252"/>
      <c r="N1160" s="252"/>
      <c r="O1160" s="252"/>
      <c r="P1160" s="252"/>
      <c r="Q1160" s="252"/>
      <c r="R1160" s="252"/>
      <c r="S1160" s="252"/>
      <c r="T1160" s="252"/>
      <c r="U1160" s="252"/>
      <c r="V1160" s="252"/>
      <c r="W1160" s="252"/>
      <c r="X1160" s="252"/>
      <c r="Y1160" s="196"/>
      <c r="Z1160" s="196"/>
      <c r="AA1160" s="371"/>
      <c r="AB1160" s="196"/>
      <c r="AC1160" s="196"/>
      <c r="AD1160" s="196"/>
    </row>
    <row r="1161" spans="3:30">
      <c r="C1161" s="252"/>
      <c r="D1161" s="355">
        <v>44348</v>
      </c>
      <c r="E1161" s="422" t="s">
        <v>1824</v>
      </c>
      <c r="F1161" s="435"/>
      <c r="G1161" s="259"/>
      <c r="H1161" s="234">
        <v>76</v>
      </c>
      <c r="I1161" s="252"/>
      <c r="J1161" s="252"/>
      <c r="K1161" s="252">
        <v>76</v>
      </c>
      <c r="L1161" s="252"/>
      <c r="M1161" s="252"/>
      <c r="N1161" s="252"/>
      <c r="O1161" s="252"/>
      <c r="P1161" s="252"/>
      <c r="Q1161" s="252"/>
      <c r="R1161" s="252"/>
      <c r="S1161" s="252"/>
      <c r="T1161" s="252"/>
      <c r="U1161" s="252"/>
      <c r="V1161" s="252"/>
      <c r="W1161" s="252"/>
      <c r="X1161" s="252"/>
      <c r="Y1161" s="196"/>
      <c r="Z1161" s="196"/>
      <c r="AA1161" s="371"/>
      <c r="AB1161" s="196"/>
      <c r="AC1161" s="196"/>
      <c r="AD1161" s="196"/>
    </row>
    <row r="1162" spans="3:30">
      <c r="C1162" s="252"/>
      <c r="D1162" s="355">
        <v>44348</v>
      </c>
      <c r="E1162" s="422" t="s">
        <v>1825</v>
      </c>
      <c r="F1162" s="435"/>
      <c r="G1162" s="259"/>
      <c r="H1162" s="234">
        <v>236</v>
      </c>
      <c r="I1162" s="252"/>
      <c r="J1162" s="252"/>
      <c r="K1162" s="252">
        <v>236</v>
      </c>
      <c r="L1162" s="252"/>
      <c r="M1162" s="252"/>
      <c r="N1162" s="252"/>
      <c r="O1162" s="252"/>
      <c r="P1162" s="252"/>
      <c r="Q1162" s="252"/>
      <c r="R1162" s="252"/>
      <c r="S1162" s="252"/>
      <c r="T1162" s="252"/>
      <c r="U1162" s="252"/>
      <c r="V1162" s="252"/>
      <c r="W1162" s="252"/>
      <c r="X1162" s="252"/>
      <c r="Y1162" s="196"/>
      <c r="Z1162" s="196"/>
      <c r="AA1162" s="371"/>
      <c r="AB1162" s="196"/>
      <c r="AC1162" s="196"/>
      <c r="AD1162" s="196"/>
    </row>
    <row r="1163" spans="3:30">
      <c r="C1163" s="252"/>
      <c r="D1163" s="355">
        <v>44348</v>
      </c>
      <c r="E1163" s="422" t="s">
        <v>1827</v>
      </c>
      <c r="F1163" s="435"/>
      <c r="G1163" s="259"/>
      <c r="H1163" s="234">
        <v>127.2</v>
      </c>
      <c r="I1163" s="252"/>
      <c r="J1163" s="252"/>
      <c r="K1163" s="252"/>
      <c r="L1163" s="252"/>
      <c r="M1163" s="252">
        <v>127.2</v>
      </c>
      <c r="N1163" s="252"/>
      <c r="O1163" s="252"/>
      <c r="P1163" s="252"/>
      <c r="Q1163" s="252"/>
      <c r="R1163" s="252"/>
      <c r="S1163" s="252"/>
      <c r="T1163" s="252"/>
      <c r="U1163" s="252"/>
      <c r="V1163" s="252"/>
      <c r="W1163" s="252"/>
      <c r="X1163" s="252"/>
      <c r="Y1163" s="196"/>
      <c r="Z1163" s="196"/>
      <c r="AA1163" s="371"/>
      <c r="AB1163" s="196"/>
      <c r="AC1163" s="196"/>
      <c r="AD1163" s="196"/>
    </row>
    <row r="1164" spans="3:30">
      <c r="C1164" s="252"/>
      <c r="D1164" s="355">
        <v>44348</v>
      </c>
      <c r="E1164" s="422" t="s">
        <v>1828</v>
      </c>
      <c r="F1164" s="435"/>
      <c r="G1164" s="259"/>
      <c r="H1164" s="234">
        <v>65.099999999999994</v>
      </c>
      <c r="I1164" s="252"/>
      <c r="J1164" s="252"/>
      <c r="K1164" s="252"/>
      <c r="L1164" s="252"/>
      <c r="M1164" s="252">
        <v>65.099999999999994</v>
      </c>
      <c r="N1164" s="252"/>
      <c r="O1164" s="252"/>
      <c r="P1164" s="252"/>
      <c r="Q1164" s="252"/>
      <c r="R1164" s="252"/>
      <c r="S1164" s="252"/>
      <c r="T1164" s="252"/>
      <c r="U1164" s="252"/>
      <c r="V1164" s="252"/>
      <c r="W1164" s="252"/>
      <c r="X1164" s="252"/>
      <c r="Y1164" s="196"/>
      <c r="Z1164" s="196"/>
      <c r="AA1164" s="371"/>
      <c r="AB1164" s="196"/>
      <c r="AC1164" s="196"/>
      <c r="AD1164" s="196"/>
    </row>
    <row r="1165" spans="3:30">
      <c r="C1165" s="252"/>
      <c r="D1165" s="355">
        <v>44348</v>
      </c>
      <c r="E1165" s="422" t="s">
        <v>1826</v>
      </c>
      <c r="F1165" s="435"/>
      <c r="G1165" s="259"/>
      <c r="H1165" s="234">
        <v>50</v>
      </c>
      <c r="I1165" s="252"/>
      <c r="J1165" s="252"/>
      <c r="K1165" s="252"/>
      <c r="L1165" s="252"/>
      <c r="M1165" s="252">
        <v>50</v>
      </c>
      <c r="N1165" s="252"/>
      <c r="O1165" s="252"/>
      <c r="P1165" s="252"/>
      <c r="Q1165" s="252"/>
      <c r="R1165" s="252"/>
      <c r="S1165" s="252"/>
      <c r="T1165" s="252"/>
      <c r="U1165" s="252"/>
      <c r="V1165" s="252"/>
      <c r="W1165" s="252"/>
      <c r="X1165" s="252"/>
      <c r="Y1165" s="196"/>
      <c r="Z1165" s="196"/>
      <c r="AA1165" s="371"/>
      <c r="AB1165" s="196"/>
      <c r="AC1165" s="196"/>
      <c r="AD1165" s="196"/>
    </row>
    <row r="1166" spans="3:30">
      <c r="C1166" s="252"/>
      <c r="D1166" s="355">
        <v>44348</v>
      </c>
      <c r="E1166" s="422" t="s">
        <v>1830</v>
      </c>
      <c r="F1166" s="435"/>
      <c r="G1166" s="259"/>
      <c r="H1166" s="234">
        <v>106.2</v>
      </c>
      <c r="I1166" s="252"/>
      <c r="J1166" s="252"/>
      <c r="K1166" s="252"/>
      <c r="L1166" s="252">
        <v>106.2</v>
      </c>
      <c r="M1166" s="252"/>
      <c r="N1166" s="252"/>
      <c r="O1166" s="252"/>
      <c r="P1166" s="252"/>
      <c r="Q1166" s="252"/>
      <c r="R1166" s="252"/>
      <c r="S1166" s="252"/>
      <c r="T1166" s="252"/>
      <c r="U1166" s="252"/>
      <c r="V1166" s="252"/>
      <c r="W1166" s="252"/>
      <c r="X1166" s="252"/>
      <c r="Y1166" s="196"/>
      <c r="Z1166" s="196"/>
      <c r="AA1166" s="371"/>
      <c r="AB1166" s="196"/>
      <c r="AC1166" s="196"/>
      <c r="AD1166" s="196"/>
    </row>
    <row r="1167" spans="3:30">
      <c r="C1167" s="252"/>
      <c r="D1167" s="355">
        <v>44348</v>
      </c>
      <c r="E1167" s="422" t="s">
        <v>896</v>
      </c>
      <c r="F1167" s="435"/>
      <c r="G1167" s="259"/>
      <c r="H1167" s="234">
        <v>66</v>
      </c>
      <c r="I1167" s="252"/>
      <c r="J1167" s="252"/>
      <c r="K1167" s="252"/>
      <c r="L1167" s="252"/>
      <c r="M1167" s="252"/>
      <c r="N1167" s="252"/>
      <c r="O1167" s="252"/>
      <c r="P1167" s="252"/>
      <c r="Q1167" s="252"/>
      <c r="R1167" s="252"/>
      <c r="S1167" s="252"/>
      <c r="T1167" s="252">
        <v>66</v>
      </c>
      <c r="U1167" s="252"/>
      <c r="V1167" s="252"/>
      <c r="W1167" s="252"/>
      <c r="X1167" s="252"/>
      <c r="Y1167" s="196"/>
      <c r="Z1167" s="196"/>
      <c r="AA1167" s="371"/>
      <c r="AB1167" s="196"/>
      <c r="AC1167" s="196"/>
      <c r="AD1167" s="196"/>
    </row>
    <row r="1168" spans="3:30">
      <c r="C1168" s="252"/>
      <c r="D1168" s="355">
        <v>44348</v>
      </c>
      <c r="E1168" s="422" t="s">
        <v>1493</v>
      </c>
      <c r="F1168" s="435"/>
      <c r="G1168" s="259"/>
      <c r="H1168" s="234">
        <v>1</v>
      </c>
      <c r="I1168" s="252"/>
      <c r="J1168" s="252"/>
      <c r="K1168" s="252"/>
      <c r="L1168" s="252"/>
      <c r="M1168" s="252"/>
      <c r="N1168" s="252"/>
      <c r="O1168" s="252"/>
      <c r="P1168" s="252"/>
      <c r="Q1168" s="252"/>
      <c r="R1168" s="252"/>
      <c r="S1168" s="252"/>
      <c r="T1168" s="252"/>
      <c r="U1168" s="252"/>
      <c r="V1168" s="252"/>
      <c r="W1168" s="252">
        <v>1</v>
      </c>
      <c r="X1168" s="252"/>
      <c r="Y1168" s="196"/>
      <c r="Z1168" s="196"/>
      <c r="AA1168" s="371"/>
      <c r="AB1168" s="196"/>
      <c r="AC1168" s="196"/>
      <c r="AD1168" s="196"/>
    </row>
    <row r="1169" spans="3:30">
      <c r="C1169" s="252"/>
      <c r="D1169" s="355">
        <v>44348</v>
      </c>
      <c r="E1169" s="422" t="s">
        <v>1831</v>
      </c>
      <c r="F1169" s="435"/>
      <c r="G1169" s="259">
        <v>2110</v>
      </c>
      <c r="H1169" s="234"/>
      <c r="I1169" s="252"/>
      <c r="J1169" s="252"/>
      <c r="K1169" s="252"/>
      <c r="L1169" s="252"/>
      <c r="M1169" s="252"/>
      <c r="N1169" s="252"/>
      <c r="O1169" s="252"/>
      <c r="P1169" s="252"/>
      <c r="Q1169" s="365"/>
      <c r="R1169" s="486"/>
      <c r="S1169" s="252"/>
      <c r="T1169" s="252"/>
      <c r="U1169" s="252"/>
      <c r="V1169" s="349"/>
      <c r="W1169" s="252"/>
      <c r="X1169" s="349"/>
      <c r="Y1169" s="42"/>
      <c r="Z1169" s="42"/>
      <c r="AA1169" s="367"/>
      <c r="AB1169" s="196"/>
      <c r="AC1169" s="42"/>
      <c r="AD1169" s="42"/>
    </row>
    <row r="1170" spans="3:30">
      <c r="C1170" s="252"/>
      <c r="D1170" s="355">
        <v>44348</v>
      </c>
      <c r="E1170" s="422" t="s">
        <v>673</v>
      </c>
      <c r="F1170" s="435"/>
      <c r="G1170" s="259"/>
      <c r="H1170" s="234">
        <v>1490.72</v>
      </c>
      <c r="I1170" s="252"/>
      <c r="J1170" s="252"/>
      <c r="K1170" s="252"/>
      <c r="L1170" s="252"/>
      <c r="M1170" s="252"/>
      <c r="N1170" s="252"/>
      <c r="O1170" s="252"/>
      <c r="P1170" s="252"/>
      <c r="Q1170" s="365"/>
      <c r="R1170" s="486"/>
      <c r="S1170" s="252"/>
      <c r="T1170" s="252"/>
      <c r="U1170" s="252"/>
      <c r="V1170" s="349"/>
      <c r="W1170" s="252"/>
      <c r="X1170" s="349"/>
      <c r="Y1170" s="42"/>
      <c r="Z1170" s="42"/>
      <c r="AA1170" s="367"/>
      <c r="AB1170" s="196"/>
      <c r="AC1170" s="42"/>
      <c r="AD1170" s="42"/>
    </row>
    <row r="1171" spans="3:30">
      <c r="C1171" s="252"/>
      <c r="D1171" s="355">
        <v>44348</v>
      </c>
      <c r="E1171" s="422" t="s">
        <v>674</v>
      </c>
      <c r="F1171" s="435"/>
      <c r="G1171" s="259"/>
      <c r="H1171" s="234">
        <v>53</v>
      </c>
      <c r="I1171" s="252"/>
      <c r="J1171" s="252"/>
      <c r="K1171" s="252"/>
      <c r="L1171" s="252"/>
      <c r="M1171" s="252"/>
      <c r="N1171" s="252"/>
      <c r="O1171" s="252"/>
      <c r="P1171" s="252"/>
      <c r="Q1171" s="365"/>
      <c r="R1171" s="486"/>
      <c r="S1171" s="252"/>
      <c r="T1171" s="252"/>
      <c r="U1171" s="252"/>
      <c r="V1171" s="349"/>
      <c r="W1171" s="252"/>
      <c r="X1171" s="349"/>
      <c r="Y1171" s="42"/>
      <c r="Z1171" s="42"/>
      <c r="AA1171" s="367"/>
      <c r="AB1171" s="196"/>
      <c r="AC1171" s="42"/>
      <c r="AD1171" s="42"/>
    </row>
    <row r="1172" spans="3:30">
      <c r="C1172" s="252"/>
      <c r="D1172" s="355">
        <v>44348</v>
      </c>
      <c r="E1172" s="422" t="s">
        <v>1563</v>
      </c>
      <c r="F1172" s="435"/>
      <c r="G1172" s="259"/>
      <c r="H1172" s="234">
        <v>566.28</v>
      </c>
      <c r="I1172" s="252"/>
      <c r="J1172" s="252"/>
      <c r="K1172" s="252"/>
      <c r="L1172" s="252"/>
      <c r="M1172" s="252"/>
      <c r="N1172" s="252"/>
      <c r="O1172" s="252"/>
      <c r="P1172" s="252"/>
      <c r="Q1172" s="365"/>
      <c r="R1172" s="486"/>
      <c r="S1172" s="252"/>
      <c r="T1172" s="252"/>
      <c r="U1172" s="252"/>
      <c r="V1172" s="349"/>
      <c r="W1172" s="252"/>
      <c r="X1172" s="349"/>
      <c r="Y1172" s="42"/>
      <c r="Z1172" s="42"/>
      <c r="AA1172" s="367"/>
      <c r="AB1172" s="196"/>
      <c r="AC1172" s="42"/>
      <c r="AD1172" s="42"/>
    </row>
    <row r="1173" spans="3:30">
      <c r="C1173" s="252"/>
      <c r="D1173" s="355">
        <v>44348</v>
      </c>
      <c r="E1173" s="422" t="s">
        <v>495</v>
      </c>
      <c r="F1173" s="435"/>
      <c r="G1173" s="259">
        <v>2152.7600000000002</v>
      </c>
      <c r="H1173" s="234"/>
      <c r="I1173" s="252"/>
      <c r="J1173" s="252"/>
      <c r="K1173" s="252"/>
      <c r="L1173" s="252"/>
      <c r="M1173" s="252"/>
      <c r="N1173" s="252"/>
      <c r="O1173" s="252"/>
      <c r="P1173" s="252"/>
      <c r="Q1173" s="365"/>
      <c r="R1173" s="486"/>
      <c r="S1173" s="252"/>
      <c r="T1173" s="252"/>
      <c r="U1173" s="252"/>
      <c r="V1173" s="349"/>
      <c r="W1173" s="252"/>
      <c r="X1173" s="349"/>
      <c r="Y1173" s="42"/>
      <c r="Z1173" s="42"/>
      <c r="AA1173" s="367"/>
      <c r="AB1173" s="196"/>
      <c r="AC1173" s="42"/>
      <c r="AD1173" s="42"/>
    </row>
    <row r="1174" spans="3:30">
      <c r="C1174" s="252"/>
      <c r="D1174" s="355">
        <v>44348</v>
      </c>
      <c r="E1174" s="422" t="s">
        <v>1832</v>
      </c>
      <c r="F1174" s="435"/>
      <c r="G1174" s="259"/>
      <c r="H1174" s="234">
        <v>211.92</v>
      </c>
      <c r="I1174" s="252"/>
      <c r="J1174" s="252"/>
      <c r="K1174" s="252"/>
      <c r="L1174" s="252"/>
      <c r="M1174" s="252"/>
      <c r="N1174" s="252"/>
      <c r="O1174" s="252"/>
      <c r="P1174" s="252"/>
      <c r="Q1174" s="252"/>
      <c r="R1174" s="252"/>
      <c r="S1174" s="252"/>
      <c r="T1174" s="252"/>
      <c r="U1174" s="252"/>
      <c r="V1174" s="252"/>
      <c r="W1174" s="252"/>
      <c r="X1174" s="252"/>
      <c r="Y1174" s="196"/>
      <c r="Z1174" s="196"/>
      <c r="AA1174" s="371"/>
      <c r="AB1174" s="196"/>
      <c r="AC1174" s="196"/>
      <c r="AD1174" s="196"/>
    </row>
    <row r="1175" spans="3:30">
      <c r="C1175" s="252"/>
      <c r="D1175" s="355">
        <v>44348</v>
      </c>
      <c r="E1175" s="422" t="s">
        <v>1833</v>
      </c>
      <c r="F1175" s="435"/>
      <c r="G1175" s="259"/>
      <c r="H1175" s="234">
        <v>597.59</v>
      </c>
      <c r="I1175" s="252"/>
      <c r="J1175" s="252"/>
      <c r="K1175" s="252"/>
      <c r="L1175" s="252">
        <v>211.92</v>
      </c>
      <c r="M1175" s="252"/>
      <c r="N1175" s="252"/>
      <c r="O1175" s="252"/>
      <c r="P1175" s="252"/>
      <c r="Q1175" s="252"/>
      <c r="R1175" s="252"/>
      <c r="S1175" s="252"/>
      <c r="T1175" s="252"/>
      <c r="U1175" s="252"/>
      <c r="V1175" s="252"/>
      <c r="W1175" s="252"/>
      <c r="X1175" s="252"/>
      <c r="Y1175" s="196"/>
      <c r="Z1175" s="196"/>
      <c r="AA1175" s="371"/>
      <c r="AB1175" s="196"/>
      <c r="AC1175" s="196"/>
      <c r="AD1175" s="196"/>
    </row>
    <row r="1176" spans="3:30">
      <c r="C1176" s="252"/>
      <c r="D1176" s="355">
        <v>44348</v>
      </c>
      <c r="E1176" s="422" t="s">
        <v>1493</v>
      </c>
      <c r="F1176" s="435"/>
      <c r="G1176" s="259"/>
      <c r="H1176" s="234">
        <v>1</v>
      </c>
      <c r="I1176" s="252"/>
      <c r="J1176" s="252"/>
      <c r="K1176" s="252"/>
      <c r="L1176" s="252">
        <v>597.59</v>
      </c>
      <c r="M1176" s="252"/>
      <c r="N1176" s="252"/>
      <c r="O1176" s="252"/>
      <c r="P1176" s="252"/>
      <c r="Q1176" s="252"/>
      <c r="R1176" s="252"/>
      <c r="S1176" s="252"/>
      <c r="T1176" s="252"/>
      <c r="U1176" s="252"/>
      <c r="V1176" s="252"/>
      <c r="W1176" s="252">
        <v>1</v>
      </c>
      <c r="X1176" s="252"/>
      <c r="Y1176" s="196"/>
      <c r="Z1176" s="196"/>
      <c r="AA1176" s="371"/>
      <c r="AB1176" s="196"/>
      <c r="AC1176" s="196"/>
      <c r="AD1176" s="196"/>
    </row>
    <row r="1177" spans="3:30">
      <c r="C1177" s="252"/>
      <c r="D1177" s="355">
        <v>44348</v>
      </c>
      <c r="E1177" s="422" t="s">
        <v>1834</v>
      </c>
      <c r="F1177" s="435"/>
      <c r="G1177" s="259"/>
      <c r="H1177" s="234">
        <v>208</v>
      </c>
      <c r="I1177" s="252"/>
      <c r="J1177" s="252"/>
      <c r="K1177" s="252"/>
      <c r="L1177" s="252"/>
      <c r="M1177" s="252"/>
      <c r="N1177" s="252">
        <v>208</v>
      </c>
      <c r="O1177" s="252"/>
      <c r="P1177" s="252"/>
      <c r="Q1177" s="252"/>
      <c r="R1177" s="252"/>
      <c r="S1177" s="252"/>
      <c r="T1177" s="252"/>
      <c r="U1177" s="252"/>
      <c r="V1177" s="252"/>
      <c r="W1177" s="252"/>
      <c r="X1177" s="252"/>
      <c r="Y1177" s="196"/>
      <c r="Z1177" s="196"/>
      <c r="AA1177" s="371"/>
      <c r="AB1177" s="196"/>
      <c r="AC1177" s="196"/>
      <c r="AD1177" s="196"/>
    </row>
    <row r="1178" spans="3:30">
      <c r="C1178" s="252">
        <v>4</v>
      </c>
      <c r="D1178" s="355">
        <v>44348</v>
      </c>
      <c r="E1178" s="422" t="s">
        <v>2157</v>
      </c>
      <c r="F1178" s="435"/>
      <c r="G1178" s="259"/>
      <c r="H1178" s="234">
        <v>1052.25</v>
      </c>
      <c r="I1178" s="252">
        <v>1052.25</v>
      </c>
      <c r="J1178" s="252"/>
      <c r="K1178" s="252"/>
      <c r="L1178" s="252"/>
      <c r="M1178" s="252"/>
      <c r="N1178" s="252"/>
      <c r="O1178" s="252"/>
      <c r="P1178" s="252"/>
      <c r="Q1178" s="252"/>
      <c r="R1178" s="252"/>
      <c r="S1178" s="252"/>
      <c r="T1178" s="252"/>
      <c r="U1178" s="252"/>
      <c r="V1178" s="252"/>
      <c r="W1178" s="252"/>
      <c r="X1178" s="252"/>
      <c r="Y1178" s="196"/>
      <c r="Z1178" s="196"/>
      <c r="AA1178" s="371"/>
      <c r="AB1178" s="196"/>
      <c r="AC1178" s="196"/>
      <c r="AD1178" s="196"/>
    </row>
    <row r="1179" spans="3:30">
      <c r="C1179" s="252"/>
      <c r="D1179" s="355">
        <v>44348</v>
      </c>
      <c r="E1179" s="422" t="s">
        <v>1835</v>
      </c>
      <c r="F1179" s="435"/>
      <c r="G1179" s="259"/>
      <c r="H1179" s="234">
        <v>82</v>
      </c>
      <c r="I1179" s="252"/>
      <c r="J1179" s="252"/>
      <c r="K1179" s="252"/>
      <c r="L1179" s="252"/>
      <c r="M1179" s="252"/>
      <c r="N1179" s="252"/>
      <c r="O1179" s="252"/>
      <c r="P1179" s="252"/>
      <c r="Q1179" s="252"/>
      <c r="R1179" s="252"/>
      <c r="S1179" s="252"/>
      <c r="T1179" s="252">
        <v>82</v>
      </c>
      <c r="U1179" s="252"/>
      <c r="V1179" s="252"/>
      <c r="W1179" s="252"/>
      <c r="X1179" s="252"/>
      <c r="Y1179" s="196"/>
      <c r="Z1179" s="196"/>
      <c r="AA1179" s="371"/>
      <c r="AB1179" s="196"/>
      <c r="AC1179" s="196"/>
      <c r="AD1179" s="196"/>
    </row>
    <row r="1180" spans="3:30">
      <c r="C1180" s="252"/>
      <c r="D1180" s="355">
        <v>44348</v>
      </c>
      <c r="E1180" s="422" t="s">
        <v>1657</v>
      </c>
      <c r="F1180" s="435"/>
      <c r="G1180" s="259">
        <v>2400</v>
      </c>
      <c r="H1180" s="234"/>
      <c r="I1180" s="252"/>
      <c r="J1180" s="252"/>
      <c r="K1180" s="252"/>
      <c r="L1180" s="252"/>
      <c r="M1180" s="252"/>
      <c r="N1180" s="252"/>
      <c r="O1180" s="252"/>
      <c r="P1180" s="252"/>
      <c r="Q1180" s="252"/>
      <c r="R1180" s="252"/>
      <c r="S1180" s="252"/>
      <c r="T1180" s="252"/>
      <c r="U1180" s="252"/>
      <c r="V1180" s="252"/>
      <c r="W1180" s="252"/>
      <c r="X1180" s="252"/>
      <c r="Y1180" s="196"/>
      <c r="Z1180" s="196"/>
      <c r="AA1180" s="371"/>
      <c r="AB1180" s="196"/>
      <c r="AC1180" s="196"/>
      <c r="AD1180" s="196"/>
    </row>
    <row r="1181" spans="3:30">
      <c r="C1181" s="252"/>
      <c r="D1181" s="355">
        <v>44348</v>
      </c>
      <c r="E1181" s="422" t="s">
        <v>1836</v>
      </c>
      <c r="F1181" s="435"/>
      <c r="G1181" s="259"/>
      <c r="H1181" s="234">
        <v>68</v>
      </c>
      <c r="I1181" s="252"/>
      <c r="J1181" s="252"/>
      <c r="K1181" s="252"/>
      <c r="L1181" s="252"/>
      <c r="M1181" s="252"/>
      <c r="N1181" s="252"/>
      <c r="O1181" s="252"/>
      <c r="P1181" s="252"/>
      <c r="Q1181" s="252"/>
      <c r="R1181" s="252"/>
      <c r="S1181" s="252"/>
      <c r="T1181" s="252">
        <v>68</v>
      </c>
      <c r="U1181" s="252"/>
      <c r="V1181" s="252"/>
      <c r="W1181" s="252"/>
      <c r="X1181" s="252"/>
      <c r="Y1181" s="196"/>
      <c r="Z1181" s="196"/>
      <c r="AA1181" s="371"/>
      <c r="AB1181" s="196"/>
      <c r="AC1181" s="196"/>
      <c r="AD1181" s="196"/>
    </row>
    <row r="1182" spans="3:30">
      <c r="C1182" s="252"/>
      <c r="D1182" s="355">
        <v>44348</v>
      </c>
      <c r="E1182" s="422" t="s">
        <v>673</v>
      </c>
      <c r="F1182" s="435"/>
      <c r="G1182" s="259"/>
      <c r="H1182" s="234">
        <v>2152.7600000000002</v>
      </c>
      <c r="I1182" s="252"/>
      <c r="J1182" s="252"/>
      <c r="K1182" s="252"/>
      <c r="L1182" s="252"/>
      <c r="M1182" s="252"/>
      <c r="N1182" s="252"/>
      <c r="O1182" s="252"/>
      <c r="P1182" s="252"/>
      <c r="Q1182" s="365"/>
      <c r="R1182" s="486"/>
      <c r="S1182" s="252"/>
      <c r="T1182" s="252"/>
      <c r="U1182" s="252"/>
      <c r="V1182" s="349"/>
      <c r="W1182" s="252"/>
      <c r="X1182" s="349"/>
      <c r="Y1182" s="42"/>
      <c r="Z1182" s="42"/>
      <c r="AA1182" s="367"/>
      <c r="AB1182" s="196"/>
      <c r="AC1182" s="42"/>
      <c r="AD1182" s="42"/>
    </row>
    <row r="1183" spans="3:30">
      <c r="C1183" s="252"/>
      <c r="D1183" s="355">
        <v>44348</v>
      </c>
      <c r="E1183" s="422" t="s">
        <v>1659</v>
      </c>
      <c r="F1183" s="435"/>
      <c r="G1183" s="259"/>
      <c r="H1183" s="234">
        <v>179.24</v>
      </c>
      <c r="I1183" s="252"/>
      <c r="J1183" s="252"/>
      <c r="K1183" s="252"/>
      <c r="L1183" s="252"/>
      <c r="M1183" s="252"/>
      <c r="N1183" s="252"/>
      <c r="O1183" s="252"/>
      <c r="P1183" s="252"/>
      <c r="Q1183" s="365"/>
      <c r="R1183" s="486"/>
      <c r="S1183" s="252"/>
      <c r="T1183" s="252"/>
      <c r="U1183" s="252"/>
      <c r="V1183" s="349"/>
      <c r="W1183" s="252"/>
      <c r="X1183" s="349"/>
      <c r="Y1183" s="42"/>
      <c r="Z1183" s="42"/>
      <c r="AA1183" s="367"/>
      <c r="AB1183" s="196"/>
      <c r="AC1183" s="42"/>
      <c r="AD1183" s="42"/>
    </row>
    <row r="1184" spans="3:30">
      <c r="C1184" s="252"/>
      <c r="D1184" s="355">
        <v>44348</v>
      </c>
      <c r="E1184" s="422" t="s">
        <v>495</v>
      </c>
      <c r="F1184" s="435"/>
      <c r="G1184" s="259">
        <v>2014.41</v>
      </c>
      <c r="H1184" s="234"/>
      <c r="I1184" s="252"/>
      <c r="J1184" s="252"/>
      <c r="K1184" s="252"/>
      <c r="L1184" s="252"/>
      <c r="M1184" s="252"/>
      <c r="N1184" s="252"/>
      <c r="O1184" s="252"/>
      <c r="P1184" s="252"/>
      <c r="Q1184" s="365"/>
      <c r="R1184" s="486"/>
      <c r="S1184" s="252"/>
      <c r="T1184" s="252"/>
      <c r="U1184" s="252"/>
      <c r="V1184" s="349"/>
      <c r="W1184" s="252"/>
      <c r="X1184" s="349"/>
      <c r="Y1184" s="42"/>
      <c r="Z1184" s="42"/>
      <c r="AA1184" s="367"/>
      <c r="AB1184" s="196"/>
      <c r="AC1184" s="42"/>
      <c r="AD1184" s="42"/>
    </row>
    <row r="1185" spans="3:30">
      <c r="C1185" s="252">
        <v>6</v>
      </c>
      <c r="D1185" s="355">
        <v>44348</v>
      </c>
      <c r="E1185" s="422" t="s">
        <v>2415</v>
      </c>
      <c r="F1185" s="435"/>
      <c r="G1185" s="259"/>
      <c r="H1185" s="234">
        <v>1472</v>
      </c>
      <c r="I1185" s="252">
        <v>1472</v>
      </c>
      <c r="J1185" s="252"/>
      <c r="K1185" s="252"/>
      <c r="L1185" s="252"/>
      <c r="M1185" s="252"/>
      <c r="N1185" s="252"/>
      <c r="O1185" s="252"/>
      <c r="P1185" s="252"/>
      <c r="Q1185" s="252"/>
      <c r="R1185" s="252"/>
      <c r="S1185" s="252"/>
      <c r="T1185" s="252"/>
      <c r="U1185" s="252"/>
      <c r="V1185" s="252"/>
      <c r="W1185" s="252"/>
      <c r="X1185" s="252"/>
      <c r="Y1185" s="196"/>
      <c r="Z1185" s="196"/>
      <c r="AA1185" s="371"/>
      <c r="AB1185" s="196"/>
      <c r="AC1185" s="196"/>
      <c r="AD1185" s="196"/>
    </row>
    <row r="1186" spans="3:30">
      <c r="C1186" s="252"/>
      <c r="D1186" s="355">
        <v>44348</v>
      </c>
      <c r="E1186" s="422" t="s">
        <v>1837</v>
      </c>
      <c r="F1186" s="435"/>
      <c r="G1186" s="259"/>
      <c r="H1186" s="234">
        <v>185</v>
      </c>
      <c r="I1186" s="252"/>
      <c r="J1186" s="252"/>
      <c r="K1186" s="252">
        <v>185</v>
      </c>
      <c r="L1186" s="252"/>
      <c r="M1186" s="252"/>
      <c r="N1186" s="252"/>
      <c r="O1186" s="252"/>
      <c r="P1186" s="252"/>
      <c r="Q1186" s="252"/>
      <c r="R1186" s="252"/>
      <c r="S1186" s="252"/>
      <c r="T1186" s="252"/>
      <c r="U1186" s="252"/>
      <c r="V1186" s="252"/>
      <c r="W1186" s="252"/>
      <c r="X1186" s="252"/>
      <c r="Y1186" s="196"/>
      <c r="Z1186" s="196"/>
      <c r="AA1186" s="371"/>
      <c r="AB1186" s="196"/>
      <c r="AC1186" s="196"/>
      <c r="AD1186" s="196"/>
    </row>
    <row r="1187" spans="3:30">
      <c r="C1187" s="252"/>
      <c r="D1187" s="355">
        <v>44348</v>
      </c>
      <c r="E1187" s="422" t="s">
        <v>1838</v>
      </c>
      <c r="F1187" s="435"/>
      <c r="G1187" s="259"/>
      <c r="H1187" s="234">
        <v>255.36</v>
      </c>
      <c r="I1187" s="252"/>
      <c r="J1187" s="252"/>
      <c r="K1187" s="252"/>
      <c r="L1187" s="252">
        <v>255.36</v>
      </c>
      <c r="M1187" s="252"/>
      <c r="N1187" s="252"/>
      <c r="O1187" s="252"/>
      <c r="P1187" s="252"/>
      <c r="Q1187" s="252"/>
      <c r="R1187" s="252"/>
      <c r="S1187" s="252"/>
      <c r="T1187" s="252"/>
      <c r="U1187" s="252"/>
      <c r="V1187" s="252"/>
      <c r="W1187" s="252"/>
      <c r="X1187" s="252"/>
      <c r="Y1187" s="196"/>
      <c r="Z1187" s="196"/>
      <c r="AA1187" s="371"/>
      <c r="AB1187" s="196"/>
      <c r="AC1187" s="196"/>
      <c r="AD1187" s="196"/>
    </row>
    <row r="1188" spans="3:30">
      <c r="C1188" s="252"/>
      <c r="D1188" s="355">
        <v>44348</v>
      </c>
      <c r="E1188" s="422" t="s">
        <v>1839</v>
      </c>
      <c r="F1188" s="435"/>
      <c r="G1188" s="259"/>
      <c r="H1188" s="234">
        <v>20.05</v>
      </c>
      <c r="I1188" s="252"/>
      <c r="J1188" s="252"/>
      <c r="K1188" s="252"/>
      <c r="L1188" s="252">
        <v>20.05</v>
      </c>
      <c r="M1188" s="252"/>
      <c r="N1188" s="252"/>
      <c r="O1188" s="252"/>
      <c r="P1188" s="252"/>
      <c r="Q1188" s="252"/>
      <c r="R1188" s="252"/>
      <c r="S1188" s="252"/>
      <c r="T1188" s="252"/>
      <c r="U1188" s="252"/>
      <c r="V1188" s="252"/>
      <c r="W1188" s="252"/>
      <c r="X1188" s="252"/>
      <c r="Y1188" s="196"/>
      <c r="Z1188" s="196"/>
      <c r="AA1188" s="371"/>
      <c r="AB1188" s="196"/>
      <c r="AC1188" s="196"/>
      <c r="AD1188" s="196"/>
    </row>
    <row r="1189" spans="3:30">
      <c r="C1189" s="252"/>
      <c r="D1189" s="355">
        <v>44348</v>
      </c>
      <c r="E1189" s="422" t="s">
        <v>1796</v>
      </c>
      <c r="F1189" s="435"/>
      <c r="G1189" s="259"/>
      <c r="H1189" s="234">
        <v>1</v>
      </c>
      <c r="I1189" s="252"/>
      <c r="J1189" s="252"/>
      <c r="K1189" s="252"/>
      <c r="L1189" s="252"/>
      <c r="M1189" s="252"/>
      <c r="N1189" s="252"/>
      <c r="O1189" s="252"/>
      <c r="P1189" s="252"/>
      <c r="Q1189" s="252"/>
      <c r="R1189" s="252"/>
      <c r="S1189" s="252"/>
      <c r="T1189" s="252"/>
      <c r="U1189" s="252"/>
      <c r="V1189" s="252"/>
      <c r="W1189" s="252">
        <v>1</v>
      </c>
      <c r="X1189" s="252"/>
      <c r="Y1189" s="196"/>
      <c r="Z1189" s="196"/>
      <c r="AA1189" s="371"/>
      <c r="AB1189" s="196"/>
      <c r="AC1189" s="196"/>
      <c r="AD1189" s="196"/>
    </row>
    <row r="1190" spans="3:30">
      <c r="C1190" s="252"/>
      <c r="D1190" s="355">
        <v>44348</v>
      </c>
      <c r="E1190" s="422" t="s">
        <v>896</v>
      </c>
      <c r="F1190" s="435"/>
      <c r="G1190" s="259"/>
      <c r="H1190" s="234">
        <v>81</v>
      </c>
      <c r="I1190" s="252"/>
      <c r="J1190" s="252"/>
      <c r="K1190" s="252"/>
      <c r="L1190" s="252"/>
      <c r="M1190" s="252"/>
      <c r="N1190" s="252"/>
      <c r="O1190" s="252"/>
      <c r="P1190" s="252"/>
      <c r="Q1190" s="252"/>
      <c r="R1190" s="252"/>
      <c r="S1190" s="252"/>
      <c r="T1190" s="252">
        <v>81</v>
      </c>
      <c r="U1190" s="252"/>
      <c r="V1190" s="252"/>
      <c r="W1190" s="252"/>
      <c r="X1190" s="252"/>
      <c r="Y1190" s="196"/>
      <c r="Z1190" s="196"/>
      <c r="AA1190" s="371"/>
      <c r="AB1190" s="196"/>
      <c r="AC1190" s="196"/>
      <c r="AD1190" s="196"/>
    </row>
    <row r="1191" spans="3:30">
      <c r="C1191" s="252"/>
      <c r="D1191" s="355">
        <v>44348</v>
      </c>
      <c r="E1191" s="422" t="s">
        <v>1704</v>
      </c>
      <c r="F1191" s="435"/>
      <c r="G1191" s="259">
        <v>2200</v>
      </c>
      <c r="H1191" s="234"/>
      <c r="I1191" s="252"/>
      <c r="J1191" s="252"/>
      <c r="K1191" s="252"/>
      <c r="L1191" s="252"/>
      <c r="M1191" s="252"/>
      <c r="N1191" s="252"/>
      <c r="O1191" s="252"/>
      <c r="P1191" s="252"/>
      <c r="Q1191" s="252"/>
      <c r="R1191" s="252"/>
      <c r="S1191" s="252"/>
      <c r="T1191" s="252"/>
      <c r="U1191" s="252"/>
      <c r="V1191" s="252"/>
      <c r="W1191" s="252"/>
      <c r="X1191" s="252"/>
      <c r="Y1191" s="196"/>
      <c r="Z1191" s="196"/>
      <c r="AA1191" s="371"/>
      <c r="AB1191" s="196"/>
      <c r="AC1191" s="196"/>
      <c r="AD1191" s="196"/>
    </row>
    <row r="1192" spans="3:30">
      <c r="C1192" s="252"/>
      <c r="D1192" s="355">
        <v>44348</v>
      </c>
      <c r="E1192" s="422" t="s">
        <v>673</v>
      </c>
      <c r="F1192" s="435"/>
      <c r="G1192" s="259"/>
      <c r="H1192" s="259">
        <v>2014.41</v>
      </c>
      <c r="I1192" s="252"/>
      <c r="J1192" s="252"/>
      <c r="K1192" s="252"/>
      <c r="L1192" s="252"/>
      <c r="M1192" s="252"/>
      <c r="N1192" s="252"/>
      <c r="O1192" s="252"/>
      <c r="P1192" s="252"/>
      <c r="Q1192" s="365"/>
      <c r="R1192" s="486"/>
      <c r="S1192" s="252"/>
      <c r="T1192" s="252"/>
      <c r="U1192" s="252"/>
      <c r="V1192" s="349"/>
      <c r="W1192" s="252"/>
      <c r="X1192" s="349"/>
      <c r="Y1192" s="42"/>
      <c r="Z1192" s="42"/>
      <c r="AA1192" s="367"/>
      <c r="AB1192" s="196"/>
      <c r="AC1192" s="42"/>
      <c r="AD1192" s="42"/>
    </row>
    <row r="1193" spans="3:30">
      <c r="C1193" s="252"/>
      <c r="D1193" s="355">
        <v>44348</v>
      </c>
      <c r="E1193" s="422" t="s">
        <v>1705</v>
      </c>
      <c r="F1193" s="435"/>
      <c r="G1193" s="259"/>
      <c r="H1193" s="234">
        <v>185.59</v>
      </c>
      <c r="I1193" s="252"/>
      <c r="J1193" s="252"/>
      <c r="K1193" s="252"/>
      <c r="L1193" s="252"/>
      <c r="M1193" s="252"/>
      <c r="N1193" s="252"/>
      <c r="O1193" s="252"/>
      <c r="P1193" s="252"/>
      <c r="Q1193" s="365"/>
      <c r="R1193" s="486"/>
      <c r="S1193" s="252"/>
      <c r="T1193" s="252"/>
      <c r="U1193" s="252"/>
      <c r="V1193" s="349"/>
      <c r="W1193" s="252"/>
      <c r="X1193" s="349"/>
      <c r="Y1193" s="42"/>
      <c r="Z1193" s="42"/>
      <c r="AA1193" s="367"/>
      <c r="AB1193" s="196"/>
      <c r="AC1193" s="42"/>
      <c r="AD1193" s="42"/>
    </row>
    <row r="1194" spans="3:30">
      <c r="C1194" s="252"/>
      <c r="D1194" s="355">
        <v>44348</v>
      </c>
      <c r="E1194" s="422" t="s">
        <v>495</v>
      </c>
      <c r="F1194" s="435"/>
      <c r="G1194" s="259">
        <v>1722.4</v>
      </c>
      <c r="H1194" s="234"/>
      <c r="I1194" s="252"/>
      <c r="J1194" s="252"/>
      <c r="K1194" s="252"/>
      <c r="L1194" s="252"/>
      <c r="M1194" s="252"/>
      <c r="N1194" s="252"/>
      <c r="O1194" s="252"/>
      <c r="P1194" s="252"/>
      <c r="Q1194" s="365"/>
      <c r="R1194" s="486"/>
      <c r="S1194" s="252"/>
      <c r="T1194" s="252"/>
      <c r="U1194" s="252"/>
      <c r="V1194" s="349"/>
      <c r="W1194" s="252"/>
      <c r="X1194" s="349"/>
      <c r="Y1194" s="42"/>
      <c r="Z1194" s="42"/>
      <c r="AA1194" s="367"/>
      <c r="AB1194" s="196"/>
      <c r="AC1194" s="42"/>
      <c r="AD1194" s="42"/>
    </row>
    <row r="1195" spans="3:30">
      <c r="C1195" s="252">
        <v>5</v>
      </c>
      <c r="D1195" s="355">
        <v>44348</v>
      </c>
      <c r="E1195" s="422" t="s">
        <v>2412</v>
      </c>
      <c r="F1195" s="435"/>
      <c r="G1195" s="259"/>
      <c r="H1195" s="234">
        <v>663.3</v>
      </c>
      <c r="I1195" s="252"/>
      <c r="J1195" s="252"/>
      <c r="K1195" s="252"/>
      <c r="L1195" s="252"/>
      <c r="M1195" s="252"/>
      <c r="N1195" s="252"/>
      <c r="O1195" s="252"/>
      <c r="P1195" s="252"/>
      <c r="Q1195" s="252"/>
      <c r="R1195" s="252"/>
      <c r="S1195" s="252">
        <v>663.3</v>
      </c>
      <c r="T1195" s="252"/>
      <c r="U1195" s="252"/>
      <c r="V1195" s="252"/>
      <c r="W1195" s="252"/>
      <c r="X1195" s="252"/>
      <c r="Y1195" s="196"/>
      <c r="Z1195" s="196"/>
      <c r="AA1195" s="371"/>
      <c r="AB1195" s="196"/>
      <c r="AC1195" s="196"/>
      <c r="AD1195" s="196"/>
    </row>
    <row r="1196" spans="3:30">
      <c r="C1196" s="252"/>
      <c r="D1196" s="355">
        <v>44348</v>
      </c>
      <c r="E1196" s="422" t="s">
        <v>1840</v>
      </c>
      <c r="F1196" s="435"/>
      <c r="G1196" s="259"/>
      <c r="H1196" s="234">
        <v>241.66</v>
      </c>
      <c r="I1196" s="252"/>
      <c r="J1196" s="252"/>
      <c r="K1196" s="252"/>
      <c r="L1196" s="252">
        <v>241.66</v>
      </c>
      <c r="M1196" s="252"/>
      <c r="N1196" s="252"/>
      <c r="O1196" s="252"/>
      <c r="P1196" s="252"/>
      <c r="Q1196" s="252"/>
      <c r="R1196" s="252"/>
      <c r="S1196" s="252"/>
      <c r="T1196" s="252"/>
      <c r="U1196" s="252"/>
      <c r="V1196" s="252"/>
      <c r="W1196" s="252"/>
      <c r="X1196" s="252"/>
      <c r="Y1196" s="196"/>
      <c r="Z1196" s="196"/>
      <c r="AA1196" s="371"/>
      <c r="AB1196" s="196"/>
      <c r="AC1196" s="196"/>
      <c r="AD1196" s="196"/>
    </row>
    <row r="1197" spans="3:30">
      <c r="C1197" s="252"/>
      <c r="D1197" s="355">
        <v>44348</v>
      </c>
      <c r="E1197" s="422" t="s">
        <v>1841</v>
      </c>
      <c r="F1197" s="435"/>
      <c r="G1197" s="259"/>
      <c r="H1197" s="234">
        <v>232.61</v>
      </c>
      <c r="I1197" s="252"/>
      <c r="J1197" s="252"/>
      <c r="K1197" s="252"/>
      <c r="L1197" s="252">
        <v>232.61</v>
      </c>
      <c r="M1197" s="252"/>
      <c r="N1197" s="252"/>
      <c r="O1197" s="252"/>
      <c r="P1197" s="252"/>
      <c r="Q1197" s="252"/>
      <c r="R1197" s="252"/>
      <c r="S1197" s="252"/>
      <c r="T1197" s="252"/>
      <c r="U1197" s="252"/>
      <c r="V1197" s="252"/>
      <c r="W1197" s="252"/>
      <c r="X1197" s="252"/>
      <c r="Y1197" s="196"/>
      <c r="Z1197" s="196"/>
      <c r="AA1197" s="371"/>
      <c r="AB1197" s="196"/>
      <c r="AC1197" s="196"/>
      <c r="AD1197" s="196"/>
    </row>
    <row r="1198" spans="3:30">
      <c r="C1198" s="252"/>
      <c r="D1198" s="355">
        <v>44348</v>
      </c>
      <c r="E1198" s="422" t="s">
        <v>1842</v>
      </c>
      <c r="F1198" s="435"/>
      <c r="G1198" s="259"/>
      <c r="H1198" s="234">
        <v>305.83</v>
      </c>
      <c r="I1198" s="252"/>
      <c r="J1198" s="252"/>
      <c r="K1198" s="252"/>
      <c r="L1198" s="252">
        <v>305.83</v>
      </c>
      <c r="M1198" s="252"/>
      <c r="N1198" s="252"/>
      <c r="O1198" s="252"/>
      <c r="P1198" s="252"/>
      <c r="Q1198" s="252"/>
      <c r="R1198" s="252"/>
      <c r="S1198" s="252"/>
      <c r="T1198" s="252"/>
      <c r="U1198" s="252"/>
      <c r="V1198" s="252"/>
      <c r="W1198" s="252"/>
      <c r="X1198" s="252"/>
      <c r="Y1198" s="196"/>
      <c r="Z1198" s="196"/>
      <c r="AA1198" s="371"/>
      <c r="AB1198" s="196"/>
      <c r="AC1198" s="196"/>
      <c r="AD1198" s="196"/>
    </row>
    <row r="1199" spans="3:30">
      <c r="C1199" s="252"/>
      <c r="D1199" s="355">
        <v>44348</v>
      </c>
      <c r="E1199" s="422" t="s">
        <v>1843</v>
      </c>
      <c r="F1199" s="435"/>
      <c r="G1199" s="259"/>
      <c r="H1199" s="234">
        <v>200</v>
      </c>
      <c r="I1199" s="252"/>
      <c r="J1199" s="252"/>
      <c r="K1199" s="252">
        <v>200</v>
      </c>
      <c r="L1199" s="252"/>
      <c r="M1199" s="252"/>
      <c r="N1199" s="252"/>
      <c r="O1199" s="252"/>
      <c r="P1199" s="252"/>
      <c r="Q1199" s="252"/>
      <c r="R1199" s="252"/>
      <c r="S1199" s="252"/>
      <c r="T1199" s="252"/>
      <c r="U1199" s="252"/>
      <c r="V1199" s="252"/>
      <c r="W1199" s="252"/>
      <c r="X1199" s="252"/>
      <c r="Y1199" s="196"/>
      <c r="Z1199" s="196"/>
      <c r="AA1199" s="371"/>
      <c r="AB1199" s="196"/>
      <c r="AC1199" s="196"/>
      <c r="AD1199" s="196"/>
    </row>
    <row r="1200" spans="3:30">
      <c r="C1200" s="252"/>
      <c r="D1200" s="355">
        <v>44348</v>
      </c>
      <c r="E1200" s="422" t="s">
        <v>1796</v>
      </c>
      <c r="F1200" s="435"/>
      <c r="G1200" s="259"/>
      <c r="H1200" s="234">
        <v>1</v>
      </c>
      <c r="I1200" s="252"/>
      <c r="J1200" s="252"/>
      <c r="K1200" s="252"/>
      <c r="L1200" s="252"/>
      <c r="M1200" s="252"/>
      <c r="N1200" s="252"/>
      <c r="O1200" s="252"/>
      <c r="P1200" s="252"/>
      <c r="Q1200" s="252"/>
      <c r="R1200" s="252"/>
      <c r="S1200" s="252"/>
      <c r="T1200" s="252"/>
      <c r="U1200" s="252"/>
      <c r="V1200" s="252"/>
      <c r="W1200" s="252">
        <v>1</v>
      </c>
      <c r="X1200" s="252"/>
      <c r="Y1200" s="196"/>
      <c r="Z1200" s="196"/>
      <c r="AA1200" s="371"/>
      <c r="AB1200" s="196"/>
      <c r="AC1200" s="196"/>
      <c r="AD1200" s="196"/>
    </row>
    <row r="1201" spans="3:30">
      <c r="C1201" s="252"/>
      <c r="D1201" s="355">
        <v>44348</v>
      </c>
      <c r="E1201" s="422" t="s">
        <v>896</v>
      </c>
      <c r="F1201" s="435"/>
      <c r="G1201" s="259"/>
      <c r="H1201" s="234">
        <v>78</v>
      </c>
      <c r="I1201" s="252"/>
      <c r="J1201" s="252"/>
      <c r="K1201" s="252"/>
      <c r="L1201" s="252"/>
      <c r="M1201" s="252"/>
      <c r="N1201" s="252"/>
      <c r="O1201" s="252"/>
      <c r="P1201" s="252"/>
      <c r="Q1201" s="252"/>
      <c r="R1201" s="252"/>
      <c r="S1201" s="252"/>
      <c r="T1201" s="252">
        <v>78</v>
      </c>
      <c r="U1201" s="252"/>
      <c r="V1201" s="252"/>
      <c r="W1201" s="252"/>
      <c r="X1201" s="252"/>
      <c r="Y1201" s="196"/>
      <c r="Z1201" s="196"/>
      <c r="AA1201" s="371"/>
      <c r="AB1201" s="196"/>
      <c r="AC1201" s="196"/>
      <c r="AD1201" s="196"/>
    </row>
    <row r="1202" spans="3:30">
      <c r="C1202" s="252"/>
      <c r="D1202" s="355">
        <v>44348</v>
      </c>
      <c r="E1202" s="422" t="s">
        <v>1664</v>
      </c>
      <c r="F1202" s="435"/>
      <c r="G1202" s="259">
        <v>1510</v>
      </c>
      <c r="H1202" s="234"/>
      <c r="I1202" s="252"/>
      <c r="J1202" s="252"/>
      <c r="K1202" s="252"/>
      <c r="L1202" s="252"/>
      <c r="M1202" s="252"/>
      <c r="N1202" s="252"/>
      <c r="O1202" s="252"/>
      <c r="P1202" s="252"/>
      <c r="Q1202" s="252"/>
      <c r="R1202" s="252"/>
      <c r="S1202" s="252"/>
      <c r="T1202" s="252"/>
      <c r="U1202" s="252"/>
      <c r="V1202" s="252"/>
      <c r="W1202" s="252"/>
      <c r="X1202" s="252"/>
      <c r="Y1202" s="196"/>
      <c r="Z1202" s="196"/>
      <c r="AA1202" s="371"/>
      <c r="AB1202" s="196"/>
      <c r="AC1202" s="196"/>
      <c r="AD1202" s="196"/>
    </row>
    <row r="1203" spans="3:30">
      <c r="C1203" s="252"/>
      <c r="D1203" s="355">
        <v>44348</v>
      </c>
      <c r="E1203" s="422" t="s">
        <v>1741</v>
      </c>
      <c r="F1203" s="435"/>
      <c r="G1203" s="259"/>
      <c r="H1203" s="234">
        <v>50</v>
      </c>
      <c r="I1203" s="252"/>
      <c r="J1203" s="252"/>
      <c r="K1203" s="252"/>
      <c r="L1203" s="252"/>
      <c r="M1203" s="252"/>
      <c r="N1203" s="252"/>
      <c r="O1203" s="252"/>
      <c r="P1203" s="252"/>
      <c r="Q1203" s="252"/>
      <c r="R1203" s="252"/>
      <c r="S1203" s="252"/>
      <c r="T1203" s="252">
        <v>50</v>
      </c>
      <c r="U1203" s="252"/>
      <c r="V1203" s="252"/>
      <c r="W1203" s="252"/>
      <c r="X1203" s="252"/>
      <c r="Y1203" s="196"/>
      <c r="Z1203" s="196"/>
      <c r="AA1203" s="371"/>
      <c r="AB1203" s="196"/>
      <c r="AC1203" s="196"/>
      <c r="AD1203" s="196"/>
    </row>
    <row r="1204" spans="3:30">
      <c r="C1204" s="252"/>
      <c r="D1204" s="355">
        <v>44348</v>
      </c>
      <c r="E1204" s="422" t="s">
        <v>673</v>
      </c>
      <c r="F1204" s="435"/>
      <c r="G1204" s="259"/>
      <c r="H1204" s="234">
        <v>1722.4</v>
      </c>
      <c r="I1204" s="252"/>
      <c r="J1204" s="252"/>
      <c r="K1204" s="252"/>
      <c r="L1204" s="252"/>
      <c r="M1204" s="252"/>
      <c r="N1204" s="252"/>
      <c r="O1204" s="252"/>
      <c r="P1204" s="252"/>
      <c r="Q1204" s="365"/>
      <c r="R1204" s="486"/>
      <c r="S1204" s="252"/>
      <c r="T1204" s="252"/>
      <c r="U1204" s="252"/>
      <c r="V1204" s="349"/>
      <c r="W1204" s="252"/>
      <c r="X1204" s="349"/>
      <c r="Y1204" s="42"/>
      <c r="Z1204" s="42"/>
      <c r="AA1204" s="367"/>
      <c r="AB1204" s="196"/>
      <c r="AC1204" s="42"/>
      <c r="AD1204" s="42"/>
    </row>
    <row r="1205" spans="3:30">
      <c r="C1205" s="252"/>
      <c r="D1205" s="355">
        <v>44348</v>
      </c>
      <c r="E1205" s="422" t="s">
        <v>1844</v>
      </c>
      <c r="F1205" s="435"/>
      <c r="G1205" s="259"/>
      <c r="H1205" s="234">
        <v>-262.39999999999998</v>
      </c>
      <c r="I1205" s="252"/>
      <c r="J1205" s="252"/>
      <c r="K1205" s="252"/>
      <c r="L1205" s="252"/>
      <c r="M1205" s="252"/>
      <c r="N1205" s="252"/>
      <c r="O1205" s="252"/>
      <c r="P1205" s="252"/>
      <c r="Q1205" s="365"/>
      <c r="R1205" s="486"/>
      <c r="S1205" s="252"/>
      <c r="T1205" s="252"/>
      <c r="U1205" s="252"/>
      <c r="V1205" s="349"/>
      <c r="W1205" s="252"/>
      <c r="X1205" s="349"/>
      <c r="Y1205" s="42"/>
      <c r="Z1205" s="42"/>
      <c r="AA1205" s="367"/>
      <c r="AB1205" s="196"/>
      <c r="AC1205" s="42"/>
      <c r="AD1205" s="42"/>
    </row>
    <row r="1206" spans="3:30">
      <c r="C1206" s="252"/>
      <c r="D1206" s="355">
        <v>44348</v>
      </c>
      <c r="E1206" s="422" t="s">
        <v>495</v>
      </c>
      <c r="F1206" s="435"/>
      <c r="G1206" s="259">
        <v>2596.94</v>
      </c>
      <c r="H1206" s="234"/>
      <c r="I1206" s="252"/>
      <c r="J1206" s="252"/>
      <c r="K1206" s="252"/>
      <c r="L1206" s="252"/>
      <c r="M1206" s="252"/>
      <c r="N1206" s="252"/>
      <c r="O1206" s="252"/>
      <c r="P1206" s="252"/>
      <c r="Q1206" s="365"/>
      <c r="R1206" s="486"/>
      <c r="S1206" s="252"/>
      <c r="T1206" s="252"/>
      <c r="U1206" s="252"/>
      <c r="V1206" s="349"/>
      <c r="W1206" s="252"/>
      <c r="X1206" s="349"/>
      <c r="Y1206" s="42"/>
      <c r="Z1206" s="42"/>
      <c r="AA1206" s="367"/>
      <c r="AB1206" s="196"/>
      <c r="AC1206" s="42"/>
      <c r="AD1206" s="42"/>
    </row>
    <row r="1207" spans="3:30">
      <c r="C1207" s="252"/>
      <c r="D1207" s="355">
        <v>44348</v>
      </c>
      <c r="E1207" s="422" t="s">
        <v>1845</v>
      </c>
      <c r="F1207" s="435"/>
      <c r="G1207" s="259"/>
      <c r="H1207" s="234">
        <v>121</v>
      </c>
      <c r="I1207" s="252"/>
      <c r="J1207" s="252"/>
      <c r="K1207" s="252">
        <v>121</v>
      </c>
      <c r="L1207" s="252"/>
      <c r="M1207" s="252"/>
      <c r="N1207" s="252"/>
      <c r="O1207" s="252"/>
      <c r="P1207" s="252"/>
      <c r="Q1207" s="252"/>
      <c r="R1207" s="252"/>
      <c r="S1207" s="252"/>
      <c r="T1207" s="252"/>
      <c r="U1207" s="252"/>
      <c r="V1207" s="252"/>
      <c r="W1207" s="252"/>
      <c r="X1207" s="252"/>
      <c r="Y1207" s="196"/>
      <c r="Z1207" s="196"/>
      <c r="AA1207" s="371"/>
      <c r="AB1207" s="196"/>
      <c r="AC1207" s="196"/>
      <c r="AD1207" s="196"/>
    </row>
    <row r="1208" spans="3:30">
      <c r="C1208" s="252"/>
      <c r="D1208" s="355">
        <v>44348</v>
      </c>
      <c r="E1208" s="422" t="s">
        <v>1846</v>
      </c>
      <c r="F1208" s="435"/>
      <c r="G1208" s="259"/>
      <c r="H1208" s="234">
        <v>255</v>
      </c>
      <c r="I1208" s="252"/>
      <c r="J1208" s="252"/>
      <c r="K1208" s="252"/>
      <c r="L1208" s="252">
        <v>255</v>
      </c>
      <c r="M1208" s="252"/>
      <c r="N1208" s="252"/>
      <c r="O1208" s="252"/>
      <c r="P1208" s="252"/>
      <c r="Q1208" s="252"/>
      <c r="R1208" s="252"/>
      <c r="S1208" s="252"/>
      <c r="T1208" s="252"/>
      <c r="U1208" s="252"/>
      <c r="V1208" s="252"/>
      <c r="W1208" s="252"/>
      <c r="X1208" s="252"/>
      <c r="Y1208" s="196"/>
      <c r="Z1208" s="196"/>
      <c r="AA1208" s="371"/>
      <c r="AB1208" s="196"/>
      <c r="AC1208" s="196"/>
      <c r="AD1208" s="196"/>
    </row>
    <row r="1209" spans="3:30">
      <c r="C1209" s="252"/>
      <c r="D1209" s="355">
        <v>44348</v>
      </c>
      <c r="E1209" s="422" t="s">
        <v>1847</v>
      </c>
      <c r="F1209" s="435"/>
      <c r="G1209" s="259"/>
      <c r="H1209" s="234">
        <v>389</v>
      </c>
      <c r="I1209" s="252"/>
      <c r="J1209" s="252"/>
      <c r="K1209" s="252"/>
      <c r="L1209" s="252">
        <v>389</v>
      </c>
      <c r="M1209" s="252"/>
      <c r="N1209" s="252"/>
      <c r="O1209" s="252"/>
      <c r="P1209" s="252"/>
      <c r="Q1209" s="252"/>
      <c r="R1209" s="252"/>
      <c r="S1209" s="252"/>
      <c r="T1209" s="252"/>
      <c r="U1209" s="252"/>
      <c r="V1209" s="252"/>
      <c r="W1209" s="252"/>
      <c r="X1209" s="252"/>
      <c r="Y1209" s="196"/>
      <c r="Z1209" s="196"/>
      <c r="AA1209" s="371"/>
      <c r="AB1209" s="196"/>
      <c r="AC1209" s="196"/>
      <c r="AD1209" s="196"/>
    </row>
    <row r="1210" spans="3:30">
      <c r="C1210" s="252">
        <v>1</v>
      </c>
      <c r="D1210" s="355">
        <v>44348</v>
      </c>
      <c r="E1210" s="422" t="s">
        <v>1848</v>
      </c>
      <c r="F1210" s="435"/>
      <c r="G1210" s="259"/>
      <c r="H1210" s="234">
        <v>143.87</v>
      </c>
      <c r="I1210" s="252"/>
      <c r="J1210" s="252"/>
      <c r="K1210" s="252"/>
      <c r="L1210" s="252">
        <v>143.87</v>
      </c>
      <c r="M1210" s="252"/>
      <c r="N1210" s="252"/>
      <c r="O1210" s="252"/>
      <c r="P1210" s="252"/>
      <c r="Q1210" s="252"/>
      <c r="R1210" s="252"/>
      <c r="S1210" s="252"/>
      <c r="T1210" s="252"/>
      <c r="U1210" s="252"/>
      <c r="V1210" s="252"/>
      <c r="W1210" s="252"/>
      <c r="X1210" s="252"/>
      <c r="Y1210" s="196"/>
      <c r="Z1210" s="196"/>
      <c r="AA1210" s="371"/>
      <c r="AB1210" s="196"/>
      <c r="AC1210" s="196"/>
      <c r="AD1210" s="196"/>
    </row>
    <row r="1211" spans="3:30">
      <c r="C1211" s="252"/>
      <c r="D1211" s="355">
        <v>44348</v>
      </c>
      <c r="E1211" s="422" t="s">
        <v>1868</v>
      </c>
      <c r="F1211" s="435"/>
      <c r="G1211" s="259"/>
      <c r="H1211" s="234">
        <v>558.47</v>
      </c>
      <c r="I1211" s="252"/>
      <c r="J1211" s="252"/>
      <c r="K1211" s="252"/>
      <c r="L1211" s="252">
        <v>558.47</v>
      </c>
      <c r="M1211" s="252"/>
      <c r="N1211" s="252"/>
      <c r="O1211" s="252"/>
      <c r="P1211" s="252"/>
      <c r="Q1211" s="252"/>
      <c r="R1211" s="252"/>
      <c r="S1211" s="252"/>
      <c r="T1211" s="252"/>
      <c r="U1211" s="252"/>
      <c r="V1211" s="252"/>
      <c r="W1211" s="252"/>
      <c r="X1211" s="252"/>
      <c r="Y1211" s="196"/>
      <c r="Z1211" s="196"/>
      <c r="AA1211" s="371"/>
      <c r="AB1211" s="196"/>
      <c r="AC1211" s="196"/>
      <c r="AD1211" s="196"/>
    </row>
    <row r="1212" spans="3:30">
      <c r="C1212" s="252"/>
      <c r="D1212" s="355">
        <v>44348</v>
      </c>
      <c r="E1212" s="422" t="s">
        <v>1849</v>
      </c>
      <c r="F1212" s="435"/>
      <c r="G1212" s="259"/>
      <c r="H1212" s="234">
        <v>380.6</v>
      </c>
      <c r="I1212" s="252"/>
      <c r="J1212" s="252"/>
      <c r="K1212" s="252"/>
      <c r="L1212" s="252">
        <v>380.6</v>
      </c>
      <c r="M1212" s="252"/>
      <c r="N1212" s="252"/>
      <c r="O1212" s="252"/>
      <c r="P1212" s="252"/>
      <c r="Q1212" s="252"/>
      <c r="R1212" s="252"/>
      <c r="S1212" s="252"/>
      <c r="T1212" s="252"/>
      <c r="U1212" s="252"/>
      <c r="V1212" s="252"/>
      <c r="W1212" s="252"/>
      <c r="X1212" s="252"/>
      <c r="Y1212" s="196"/>
      <c r="Z1212" s="196"/>
      <c r="AA1212" s="371"/>
      <c r="AB1212" s="196"/>
      <c r="AC1212" s="196"/>
      <c r="AD1212" s="196"/>
    </row>
    <row r="1213" spans="3:30">
      <c r="C1213" s="252">
        <v>5</v>
      </c>
      <c r="D1213" s="355">
        <v>44348</v>
      </c>
      <c r="E1213" s="422" t="s">
        <v>2433</v>
      </c>
      <c r="F1213" s="435"/>
      <c r="G1213" s="259"/>
      <c r="H1213" s="234">
        <v>686</v>
      </c>
      <c r="I1213" s="252"/>
      <c r="J1213" s="252"/>
      <c r="K1213" s="252"/>
      <c r="L1213" s="252"/>
      <c r="M1213" s="252"/>
      <c r="N1213" s="252"/>
      <c r="O1213" s="252">
        <v>686</v>
      </c>
      <c r="P1213" s="252"/>
      <c r="Q1213" s="252"/>
      <c r="R1213" s="252"/>
      <c r="S1213" s="252"/>
      <c r="T1213" s="252"/>
      <c r="U1213" s="252"/>
      <c r="V1213" s="252"/>
      <c r="W1213" s="252"/>
      <c r="X1213" s="252"/>
      <c r="Y1213" s="196"/>
      <c r="Z1213" s="196"/>
      <c r="AA1213" s="371"/>
      <c r="AB1213" s="196"/>
      <c r="AC1213" s="196"/>
      <c r="AD1213" s="196"/>
    </row>
    <row r="1214" spans="3:30">
      <c r="C1214" s="252"/>
      <c r="D1214" s="355">
        <v>44348</v>
      </c>
      <c r="E1214" s="422" t="s">
        <v>1850</v>
      </c>
      <c r="F1214" s="435"/>
      <c r="G1214" s="259"/>
      <c r="H1214" s="234">
        <v>62</v>
      </c>
      <c r="I1214" s="252"/>
      <c r="J1214" s="252"/>
      <c r="K1214" s="252"/>
      <c r="L1214" s="252"/>
      <c r="M1214" s="252"/>
      <c r="N1214" s="252"/>
      <c r="O1214" s="252"/>
      <c r="P1214" s="252"/>
      <c r="Q1214" s="252"/>
      <c r="R1214" s="252"/>
      <c r="S1214" s="252"/>
      <c r="T1214" s="252">
        <v>62</v>
      </c>
      <c r="U1214" s="252"/>
      <c r="V1214" s="252"/>
      <c r="W1214" s="252"/>
      <c r="X1214" s="252"/>
      <c r="Y1214" s="196"/>
      <c r="Z1214" s="196"/>
      <c r="AA1214" s="371"/>
      <c r="AB1214" s="196"/>
      <c r="AC1214" s="196"/>
      <c r="AD1214" s="196"/>
    </row>
    <row r="1215" spans="3:30">
      <c r="C1215" s="252"/>
      <c r="D1215" s="355">
        <v>44348</v>
      </c>
      <c r="E1215" s="422" t="s">
        <v>1796</v>
      </c>
      <c r="F1215" s="435"/>
      <c r="G1215" s="259"/>
      <c r="H1215" s="234">
        <v>1</v>
      </c>
      <c r="I1215" s="252"/>
      <c r="J1215" s="252"/>
      <c r="K1215" s="252"/>
      <c r="L1215" s="252"/>
      <c r="M1215" s="252"/>
      <c r="N1215" s="252"/>
      <c r="O1215" s="252"/>
      <c r="P1215" s="252"/>
      <c r="Q1215" s="252"/>
      <c r="R1215" s="252"/>
      <c r="S1215" s="252"/>
      <c r="T1215" s="252"/>
      <c r="U1215" s="252"/>
      <c r="V1215" s="252"/>
      <c r="W1215" s="252">
        <v>1</v>
      </c>
      <c r="X1215" s="252"/>
      <c r="Y1215" s="196"/>
      <c r="Z1215" s="196"/>
      <c r="AA1215" s="371"/>
      <c r="AB1215" s="196"/>
      <c r="AC1215" s="196"/>
      <c r="AD1215" s="196"/>
    </row>
    <row r="1216" spans="3:30">
      <c r="C1216" s="252"/>
      <c r="D1216" s="355">
        <v>44348</v>
      </c>
      <c r="E1216" s="422" t="s">
        <v>1851</v>
      </c>
      <c r="F1216" s="435"/>
      <c r="G1216" s="259">
        <v>3137</v>
      </c>
      <c r="H1216" s="234"/>
      <c r="I1216" s="252"/>
      <c r="J1216" s="252"/>
      <c r="K1216" s="252"/>
      <c r="L1216" s="252"/>
      <c r="M1216" s="252"/>
      <c r="N1216" s="252"/>
      <c r="O1216" s="252"/>
      <c r="P1216" s="252"/>
      <c r="Q1216" s="365"/>
      <c r="R1216" s="486"/>
      <c r="S1216" s="252"/>
      <c r="T1216" s="252"/>
      <c r="U1216" s="252"/>
      <c r="V1216" s="349"/>
      <c r="W1216" s="252"/>
      <c r="X1216" s="349"/>
      <c r="Y1216" s="42"/>
      <c r="Z1216" s="42"/>
      <c r="AA1216" s="367"/>
      <c r="AB1216" s="196"/>
      <c r="AC1216" s="42"/>
      <c r="AD1216" s="42"/>
    </row>
    <row r="1217" spans="3:30">
      <c r="C1217" s="252"/>
      <c r="D1217" s="355">
        <v>44348</v>
      </c>
      <c r="E1217" s="422" t="s">
        <v>673</v>
      </c>
      <c r="F1217" s="435"/>
      <c r="G1217" s="259"/>
      <c r="H1217" s="259">
        <v>2596.94</v>
      </c>
      <c r="I1217" s="252"/>
      <c r="J1217" s="252"/>
      <c r="K1217" s="252"/>
      <c r="L1217" s="252"/>
      <c r="M1217" s="252"/>
      <c r="N1217" s="252"/>
      <c r="O1217" s="252"/>
      <c r="P1217" s="252"/>
      <c r="Q1217" s="365"/>
      <c r="R1217" s="486"/>
      <c r="S1217" s="252"/>
      <c r="T1217" s="252"/>
      <c r="U1217" s="252"/>
      <c r="V1217" s="349"/>
      <c r="W1217" s="252"/>
      <c r="X1217" s="349"/>
      <c r="Y1217" s="42"/>
      <c r="Z1217" s="42"/>
      <c r="AA1217" s="367"/>
      <c r="AB1217" s="196"/>
      <c r="AC1217" s="42"/>
      <c r="AD1217" s="42"/>
    </row>
    <row r="1218" spans="3:30">
      <c r="C1218" s="252"/>
      <c r="D1218" s="355">
        <v>44348</v>
      </c>
      <c r="E1218" s="422" t="s">
        <v>1852</v>
      </c>
      <c r="F1218" s="435"/>
      <c r="G1218" s="259"/>
      <c r="H1218" s="234">
        <v>540.05999999999995</v>
      </c>
      <c r="I1218" s="252"/>
      <c r="J1218" s="252"/>
      <c r="K1218" s="252"/>
      <c r="L1218" s="252"/>
      <c r="M1218" s="252"/>
      <c r="N1218" s="252"/>
      <c r="O1218" s="252"/>
      <c r="P1218" s="252"/>
      <c r="Q1218" s="365"/>
      <c r="R1218" s="486"/>
      <c r="S1218" s="252"/>
      <c r="T1218" s="252"/>
      <c r="U1218" s="252"/>
      <c r="V1218" s="349"/>
      <c r="W1218" s="252"/>
      <c r="X1218" s="349"/>
      <c r="Y1218" s="42"/>
      <c r="Z1218" s="42"/>
      <c r="AA1218" s="367"/>
      <c r="AB1218" s="196"/>
      <c r="AC1218" s="42"/>
      <c r="AD1218" s="42"/>
    </row>
    <row r="1219" spans="3:30">
      <c r="C1219" s="252"/>
      <c r="D1219" s="355">
        <v>44348</v>
      </c>
      <c r="E1219" s="422" t="s">
        <v>495</v>
      </c>
      <c r="F1219" s="435"/>
      <c r="G1219" s="259">
        <v>2482.98</v>
      </c>
      <c r="H1219" s="234"/>
      <c r="I1219" s="252"/>
      <c r="J1219" s="252"/>
      <c r="K1219" s="252"/>
      <c r="L1219" s="252"/>
      <c r="M1219" s="252"/>
      <c r="N1219" s="252"/>
      <c r="O1219" s="252"/>
      <c r="P1219" s="252"/>
      <c r="Q1219" s="365"/>
      <c r="R1219" s="486"/>
      <c r="S1219" s="252"/>
      <c r="T1219" s="252"/>
      <c r="U1219" s="252"/>
      <c r="V1219" s="349"/>
      <c r="W1219" s="252"/>
      <c r="X1219" s="349"/>
      <c r="Y1219" s="42"/>
      <c r="Z1219" s="42"/>
      <c r="AA1219" s="367"/>
      <c r="AB1219" s="196"/>
      <c r="AC1219" s="42"/>
      <c r="AD1219" s="42"/>
    </row>
    <row r="1220" spans="3:30">
      <c r="C1220" s="252"/>
      <c r="D1220" s="355">
        <v>44348</v>
      </c>
      <c r="E1220" s="422" t="s">
        <v>1853</v>
      </c>
      <c r="F1220" s="435"/>
      <c r="G1220" s="259"/>
      <c r="H1220" s="234">
        <v>1657.27</v>
      </c>
      <c r="I1220" s="252"/>
      <c r="J1220" s="252"/>
      <c r="K1220" s="252"/>
      <c r="L1220" s="252">
        <v>1657.27</v>
      </c>
      <c r="M1220" s="252"/>
      <c r="N1220" s="252"/>
      <c r="O1220" s="252"/>
      <c r="P1220" s="252"/>
      <c r="Q1220" s="252"/>
      <c r="R1220" s="252"/>
      <c r="S1220" s="252"/>
      <c r="T1220" s="252"/>
      <c r="U1220" s="252"/>
      <c r="V1220" s="252"/>
      <c r="W1220" s="252"/>
      <c r="X1220" s="252"/>
      <c r="Y1220" s="196"/>
      <c r="Z1220" s="196"/>
      <c r="AA1220" s="371"/>
      <c r="AB1220" s="196"/>
      <c r="AC1220" s="196"/>
      <c r="AD1220" s="196"/>
    </row>
    <row r="1221" spans="3:30">
      <c r="C1221" s="252"/>
      <c r="D1221" s="355">
        <v>44348</v>
      </c>
      <c r="E1221" s="422" t="s">
        <v>1854</v>
      </c>
      <c r="F1221" s="435"/>
      <c r="G1221" s="259"/>
      <c r="H1221" s="234">
        <v>824.71</v>
      </c>
      <c r="I1221" s="252"/>
      <c r="J1221" s="252"/>
      <c r="K1221" s="252"/>
      <c r="L1221" s="252">
        <v>824.71</v>
      </c>
      <c r="M1221" s="252"/>
      <c r="N1221" s="252"/>
      <c r="O1221" s="252"/>
      <c r="P1221" s="252"/>
      <c r="Q1221" s="252"/>
      <c r="R1221" s="252"/>
      <c r="S1221" s="252"/>
      <c r="T1221" s="252"/>
      <c r="U1221" s="252"/>
      <c r="V1221" s="252"/>
      <c r="W1221" s="252"/>
      <c r="X1221" s="252"/>
      <c r="Y1221" s="196"/>
      <c r="Z1221" s="196"/>
      <c r="AA1221" s="371"/>
      <c r="AB1221" s="196"/>
      <c r="AC1221" s="196"/>
      <c r="AD1221" s="196"/>
    </row>
    <row r="1222" spans="3:30">
      <c r="C1222" s="252"/>
      <c r="D1222" s="355">
        <v>44348</v>
      </c>
      <c r="E1222" s="422" t="s">
        <v>1493</v>
      </c>
      <c r="F1222" s="435"/>
      <c r="G1222" s="259"/>
      <c r="H1222" s="234">
        <v>1</v>
      </c>
      <c r="I1222" s="252"/>
      <c r="J1222" s="252"/>
      <c r="K1222" s="252"/>
      <c r="L1222" s="252"/>
      <c r="M1222" s="252"/>
      <c r="N1222" s="252"/>
      <c r="O1222" s="252"/>
      <c r="P1222" s="252"/>
      <c r="Q1222" s="252"/>
      <c r="R1222" s="252"/>
      <c r="S1222" s="252"/>
      <c r="T1222" s="252"/>
      <c r="U1222" s="252"/>
      <c r="V1222" s="252"/>
      <c r="W1222" s="252">
        <v>1</v>
      </c>
      <c r="X1222" s="252"/>
      <c r="Y1222" s="196"/>
      <c r="Z1222" s="196"/>
      <c r="AA1222" s="371"/>
      <c r="AB1222" s="196"/>
      <c r="AC1222" s="196"/>
      <c r="AD1222" s="196"/>
    </row>
    <row r="1223" spans="3:30">
      <c r="C1223" s="252"/>
      <c r="D1223" s="355">
        <v>44348</v>
      </c>
      <c r="E1223" s="422" t="s">
        <v>1810</v>
      </c>
      <c r="F1223" s="435"/>
      <c r="G1223" s="259">
        <v>2770</v>
      </c>
      <c r="H1223" s="234"/>
      <c r="I1223" s="252"/>
      <c r="J1223" s="252"/>
      <c r="K1223" s="252"/>
      <c r="L1223" s="252"/>
      <c r="M1223" s="252"/>
      <c r="N1223" s="252"/>
      <c r="O1223" s="252"/>
      <c r="P1223" s="252"/>
      <c r="Q1223" s="252"/>
      <c r="R1223" s="252"/>
      <c r="S1223" s="252"/>
      <c r="T1223" s="252"/>
      <c r="U1223" s="252"/>
      <c r="V1223" s="252"/>
      <c r="W1223" s="252"/>
      <c r="X1223" s="252"/>
      <c r="Y1223" s="196"/>
      <c r="Z1223" s="196"/>
      <c r="AA1223" s="371"/>
      <c r="AB1223" s="196"/>
      <c r="AC1223" s="196"/>
      <c r="AD1223" s="196"/>
    </row>
    <row r="1224" spans="3:30">
      <c r="C1224" s="252"/>
      <c r="D1224" s="355">
        <v>44348</v>
      </c>
      <c r="E1224" s="422" t="s">
        <v>673</v>
      </c>
      <c r="F1224" s="435"/>
      <c r="G1224" s="259"/>
      <c r="H1224" s="259">
        <v>2482.98</v>
      </c>
      <c r="I1224" s="252"/>
      <c r="J1224" s="252"/>
      <c r="K1224" s="252"/>
      <c r="L1224" s="252"/>
      <c r="M1224" s="252"/>
      <c r="N1224" s="252"/>
      <c r="O1224" s="252"/>
      <c r="P1224" s="252"/>
      <c r="Q1224" s="365"/>
      <c r="R1224" s="486"/>
      <c r="S1224" s="252"/>
      <c r="T1224" s="252"/>
      <c r="U1224" s="252"/>
      <c r="V1224" s="349"/>
      <c r="W1224" s="252"/>
      <c r="X1224" s="349"/>
      <c r="Y1224" s="42"/>
      <c r="Z1224" s="42"/>
      <c r="AA1224" s="367"/>
      <c r="AB1224" s="196"/>
      <c r="AC1224" s="42"/>
      <c r="AD1224" s="42"/>
    </row>
    <row r="1225" spans="3:30">
      <c r="C1225" s="252"/>
      <c r="D1225" s="355">
        <v>44348</v>
      </c>
      <c r="E1225" s="422" t="s">
        <v>1516</v>
      </c>
      <c r="F1225" s="435"/>
      <c r="G1225" s="259"/>
      <c r="H1225" s="234">
        <v>287.02</v>
      </c>
      <c r="I1225" s="252"/>
      <c r="J1225" s="252"/>
      <c r="K1225" s="252"/>
      <c r="L1225" s="252"/>
      <c r="M1225" s="252"/>
      <c r="N1225" s="252"/>
      <c r="O1225" s="252"/>
      <c r="P1225" s="252"/>
      <c r="Q1225" s="365"/>
      <c r="R1225" s="486"/>
      <c r="S1225" s="252"/>
      <c r="T1225" s="252"/>
      <c r="U1225" s="252"/>
      <c r="V1225" s="349"/>
      <c r="W1225" s="252"/>
      <c r="X1225" s="349"/>
      <c r="Y1225" s="42"/>
      <c r="Z1225" s="42"/>
      <c r="AA1225" s="367"/>
      <c r="AB1225" s="196"/>
      <c r="AC1225" s="42"/>
      <c r="AD1225" s="42"/>
    </row>
    <row r="1226" spans="3:30">
      <c r="C1226" s="252"/>
      <c r="D1226" s="355">
        <v>44348</v>
      </c>
      <c r="E1226" s="422" t="s">
        <v>495</v>
      </c>
      <c r="F1226" s="435"/>
      <c r="G1226" s="259">
        <v>723.84</v>
      </c>
      <c r="H1226" s="234"/>
      <c r="I1226" s="252"/>
      <c r="J1226" s="252"/>
      <c r="K1226" s="252"/>
      <c r="L1226" s="252"/>
      <c r="M1226" s="252"/>
      <c r="N1226" s="252"/>
      <c r="O1226" s="252"/>
      <c r="P1226" s="252"/>
      <c r="Q1226" s="365"/>
      <c r="R1226" s="486"/>
      <c r="S1226" s="252"/>
      <c r="T1226" s="252"/>
      <c r="U1226" s="252"/>
      <c r="V1226" s="349"/>
      <c r="W1226" s="252"/>
      <c r="X1226" s="349"/>
      <c r="Y1226" s="42"/>
      <c r="Z1226" s="42"/>
      <c r="AA1226" s="367"/>
      <c r="AB1226" s="196"/>
      <c r="AC1226" s="42"/>
      <c r="AD1226" s="42"/>
    </row>
    <row r="1227" spans="3:30">
      <c r="C1227" s="252"/>
      <c r="D1227" s="355">
        <v>44348</v>
      </c>
      <c r="E1227" s="422" t="s">
        <v>1855</v>
      </c>
      <c r="F1227" s="435"/>
      <c r="G1227" s="259"/>
      <c r="H1227" s="234">
        <v>55.13</v>
      </c>
      <c r="I1227" s="252"/>
      <c r="J1227" s="252"/>
      <c r="K1227" s="252"/>
      <c r="L1227" s="252">
        <v>55.13</v>
      </c>
      <c r="M1227" s="252"/>
      <c r="N1227" s="252"/>
      <c r="O1227" s="252"/>
      <c r="P1227" s="252"/>
      <c r="Q1227" s="252"/>
      <c r="R1227" s="252"/>
      <c r="S1227" s="252"/>
      <c r="T1227" s="252"/>
      <c r="U1227" s="252"/>
      <c r="V1227" s="252"/>
      <c r="W1227" s="252"/>
      <c r="X1227" s="252"/>
      <c r="Y1227" s="196"/>
      <c r="Z1227" s="196"/>
      <c r="AA1227" s="371"/>
      <c r="AB1227" s="196"/>
      <c r="AC1227" s="196"/>
      <c r="AD1227" s="196"/>
    </row>
    <row r="1228" spans="3:30">
      <c r="C1228" s="252"/>
      <c r="D1228" s="355">
        <v>44348</v>
      </c>
      <c r="E1228" s="422" t="s">
        <v>1838</v>
      </c>
      <c r="F1228" s="435"/>
      <c r="G1228" s="259"/>
      <c r="H1228" s="234">
        <v>72.239999999999995</v>
      </c>
      <c r="I1228" s="252"/>
      <c r="J1228" s="252"/>
      <c r="K1228" s="252"/>
      <c r="L1228" s="252">
        <v>72.239999999999995</v>
      </c>
      <c r="M1228" s="252"/>
      <c r="N1228" s="252"/>
      <c r="O1228" s="252"/>
      <c r="P1228" s="252"/>
      <c r="Q1228" s="252"/>
      <c r="R1228" s="252"/>
      <c r="S1228" s="252"/>
      <c r="T1228" s="252"/>
      <c r="U1228" s="252"/>
      <c r="V1228" s="252"/>
      <c r="W1228" s="252"/>
      <c r="X1228" s="252"/>
      <c r="Y1228" s="196"/>
      <c r="Z1228" s="196"/>
      <c r="AA1228" s="371"/>
      <c r="AB1228" s="196"/>
      <c r="AC1228" s="196"/>
      <c r="AD1228" s="196"/>
    </row>
    <row r="1229" spans="3:30">
      <c r="C1229" s="252">
        <v>5</v>
      </c>
      <c r="D1229" s="355">
        <v>44348</v>
      </c>
      <c r="E1229" s="422" t="s">
        <v>2224</v>
      </c>
      <c r="F1229" s="435"/>
      <c r="G1229" s="259"/>
      <c r="H1229" s="234">
        <v>521.47</v>
      </c>
      <c r="I1229" s="252"/>
      <c r="J1229" s="252"/>
      <c r="K1229" s="252"/>
      <c r="L1229" s="252">
        <v>521.47</v>
      </c>
      <c r="M1229" s="252"/>
      <c r="N1229" s="252"/>
      <c r="O1229" s="252"/>
      <c r="P1229" s="252"/>
      <c r="Q1229" s="252"/>
      <c r="R1229" s="252"/>
      <c r="S1229" s="252"/>
      <c r="T1229" s="252"/>
      <c r="U1229" s="252"/>
      <c r="V1229" s="252"/>
      <c r="W1229" s="252"/>
      <c r="X1229" s="252"/>
      <c r="Y1229" s="196"/>
      <c r="Z1229" s="196"/>
      <c r="AA1229" s="371"/>
      <c r="AB1229" s="196"/>
      <c r="AC1229" s="196"/>
      <c r="AD1229" s="196"/>
    </row>
    <row r="1230" spans="3:30">
      <c r="C1230" s="252"/>
      <c r="D1230" s="355">
        <v>44348</v>
      </c>
      <c r="E1230" s="422" t="s">
        <v>1493</v>
      </c>
      <c r="F1230" s="435"/>
      <c r="G1230" s="259"/>
      <c r="H1230" s="234">
        <v>1</v>
      </c>
      <c r="I1230" s="252"/>
      <c r="J1230" s="252"/>
      <c r="K1230" s="252"/>
      <c r="L1230" s="252"/>
      <c r="M1230" s="252"/>
      <c r="N1230" s="252"/>
      <c r="O1230" s="252"/>
      <c r="P1230" s="252"/>
      <c r="Q1230" s="252"/>
      <c r="R1230" s="252"/>
      <c r="S1230" s="252"/>
      <c r="T1230" s="252"/>
      <c r="U1230" s="252"/>
      <c r="V1230" s="252"/>
      <c r="W1230" s="252">
        <v>1</v>
      </c>
      <c r="X1230" s="252"/>
      <c r="Y1230" s="196"/>
      <c r="Z1230" s="196"/>
      <c r="AA1230" s="371"/>
      <c r="AB1230" s="196"/>
      <c r="AC1230" s="196"/>
      <c r="AD1230" s="196"/>
    </row>
    <row r="1231" spans="3:30">
      <c r="C1231" s="252"/>
      <c r="D1231" s="355">
        <v>44348</v>
      </c>
      <c r="E1231" s="422" t="s">
        <v>1856</v>
      </c>
      <c r="F1231" s="435"/>
      <c r="G1231" s="259"/>
      <c r="H1231" s="234">
        <v>74</v>
      </c>
      <c r="I1231" s="252"/>
      <c r="J1231" s="252"/>
      <c r="K1231" s="252"/>
      <c r="L1231" s="252"/>
      <c r="M1231" s="252"/>
      <c r="N1231" s="252"/>
      <c r="O1231" s="252"/>
      <c r="P1231" s="252"/>
      <c r="Q1231" s="252"/>
      <c r="R1231" s="252"/>
      <c r="S1231" s="252"/>
      <c r="T1231" s="252">
        <v>74</v>
      </c>
      <c r="U1231" s="252"/>
      <c r="V1231" s="252"/>
      <c r="W1231" s="252"/>
      <c r="X1231" s="252"/>
      <c r="Y1231" s="196"/>
      <c r="Z1231" s="196"/>
      <c r="AA1231" s="371"/>
      <c r="AB1231" s="196"/>
      <c r="AC1231" s="196"/>
      <c r="AD1231" s="196"/>
    </row>
    <row r="1232" spans="3:30">
      <c r="C1232" s="252"/>
      <c r="D1232" s="355">
        <v>44348</v>
      </c>
      <c r="E1232" s="422" t="s">
        <v>2463</v>
      </c>
      <c r="F1232" s="435"/>
      <c r="G1232" s="259">
        <v>806</v>
      </c>
      <c r="H1232" s="234"/>
      <c r="I1232" s="252"/>
      <c r="J1232" s="252"/>
      <c r="K1232" s="252"/>
      <c r="L1232" s="252"/>
      <c r="M1232" s="252"/>
      <c r="N1232" s="252"/>
      <c r="O1232" s="252"/>
      <c r="P1232" s="252"/>
      <c r="Q1232" s="252"/>
      <c r="R1232" s="252"/>
      <c r="S1232" s="252"/>
      <c r="T1232" s="252"/>
      <c r="U1232" s="252"/>
      <c r="V1232" s="252"/>
      <c r="W1232" s="252"/>
      <c r="X1232" s="252"/>
      <c r="Y1232" s="196"/>
      <c r="Z1232" s="196"/>
      <c r="AA1232" s="371"/>
      <c r="AB1232" s="196"/>
      <c r="AC1232" s="196"/>
      <c r="AD1232" s="196"/>
    </row>
    <row r="1233" spans="3:30">
      <c r="C1233" s="252"/>
      <c r="D1233" s="355">
        <v>44348</v>
      </c>
      <c r="E1233" s="422" t="s">
        <v>673</v>
      </c>
      <c r="F1233" s="435"/>
      <c r="G1233" s="259"/>
      <c r="H1233" s="259">
        <v>723.84</v>
      </c>
      <c r="I1233" s="252"/>
      <c r="J1233" s="252"/>
      <c r="K1233" s="252"/>
      <c r="L1233" s="252"/>
      <c r="M1233" s="252"/>
      <c r="N1233" s="252"/>
      <c r="O1233" s="252"/>
      <c r="P1233" s="252"/>
      <c r="Q1233" s="365"/>
      <c r="R1233" s="486"/>
      <c r="S1233" s="252"/>
      <c r="T1233" s="252"/>
      <c r="U1233" s="252"/>
      <c r="V1233" s="349"/>
      <c r="W1233" s="252"/>
      <c r="X1233" s="349"/>
      <c r="Y1233" s="42"/>
      <c r="Z1233" s="42"/>
      <c r="AA1233" s="367"/>
      <c r="AB1233" s="196"/>
      <c r="AC1233" s="42"/>
      <c r="AD1233" s="42"/>
    </row>
    <row r="1234" spans="3:30">
      <c r="C1234" s="252"/>
      <c r="D1234" s="355">
        <v>44348</v>
      </c>
      <c r="E1234" s="422" t="s">
        <v>1503</v>
      </c>
      <c r="F1234" s="435"/>
      <c r="G1234" s="259"/>
      <c r="H1234" s="234">
        <v>82.16</v>
      </c>
      <c r="I1234" s="252"/>
      <c r="J1234" s="252"/>
      <c r="K1234" s="252"/>
      <c r="L1234" s="252"/>
      <c r="M1234" s="252"/>
      <c r="N1234" s="252"/>
      <c r="O1234" s="252"/>
      <c r="P1234" s="252"/>
      <c r="Q1234" s="365"/>
      <c r="R1234" s="486"/>
      <c r="S1234" s="252"/>
      <c r="T1234" s="252"/>
      <c r="U1234" s="252"/>
      <c r="V1234" s="349"/>
      <c r="W1234" s="252"/>
      <c r="X1234" s="349"/>
      <c r="Y1234" s="42"/>
      <c r="Z1234" s="42"/>
      <c r="AA1234" s="367"/>
      <c r="AB1234" s="196"/>
      <c r="AC1234" s="42"/>
      <c r="AD1234" s="42"/>
    </row>
    <row r="1235" spans="3:30">
      <c r="C1235" s="252"/>
      <c r="D1235" s="355">
        <v>44348</v>
      </c>
      <c r="E1235" s="422" t="s">
        <v>495</v>
      </c>
      <c r="F1235" s="435"/>
      <c r="G1235" s="259">
        <v>1059.22</v>
      </c>
      <c r="H1235" s="234"/>
      <c r="I1235" s="252"/>
      <c r="J1235" s="252"/>
      <c r="K1235" s="252"/>
      <c r="L1235" s="252"/>
      <c r="M1235" s="252"/>
      <c r="N1235" s="252"/>
      <c r="O1235" s="252"/>
      <c r="P1235" s="252"/>
      <c r="Q1235" s="365"/>
      <c r="R1235" s="486"/>
      <c r="S1235" s="252"/>
      <c r="T1235" s="252"/>
      <c r="U1235" s="252"/>
      <c r="V1235" s="349"/>
      <c r="W1235" s="252"/>
      <c r="X1235" s="349"/>
      <c r="Y1235" s="42"/>
      <c r="Z1235" s="42"/>
      <c r="AA1235" s="367"/>
      <c r="AB1235" s="196"/>
      <c r="AC1235" s="42"/>
      <c r="AD1235" s="42"/>
    </row>
    <row r="1236" spans="3:30">
      <c r="C1236" s="252"/>
      <c r="D1236" s="355">
        <v>44348</v>
      </c>
      <c r="E1236" s="422" t="s">
        <v>1855</v>
      </c>
      <c r="F1236" s="435"/>
      <c r="G1236" s="259"/>
      <c r="H1236" s="234">
        <v>144.61000000000001</v>
      </c>
      <c r="I1236" s="252"/>
      <c r="J1236" s="252"/>
      <c r="K1236" s="252"/>
      <c r="L1236" s="252">
        <v>144.61000000000001</v>
      </c>
      <c r="M1236" s="252"/>
      <c r="N1236" s="252"/>
      <c r="O1236" s="252"/>
      <c r="P1236" s="252"/>
      <c r="Q1236" s="252"/>
      <c r="R1236" s="252"/>
      <c r="S1236" s="252"/>
      <c r="T1236" s="252"/>
      <c r="U1236" s="252"/>
      <c r="V1236" s="252"/>
      <c r="W1236" s="252"/>
      <c r="X1236" s="252"/>
      <c r="Y1236" s="196"/>
      <c r="Z1236" s="196"/>
      <c r="AA1236" s="371"/>
      <c r="AB1236" s="196"/>
      <c r="AC1236" s="196"/>
      <c r="AD1236" s="196"/>
    </row>
    <row r="1237" spans="3:30">
      <c r="C1237" s="252"/>
      <c r="D1237" s="355">
        <v>44348</v>
      </c>
      <c r="E1237" s="422" t="s">
        <v>1838</v>
      </c>
      <c r="F1237" s="435"/>
      <c r="G1237" s="259"/>
      <c r="H1237" s="234">
        <v>192.43</v>
      </c>
      <c r="I1237" s="252"/>
      <c r="J1237" s="252"/>
      <c r="K1237" s="252"/>
      <c r="L1237" s="252">
        <v>192.43</v>
      </c>
      <c r="M1237" s="252"/>
      <c r="N1237" s="252"/>
      <c r="O1237" s="252"/>
      <c r="P1237" s="252"/>
      <c r="Q1237" s="252"/>
      <c r="R1237" s="252"/>
      <c r="S1237" s="252"/>
      <c r="T1237" s="252"/>
      <c r="U1237" s="252"/>
      <c r="V1237" s="252"/>
      <c r="W1237" s="252"/>
      <c r="X1237" s="252"/>
      <c r="Y1237" s="196"/>
      <c r="Z1237" s="196"/>
      <c r="AA1237" s="371"/>
      <c r="AB1237" s="196"/>
      <c r="AC1237" s="196"/>
      <c r="AD1237" s="196"/>
    </row>
    <row r="1238" spans="3:30">
      <c r="C1238" s="252"/>
      <c r="D1238" s="355">
        <v>44348</v>
      </c>
      <c r="E1238" s="422" t="s">
        <v>1493</v>
      </c>
      <c r="F1238" s="435"/>
      <c r="G1238" s="259"/>
      <c r="H1238" s="234">
        <v>1</v>
      </c>
      <c r="I1238" s="252"/>
      <c r="J1238" s="252"/>
      <c r="K1238" s="252"/>
      <c r="L1238" s="252"/>
      <c r="M1238" s="252"/>
      <c r="N1238" s="252"/>
      <c r="O1238" s="252"/>
      <c r="P1238" s="252"/>
      <c r="Q1238" s="252"/>
      <c r="R1238" s="252"/>
      <c r="S1238" s="252"/>
      <c r="T1238" s="252"/>
      <c r="U1238" s="252"/>
      <c r="V1238" s="252"/>
      <c r="W1238" s="252">
        <v>1</v>
      </c>
      <c r="X1238" s="252"/>
      <c r="Y1238" s="196"/>
      <c r="Z1238" s="196"/>
      <c r="AA1238" s="371"/>
      <c r="AB1238" s="196"/>
      <c r="AC1238" s="196"/>
      <c r="AD1238" s="196"/>
    </row>
    <row r="1239" spans="3:30">
      <c r="C1239" s="252">
        <v>4</v>
      </c>
      <c r="D1239" s="355">
        <v>44348</v>
      </c>
      <c r="E1239" s="422" t="s">
        <v>2417</v>
      </c>
      <c r="F1239" s="435"/>
      <c r="G1239" s="259"/>
      <c r="H1239" s="234">
        <v>721.18</v>
      </c>
      <c r="I1239" s="252"/>
      <c r="J1239" s="252"/>
      <c r="K1239" s="252"/>
      <c r="L1239" s="252"/>
      <c r="M1239" s="252"/>
      <c r="N1239" s="252"/>
      <c r="O1239" s="252"/>
      <c r="P1239" s="252"/>
      <c r="Q1239" s="252"/>
      <c r="R1239" s="252"/>
      <c r="S1239" s="252"/>
      <c r="T1239" s="252"/>
      <c r="U1239" s="252"/>
      <c r="V1239" s="252"/>
      <c r="W1239" s="252"/>
      <c r="X1239" s="252"/>
      <c r="Y1239" s="196"/>
      <c r="Z1239" s="196"/>
      <c r="AA1239" s="371"/>
      <c r="AB1239" s="196">
        <v>721.18</v>
      </c>
      <c r="AC1239" s="196"/>
      <c r="AD1239" s="196"/>
    </row>
    <row r="1240" spans="3:30">
      <c r="C1240" s="252"/>
      <c r="D1240" s="355">
        <v>44348</v>
      </c>
      <c r="E1240" s="422" t="s">
        <v>1571</v>
      </c>
      <c r="F1240" s="435"/>
      <c r="G1240" s="259">
        <v>1200</v>
      </c>
      <c r="H1240" s="234"/>
      <c r="I1240" s="252"/>
      <c r="J1240" s="252"/>
      <c r="K1240" s="252"/>
      <c r="L1240" s="252"/>
      <c r="M1240" s="252"/>
      <c r="N1240" s="252"/>
      <c r="O1240" s="252"/>
      <c r="P1240" s="252"/>
      <c r="Q1240" s="252"/>
      <c r="R1240" s="252"/>
      <c r="S1240" s="252"/>
      <c r="T1240" s="252"/>
      <c r="U1240" s="252"/>
      <c r="V1240" s="252"/>
      <c r="W1240" s="252"/>
      <c r="X1240" s="252"/>
      <c r="Y1240" s="196"/>
      <c r="Z1240" s="196"/>
      <c r="AA1240" s="371"/>
      <c r="AB1240" s="196"/>
      <c r="AC1240" s="196"/>
      <c r="AD1240" s="196"/>
    </row>
    <row r="1241" spans="3:30">
      <c r="C1241" s="252"/>
      <c r="D1241" s="355">
        <v>44348</v>
      </c>
      <c r="E1241" s="422" t="s">
        <v>673</v>
      </c>
      <c r="F1241" s="435"/>
      <c r="G1241" s="259"/>
      <c r="H1241" s="259">
        <v>1059.22</v>
      </c>
      <c r="I1241" s="252"/>
      <c r="J1241" s="252"/>
      <c r="K1241" s="252"/>
      <c r="L1241" s="252"/>
      <c r="M1241" s="252"/>
      <c r="N1241" s="252"/>
      <c r="O1241" s="252"/>
      <c r="P1241" s="252"/>
      <c r="Q1241" s="365"/>
      <c r="R1241" s="486"/>
      <c r="S1241" s="252"/>
      <c r="T1241" s="252"/>
      <c r="U1241" s="252"/>
      <c r="V1241" s="349"/>
      <c r="W1241" s="252"/>
      <c r="X1241" s="349"/>
      <c r="Y1241" s="42"/>
      <c r="Z1241" s="42"/>
      <c r="AA1241" s="367"/>
      <c r="AB1241" s="196"/>
      <c r="AC1241" s="42"/>
      <c r="AD1241" s="42"/>
    </row>
    <row r="1242" spans="3:30">
      <c r="C1242" s="252"/>
      <c r="D1242" s="355">
        <v>44348</v>
      </c>
      <c r="E1242" s="422" t="s">
        <v>1572</v>
      </c>
      <c r="F1242" s="435"/>
      <c r="G1242" s="259"/>
      <c r="H1242" s="234">
        <v>140.78</v>
      </c>
      <c r="I1242" s="252"/>
      <c r="J1242" s="252"/>
      <c r="K1242" s="252"/>
      <c r="L1242" s="252"/>
      <c r="M1242" s="252"/>
      <c r="N1242" s="252"/>
      <c r="O1242" s="252"/>
      <c r="P1242" s="252"/>
      <c r="Q1242" s="365"/>
      <c r="R1242" s="486"/>
      <c r="S1242" s="252"/>
      <c r="T1242" s="252"/>
      <c r="U1242" s="252"/>
      <c r="V1242" s="349"/>
      <c r="W1242" s="252"/>
      <c r="X1242" s="349"/>
      <c r="Y1242" s="42"/>
      <c r="Z1242" s="42"/>
      <c r="AA1242" s="367"/>
      <c r="AB1242" s="196"/>
      <c r="AC1242" s="42"/>
      <c r="AD1242" s="42"/>
    </row>
    <row r="1243" spans="3:30">
      <c r="C1243" s="252"/>
      <c r="D1243" s="355">
        <v>44348</v>
      </c>
      <c r="E1243" s="422" t="s">
        <v>495</v>
      </c>
      <c r="F1243" s="435"/>
      <c r="G1243" s="259">
        <v>2002.07</v>
      </c>
      <c r="H1243" s="234"/>
      <c r="I1243" s="252"/>
      <c r="J1243" s="252"/>
      <c r="K1243" s="252"/>
      <c r="L1243" s="252"/>
      <c r="M1243" s="252"/>
      <c r="N1243" s="252"/>
      <c r="O1243" s="252"/>
      <c r="P1243" s="252"/>
      <c r="Q1243" s="365"/>
      <c r="R1243" s="486"/>
      <c r="S1243" s="252"/>
      <c r="T1243" s="252"/>
      <c r="U1243" s="252"/>
      <c r="V1243" s="349"/>
      <c r="W1243" s="252"/>
      <c r="X1243" s="349"/>
      <c r="Y1243" s="42"/>
      <c r="Z1243" s="42"/>
      <c r="AA1243" s="367"/>
      <c r="AB1243" s="196"/>
      <c r="AC1243" s="42"/>
      <c r="AD1243" s="42"/>
    </row>
    <row r="1244" spans="3:30">
      <c r="C1244" s="252">
        <v>8</v>
      </c>
      <c r="D1244" s="355">
        <v>44348</v>
      </c>
      <c r="E1244" s="422" t="s">
        <v>2405</v>
      </c>
      <c r="F1244" s="435"/>
      <c r="G1244" s="259"/>
      <c r="H1244" s="234">
        <v>1397</v>
      </c>
      <c r="I1244" s="252"/>
      <c r="J1244" s="252"/>
      <c r="K1244" s="252"/>
      <c r="L1244" s="252"/>
      <c r="M1244" s="252"/>
      <c r="N1244" s="252"/>
      <c r="O1244" s="252">
        <v>1397</v>
      </c>
      <c r="P1244" s="252"/>
      <c r="Q1244" s="252"/>
      <c r="R1244" s="252"/>
      <c r="S1244" s="252"/>
      <c r="T1244" s="252"/>
      <c r="U1244" s="252"/>
      <c r="V1244" s="252"/>
      <c r="W1244" s="252"/>
      <c r="X1244" s="252"/>
      <c r="Y1244" s="196"/>
      <c r="Z1244" s="196"/>
      <c r="AA1244" s="371"/>
      <c r="AB1244" s="196"/>
      <c r="AC1244" s="196"/>
      <c r="AD1244" s="196"/>
    </row>
    <row r="1245" spans="3:30">
      <c r="C1245" s="252"/>
      <c r="D1245" s="355">
        <v>44348</v>
      </c>
      <c r="E1245" s="422" t="s">
        <v>1759</v>
      </c>
      <c r="F1245" s="435"/>
      <c r="G1245" s="259"/>
      <c r="H1245" s="234">
        <v>73</v>
      </c>
      <c r="I1245" s="252"/>
      <c r="J1245" s="252"/>
      <c r="K1245" s="252"/>
      <c r="L1245" s="252"/>
      <c r="M1245" s="252"/>
      <c r="N1245" s="252"/>
      <c r="O1245" s="252"/>
      <c r="P1245" s="252"/>
      <c r="Q1245" s="252"/>
      <c r="R1245" s="252"/>
      <c r="S1245" s="252"/>
      <c r="T1245" s="252">
        <v>73</v>
      </c>
      <c r="U1245" s="252"/>
      <c r="V1245" s="252"/>
      <c r="W1245" s="252"/>
      <c r="X1245" s="252"/>
      <c r="Y1245" s="196"/>
      <c r="Z1245" s="196"/>
      <c r="AA1245" s="371"/>
      <c r="AB1245" s="196"/>
      <c r="AC1245" s="196"/>
      <c r="AD1245" s="196"/>
    </row>
    <row r="1246" spans="3:30">
      <c r="C1246" s="252"/>
      <c r="D1246" s="355">
        <v>44348</v>
      </c>
      <c r="E1246" s="422" t="s">
        <v>1799</v>
      </c>
      <c r="F1246" s="435"/>
      <c r="G1246" s="259"/>
      <c r="H1246" s="234">
        <v>166.44</v>
      </c>
      <c r="I1246" s="252"/>
      <c r="J1246" s="252"/>
      <c r="K1246" s="252"/>
      <c r="L1246" s="252">
        <v>166.44</v>
      </c>
      <c r="M1246" s="252"/>
      <c r="N1246" s="252"/>
      <c r="O1246" s="252"/>
      <c r="P1246" s="252"/>
      <c r="Q1246" s="252"/>
      <c r="R1246" s="252"/>
      <c r="S1246" s="252"/>
      <c r="T1246" s="252"/>
      <c r="U1246" s="252"/>
      <c r="V1246" s="252"/>
      <c r="W1246" s="252"/>
      <c r="X1246" s="252"/>
      <c r="Y1246" s="196"/>
      <c r="Z1246" s="196"/>
      <c r="AA1246" s="371"/>
      <c r="AB1246" s="196"/>
      <c r="AC1246" s="196"/>
      <c r="AD1246" s="196"/>
    </row>
    <row r="1247" spans="3:30">
      <c r="C1247" s="252"/>
      <c r="D1247" s="355">
        <v>44348</v>
      </c>
      <c r="E1247" s="422" t="s">
        <v>1857</v>
      </c>
      <c r="F1247" s="435"/>
      <c r="G1247" s="259"/>
      <c r="H1247" s="234">
        <v>301.63</v>
      </c>
      <c r="I1247" s="252"/>
      <c r="J1247" s="252"/>
      <c r="K1247" s="252"/>
      <c r="L1247" s="252">
        <v>301.63</v>
      </c>
      <c r="M1247" s="252"/>
      <c r="N1247" s="252"/>
      <c r="O1247" s="252"/>
      <c r="P1247" s="252"/>
      <c r="Q1247" s="252"/>
      <c r="R1247" s="252"/>
      <c r="S1247" s="252"/>
      <c r="T1247" s="252"/>
      <c r="U1247" s="252"/>
      <c r="V1247" s="252"/>
      <c r="W1247" s="252"/>
      <c r="X1247" s="252"/>
      <c r="Y1247" s="196"/>
      <c r="Z1247" s="196"/>
      <c r="AA1247" s="371"/>
      <c r="AB1247" s="196"/>
      <c r="AC1247" s="196"/>
      <c r="AD1247" s="196"/>
    </row>
    <row r="1248" spans="3:30">
      <c r="C1248" s="252"/>
      <c r="D1248" s="355">
        <v>44348</v>
      </c>
      <c r="E1248" s="422" t="s">
        <v>1493</v>
      </c>
      <c r="F1248" s="435"/>
      <c r="G1248" s="259"/>
      <c r="H1248" s="234">
        <v>1</v>
      </c>
      <c r="I1248" s="252"/>
      <c r="J1248" s="252"/>
      <c r="K1248" s="252"/>
      <c r="L1248" s="252"/>
      <c r="M1248" s="252"/>
      <c r="N1248" s="252"/>
      <c r="O1248" s="252"/>
      <c r="P1248" s="252"/>
      <c r="Q1248" s="252"/>
      <c r="R1248" s="252"/>
      <c r="S1248" s="252"/>
      <c r="T1248" s="252"/>
      <c r="U1248" s="252"/>
      <c r="V1248" s="252"/>
      <c r="W1248" s="252">
        <v>1</v>
      </c>
      <c r="X1248" s="252"/>
      <c r="Y1248" s="196"/>
      <c r="Z1248" s="196"/>
      <c r="AA1248" s="371"/>
      <c r="AB1248" s="196"/>
      <c r="AC1248" s="196"/>
      <c r="AD1248" s="196"/>
    </row>
    <row r="1249" spans="3:30">
      <c r="C1249" s="252"/>
      <c r="D1249" s="355">
        <v>44348</v>
      </c>
      <c r="E1249" s="422" t="s">
        <v>1760</v>
      </c>
      <c r="F1249" s="435"/>
      <c r="G1249" s="259"/>
      <c r="H1249" s="234">
        <v>63</v>
      </c>
      <c r="I1249" s="252"/>
      <c r="J1249" s="252"/>
      <c r="K1249" s="252"/>
      <c r="L1249" s="252"/>
      <c r="M1249" s="252"/>
      <c r="N1249" s="252"/>
      <c r="O1249" s="252"/>
      <c r="P1249" s="252"/>
      <c r="Q1249" s="252"/>
      <c r="R1249" s="252"/>
      <c r="S1249" s="252"/>
      <c r="T1249" s="252">
        <v>63</v>
      </c>
      <c r="U1249" s="252"/>
      <c r="V1249" s="252"/>
      <c r="W1249" s="252"/>
      <c r="X1249" s="252"/>
      <c r="Y1249" s="196"/>
      <c r="Z1249" s="196"/>
      <c r="AA1249" s="371"/>
      <c r="AB1249" s="196"/>
      <c r="AC1249" s="196"/>
      <c r="AD1249" s="196"/>
    </row>
    <row r="1250" spans="3:30">
      <c r="C1250" s="252"/>
      <c r="D1250" s="355">
        <v>44348</v>
      </c>
      <c r="E1250" s="422" t="s">
        <v>1623</v>
      </c>
      <c r="F1250" s="435"/>
      <c r="G1250" s="259">
        <v>2121</v>
      </c>
      <c r="H1250" s="234"/>
      <c r="I1250" s="252"/>
      <c r="J1250" s="252"/>
      <c r="K1250" s="252"/>
      <c r="L1250" s="252"/>
      <c r="M1250" s="252"/>
      <c r="N1250" s="252"/>
      <c r="O1250" s="252"/>
      <c r="P1250" s="252"/>
      <c r="Q1250" s="252"/>
      <c r="R1250" s="252"/>
      <c r="S1250" s="252"/>
      <c r="T1250" s="252"/>
      <c r="U1250" s="252"/>
      <c r="V1250" s="252"/>
      <c r="W1250" s="252"/>
      <c r="X1250" s="252"/>
      <c r="Y1250" s="196"/>
      <c r="Z1250" s="196"/>
      <c r="AA1250" s="371"/>
      <c r="AB1250" s="196"/>
      <c r="AC1250" s="196"/>
      <c r="AD1250" s="196"/>
    </row>
    <row r="1251" spans="3:30">
      <c r="C1251" s="252"/>
      <c r="D1251" s="355">
        <v>44348</v>
      </c>
      <c r="E1251" s="422" t="s">
        <v>673</v>
      </c>
      <c r="F1251" s="435"/>
      <c r="G1251" s="259"/>
      <c r="H1251" s="259">
        <v>2002.07</v>
      </c>
      <c r="I1251" s="252"/>
      <c r="J1251" s="252"/>
      <c r="K1251" s="252"/>
      <c r="L1251" s="252"/>
      <c r="M1251" s="252"/>
      <c r="N1251" s="252"/>
      <c r="O1251" s="252"/>
      <c r="P1251" s="252"/>
      <c r="Q1251" s="365"/>
      <c r="R1251" s="486"/>
      <c r="S1251" s="252"/>
      <c r="T1251" s="252"/>
      <c r="U1251" s="252"/>
      <c r="V1251" s="349"/>
      <c r="W1251" s="252"/>
      <c r="X1251" s="349"/>
      <c r="Y1251" s="42"/>
      <c r="Z1251" s="42"/>
      <c r="AA1251" s="367"/>
      <c r="AB1251" s="196"/>
      <c r="AC1251" s="42"/>
      <c r="AD1251" s="42"/>
    </row>
    <row r="1252" spans="3:30">
      <c r="C1252" s="252"/>
      <c r="D1252" s="355">
        <v>44348</v>
      </c>
      <c r="E1252" s="422" t="s">
        <v>1624</v>
      </c>
      <c r="F1252" s="435"/>
      <c r="G1252" s="259"/>
      <c r="H1252" s="234">
        <v>118.93</v>
      </c>
      <c r="I1252" s="252"/>
      <c r="J1252" s="252"/>
      <c r="K1252" s="252"/>
      <c r="L1252" s="252"/>
      <c r="M1252" s="252"/>
      <c r="N1252" s="252"/>
      <c r="O1252" s="252"/>
      <c r="P1252" s="252"/>
      <c r="Q1252" s="365"/>
      <c r="R1252" s="486"/>
      <c r="S1252" s="252"/>
      <c r="T1252" s="252"/>
      <c r="U1252" s="252"/>
      <c r="V1252" s="349"/>
      <c r="W1252" s="252"/>
      <c r="X1252" s="349"/>
      <c r="Y1252" s="42"/>
      <c r="Z1252" s="42"/>
      <c r="AA1252" s="367"/>
      <c r="AB1252" s="196"/>
      <c r="AC1252" s="42"/>
      <c r="AD1252" s="42"/>
    </row>
    <row r="1253" spans="3:30">
      <c r="C1253" s="252"/>
      <c r="D1253" s="355">
        <v>44348</v>
      </c>
      <c r="E1253" s="422" t="s">
        <v>495</v>
      </c>
      <c r="F1253" s="435"/>
      <c r="G1253" s="259">
        <v>1961.65</v>
      </c>
      <c r="H1253" s="234"/>
      <c r="I1253" s="252"/>
      <c r="J1253" s="252"/>
      <c r="K1253" s="252"/>
      <c r="L1253" s="252"/>
      <c r="M1253" s="252"/>
      <c r="N1253" s="252"/>
      <c r="O1253" s="252"/>
      <c r="P1253" s="252"/>
      <c r="Q1253" s="365"/>
      <c r="R1253" s="486"/>
      <c r="S1253" s="252"/>
      <c r="T1253" s="252"/>
      <c r="U1253" s="252"/>
      <c r="V1253" s="349"/>
      <c r="W1253" s="252"/>
      <c r="X1253" s="349"/>
      <c r="Y1253" s="42"/>
      <c r="Z1253" s="42"/>
      <c r="AA1253" s="367"/>
      <c r="AB1253" s="196"/>
      <c r="AC1253" s="42"/>
      <c r="AD1253" s="42"/>
    </row>
    <row r="1254" spans="3:30">
      <c r="C1254" s="252">
        <v>11.62</v>
      </c>
      <c r="D1254" s="355">
        <v>44348</v>
      </c>
      <c r="E1254" s="422" t="s">
        <v>2535</v>
      </c>
      <c r="F1254" s="435"/>
      <c r="G1254" s="259"/>
      <c r="H1254" s="234">
        <v>1660.47</v>
      </c>
      <c r="I1254" s="252">
        <v>1660.47</v>
      </c>
      <c r="J1254" s="252"/>
      <c r="K1254" s="252"/>
      <c r="L1254" s="252"/>
      <c r="M1254" s="252"/>
      <c r="N1254" s="252"/>
      <c r="O1254" s="252"/>
      <c r="P1254" s="252"/>
      <c r="Q1254" s="252"/>
      <c r="R1254" s="252"/>
      <c r="S1254" s="252"/>
      <c r="T1254" s="252"/>
      <c r="U1254" s="252"/>
      <c r="V1254" s="252"/>
      <c r="W1254" s="252"/>
      <c r="X1254" s="252"/>
      <c r="Y1254" s="196"/>
      <c r="Z1254" s="196"/>
      <c r="AA1254" s="371"/>
      <c r="AB1254" s="196"/>
      <c r="AC1254" s="196"/>
      <c r="AD1254" s="196"/>
    </row>
    <row r="1255" spans="3:30">
      <c r="C1255" s="252"/>
      <c r="D1255" s="355">
        <v>44348</v>
      </c>
      <c r="E1255" s="422" t="s">
        <v>1858</v>
      </c>
      <c r="F1255" s="435"/>
      <c r="G1255" s="259"/>
      <c r="H1255" s="234">
        <v>125</v>
      </c>
      <c r="I1255" s="252"/>
      <c r="J1255" s="252"/>
      <c r="K1255" s="252"/>
      <c r="L1255" s="252">
        <v>125</v>
      </c>
      <c r="M1255" s="252"/>
      <c r="N1255" s="252"/>
      <c r="O1255" s="252"/>
      <c r="P1255" s="252"/>
      <c r="Q1255" s="252"/>
      <c r="R1255" s="252"/>
      <c r="S1255" s="252"/>
      <c r="T1255" s="252"/>
      <c r="U1255" s="252"/>
      <c r="V1255" s="252"/>
      <c r="W1255" s="252"/>
      <c r="X1255" s="252"/>
      <c r="Y1255" s="196"/>
      <c r="Z1255" s="196"/>
      <c r="AA1255" s="371"/>
      <c r="AB1255" s="196"/>
      <c r="AC1255" s="196"/>
      <c r="AD1255" s="196"/>
    </row>
    <row r="1256" spans="3:30">
      <c r="C1256" s="252"/>
      <c r="D1256" s="355">
        <v>44348</v>
      </c>
      <c r="E1256" s="422" t="s">
        <v>1858</v>
      </c>
      <c r="F1256" s="435"/>
      <c r="G1256" s="259"/>
      <c r="H1256" s="234">
        <v>74.180000000000007</v>
      </c>
      <c r="I1256" s="252"/>
      <c r="J1256" s="252"/>
      <c r="K1256" s="252"/>
      <c r="L1256" s="252">
        <v>74.180000000000007</v>
      </c>
      <c r="M1256" s="252"/>
      <c r="N1256" s="252"/>
      <c r="O1256" s="252"/>
      <c r="P1256" s="252"/>
      <c r="Q1256" s="252"/>
      <c r="R1256" s="252"/>
      <c r="S1256" s="252"/>
      <c r="T1256" s="252"/>
      <c r="U1256" s="252"/>
      <c r="V1256" s="252"/>
      <c r="W1256" s="252"/>
      <c r="X1256" s="252"/>
      <c r="Y1256" s="196"/>
      <c r="Z1256" s="196"/>
      <c r="AA1256" s="371"/>
      <c r="AB1256" s="196"/>
      <c r="AC1256" s="196"/>
      <c r="AD1256" s="196"/>
    </row>
    <row r="1257" spans="3:30">
      <c r="C1257" s="252"/>
      <c r="D1257" s="355">
        <v>44348</v>
      </c>
      <c r="E1257" s="422" t="s">
        <v>1859</v>
      </c>
      <c r="F1257" s="435"/>
      <c r="G1257" s="259"/>
      <c r="H1257" s="234">
        <v>1</v>
      </c>
      <c r="I1257" s="252"/>
      <c r="J1257" s="252"/>
      <c r="K1257" s="252"/>
      <c r="L1257" s="252"/>
      <c r="M1257" s="252"/>
      <c r="N1257" s="252"/>
      <c r="O1257" s="252"/>
      <c r="P1257" s="252"/>
      <c r="Q1257" s="252"/>
      <c r="R1257" s="252"/>
      <c r="S1257" s="252"/>
      <c r="T1257" s="252"/>
      <c r="U1257" s="252"/>
      <c r="V1257" s="252"/>
      <c r="W1257" s="252">
        <v>1</v>
      </c>
      <c r="X1257" s="252"/>
      <c r="Y1257" s="196"/>
      <c r="Z1257" s="196"/>
      <c r="AA1257" s="371"/>
      <c r="AB1257" s="196"/>
      <c r="AC1257" s="196"/>
      <c r="AD1257" s="196"/>
    </row>
    <row r="1258" spans="3:30">
      <c r="C1258" s="252"/>
      <c r="D1258" s="355">
        <v>44348</v>
      </c>
      <c r="E1258" s="422" t="s">
        <v>896</v>
      </c>
      <c r="F1258" s="435"/>
      <c r="G1258" s="259"/>
      <c r="H1258" s="234">
        <v>101</v>
      </c>
      <c r="I1258" s="252"/>
      <c r="J1258" s="252"/>
      <c r="K1258" s="252"/>
      <c r="L1258" s="252"/>
      <c r="M1258" s="252"/>
      <c r="N1258" s="252"/>
      <c r="O1258" s="252"/>
      <c r="P1258" s="252"/>
      <c r="Q1258" s="252"/>
      <c r="R1258" s="252"/>
      <c r="S1258" s="252"/>
      <c r="T1258" s="252">
        <v>101</v>
      </c>
      <c r="U1258" s="252"/>
      <c r="V1258" s="252"/>
      <c r="W1258" s="252"/>
      <c r="X1258" s="252"/>
      <c r="Y1258" s="196"/>
      <c r="Z1258" s="196"/>
      <c r="AA1258" s="371"/>
      <c r="AB1258" s="196"/>
      <c r="AC1258" s="196"/>
      <c r="AD1258" s="196"/>
    </row>
    <row r="1259" spans="3:30">
      <c r="C1259" s="252"/>
      <c r="D1259" s="355">
        <v>44348</v>
      </c>
      <c r="E1259" s="422" t="s">
        <v>1860</v>
      </c>
      <c r="F1259" s="435"/>
      <c r="G1259" s="259">
        <v>2111</v>
      </c>
      <c r="H1259" s="234"/>
      <c r="I1259" s="252"/>
      <c r="J1259" s="252"/>
      <c r="K1259" s="252"/>
      <c r="L1259" s="252"/>
      <c r="M1259" s="252"/>
      <c r="N1259" s="252"/>
      <c r="O1259" s="252"/>
      <c r="P1259" s="252"/>
      <c r="Q1259" s="252"/>
      <c r="R1259" s="252"/>
      <c r="S1259" s="252"/>
      <c r="T1259" s="252"/>
      <c r="U1259" s="252"/>
      <c r="V1259" s="252"/>
      <c r="W1259" s="252"/>
      <c r="X1259" s="252"/>
      <c r="Y1259" s="196"/>
      <c r="Z1259" s="196"/>
      <c r="AA1259" s="371"/>
      <c r="AB1259" s="196"/>
      <c r="AC1259" s="196"/>
      <c r="AD1259" s="196"/>
    </row>
    <row r="1260" spans="3:30">
      <c r="C1260" s="252"/>
      <c r="D1260" s="355">
        <v>44348</v>
      </c>
      <c r="E1260" s="422" t="s">
        <v>1741</v>
      </c>
      <c r="F1260" s="435"/>
      <c r="G1260" s="259"/>
      <c r="H1260" s="234">
        <v>62</v>
      </c>
      <c r="I1260" s="252"/>
      <c r="J1260" s="252"/>
      <c r="K1260" s="252"/>
      <c r="L1260" s="252"/>
      <c r="M1260" s="252"/>
      <c r="N1260" s="252"/>
      <c r="O1260" s="252"/>
      <c r="P1260" s="252"/>
      <c r="Q1260" s="252"/>
      <c r="R1260" s="252"/>
      <c r="S1260" s="252"/>
      <c r="T1260" s="252">
        <v>62</v>
      </c>
      <c r="U1260" s="252"/>
      <c r="V1260" s="252"/>
      <c r="W1260" s="252"/>
      <c r="X1260" s="252"/>
      <c r="Y1260" s="196"/>
      <c r="Z1260" s="196"/>
      <c r="AA1260" s="371"/>
      <c r="AB1260" s="196"/>
      <c r="AC1260" s="196"/>
      <c r="AD1260" s="196"/>
    </row>
    <row r="1261" spans="3:30">
      <c r="C1261" s="252"/>
      <c r="D1261" s="355">
        <v>44348</v>
      </c>
      <c r="E1261" s="422" t="s">
        <v>673</v>
      </c>
      <c r="F1261" s="435"/>
      <c r="G1261" s="259"/>
      <c r="H1261" s="259">
        <v>1961.65</v>
      </c>
      <c r="I1261" s="252"/>
      <c r="J1261" s="252"/>
      <c r="K1261" s="252"/>
      <c r="L1261" s="252"/>
      <c r="M1261" s="252"/>
      <c r="N1261" s="252"/>
      <c r="O1261" s="252"/>
      <c r="P1261" s="252"/>
      <c r="Q1261" s="365"/>
      <c r="R1261" s="486"/>
      <c r="S1261" s="252"/>
      <c r="T1261" s="252"/>
      <c r="U1261" s="252"/>
      <c r="V1261" s="349"/>
      <c r="W1261" s="252"/>
      <c r="X1261" s="349"/>
      <c r="Y1261" s="42"/>
      <c r="Z1261" s="42"/>
      <c r="AA1261" s="367"/>
      <c r="AB1261" s="196"/>
      <c r="AC1261" s="42"/>
      <c r="AD1261" s="42"/>
    </row>
    <row r="1262" spans="3:30">
      <c r="C1262" s="252"/>
      <c r="D1262" s="355">
        <v>44348</v>
      </c>
      <c r="E1262" s="422" t="s">
        <v>1861</v>
      </c>
      <c r="F1262" s="435"/>
      <c r="G1262" s="259"/>
      <c r="H1262" s="234">
        <v>87.35</v>
      </c>
      <c r="I1262" s="252"/>
      <c r="J1262" s="252"/>
      <c r="K1262" s="252"/>
      <c r="L1262" s="252"/>
      <c r="M1262" s="252"/>
      <c r="N1262" s="252"/>
      <c r="O1262" s="252"/>
      <c r="P1262" s="252"/>
      <c r="Q1262" s="365"/>
      <c r="R1262" s="486"/>
      <c r="S1262" s="252"/>
      <c r="T1262" s="252"/>
      <c r="U1262" s="252"/>
      <c r="V1262" s="349"/>
      <c r="W1262" s="252"/>
      <c r="X1262" s="349"/>
      <c r="Y1262" s="42"/>
      <c r="Z1262" s="42"/>
      <c r="AA1262" s="367"/>
      <c r="AB1262" s="196"/>
      <c r="AC1262" s="42"/>
      <c r="AD1262" s="42"/>
    </row>
    <row r="1263" spans="3:30">
      <c r="C1263" s="252"/>
      <c r="D1263" s="355">
        <v>44348</v>
      </c>
      <c r="E1263" s="422" t="s">
        <v>1810</v>
      </c>
      <c r="F1263" s="435"/>
      <c r="G1263" s="259">
        <v>6550</v>
      </c>
      <c r="H1263" s="234"/>
      <c r="I1263" s="252"/>
      <c r="J1263" s="252"/>
      <c r="K1263" s="252"/>
      <c r="L1263" s="252"/>
      <c r="M1263" s="252"/>
      <c r="N1263" s="252"/>
      <c r="O1263" s="252"/>
      <c r="P1263" s="252"/>
      <c r="Q1263" s="252"/>
      <c r="R1263" s="252"/>
      <c r="S1263" s="252"/>
      <c r="T1263" s="252"/>
      <c r="U1263" s="252"/>
      <c r="V1263" s="252"/>
      <c r="W1263" s="252"/>
      <c r="X1263" s="252"/>
      <c r="Y1263" s="196"/>
      <c r="Z1263" s="196"/>
      <c r="AA1263" s="371"/>
      <c r="AB1263" s="196"/>
      <c r="AC1263" s="196"/>
      <c r="AD1263" s="196"/>
    </row>
    <row r="1264" spans="3:30">
      <c r="C1264" s="252"/>
      <c r="D1264" s="355">
        <v>44348</v>
      </c>
      <c r="E1264" s="422" t="s">
        <v>1862</v>
      </c>
      <c r="F1264" s="435"/>
      <c r="G1264" s="259"/>
      <c r="H1264" s="234">
        <v>6010</v>
      </c>
      <c r="I1264" s="252"/>
      <c r="J1264" s="252"/>
      <c r="K1264" s="252">
        <v>6010</v>
      </c>
      <c r="L1264" s="252"/>
      <c r="M1264" s="252"/>
      <c r="N1264" s="252"/>
      <c r="O1264" s="252"/>
      <c r="P1264" s="252"/>
      <c r="Q1264" s="252"/>
      <c r="R1264" s="252"/>
      <c r="S1264" s="252"/>
      <c r="T1264" s="252"/>
      <c r="U1264" s="252"/>
      <c r="V1264" s="252"/>
      <c r="W1264" s="252"/>
      <c r="X1264" s="252"/>
      <c r="Y1264" s="196"/>
      <c r="Z1264" s="196"/>
      <c r="AA1264" s="371"/>
      <c r="AB1264" s="196"/>
      <c r="AC1264" s="196"/>
      <c r="AD1264" s="196"/>
    </row>
    <row r="1265" spans="3:30">
      <c r="C1265" s="252"/>
      <c r="D1265" s="355">
        <v>44348</v>
      </c>
      <c r="E1265" s="422" t="s">
        <v>1516</v>
      </c>
      <c r="F1265" s="435"/>
      <c r="G1265" s="259"/>
      <c r="H1265" s="234">
        <v>540</v>
      </c>
      <c r="I1265" s="252"/>
      <c r="J1265" s="252"/>
      <c r="K1265" s="252"/>
      <c r="L1265" s="252"/>
      <c r="M1265" s="252"/>
      <c r="N1265" s="252"/>
      <c r="O1265" s="252"/>
      <c r="P1265" s="252"/>
      <c r="Q1265" s="365"/>
      <c r="R1265" s="486"/>
      <c r="S1265" s="252"/>
      <c r="T1265" s="252"/>
      <c r="U1265" s="252"/>
      <c r="V1265" s="349"/>
      <c r="W1265" s="252"/>
      <c r="X1265" s="349"/>
      <c r="Y1265" s="42"/>
      <c r="Z1265" s="42"/>
      <c r="AA1265" s="367"/>
      <c r="AB1265" s="196"/>
      <c r="AC1265" s="42"/>
      <c r="AD1265" s="42"/>
    </row>
    <row r="1266" spans="3:30">
      <c r="C1266" s="252"/>
      <c r="D1266" s="355">
        <v>44348</v>
      </c>
      <c r="E1266" s="422" t="s">
        <v>495</v>
      </c>
      <c r="F1266" s="435"/>
      <c r="G1266" s="259">
        <v>1747.18</v>
      </c>
      <c r="H1266" s="234"/>
      <c r="I1266" s="252"/>
      <c r="J1266" s="252"/>
      <c r="K1266" s="252"/>
      <c r="L1266" s="252"/>
      <c r="M1266" s="252"/>
      <c r="N1266" s="252"/>
      <c r="O1266" s="252"/>
      <c r="P1266" s="252"/>
      <c r="Q1266" s="252"/>
      <c r="R1266" s="252"/>
      <c r="S1266" s="252"/>
      <c r="T1266" s="252"/>
      <c r="U1266" s="252"/>
      <c r="V1266" s="252"/>
      <c r="W1266" s="252"/>
      <c r="X1266" s="252"/>
      <c r="Y1266" s="196"/>
      <c r="Z1266" s="196"/>
      <c r="AA1266" s="371"/>
      <c r="AB1266" s="196"/>
      <c r="AC1266" s="196"/>
      <c r="AD1266" s="196"/>
    </row>
    <row r="1267" spans="3:30">
      <c r="C1267" s="252">
        <v>8</v>
      </c>
      <c r="D1267" s="355">
        <v>44348</v>
      </c>
      <c r="E1267" s="422" t="s">
        <v>2419</v>
      </c>
      <c r="F1267" s="435"/>
      <c r="G1267" s="259"/>
      <c r="H1267" s="234">
        <v>1547.04</v>
      </c>
      <c r="I1267" s="252"/>
      <c r="J1267" s="252"/>
      <c r="K1267" s="252"/>
      <c r="L1267" s="252"/>
      <c r="M1267" s="252">
        <v>1547.04</v>
      </c>
      <c r="N1267" s="252"/>
      <c r="O1267" s="252"/>
      <c r="P1267" s="252"/>
      <c r="Q1267" s="252"/>
      <c r="R1267" s="252"/>
      <c r="S1267" s="252"/>
      <c r="T1267" s="252"/>
      <c r="U1267" s="252"/>
      <c r="V1267" s="252"/>
      <c r="W1267" s="252"/>
      <c r="X1267" s="252"/>
      <c r="Y1267" s="196"/>
      <c r="Z1267" s="196"/>
      <c r="AA1267" s="371"/>
      <c r="AB1267" s="196"/>
      <c r="AC1267" s="196"/>
      <c r="AD1267" s="196"/>
    </row>
    <row r="1268" spans="3:30">
      <c r="C1268" s="252"/>
      <c r="D1268" s="355">
        <v>44348</v>
      </c>
      <c r="E1268" s="422" t="s">
        <v>1832</v>
      </c>
      <c r="F1268" s="435"/>
      <c r="G1268" s="259"/>
      <c r="H1268" s="234">
        <v>199.14</v>
      </c>
      <c r="I1268" s="252"/>
      <c r="J1268" s="252"/>
      <c r="K1268" s="252"/>
      <c r="L1268" s="252">
        <v>199.14</v>
      </c>
      <c r="M1268" s="252"/>
      <c r="N1268" s="252"/>
      <c r="O1268" s="252"/>
      <c r="P1268" s="252"/>
      <c r="Q1268" s="252"/>
      <c r="R1268" s="252"/>
      <c r="S1268" s="252"/>
      <c r="T1268" s="252"/>
      <c r="U1268" s="252"/>
      <c r="V1268" s="252"/>
      <c r="W1268" s="252"/>
      <c r="X1268" s="252"/>
      <c r="Y1268" s="196"/>
      <c r="Z1268" s="196"/>
      <c r="AA1268" s="371"/>
      <c r="AB1268" s="196"/>
      <c r="AC1268" s="196"/>
      <c r="AD1268" s="196"/>
    </row>
    <row r="1269" spans="3:30">
      <c r="C1269" s="252"/>
      <c r="D1269" s="355">
        <v>44348</v>
      </c>
      <c r="E1269" s="422" t="s">
        <v>1493</v>
      </c>
      <c r="F1269" s="435"/>
      <c r="G1269" s="259"/>
      <c r="H1269" s="234">
        <v>1</v>
      </c>
      <c r="I1269" s="252"/>
      <c r="J1269" s="252"/>
      <c r="K1269" s="252"/>
      <c r="L1269" s="252"/>
      <c r="M1269" s="252"/>
      <c r="N1269" s="252"/>
      <c r="O1269" s="252"/>
      <c r="P1269" s="252"/>
      <c r="Q1269" s="252"/>
      <c r="R1269" s="252"/>
      <c r="S1269" s="252"/>
      <c r="T1269" s="252"/>
      <c r="U1269" s="252"/>
      <c r="V1269" s="252"/>
      <c r="W1269" s="252">
        <v>1</v>
      </c>
      <c r="X1269" s="252"/>
      <c r="Y1269" s="196"/>
      <c r="Z1269" s="196"/>
      <c r="AA1269" s="371"/>
      <c r="AB1269" s="196"/>
      <c r="AC1269" s="196"/>
      <c r="AD1269" s="196"/>
    </row>
    <row r="1270" spans="3:30">
      <c r="C1270" s="252"/>
      <c r="D1270" s="355">
        <v>44348</v>
      </c>
      <c r="E1270" s="422" t="s">
        <v>1863</v>
      </c>
      <c r="F1270" s="435"/>
      <c r="G1270" s="259">
        <v>1960</v>
      </c>
      <c r="H1270" s="234"/>
      <c r="I1270" s="252"/>
      <c r="J1270" s="252"/>
      <c r="K1270" s="252"/>
      <c r="L1270" s="252"/>
      <c r="M1270" s="252"/>
      <c r="N1270" s="252"/>
      <c r="O1270" s="252"/>
      <c r="P1270" s="252"/>
      <c r="Q1270" s="252"/>
      <c r="R1270" s="252"/>
      <c r="S1270" s="252"/>
      <c r="T1270" s="252"/>
      <c r="U1270" s="252"/>
      <c r="V1270" s="252"/>
      <c r="W1270" s="252"/>
      <c r="X1270" s="252"/>
      <c r="Y1270" s="196"/>
      <c r="Z1270" s="196"/>
      <c r="AA1270" s="371"/>
      <c r="AB1270" s="196"/>
      <c r="AC1270" s="196"/>
      <c r="AD1270" s="196"/>
    </row>
    <row r="1271" spans="3:30">
      <c r="C1271" s="252"/>
      <c r="D1271" s="355">
        <v>44348</v>
      </c>
      <c r="E1271" s="422" t="s">
        <v>673</v>
      </c>
      <c r="F1271" s="435"/>
      <c r="G1271" s="259"/>
      <c r="H1271" s="259">
        <v>1747.18</v>
      </c>
      <c r="I1271" s="252"/>
      <c r="J1271" s="252"/>
      <c r="K1271" s="252"/>
      <c r="L1271" s="252"/>
      <c r="M1271" s="252"/>
      <c r="N1271" s="252"/>
      <c r="O1271" s="252"/>
      <c r="P1271" s="252"/>
      <c r="Q1271" s="365"/>
      <c r="R1271" s="486"/>
      <c r="S1271" s="252"/>
      <c r="T1271" s="252"/>
      <c r="U1271" s="252"/>
      <c r="V1271" s="349"/>
      <c r="W1271" s="252"/>
      <c r="X1271" s="349"/>
      <c r="Y1271" s="42"/>
      <c r="Z1271" s="42"/>
      <c r="AA1271" s="367"/>
      <c r="AB1271" s="196"/>
      <c r="AC1271" s="42"/>
      <c r="AD1271" s="42"/>
    </row>
    <row r="1272" spans="3:30">
      <c r="C1272" s="252"/>
      <c r="D1272" s="355">
        <v>44348</v>
      </c>
      <c r="E1272" s="422" t="s">
        <v>1864</v>
      </c>
      <c r="F1272" s="435"/>
      <c r="G1272" s="259"/>
      <c r="H1272" s="234">
        <v>212.82</v>
      </c>
      <c r="I1272" s="252"/>
      <c r="J1272" s="252"/>
      <c r="K1272" s="252"/>
      <c r="L1272" s="252"/>
      <c r="M1272" s="252"/>
      <c r="N1272" s="252"/>
      <c r="O1272" s="252"/>
      <c r="P1272" s="252"/>
      <c r="Q1272" s="365"/>
      <c r="R1272" s="486"/>
      <c r="S1272" s="252"/>
      <c r="T1272" s="252"/>
      <c r="U1272" s="252"/>
      <c r="V1272" s="349"/>
      <c r="W1272" s="252"/>
      <c r="X1272" s="349"/>
      <c r="Y1272" s="42"/>
      <c r="Z1272" s="42"/>
      <c r="AA1272" s="367"/>
      <c r="AB1272" s="196"/>
      <c r="AC1272" s="42"/>
      <c r="AD1272" s="42"/>
    </row>
    <row r="1273" spans="3:30">
      <c r="C1273" s="252"/>
      <c r="D1273" s="355">
        <v>44348</v>
      </c>
      <c r="E1273" s="422" t="s">
        <v>495</v>
      </c>
      <c r="F1273" s="435"/>
      <c r="G1273" s="259">
        <v>822.66</v>
      </c>
      <c r="H1273" s="234"/>
      <c r="I1273" s="252"/>
      <c r="J1273" s="252"/>
      <c r="K1273" s="252"/>
      <c r="L1273" s="252"/>
      <c r="M1273" s="252"/>
      <c r="N1273" s="252"/>
      <c r="O1273" s="252"/>
      <c r="P1273" s="252"/>
      <c r="Q1273" s="365"/>
      <c r="R1273" s="486"/>
      <c r="S1273" s="252"/>
      <c r="T1273" s="252"/>
      <c r="U1273" s="252"/>
      <c r="V1273" s="349"/>
      <c r="W1273" s="252"/>
      <c r="X1273" s="349"/>
      <c r="Y1273" s="42"/>
      <c r="Z1273" s="42"/>
      <c r="AA1273" s="367"/>
      <c r="AB1273" s="196"/>
      <c r="AC1273" s="42"/>
      <c r="AD1273" s="42"/>
    </row>
    <row r="1274" spans="3:30">
      <c r="C1274" s="252"/>
      <c r="D1274" s="355">
        <v>44348</v>
      </c>
      <c r="E1274" s="422" t="s">
        <v>2235</v>
      </c>
      <c r="F1274" s="435"/>
      <c r="G1274" s="259"/>
      <c r="H1274" s="234">
        <v>300</v>
      </c>
      <c r="I1274" s="252"/>
      <c r="J1274" s="252"/>
      <c r="K1274" s="252"/>
      <c r="L1274" s="252">
        <v>300</v>
      </c>
      <c r="M1274" s="252"/>
      <c r="N1274" s="252"/>
      <c r="O1274" s="252"/>
      <c r="P1274" s="252"/>
      <c r="Q1274" s="391"/>
      <c r="R1274" s="486"/>
      <c r="S1274" s="252"/>
      <c r="T1274" s="252"/>
      <c r="U1274" s="252"/>
      <c r="V1274" s="391"/>
      <c r="W1274" s="252"/>
      <c r="X1274" s="391"/>
      <c r="Y1274" s="42"/>
      <c r="Z1274" s="42"/>
      <c r="AA1274" s="367"/>
      <c r="AB1274" s="196"/>
      <c r="AC1274" s="42"/>
      <c r="AD1274" s="42"/>
    </row>
    <row r="1275" spans="3:30">
      <c r="C1275" s="252">
        <v>4</v>
      </c>
      <c r="D1275" s="355">
        <v>44348</v>
      </c>
      <c r="E1275" s="422" t="s">
        <v>2231</v>
      </c>
      <c r="F1275" s="435"/>
      <c r="G1275" s="259"/>
      <c r="H1275" s="234">
        <v>521.66</v>
      </c>
      <c r="I1275" s="252"/>
      <c r="J1275" s="252"/>
      <c r="K1275" s="252"/>
      <c r="L1275" s="252">
        <v>521.66</v>
      </c>
      <c r="M1275" s="252"/>
      <c r="N1275" s="252"/>
      <c r="O1275" s="252"/>
      <c r="P1275" s="252"/>
      <c r="Q1275" s="365"/>
      <c r="R1275" s="486"/>
      <c r="S1275" s="252"/>
      <c r="T1275" s="252"/>
      <c r="U1275" s="252"/>
      <c r="V1275" s="349"/>
      <c r="W1275" s="252"/>
      <c r="X1275" s="349"/>
      <c r="Y1275" s="42"/>
      <c r="Z1275" s="42"/>
      <c r="AA1275" s="367"/>
      <c r="AB1275" s="196"/>
      <c r="AC1275" s="42"/>
      <c r="AD1275" s="42"/>
    </row>
    <row r="1276" spans="3:30">
      <c r="C1276" s="252"/>
      <c r="D1276" s="355">
        <v>44348</v>
      </c>
      <c r="E1276" s="422" t="s">
        <v>1796</v>
      </c>
      <c r="F1276" s="435"/>
      <c r="G1276" s="259"/>
      <c r="H1276" s="234">
        <v>1</v>
      </c>
      <c r="I1276" s="252"/>
      <c r="J1276" s="252"/>
      <c r="K1276" s="252"/>
      <c r="L1276" s="252"/>
      <c r="M1276" s="252"/>
      <c r="N1276" s="252"/>
      <c r="O1276" s="252"/>
      <c r="P1276" s="252"/>
      <c r="Q1276" s="365"/>
      <c r="R1276" s="486"/>
      <c r="S1276" s="252"/>
      <c r="T1276" s="252"/>
      <c r="U1276" s="252"/>
      <c r="V1276" s="349"/>
      <c r="W1276" s="252">
        <v>1</v>
      </c>
      <c r="X1276" s="349"/>
      <c r="Y1276" s="42"/>
      <c r="Z1276" s="42"/>
      <c r="AA1276" s="367"/>
      <c r="AB1276" s="196"/>
      <c r="AC1276" s="42"/>
      <c r="AD1276" s="42"/>
    </row>
    <row r="1277" spans="3:30">
      <c r="C1277" s="252"/>
      <c r="D1277" s="355">
        <v>44348</v>
      </c>
      <c r="E1277" s="422" t="s">
        <v>1865</v>
      </c>
      <c r="F1277" s="435"/>
      <c r="G1277" s="259">
        <v>900</v>
      </c>
      <c r="H1277" s="234"/>
      <c r="I1277" s="252"/>
      <c r="J1277" s="252"/>
      <c r="K1277" s="252"/>
      <c r="L1277" s="252"/>
      <c r="M1277" s="252"/>
      <c r="N1277" s="252"/>
      <c r="O1277" s="252"/>
      <c r="P1277" s="252"/>
      <c r="Q1277" s="365"/>
      <c r="R1277" s="486"/>
      <c r="S1277" s="252"/>
      <c r="T1277" s="252"/>
      <c r="U1277" s="252"/>
      <c r="V1277" s="349"/>
      <c r="W1277" s="252"/>
      <c r="X1277" s="349"/>
      <c r="Y1277" s="42"/>
      <c r="Z1277" s="42"/>
      <c r="AA1277" s="367"/>
      <c r="AB1277" s="196"/>
      <c r="AC1277" s="42"/>
      <c r="AD1277" s="42"/>
    </row>
    <row r="1278" spans="3:30">
      <c r="C1278" s="252"/>
      <c r="D1278" s="355">
        <v>44348</v>
      </c>
      <c r="E1278" s="422" t="s">
        <v>673</v>
      </c>
      <c r="F1278" s="435"/>
      <c r="G1278" s="259"/>
      <c r="H1278" s="234">
        <v>822.66</v>
      </c>
      <c r="I1278" s="252"/>
      <c r="J1278" s="252"/>
      <c r="K1278" s="252"/>
      <c r="L1278" s="252"/>
      <c r="M1278" s="252"/>
      <c r="N1278" s="252"/>
      <c r="O1278" s="252"/>
      <c r="P1278" s="252"/>
      <c r="Q1278" s="365"/>
      <c r="R1278" s="486"/>
      <c r="S1278" s="252"/>
      <c r="T1278" s="252"/>
      <c r="U1278" s="252"/>
      <c r="V1278" s="349"/>
      <c r="W1278" s="252"/>
      <c r="X1278" s="349"/>
      <c r="Y1278" s="42"/>
      <c r="Z1278" s="42"/>
      <c r="AA1278" s="367"/>
      <c r="AB1278" s="196"/>
      <c r="AC1278" s="42"/>
      <c r="AD1278" s="42"/>
    </row>
    <row r="1279" spans="3:30">
      <c r="C1279" s="252"/>
      <c r="D1279" s="355">
        <v>44348</v>
      </c>
      <c r="E1279" s="422" t="s">
        <v>1866</v>
      </c>
      <c r="F1279" s="435"/>
      <c r="G1279" s="259"/>
      <c r="H1279" s="234">
        <v>77.34</v>
      </c>
      <c r="I1279" s="252"/>
      <c r="J1279" s="252"/>
      <c r="K1279" s="252"/>
      <c r="L1279" s="252"/>
      <c r="M1279" s="252"/>
      <c r="N1279" s="252"/>
      <c r="O1279" s="252"/>
      <c r="P1279" s="252"/>
      <c r="Q1279" s="365"/>
      <c r="R1279" s="486"/>
      <c r="S1279" s="252"/>
      <c r="T1279" s="252"/>
      <c r="U1279" s="252"/>
      <c r="V1279" s="349"/>
      <c r="W1279" s="252"/>
      <c r="X1279" s="349"/>
      <c r="Y1279" s="42"/>
      <c r="Z1279" s="42"/>
      <c r="AA1279" s="367"/>
      <c r="AB1279" s="196"/>
      <c r="AC1279" s="42"/>
      <c r="AD1279" s="42"/>
    </row>
    <row r="1280" spans="3:30">
      <c r="C1280" s="127"/>
      <c r="D1280" s="380">
        <v>44384</v>
      </c>
      <c r="E1280" s="430" t="s">
        <v>495</v>
      </c>
      <c r="F1280" s="501"/>
      <c r="G1280" s="361">
        <v>435.92</v>
      </c>
      <c r="H1280" s="127"/>
      <c r="I1280" s="127"/>
      <c r="J1280" s="127"/>
      <c r="K1280" s="127"/>
      <c r="L1280" s="127"/>
      <c r="M1280" s="127"/>
      <c r="N1280" s="127"/>
      <c r="O1280" s="127"/>
      <c r="P1280" s="127"/>
      <c r="Q1280" s="127"/>
      <c r="R1280" s="127"/>
      <c r="S1280" s="127"/>
      <c r="T1280" s="127"/>
      <c r="U1280" s="127"/>
      <c r="V1280" s="127"/>
      <c r="W1280" s="127"/>
      <c r="X1280" s="127"/>
      <c r="Y1280" s="128"/>
      <c r="Z1280" s="128"/>
      <c r="AA1280" s="381"/>
      <c r="AB1280" s="128"/>
      <c r="AC1280" s="128"/>
      <c r="AD1280" s="128"/>
    </row>
    <row r="1281" spans="3:30">
      <c r="C1281" s="127"/>
      <c r="D1281" s="380">
        <v>44384</v>
      </c>
      <c r="E1281" s="430" t="s">
        <v>1869</v>
      </c>
      <c r="F1281" s="501"/>
      <c r="G1281" s="361"/>
      <c r="H1281" s="127">
        <v>84.01</v>
      </c>
      <c r="I1281" s="127"/>
      <c r="J1281" s="127"/>
      <c r="K1281" s="127"/>
      <c r="L1281" s="127">
        <v>84.01</v>
      </c>
      <c r="M1281" s="127"/>
      <c r="N1281" s="127"/>
      <c r="O1281" s="127"/>
      <c r="P1281" s="127"/>
      <c r="Q1281" s="127"/>
      <c r="R1281" s="127"/>
      <c r="S1281" s="127"/>
      <c r="T1281" s="127"/>
      <c r="U1281" s="127"/>
      <c r="V1281" s="127"/>
      <c r="W1281" s="127"/>
      <c r="X1281" s="127"/>
      <c r="Y1281" s="128"/>
      <c r="Z1281" s="128"/>
      <c r="AA1281" s="381"/>
      <c r="AB1281" s="128"/>
      <c r="AC1281" s="128"/>
      <c r="AD1281" s="128"/>
    </row>
    <row r="1282" spans="3:30">
      <c r="C1282" s="127"/>
      <c r="D1282" s="380">
        <v>44384</v>
      </c>
      <c r="E1282" s="430" t="s">
        <v>1870</v>
      </c>
      <c r="F1282" s="501"/>
      <c r="G1282" s="361"/>
      <c r="H1282" s="127">
        <v>113.45</v>
      </c>
      <c r="I1282" s="127"/>
      <c r="J1282" s="127"/>
      <c r="K1282" s="127"/>
      <c r="L1282" s="127">
        <v>113.45</v>
      </c>
      <c r="M1282" s="127"/>
      <c r="N1282" s="127"/>
      <c r="O1282" s="127"/>
      <c r="P1282" s="127"/>
      <c r="Q1282" s="127"/>
      <c r="R1282" s="127"/>
      <c r="S1282" s="127"/>
      <c r="T1282" s="127"/>
      <c r="U1282" s="127"/>
      <c r="V1282" s="127"/>
      <c r="W1282" s="127"/>
      <c r="X1282" s="127"/>
      <c r="Y1282" s="128"/>
      <c r="Z1282" s="128"/>
      <c r="AA1282" s="381"/>
      <c r="AB1282" s="128"/>
      <c r="AC1282" s="128"/>
      <c r="AD1282" s="128"/>
    </row>
    <row r="1283" spans="3:30">
      <c r="C1283" s="127"/>
      <c r="D1283" s="380">
        <v>44384</v>
      </c>
      <c r="E1283" s="430" t="s">
        <v>1871</v>
      </c>
      <c r="F1283" s="501"/>
      <c r="G1283" s="361"/>
      <c r="H1283" s="127">
        <v>124.96</v>
      </c>
      <c r="I1283" s="127"/>
      <c r="J1283" s="127"/>
      <c r="K1283" s="127"/>
      <c r="L1283" s="127">
        <v>124.96</v>
      </c>
      <c r="M1283" s="127"/>
      <c r="N1283" s="127"/>
      <c r="O1283" s="127"/>
      <c r="P1283" s="127"/>
      <c r="Q1283" s="127"/>
      <c r="R1283" s="127"/>
      <c r="S1283" s="127"/>
      <c r="T1283" s="127"/>
      <c r="U1283" s="127"/>
      <c r="V1283" s="127"/>
      <c r="W1283" s="127"/>
      <c r="X1283" s="127"/>
      <c r="Y1283" s="128"/>
      <c r="Z1283" s="128"/>
      <c r="AA1283" s="381"/>
      <c r="AB1283" s="128"/>
      <c r="AC1283" s="128"/>
      <c r="AD1283" s="128"/>
    </row>
    <row r="1284" spans="3:30">
      <c r="C1284" s="127"/>
      <c r="D1284" s="380">
        <v>44384</v>
      </c>
      <c r="E1284" s="430" t="s">
        <v>1796</v>
      </c>
      <c r="F1284" s="501"/>
      <c r="G1284" s="361"/>
      <c r="H1284" s="127">
        <v>1</v>
      </c>
      <c r="I1284" s="127"/>
      <c r="J1284" s="127"/>
      <c r="K1284" s="127"/>
      <c r="L1284" s="127"/>
      <c r="M1284" s="127"/>
      <c r="N1284" s="127"/>
      <c r="O1284" s="127"/>
      <c r="P1284" s="127"/>
      <c r="Q1284" s="127"/>
      <c r="R1284" s="127"/>
      <c r="S1284" s="127"/>
      <c r="T1284" s="127"/>
      <c r="U1284" s="127"/>
      <c r="V1284" s="127"/>
      <c r="W1284" s="127">
        <v>1</v>
      </c>
      <c r="X1284" s="127"/>
      <c r="Y1284" s="128"/>
      <c r="Z1284" s="128"/>
      <c r="AA1284" s="381"/>
      <c r="AB1284" s="128"/>
      <c r="AC1284" s="128"/>
      <c r="AD1284" s="128"/>
    </row>
    <row r="1285" spans="3:30">
      <c r="C1285" s="127"/>
      <c r="D1285" s="380">
        <v>44384</v>
      </c>
      <c r="E1285" s="430" t="s">
        <v>1872</v>
      </c>
      <c r="F1285" s="501"/>
      <c r="G1285" s="361"/>
      <c r="H1285" s="127">
        <v>112.5</v>
      </c>
      <c r="I1285" s="127"/>
      <c r="J1285" s="127"/>
      <c r="K1285" s="127"/>
      <c r="L1285" s="127"/>
      <c r="M1285" s="127">
        <v>112.5</v>
      </c>
      <c r="N1285" s="127"/>
      <c r="O1285" s="127"/>
      <c r="P1285" s="127"/>
      <c r="Q1285" s="127"/>
      <c r="R1285" s="127"/>
      <c r="S1285" s="127"/>
      <c r="T1285" s="127"/>
      <c r="U1285" s="127"/>
      <c r="V1285" s="127"/>
      <c r="W1285" s="127"/>
      <c r="X1285" s="127"/>
      <c r="Y1285" s="128"/>
      <c r="Z1285" s="128"/>
      <c r="AA1285" s="381"/>
      <c r="AB1285" s="128"/>
      <c r="AC1285" s="128"/>
      <c r="AD1285" s="128"/>
    </row>
    <row r="1286" spans="3:30">
      <c r="C1286" s="127"/>
      <c r="D1286" s="380">
        <v>44384</v>
      </c>
      <c r="E1286" s="430" t="s">
        <v>1566</v>
      </c>
      <c r="F1286" s="501"/>
      <c r="G1286" s="361">
        <v>600</v>
      </c>
      <c r="H1286" s="127"/>
      <c r="I1286" s="127"/>
      <c r="J1286" s="127"/>
      <c r="K1286" s="127"/>
      <c r="L1286" s="127"/>
      <c r="M1286" s="127"/>
      <c r="N1286" s="127"/>
      <c r="O1286" s="127"/>
      <c r="P1286" s="127"/>
      <c r="Q1286" s="127"/>
      <c r="R1286" s="127"/>
      <c r="S1286" s="127"/>
      <c r="T1286" s="127"/>
      <c r="U1286" s="127"/>
      <c r="V1286" s="127"/>
      <c r="W1286" s="127"/>
      <c r="X1286" s="127"/>
      <c r="Y1286" s="128"/>
      <c r="Z1286" s="128"/>
      <c r="AA1286" s="381"/>
      <c r="AB1286" s="128"/>
      <c r="AC1286" s="128"/>
      <c r="AD1286" s="128"/>
    </row>
    <row r="1287" spans="3:30">
      <c r="C1287" s="127"/>
      <c r="D1287" s="380">
        <v>44384</v>
      </c>
      <c r="E1287" s="430" t="s">
        <v>673</v>
      </c>
      <c r="F1287" s="501"/>
      <c r="G1287" s="361"/>
      <c r="H1287" s="361">
        <v>435.92</v>
      </c>
      <c r="I1287" s="127"/>
      <c r="J1287" s="127"/>
      <c r="K1287" s="127"/>
      <c r="L1287" s="127"/>
      <c r="M1287" s="127"/>
      <c r="N1287" s="127"/>
      <c r="O1287" s="127"/>
      <c r="P1287" s="127"/>
      <c r="Q1287" s="127"/>
      <c r="R1287" s="127"/>
      <c r="S1287" s="127"/>
      <c r="T1287" s="127"/>
      <c r="U1287" s="127"/>
      <c r="V1287" s="127"/>
      <c r="W1287" s="127"/>
      <c r="X1287" s="127"/>
      <c r="Y1287" s="128"/>
      <c r="Z1287" s="128"/>
      <c r="AA1287" s="381"/>
      <c r="AB1287" s="128"/>
      <c r="AC1287" s="128"/>
      <c r="AD1287" s="128"/>
    </row>
    <row r="1288" spans="3:30">
      <c r="C1288" s="127"/>
      <c r="D1288" s="380">
        <v>44384</v>
      </c>
      <c r="E1288" s="430" t="s">
        <v>1567</v>
      </c>
      <c r="F1288" s="501"/>
      <c r="G1288" s="361"/>
      <c r="H1288" s="127">
        <v>164.08</v>
      </c>
      <c r="I1288" s="127"/>
      <c r="J1288" s="127"/>
      <c r="K1288" s="127"/>
      <c r="L1288" s="127"/>
      <c r="M1288" s="127"/>
      <c r="N1288" s="127"/>
      <c r="O1288" s="127"/>
      <c r="P1288" s="127"/>
      <c r="Q1288" s="127"/>
      <c r="R1288" s="127"/>
      <c r="S1288" s="127"/>
      <c r="T1288" s="127"/>
      <c r="U1288" s="127"/>
      <c r="V1288" s="127"/>
      <c r="W1288" s="127"/>
      <c r="X1288" s="127"/>
      <c r="Y1288" s="128"/>
      <c r="Z1288" s="128"/>
      <c r="AA1288" s="381"/>
      <c r="AB1288" s="128"/>
      <c r="AC1288" s="128"/>
      <c r="AD1288" s="128"/>
    </row>
    <row r="1289" spans="3:30">
      <c r="C1289" s="127"/>
      <c r="D1289" s="380">
        <v>44384</v>
      </c>
      <c r="E1289" s="430" t="s">
        <v>495</v>
      </c>
      <c r="F1289" s="501"/>
      <c r="G1289" s="361">
        <v>958.66</v>
      </c>
      <c r="H1289" s="127"/>
      <c r="I1289" s="127"/>
      <c r="J1289" s="127"/>
      <c r="K1289" s="127"/>
      <c r="L1289" s="127"/>
      <c r="M1289" s="127"/>
      <c r="N1289" s="127"/>
      <c r="O1289" s="127"/>
      <c r="P1289" s="127"/>
      <c r="Q1289" s="127"/>
      <c r="R1289" s="127"/>
      <c r="S1289" s="127"/>
      <c r="T1289" s="127"/>
      <c r="U1289" s="127"/>
      <c r="V1289" s="127"/>
      <c r="W1289" s="127"/>
      <c r="X1289" s="127"/>
      <c r="Y1289" s="128"/>
      <c r="Z1289" s="128"/>
      <c r="AA1289" s="381"/>
      <c r="AB1289" s="128"/>
      <c r="AC1289" s="128"/>
      <c r="AD1289" s="128"/>
    </row>
    <row r="1290" spans="3:30">
      <c r="C1290" s="127"/>
      <c r="D1290" s="380">
        <v>44384</v>
      </c>
      <c r="E1290" s="430" t="s">
        <v>669</v>
      </c>
      <c r="F1290" s="501"/>
      <c r="G1290" s="361">
        <v>98</v>
      </c>
      <c r="H1290" s="127"/>
      <c r="I1290" s="127"/>
      <c r="J1290" s="127"/>
      <c r="K1290" s="127"/>
      <c r="L1290" s="127"/>
      <c r="M1290" s="127"/>
      <c r="N1290" s="127"/>
      <c r="O1290" s="127"/>
      <c r="P1290" s="127"/>
      <c r="Q1290" s="127"/>
      <c r="R1290" s="127"/>
      <c r="S1290" s="127"/>
      <c r="T1290" s="127"/>
      <c r="U1290" s="127"/>
      <c r="V1290" s="127"/>
      <c r="W1290" s="127"/>
      <c r="X1290" s="127"/>
      <c r="Y1290" s="128"/>
      <c r="Z1290" s="128"/>
      <c r="AA1290" s="381"/>
      <c r="AB1290" s="128"/>
      <c r="AC1290" s="128"/>
      <c r="AD1290" s="128"/>
    </row>
    <row r="1291" spans="3:30">
      <c r="C1291" s="127">
        <v>4</v>
      </c>
      <c r="D1291" s="464">
        <v>44384</v>
      </c>
      <c r="E1291" s="427" t="s">
        <v>2422</v>
      </c>
      <c r="F1291" s="496"/>
      <c r="G1291" s="361"/>
      <c r="H1291" s="127">
        <v>440</v>
      </c>
      <c r="I1291" s="127"/>
      <c r="J1291" s="127"/>
      <c r="K1291" s="127"/>
      <c r="L1291" s="127"/>
      <c r="M1291" s="127"/>
      <c r="N1291" s="127"/>
      <c r="O1291" s="127"/>
      <c r="P1291" s="127">
        <v>440</v>
      </c>
      <c r="Q1291" s="127"/>
      <c r="R1291" s="127"/>
      <c r="S1291" s="127"/>
      <c r="T1291" s="127"/>
      <c r="U1291" s="127"/>
      <c r="V1291" s="127"/>
      <c r="W1291" s="127"/>
      <c r="X1291" s="127"/>
      <c r="Y1291" s="128"/>
      <c r="Z1291" s="128"/>
      <c r="AA1291" s="381"/>
      <c r="AB1291" s="128"/>
      <c r="AC1291" s="128"/>
      <c r="AD1291" s="128"/>
    </row>
    <row r="1292" spans="3:30">
      <c r="C1292" s="127"/>
      <c r="D1292" s="380">
        <v>44384</v>
      </c>
      <c r="E1292" s="430" t="s">
        <v>1850</v>
      </c>
      <c r="F1292" s="501"/>
      <c r="G1292" s="361"/>
      <c r="H1292" s="127">
        <v>62</v>
      </c>
      <c r="I1292" s="127"/>
      <c r="J1292" s="127"/>
      <c r="K1292" s="127"/>
      <c r="L1292" s="127"/>
      <c r="M1292" s="127"/>
      <c r="N1292" s="127"/>
      <c r="O1292" s="127"/>
      <c r="P1292" s="127"/>
      <c r="Q1292" s="127"/>
      <c r="R1292" s="127"/>
      <c r="S1292" s="127"/>
      <c r="T1292" s="127">
        <v>62</v>
      </c>
      <c r="U1292" s="127"/>
      <c r="V1292" s="127"/>
      <c r="W1292" s="127"/>
      <c r="X1292" s="127"/>
      <c r="Y1292" s="128"/>
      <c r="Z1292" s="128"/>
      <c r="AA1292" s="381"/>
      <c r="AB1292" s="128"/>
      <c r="AC1292" s="128"/>
      <c r="AD1292" s="128"/>
    </row>
    <row r="1293" spans="3:30">
      <c r="C1293" s="127"/>
      <c r="D1293" s="380">
        <v>44384</v>
      </c>
      <c r="E1293" s="430" t="s">
        <v>1873</v>
      </c>
      <c r="F1293" s="501"/>
      <c r="G1293" s="361"/>
      <c r="H1293" s="127">
        <v>99.26</v>
      </c>
      <c r="I1293" s="127"/>
      <c r="J1293" s="127"/>
      <c r="K1293" s="127"/>
      <c r="L1293" s="127">
        <v>99.26</v>
      </c>
      <c r="M1293" s="127"/>
      <c r="N1293" s="127"/>
      <c r="O1293" s="127"/>
      <c r="P1293" s="127"/>
      <c r="Q1293" s="127"/>
      <c r="R1293" s="127"/>
      <c r="S1293" s="127"/>
      <c r="T1293" s="127"/>
      <c r="U1293" s="127"/>
      <c r="V1293" s="127"/>
      <c r="W1293" s="127"/>
      <c r="X1293" s="127"/>
      <c r="Y1293" s="128"/>
      <c r="Z1293" s="128"/>
      <c r="AA1293" s="381"/>
      <c r="AB1293" s="128"/>
      <c r="AC1293" s="128"/>
      <c r="AD1293" s="128"/>
    </row>
    <row r="1294" spans="3:30">
      <c r="C1294" s="127"/>
      <c r="D1294" s="380">
        <v>44384</v>
      </c>
      <c r="E1294" s="430" t="s">
        <v>1796</v>
      </c>
      <c r="F1294" s="501"/>
      <c r="G1294" s="361"/>
      <c r="H1294" s="127">
        <v>1</v>
      </c>
      <c r="I1294" s="127"/>
      <c r="J1294" s="127"/>
      <c r="K1294" s="127"/>
      <c r="L1294" s="127"/>
      <c r="M1294" s="127"/>
      <c r="N1294" s="127"/>
      <c r="O1294" s="127"/>
      <c r="P1294" s="127"/>
      <c r="Q1294" s="127"/>
      <c r="R1294" s="127"/>
      <c r="S1294" s="127"/>
      <c r="T1294" s="127"/>
      <c r="U1294" s="127"/>
      <c r="V1294" s="127"/>
      <c r="W1294" s="127">
        <v>1</v>
      </c>
      <c r="X1294" s="127"/>
      <c r="Y1294" s="128"/>
      <c r="Z1294" s="128"/>
      <c r="AA1294" s="381"/>
      <c r="AB1294" s="128"/>
      <c r="AC1294" s="128"/>
      <c r="AD1294" s="128"/>
    </row>
    <row r="1295" spans="3:30">
      <c r="C1295" s="127">
        <v>3</v>
      </c>
      <c r="D1295" s="380">
        <v>44384</v>
      </c>
      <c r="E1295" s="430" t="s">
        <v>1874</v>
      </c>
      <c r="F1295" s="501"/>
      <c r="G1295" s="361"/>
      <c r="H1295" s="127">
        <v>419.4</v>
      </c>
      <c r="I1295" s="127"/>
      <c r="J1295" s="127"/>
      <c r="K1295" s="127">
        <v>419.4</v>
      </c>
      <c r="L1295" s="127"/>
      <c r="M1295" s="127"/>
      <c r="N1295" s="127"/>
      <c r="O1295" s="127"/>
      <c r="P1295" s="127"/>
      <c r="Q1295" s="127"/>
      <c r="R1295" s="127"/>
      <c r="S1295" s="127"/>
      <c r="T1295" s="127"/>
      <c r="U1295" s="127"/>
      <c r="V1295" s="127"/>
      <c r="W1295" s="127"/>
      <c r="X1295" s="127"/>
      <c r="Y1295" s="128"/>
      <c r="Z1295" s="128"/>
      <c r="AA1295" s="381"/>
      <c r="AB1295" s="128"/>
      <c r="AC1295" s="128"/>
      <c r="AD1295" s="128"/>
    </row>
    <row r="1296" spans="3:30">
      <c r="C1296" s="127">
        <v>4.5</v>
      </c>
      <c r="D1296" s="380">
        <v>44384</v>
      </c>
      <c r="E1296" s="430" t="s">
        <v>1875</v>
      </c>
      <c r="F1296" s="501"/>
      <c r="G1296" s="361"/>
      <c r="H1296" s="127">
        <v>35</v>
      </c>
      <c r="I1296" s="127"/>
      <c r="J1296" s="127"/>
      <c r="K1296" s="127"/>
      <c r="L1296" s="127">
        <v>35</v>
      </c>
      <c r="M1296" s="127"/>
      <c r="N1296" s="127"/>
      <c r="O1296" s="127"/>
      <c r="P1296" s="127"/>
      <c r="Q1296" s="127"/>
      <c r="R1296" s="127"/>
      <c r="S1296" s="127"/>
      <c r="T1296" s="127"/>
      <c r="U1296" s="127"/>
      <c r="V1296" s="127"/>
      <c r="W1296" s="127"/>
      <c r="X1296" s="127"/>
      <c r="Y1296" s="128"/>
      <c r="Z1296" s="128"/>
      <c r="AA1296" s="381"/>
      <c r="AB1296" s="128"/>
      <c r="AC1296" s="128"/>
      <c r="AD1296" s="128"/>
    </row>
    <row r="1297" spans="3:30">
      <c r="C1297" s="127"/>
      <c r="D1297" s="380">
        <v>44384</v>
      </c>
      <c r="E1297" s="430" t="s">
        <v>1590</v>
      </c>
      <c r="F1297" s="501"/>
      <c r="G1297" s="361">
        <v>1200</v>
      </c>
      <c r="H1297" s="127"/>
      <c r="I1297" s="127"/>
      <c r="J1297" s="127"/>
      <c r="K1297" s="127"/>
      <c r="L1297" s="127"/>
      <c r="M1297" s="127"/>
      <c r="N1297" s="127"/>
      <c r="O1297" s="127"/>
      <c r="P1297" s="127"/>
      <c r="Q1297" s="127"/>
      <c r="R1297" s="127"/>
      <c r="S1297" s="127"/>
      <c r="T1297" s="127"/>
      <c r="U1297" s="127"/>
      <c r="V1297" s="127"/>
      <c r="W1297" s="127"/>
      <c r="X1297" s="127"/>
      <c r="Y1297" s="128"/>
      <c r="Z1297" s="128"/>
      <c r="AA1297" s="381"/>
      <c r="AB1297" s="128"/>
      <c r="AC1297" s="128"/>
      <c r="AD1297" s="128"/>
    </row>
    <row r="1298" spans="3:30">
      <c r="C1298" s="127"/>
      <c r="D1298" s="380">
        <v>44384</v>
      </c>
      <c r="E1298" s="430" t="s">
        <v>673</v>
      </c>
      <c r="F1298" s="501"/>
      <c r="G1298" s="361"/>
      <c r="H1298" s="361">
        <v>958.66</v>
      </c>
      <c r="I1298" s="127"/>
      <c r="J1298" s="127"/>
      <c r="K1298" s="127"/>
      <c r="L1298" s="127"/>
      <c r="M1298" s="127"/>
      <c r="N1298" s="127"/>
      <c r="O1298" s="127"/>
      <c r="P1298" s="127"/>
      <c r="Q1298" s="127"/>
      <c r="R1298" s="127"/>
      <c r="S1298" s="127"/>
      <c r="T1298" s="127"/>
      <c r="U1298" s="127"/>
      <c r="V1298" s="127"/>
      <c r="W1298" s="127"/>
      <c r="X1298" s="127"/>
      <c r="Y1298" s="128"/>
      <c r="Z1298" s="128"/>
      <c r="AA1298" s="381"/>
      <c r="AB1298" s="128"/>
      <c r="AC1298" s="128"/>
      <c r="AD1298" s="128"/>
    </row>
    <row r="1299" spans="3:30">
      <c r="C1299" s="127"/>
      <c r="D1299" s="380">
        <v>44384</v>
      </c>
      <c r="E1299" s="430" t="s">
        <v>674</v>
      </c>
      <c r="F1299" s="501"/>
      <c r="G1299" s="361"/>
      <c r="H1299" s="361">
        <v>98</v>
      </c>
      <c r="I1299" s="127"/>
      <c r="J1299" s="127"/>
      <c r="K1299" s="127"/>
      <c r="L1299" s="127"/>
      <c r="M1299" s="127"/>
      <c r="N1299" s="127"/>
      <c r="O1299" s="127"/>
      <c r="P1299" s="127"/>
      <c r="Q1299" s="127"/>
      <c r="R1299" s="127"/>
      <c r="S1299" s="127"/>
      <c r="T1299" s="127"/>
      <c r="U1299" s="127"/>
      <c r="V1299" s="127"/>
      <c r="W1299" s="127"/>
      <c r="X1299" s="127"/>
      <c r="Y1299" s="128"/>
      <c r="Z1299" s="128"/>
      <c r="AA1299" s="381"/>
      <c r="AB1299" s="128"/>
      <c r="AC1299" s="128"/>
      <c r="AD1299" s="128"/>
    </row>
    <row r="1300" spans="3:30">
      <c r="C1300" s="127"/>
      <c r="D1300" s="380">
        <v>44384</v>
      </c>
      <c r="E1300" s="430" t="s">
        <v>1591</v>
      </c>
      <c r="F1300" s="501"/>
      <c r="G1300" s="361"/>
      <c r="H1300" s="127">
        <v>143.34</v>
      </c>
      <c r="I1300" s="127"/>
      <c r="J1300" s="127"/>
      <c r="K1300" s="127"/>
      <c r="L1300" s="127"/>
      <c r="M1300" s="127"/>
      <c r="N1300" s="127"/>
      <c r="O1300" s="127"/>
      <c r="P1300" s="127"/>
      <c r="Q1300" s="127"/>
      <c r="R1300" s="127"/>
      <c r="S1300" s="127"/>
      <c r="T1300" s="127"/>
      <c r="U1300" s="127"/>
      <c r="V1300" s="127"/>
      <c r="W1300" s="127"/>
      <c r="X1300" s="127"/>
      <c r="Y1300" s="128"/>
      <c r="Z1300" s="128"/>
      <c r="AA1300" s="381"/>
      <c r="AB1300" s="128"/>
      <c r="AC1300" s="128"/>
      <c r="AD1300" s="128"/>
    </row>
    <row r="1301" spans="3:30">
      <c r="C1301" s="127"/>
      <c r="D1301" s="380">
        <v>44384</v>
      </c>
      <c r="E1301" s="430" t="s">
        <v>495</v>
      </c>
      <c r="F1301" s="501"/>
      <c r="G1301" s="361">
        <v>1684.15</v>
      </c>
      <c r="H1301" s="127"/>
      <c r="I1301" s="127"/>
      <c r="J1301" s="127"/>
      <c r="K1301" s="127"/>
      <c r="L1301" s="127"/>
      <c r="M1301" s="127"/>
      <c r="N1301" s="127"/>
      <c r="O1301" s="127"/>
      <c r="P1301" s="127"/>
      <c r="Q1301" s="127"/>
      <c r="R1301" s="127"/>
      <c r="S1301" s="127"/>
      <c r="T1301" s="127"/>
      <c r="U1301" s="127"/>
      <c r="V1301" s="127"/>
      <c r="W1301" s="127"/>
      <c r="X1301" s="127"/>
      <c r="Y1301" s="128"/>
      <c r="Z1301" s="128"/>
      <c r="AA1301" s="381"/>
      <c r="AB1301" s="128"/>
      <c r="AC1301" s="128"/>
      <c r="AD1301" s="128"/>
    </row>
    <row r="1302" spans="3:30">
      <c r="C1302" s="127"/>
      <c r="D1302" s="380">
        <v>44384</v>
      </c>
      <c r="E1302" s="430" t="s">
        <v>669</v>
      </c>
      <c r="F1302" s="501"/>
      <c r="G1302" s="361">
        <v>75</v>
      </c>
      <c r="H1302" s="127"/>
      <c r="I1302" s="127"/>
      <c r="J1302" s="127"/>
      <c r="K1302" s="127"/>
      <c r="L1302" s="127"/>
      <c r="M1302" s="127"/>
      <c r="N1302" s="127"/>
      <c r="O1302" s="127"/>
      <c r="P1302" s="127"/>
      <c r="Q1302" s="127"/>
      <c r="R1302" s="127"/>
      <c r="S1302" s="127"/>
      <c r="T1302" s="127"/>
      <c r="U1302" s="127"/>
      <c r="V1302" s="127"/>
      <c r="W1302" s="127"/>
      <c r="X1302" s="127"/>
      <c r="Y1302" s="128"/>
      <c r="Z1302" s="128"/>
      <c r="AA1302" s="381"/>
      <c r="AB1302" s="128"/>
      <c r="AC1302" s="128"/>
      <c r="AD1302" s="128"/>
    </row>
    <row r="1303" spans="3:30">
      <c r="C1303" s="127">
        <v>10</v>
      </c>
      <c r="D1303" s="380">
        <v>44384</v>
      </c>
      <c r="E1303" s="430" t="s">
        <v>1876</v>
      </c>
      <c r="F1303" s="501"/>
      <c r="G1303" s="361"/>
      <c r="H1303" s="127">
        <v>1051</v>
      </c>
      <c r="I1303" s="127"/>
      <c r="J1303" s="127"/>
      <c r="K1303" s="127"/>
      <c r="L1303" s="127"/>
      <c r="M1303" s="127"/>
      <c r="N1303" s="127"/>
      <c r="O1303" s="127"/>
      <c r="P1303" s="127">
        <v>1051</v>
      </c>
      <c r="Q1303" s="127"/>
      <c r="R1303" s="127"/>
      <c r="S1303" s="127"/>
      <c r="T1303" s="127"/>
      <c r="U1303" s="127"/>
      <c r="V1303" s="127"/>
      <c r="W1303" s="127"/>
      <c r="X1303" s="127"/>
      <c r="Y1303" s="128"/>
      <c r="Z1303" s="128"/>
      <c r="AA1303" s="381"/>
      <c r="AB1303" s="128"/>
      <c r="AC1303" s="128"/>
      <c r="AD1303" s="128"/>
    </row>
    <row r="1304" spans="3:30">
      <c r="C1304" s="127"/>
      <c r="D1304" s="380">
        <v>44384</v>
      </c>
      <c r="E1304" s="430" t="s">
        <v>1850</v>
      </c>
      <c r="F1304" s="501"/>
      <c r="G1304" s="361"/>
      <c r="H1304" s="127">
        <v>75</v>
      </c>
      <c r="I1304" s="127"/>
      <c r="J1304" s="127"/>
      <c r="K1304" s="127"/>
      <c r="L1304" s="127"/>
      <c r="M1304" s="127"/>
      <c r="N1304" s="127"/>
      <c r="O1304" s="127"/>
      <c r="P1304" s="127"/>
      <c r="Q1304" s="127"/>
      <c r="R1304" s="127"/>
      <c r="S1304" s="127"/>
      <c r="T1304" s="127">
        <v>75</v>
      </c>
      <c r="U1304" s="127"/>
      <c r="V1304" s="127"/>
      <c r="W1304" s="127"/>
      <c r="X1304" s="127"/>
      <c r="Y1304" s="128"/>
      <c r="Z1304" s="128"/>
      <c r="AA1304" s="381"/>
      <c r="AB1304" s="128"/>
      <c r="AC1304" s="128"/>
      <c r="AD1304" s="128"/>
    </row>
    <row r="1305" spans="3:30">
      <c r="C1305" s="127"/>
      <c r="D1305" s="380">
        <v>44384</v>
      </c>
      <c r="E1305" s="430" t="s">
        <v>1832</v>
      </c>
      <c r="F1305" s="501"/>
      <c r="G1305" s="361"/>
      <c r="H1305" s="127">
        <v>222.3</v>
      </c>
      <c r="I1305" s="127"/>
      <c r="J1305" s="127"/>
      <c r="K1305" s="127"/>
      <c r="L1305" s="127">
        <v>222.3</v>
      </c>
      <c r="M1305" s="127"/>
      <c r="N1305" s="127"/>
      <c r="O1305" s="127"/>
      <c r="P1305" s="127"/>
      <c r="Q1305" s="127"/>
      <c r="R1305" s="127"/>
      <c r="S1305" s="127"/>
      <c r="T1305" s="127"/>
      <c r="U1305" s="127"/>
      <c r="V1305" s="127"/>
      <c r="W1305" s="127"/>
      <c r="X1305" s="127"/>
      <c r="Y1305" s="128"/>
      <c r="Z1305" s="128"/>
      <c r="AA1305" s="381"/>
      <c r="AB1305" s="128"/>
      <c r="AC1305" s="128"/>
      <c r="AD1305" s="128"/>
    </row>
    <row r="1306" spans="3:30">
      <c r="C1306" s="127"/>
      <c r="D1306" s="380">
        <v>44384</v>
      </c>
      <c r="E1306" s="430" t="s">
        <v>1838</v>
      </c>
      <c r="F1306" s="501"/>
      <c r="G1306" s="361"/>
      <c r="H1306" s="127">
        <v>104.09</v>
      </c>
      <c r="I1306" s="127"/>
      <c r="J1306" s="127"/>
      <c r="K1306" s="127"/>
      <c r="L1306" s="127">
        <v>104.09</v>
      </c>
      <c r="M1306" s="127"/>
      <c r="N1306" s="127"/>
      <c r="O1306" s="127"/>
      <c r="P1306" s="127"/>
      <c r="Q1306" s="127"/>
      <c r="R1306" s="127"/>
      <c r="S1306" s="127"/>
      <c r="T1306" s="127"/>
      <c r="U1306" s="127"/>
      <c r="V1306" s="127"/>
      <c r="W1306" s="127"/>
      <c r="X1306" s="127"/>
      <c r="Y1306" s="128"/>
      <c r="Z1306" s="128"/>
      <c r="AA1306" s="381"/>
      <c r="AB1306" s="128"/>
      <c r="AC1306" s="128"/>
      <c r="AD1306" s="128"/>
    </row>
    <row r="1307" spans="3:30">
      <c r="C1307" s="127"/>
      <c r="D1307" s="380">
        <v>44384</v>
      </c>
      <c r="E1307" s="430" t="s">
        <v>1877</v>
      </c>
      <c r="F1307" s="501"/>
      <c r="G1307" s="361"/>
      <c r="H1307" s="127">
        <v>205.76</v>
      </c>
      <c r="I1307" s="127"/>
      <c r="J1307" s="127"/>
      <c r="K1307" s="127"/>
      <c r="L1307" s="127">
        <v>205.76</v>
      </c>
      <c r="M1307" s="127"/>
      <c r="N1307" s="127"/>
      <c r="O1307" s="127"/>
      <c r="P1307" s="127"/>
      <c r="Q1307" s="127"/>
      <c r="R1307" s="127"/>
      <c r="S1307" s="127"/>
      <c r="T1307" s="127"/>
      <c r="U1307" s="127"/>
      <c r="V1307" s="127"/>
      <c r="W1307" s="127"/>
      <c r="X1307" s="127"/>
      <c r="Y1307" s="128"/>
      <c r="Z1307" s="128"/>
      <c r="AA1307" s="381"/>
      <c r="AB1307" s="128"/>
      <c r="AC1307" s="128"/>
      <c r="AD1307" s="128"/>
    </row>
    <row r="1308" spans="3:30">
      <c r="C1308" s="127"/>
      <c r="D1308" s="380">
        <v>44384</v>
      </c>
      <c r="E1308" s="430" t="s">
        <v>1878</v>
      </c>
      <c r="F1308" s="501"/>
      <c r="G1308" s="361"/>
      <c r="H1308" s="127">
        <v>100</v>
      </c>
      <c r="I1308" s="127"/>
      <c r="J1308" s="127"/>
      <c r="K1308" s="127"/>
      <c r="L1308" s="127"/>
      <c r="M1308" s="127"/>
      <c r="N1308" s="127"/>
      <c r="O1308" s="127"/>
      <c r="P1308" s="127"/>
      <c r="Q1308" s="127"/>
      <c r="R1308" s="127"/>
      <c r="S1308" s="127"/>
      <c r="T1308" s="127">
        <v>100</v>
      </c>
      <c r="U1308" s="127"/>
      <c r="V1308" s="127"/>
      <c r="W1308" s="127"/>
      <c r="X1308" s="127"/>
      <c r="Y1308" s="128"/>
      <c r="Z1308" s="128"/>
      <c r="AA1308" s="381"/>
      <c r="AB1308" s="128"/>
      <c r="AC1308" s="128"/>
      <c r="AD1308" s="128"/>
    </row>
    <row r="1309" spans="3:30">
      <c r="C1309" s="127"/>
      <c r="D1309" s="380">
        <v>44384</v>
      </c>
      <c r="E1309" s="430" t="s">
        <v>1796</v>
      </c>
      <c r="F1309" s="501"/>
      <c r="G1309" s="361"/>
      <c r="H1309" s="127">
        <v>1</v>
      </c>
      <c r="I1309" s="127"/>
      <c r="J1309" s="127"/>
      <c r="K1309" s="127"/>
      <c r="L1309" s="127"/>
      <c r="M1309" s="127"/>
      <c r="N1309" s="127"/>
      <c r="O1309" s="127"/>
      <c r="P1309" s="127"/>
      <c r="Q1309" s="127"/>
      <c r="R1309" s="127"/>
      <c r="S1309" s="127"/>
      <c r="T1309" s="127"/>
      <c r="U1309" s="127"/>
      <c r="V1309" s="127"/>
      <c r="W1309" s="127">
        <v>1</v>
      </c>
      <c r="X1309" s="127"/>
      <c r="Y1309" s="128"/>
      <c r="Z1309" s="128"/>
      <c r="AA1309" s="381"/>
      <c r="AB1309" s="128"/>
      <c r="AC1309" s="128"/>
      <c r="AD1309" s="128"/>
    </row>
    <row r="1310" spans="3:30">
      <c r="C1310" s="127"/>
      <c r="D1310" s="380">
        <v>44384</v>
      </c>
      <c r="E1310" s="430" t="s">
        <v>1879</v>
      </c>
      <c r="F1310" s="501"/>
      <c r="G1310" s="361">
        <v>2028</v>
      </c>
      <c r="H1310" s="127"/>
      <c r="I1310" s="127"/>
      <c r="J1310" s="127"/>
      <c r="K1310" s="127"/>
      <c r="L1310" s="127"/>
      <c r="M1310" s="127"/>
      <c r="N1310" s="127"/>
      <c r="O1310" s="127"/>
      <c r="P1310" s="127"/>
      <c r="Q1310" s="127"/>
      <c r="R1310" s="127"/>
      <c r="S1310" s="127"/>
      <c r="T1310" s="127"/>
      <c r="U1310" s="127"/>
      <c r="V1310" s="127"/>
      <c r="W1310" s="127"/>
      <c r="X1310" s="127"/>
      <c r="Y1310" s="128"/>
      <c r="Z1310" s="128"/>
      <c r="AA1310" s="381"/>
      <c r="AB1310" s="128"/>
      <c r="AC1310" s="128"/>
      <c r="AD1310" s="128"/>
    </row>
    <row r="1311" spans="3:30">
      <c r="C1311" s="127"/>
      <c r="D1311" s="380">
        <v>44384</v>
      </c>
      <c r="E1311" s="430" t="s">
        <v>673</v>
      </c>
      <c r="F1311" s="501"/>
      <c r="G1311" s="361"/>
      <c r="H1311" s="361">
        <v>1684.15</v>
      </c>
      <c r="I1311" s="127"/>
      <c r="J1311" s="127"/>
      <c r="K1311" s="127"/>
      <c r="L1311" s="127"/>
      <c r="M1311" s="127"/>
      <c r="N1311" s="127"/>
      <c r="O1311" s="127"/>
      <c r="P1311" s="127"/>
      <c r="Q1311" s="127"/>
      <c r="R1311" s="127"/>
      <c r="S1311" s="127"/>
      <c r="T1311" s="127"/>
      <c r="U1311" s="127"/>
      <c r="V1311" s="127"/>
      <c r="W1311" s="127"/>
      <c r="X1311" s="127"/>
      <c r="Y1311" s="128"/>
      <c r="Z1311" s="128"/>
      <c r="AA1311" s="381"/>
      <c r="AB1311" s="128"/>
      <c r="AC1311" s="128"/>
      <c r="AD1311" s="128"/>
    </row>
    <row r="1312" spans="3:30">
      <c r="C1312" s="127"/>
      <c r="D1312" s="380">
        <v>44384</v>
      </c>
      <c r="E1312" s="430" t="s">
        <v>674</v>
      </c>
      <c r="F1312" s="501"/>
      <c r="G1312" s="361"/>
      <c r="H1312" s="361">
        <v>75</v>
      </c>
      <c r="I1312" s="127"/>
      <c r="J1312" s="127"/>
      <c r="K1312" s="127"/>
      <c r="L1312" s="127"/>
      <c r="M1312" s="127"/>
      <c r="N1312" s="127"/>
      <c r="O1312" s="127"/>
      <c r="P1312" s="127"/>
      <c r="Q1312" s="127"/>
      <c r="R1312" s="127"/>
      <c r="S1312" s="127"/>
      <c r="T1312" s="127"/>
      <c r="U1312" s="127"/>
      <c r="V1312" s="127"/>
      <c r="W1312" s="127"/>
      <c r="X1312" s="127"/>
      <c r="Y1312" s="128"/>
      <c r="Z1312" s="128"/>
      <c r="AA1312" s="381"/>
      <c r="AB1312" s="128"/>
      <c r="AC1312" s="128"/>
      <c r="AD1312" s="128"/>
    </row>
    <row r="1313" spans="3:30">
      <c r="C1313" s="127"/>
      <c r="D1313" s="380">
        <v>44385</v>
      </c>
      <c r="E1313" s="430" t="s">
        <v>1880</v>
      </c>
      <c r="F1313" s="501"/>
      <c r="G1313" s="361"/>
      <c r="H1313" s="127">
        <v>268.85000000000002</v>
      </c>
      <c r="I1313" s="127"/>
      <c r="J1313" s="127"/>
      <c r="K1313" s="127"/>
      <c r="L1313" s="127"/>
      <c r="M1313" s="127"/>
      <c r="N1313" s="127"/>
      <c r="O1313" s="127"/>
      <c r="P1313" s="127"/>
      <c r="Q1313" s="127"/>
      <c r="R1313" s="127"/>
      <c r="S1313" s="127"/>
      <c r="T1313" s="127"/>
      <c r="U1313" s="127"/>
      <c r="V1313" s="127"/>
      <c r="W1313" s="127"/>
      <c r="X1313" s="127"/>
      <c r="Y1313" s="128"/>
      <c r="Z1313" s="128"/>
      <c r="AA1313" s="381"/>
      <c r="AB1313" s="128"/>
      <c r="AC1313" s="128"/>
      <c r="AD1313" s="128"/>
    </row>
    <row r="1314" spans="3:30">
      <c r="C1314" s="127"/>
      <c r="D1314" s="380">
        <v>44385</v>
      </c>
      <c r="E1314" s="430" t="s">
        <v>495</v>
      </c>
      <c r="F1314" s="501"/>
      <c r="G1314" s="361">
        <v>363.56</v>
      </c>
      <c r="H1314" s="127"/>
      <c r="I1314" s="127"/>
      <c r="J1314" s="127"/>
      <c r="K1314" s="127"/>
      <c r="L1314" s="127"/>
      <c r="M1314" s="127"/>
      <c r="N1314" s="127"/>
      <c r="O1314" s="127"/>
      <c r="P1314" s="127"/>
      <c r="Q1314" s="127"/>
      <c r="R1314" s="127"/>
      <c r="S1314" s="127"/>
      <c r="T1314" s="127"/>
      <c r="U1314" s="127"/>
      <c r="V1314" s="127"/>
      <c r="W1314" s="127"/>
      <c r="X1314" s="127"/>
      <c r="Y1314" s="128"/>
      <c r="Z1314" s="128"/>
      <c r="AA1314" s="381"/>
      <c r="AB1314" s="128"/>
      <c r="AC1314" s="128"/>
      <c r="AD1314" s="128"/>
    </row>
    <row r="1315" spans="3:30">
      <c r="C1315" s="127"/>
      <c r="D1315" s="380">
        <v>44385</v>
      </c>
      <c r="E1315" s="430" t="s">
        <v>1881</v>
      </c>
      <c r="F1315" s="501"/>
      <c r="G1315" s="361"/>
      <c r="H1315" s="127">
        <v>362.56</v>
      </c>
      <c r="I1315" s="127"/>
      <c r="J1315" s="127"/>
      <c r="K1315" s="127"/>
      <c r="L1315" s="127">
        <v>362.56</v>
      </c>
      <c r="M1315" s="127"/>
      <c r="N1315" s="127"/>
      <c r="O1315" s="127"/>
      <c r="P1315" s="127"/>
      <c r="Q1315" s="127"/>
      <c r="R1315" s="127"/>
      <c r="S1315" s="127"/>
      <c r="T1315" s="127"/>
      <c r="U1315" s="127"/>
      <c r="V1315" s="127"/>
      <c r="W1315" s="127"/>
      <c r="X1315" s="127"/>
      <c r="Y1315" s="128"/>
      <c r="Z1315" s="128"/>
      <c r="AA1315" s="381"/>
      <c r="AB1315" s="128"/>
      <c r="AC1315" s="128"/>
      <c r="AD1315" s="128"/>
    </row>
    <row r="1316" spans="3:30">
      <c r="C1316" s="127"/>
      <c r="D1316" s="380">
        <v>44385</v>
      </c>
      <c r="E1316" s="430" t="s">
        <v>1796</v>
      </c>
      <c r="F1316" s="501"/>
      <c r="G1316" s="361"/>
      <c r="H1316" s="127">
        <v>1</v>
      </c>
      <c r="I1316" s="127"/>
      <c r="J1316" s="127"/>
      <c r="K1316" s="127"/>
      <c r="L1316" s="127"/>
      <c r="M1316" s="127"/>
      <c r="N1316" s="127"/>
      <c r="O1316" s="127"/>
      <c r="P1316" s="127"/>
      <c r="Q1316" s="127"/>
      <c r="R1316" s="127"/>
      <c r="S1316" s="127"/>
      <c r="T1316" s="127"/>
      <c r="U1316" s="127"/>
      <c r="V1316" s="127"/>
      <c r="W1316" s="127">
        <v>1</v>
      </c>
      <c r="X1316" s="127"/>
      <c r="Y1316" s="128"/>
      <c r="Z1316" s="128"/>
      <c r="AA1316" s="381"/>
      <c r="AB1316" s="128"/>
      <c r="AC1316" s="128"/>
      <c r="AD1316" s="128"/>
    </row>
    <row r="1317" spans="3:30">
      <c r="C1317" s="127"/>
      <c r="D1317" s="380">
        <v>44385</v>
      </c>
      <c r="E1317" s="430" t="s">
        <v>1724</v>
      </c>
      <c r="F1317" s="501"/>
      <c r="G1317" s="361">
        <v>403</v>
      </c>
      <c r="H1317" s="127"/>
      <c r="I1317" s="127"/>
      <c r="J1317" s="127"/>
      <c r="K1317" s="127"/>
      <c r="L1317" s="127"/>
      <c r="M1317" s="127"/>
      <c r="N1317" s="127"/>
      <c r="O1317" s="127"/>
      <c r="P1317" s="127"/>
      <c r="Q1317" s="127"/>
      <c r="R1317" s="127"/>
      <c r="S1317" s="127"/>
      <c r="T1317" s="127"/>
      <c r="U1317" s="127"/>
      <c r="V1317" s="127"/>
      <c r="W1317" s="127"/>
      <c r="X1317" s="127"/>
      <c r="Y1317" s="128"/>
      <c r="Z1317" s="128"/>
      <c r="AA1317" s="381"/>
      <c r="AB1317" s="128"/>
      <c r="AC1317" s="128"/>
      <c r="AD1317" s="128"/>
    </row>
    <row r="1318" spans="3:30">
      <c r="C1318" s="127"/>
      <c r="D1318" s="380">
        <v>44385</v>
      </c>
      <c r="E1318" s="430" t="s">
        <v>673</v>
      </c>
      <c r="F1318" s="501"/>
      <c r="G1318" s="361"/>
      <c r="H1318" s="127">
        <v>363.56</v>
      </c>
      <c r="I1318" s="127"/>
      <c r="J1318" s="127"/>
      <c r="K1318" s="127"/>
      <c r="L1318" s="127"/>
      <c r="M1318" s="127"/>
      <c r="N1318" s="127"/>
      <c r="O1318" s="127"/>
      <c r="P1318" s="127"/>
      <c r="Q1318" s="127"/>
      <c r="R1318" s="127"/>
      <c r="S1318" s="127"/>
      <c r="T1318" s="127"/>
      <c r="U1318" s="127"/>
      <c r="V1318" s="127"/>
      <c r="W1318" s="127"/>
      <c r="X1318" s="127"/>
      <c r="Y1318" s="128"/>
      <c r="Z1318" s="128"/>
      <c r="AA1318" s="381"/>
      <c r="AB1318" s="128"/>
      <c r="AC1318" s="128"/>
      <c r="AD1318" s="128"/>
    </row>
    <row r="1319" spans="3:30">
      <c r="C1319" s="127"/>
      <c r="D1319" s="380">
        <v>44385</v>
      </c>
      <c r="E1319" s="430" t="s">
        <v>1882</v>
      </c>
      <c r="F1319" s="501"/>
      <c r="G1319" s="361"/>
      <c r="H1319" s="127">
        <v>39.44</v>
      </c>
      <c r="I1319" s="127"/>
      <c r="J1319" s="127"/>
      <c r="K1319" s="127"/>
      <c r="L1319" s="127"/>
      <c r="M1319" s="127"/>
      <c r="N1319" s="127"/>
      <c r="O1319" s="127"/>
      <c r="P1319" s="127"/>
      <c r="Q1319" s="127"/>
      <c r="R1319" s="127"/>
      <c r="S1319" s="127"/>
      <c r="T1319" s="127"/>
      <c r="U1319" s="127"/>
      <c r="V1319" s="127"/>
      <c r="W1319" s="127"/>
      <c r="X1319" s="127"/>
      <c r="Y1319" s="128"/>
      <c r="Z1319" s="128"/>
      <c r="AA1319" s="381"/>
      <c r="AB1319" s="128"/>
      <c r="AC1319" s="128"/>
      <c r="AD1319" s="128"/>
    </row>
    <row r="1320" spans="3:30">
      <c r="C1320" s="127"/>
      <c r="D1320" s="380">
        <v>44387</v>
      </c>
      <c r="E1320" s="430" t="s">
        <v>495</v>
      </c>
      <c r="F1320" s="501"/>
      <c r="G1320" s="361">
        <v>908.09</v>
      </c>
      <c r="H1320" s="127"/>
      <c r="I1320" s="127"/>
      <c r="J1320" s="127"/>
      <c r="K1320" s="127"/>
      <c r="L1320" s="127"/>
      <c r="M1320" s="127"/>
      <c r="N1320" s="127"/>
      <c r="O1320" s="127"/>
      <c r="P1320" s="127"/>
      <c r="Q1320" s="127"/>
      <c r="R1320" s="127"/>
      <c r="S1320" s="127"/>
      <c r="T1320" s="127"/>
      <c r="U1320" s="127"/>
      <c r="V1320" s="127"/>
      <c r="W1320" s="127"/>
      <c r="X1320" s="127"/>
      <c r="Y1320" s="128"/>
      <c r="Z1320" s="128"/>
      <c r="AA1320" s="381"/>
      <c r="AB1320" s="128"/>
      <c r="AC1320" s="128"/>
      <c r="AD1320" s="128"/>
    </row>
    <row r="1321" spans="3:30">
      <c r="C1321" s="127"/>
      <c r="D1321" s="380">
        <v>44387</v>
      </c>
      <c r="E1321" s="430" t="s">
        <v>669</v>
      </c>
      <c r="F1321" s="501"/>
      <c r="G1321" s="361">
        <v>40</v>
      </c>
      <c r="H1321" s="127"/>
      <c r="I1321" s="127"/>
      <c r="J1321" s="127"/>
      <c r="K1321" s="127"/>
      <c r="L1321" s="127"/>
      <c r="M1321" s="127"/>
      <c r="N1321" s="127"/>
      <c r="O1321" s="127"/>
      <c r="P1321" s="127"/>
      <c r="Q1321" s="127"/>
      <c r="R1321" s="127"/>
      <c r="S1321" s="127"/>
      <c r="T1321" s="127"/>
      <c r="U1321" s="127"/>
      <c r="V1321" s="127"/>
      <c r="W1321" s="127"/>
      <c r="X1321" s="127"/>
      <c r="Y1321" s="128"/>
      <c r="Z1321" s="128"/>
      <c r="AA1321" s="381"/>
      <c r="AB1321" s="128"/>
      <c r="AC1321" s="128"/>
      <c r="AD1321" s="128"/>
    </row>
    <row r="1322" spans="3:30">
      <c r="C1322" s="127"/>
      <c r="D1322" s="380">
        <v>44387</v>
      </c>
      <c r="E1322" s="430" t="s">
        <v>1883</v>
      </c>
      <c r="F1322" s="501"/>
      <c r="G1322" s="361"/>
      <c r="H1322" s="127">
        <v>124.94</v>
      </c>
      <c r="I1322" s="127"/>
      <c r="J1322" s="127"/>
      <c r="K1322" s="127"/>
      <c r="L1322" s="127">
        <v>124.94</v>
      </c>
      <c r="M1322" s="127"/>
      <c r="N1322" s="127"/>
      <c r="O1322" s="127"/>
      <c r="P1322" s="127"/>
      <c r="Q1322" s="127"/>
      <c r="R1322" s="127"/>
      <c r="S1322" s="127"/>
      <c r="T1322" s="127"/>
      <c r="U1322" s="127"/>
      <c r="V1322" s="127"/>
      <c r="W1322" s="127"/>
      <c r="X1322" s="127"/>
      <c r="Y1322" s="128"/>
      <c r="Z1322" s="128"/>
      <c r="AA1322" s="381"/>
      <c r="AB1322" s="128"/>
      <c r="AC1322" s="128"/>
      <c r="AD1322" s="128"/>
    </row>
    <row r="1323" spans="3:30">
      <c r="C1323" s="127"/>
      <c r="D1323" s="380">
        <v>44387</v>
      </c>
      <c r="E1323" s="430" t="s">
        <v>1884</v>
      </c>
      <c r="F1323" s="501"/>
      <c r="G1323" s="361"/>
      <c r="H1323" s="127">
        <v>155.72</v>
      </c>
      <c r="I1323" s="127"/>
      <c r="J1323" s="127"/>
      <c r="K1323" s="127"/>
      <c r="L1323" s="127">
        <v>155.72</v>
      </c>
      <c r="M1323" s="127"/>
      <c r="N1323" s="127"/>
      <c r="O1323" s="127"/>
      <c r="P1323" s="127"/>
      <c r="Q1323" s="127"/>
      <c r="R1323" s="127"/>
      <c r="S1323" s="127"/>
      <c r="T1323" s="127"/>
      <c r="U1323" s="127"/>
      <c r="V1323" s="127"/>
      <c r="W1323" s="127"/>
      <c r="X1323" s="127"/>
      <c r="Y1323" s="128"/>
      <c r="Z1323" s="128"/>
      <c r="AA1323" s="381"/>
      <c r="AB1323" s="128"/>
      <c r="AC1323" s="128"/>
      <c r="AD1323" s="128"/>
    </row>
    <row r="1324" spans="3:30">
      <c r="C1324" s="127">
        <v>5</v>
      </c>
      <c r="D1324" s="380">
        <v>44387</v>
      </c>
      <c r="E1324" s="430" t="s">
        <v>2234</v>
      </c>
      <c r="F1324" s="501"/>
      <c r="G1324" s="361"/>
      <c r="H1324" s="127">
        <v>626.42999999999995</v>
      </c>
      <c r="I1324" s="127"/>
      <c r="J1324" s="127"/>
      <c r="K1324" s="127"/>
      <c r="L1324" s="127">
        <v>626.42999999999995</v>
      </c>
      <c r="M1324" s="127"/>
      <c r="N1324" s="127"/>
      <c r="O1324" s="127"/>
      <c r="P1324" s="127"/>
      <c r="Q1324" s="127"/>
      <c r="R1324" s="127"/>
      <c r="S1324" s="127"/>
      <c r="T1324" s="127"/>
      <c r="U1324" s="127"/>
      <c r="V1324" s="127"/>
      <c r="W1324" s="127"/>
      <c r="X1324" s="127"/>
      <c r="Y1324" s="128"/>
      <c r="Z1324" s="128"/>
      <c r="AA1324" s="381"/>
      <c r="AB1324" s="128"/>
      <c r="AC1324" s="128"/>
      <c r="AD1324" s="128"/>
    </row>
    <row r="1325" spans="3:30">
      <c r="C1325" s="127"/>
      <c r="D1325" s="380">
        <v>44387</v>
      </c>
      <c r="E1325" s="430" t="s">
        <v>1493</v>
      </c>
      <c r="F1325" s="501"/>
      <c r="G1325" s="361"/>
      <c r="H1325" s="127">
        <v>1</v>
      </c>
      <c r="I1325" s="127"/>
      <c r="J1325" s="127"/>
      <c r="K1325" s="127"/>
      <c r="L1325" s="127"/>
      <c r="M1325" s="127"/>
      <c r="N1325" s="127"/>
      <c r="O1325" s="127"/>
      <c r="P1325" s="127"/>
      <c r="Q1325" s="127"/>
      <c r="R1325" s="127"/>
      <c r="S1325" s="127"/>
      <c r="T1325" s="127"/>
      <c r="U1325" s="127"/>
      <c r="V1325" s="127"/>
      <c r="W1325" s="127">
        <v>1</v>
      </c>
      <c r="X1325" s="127"/>
      <c r="Y1325" s="128"/>
      <c r="Z1325" s="128"/>
      <c r="AA1325" s="381"/>
      <c r="AB1325" s="128"/>
      <c r="AC1325" s="128"/>
      <c r="AD1325" s="128"/>
    </row>
    <row r="1326" spans="3:30">
      <c r="C1326" s="127"/>
      <c r="D1326" s="380">
        <v>44387</v>
      </c>
      <c r="E1326" s="430" t="s">
        <v>1522</v>
      </c>
      <c r="F1326" s="501"/>
      <c r="G1326" s="361"/>
      <c r="H1326" s="127">
        <v>40</v>
      </c>
      <c r="I1326" s="127"/>
      <c r="J1326" s="127"/>
      <c r="K1326" s="127"/>
      <c r="L1326" s="127"/>
      <c r="M1326" s="127"/>
      <c r="N1326" s="127"/>
      <c r="O1326" s="127"/>
      <c r="P1326" s="127"/>
      <c r="Q1326" s="127"/>
      <c r="R1326" s="127"/>
      <c r="S1326" s="127"/>
      <c r="T1326" s="127"/>
      <c r="U1326" s="127"/>
      <c r="V1326" s="127"/>
      <c r="W1326" s="127"/>
      <c r="X1326" s="127">
        <v>40</v>
      </c>
      <c r="Y1326" s="128"/>
      <c r="Z1326" s="128"/>
      <c r="AA1326" s="381"/>
      <c r="AB1326" s="128"/>
      <c r="AC1326" s="128"/>
      <c r="AD1326" s="128"/>
    </row>
    <row r="1327" spans="3:30">
      <c r="C1327" s="127"/>
      <c r="D1327" s="380">
        <v>44387</v>
      </c>
      <c r="E1327" s="430" t="s">
        <v>1885</v>
      </c>
      <c r="F1327" s="501"/>
      <c r="G1327" s="361">
        <v>1072</v>
      </c>
      <c r="H1327" s="127"/>
      <c r="I1327" s="127"/>
      <c r="J1327" s="127"/>
      <c r="K1327" s="127"/>
      <c r="L1327" s="127"/>
      <c r="M1327" s="127"/>
      <c r="N1327" s="127"/>
      <c r="O1327" s="127"/>
      <c r="P1327" s="127"/>
      <c r="Q1327" s="127"/>
      <c r="R1327" s="127"/>
      <c r="S1327" s="127"/>
      <c r="T1327" s="127"/>
      <c r="U1327" s="127"/>
      <c r="V1327" s="127"/>
      <c r="W1327" s="127"/>
      <c r="X1327" s="127"/>
      <c r="Y1327" s="128"/>
      <c r="Z1327" s="128"/>
      <c r="AA1327" s="381"/>
      <c r="AB1327" s="128"/>
      <c r="AC1327" s="128"/>
      <c r="AD1327" s="128"/>
    </row>
    <row r="1328" spans="3:30">
      <c r="C1328" s="127"/>
      <c r="D1328" s="380">
        <v>44387</v>
      </c>
      <c r="E1328" s="430" t="s">
        <v>673</v>
      </c>
      <c r="F1328" s="501"/>
      <c r="G1328" s="361"/>
      <c r="H1328" s="361">
        <v>908.09</v>
      </c>
      <c r="I1328" s="127"/>
      <c r="J1328" s="127"/>
      <c r="K1328" s="127"/>
      <c r="L1328" s="127"/>
      <c r="M1328" s="127"/>
      <c r="N1328" s="127"/>
      <c r="O1328" s="127"/>
      <c r="P1328" s="127"/>
      <c r="Q1328" s="127"/>
      <c r="R1328" s="127"/>
      <c r="S1328" s="127"/>
      <c r="T1328" s="127"/>
      <c r="U1328" s="127"/>
      <c r="V1328" s="127"/>
      <c r="W1328" s="127"/>
      <c r="X1328" s="127"/>
      <c r="Y1328" s="128"/>
      <c r="Z1328" s="128"/>
      <c r="AA1328" s="381"/>
      <c r="AB1328" s="128"/>
      <c r="AC1328" s="128"/>
      <c r="AD1328" s="128"/>
    </row>
    <row r="1329" spans="3:30">
      <c r="C1329" s="127"/>
      <c r="D1329" s="380">
        <v>44387</v>
      </c>
      <c r="E1329" s="430" t="s">
        <v>674</v>
      </c>
      <c r="F1329" s="501"/>
      <c r="G1329" s="361"/>
      <c r="H1329" s="361">
        <v>40</v>
      </c>
      <c r="I1329" s="127"/>
      <c r="J1329" s="127"/>
      <c r="K1329" s="127"/>
      <c r="L1329" s="127"/>
      <c r="M1329" s="127"/>
      <c r="N1329" s="127"/>
      <c r="O1329" s="127"/>
      <c r="P1329" s="127"/>
      <c r="Q1329" s="127"/>
      <c r="R1329" s="127"/>
      <c r="S1329" s="127"/>
      <c r="T1329" s="127"/>
      <c r="U1329" s="127"/>
      <c r="V1329" s="127"/>
      <c r="W1329" s="127"/>
      <c r="X1329" s="127"/>
      <c r="Y1329" s="128"/>
      <c r="Z1329" s="128"/>
      <c r="AA1329" s="381"/>
      <c r="AB1329" s="128"/>
      <c r="AC1329" s="128"/>
      <c r="AD1329" s="128"/>
    </row>
    <row r="1330" spans="3:30">
      <c r="C1330" s="127"/>
      <c r="D1330" s="380">
        <v>44387</v>
      </c>
      <c r="E1330" s="430" t="s">
        <v>1886</v>
      </c>
      <c r="F1330" s="501"/>
      <c r="G1330" s="361"/>
      <c r="H1330" s="127">
        <v>123.91</v>
      </c>
      <c r="I1330" s="127"/>
      <c r="J1330" s="127"/>
      <c r="K1330" s="127"/>
      <c r="L1330" s="127"/>
      <c r="M1330" s="127"/>
      <c r="N1330" s="127"/>
      <c r="O1330" s="127"/>
      <c r="P1330" s="127"/>
      <c r="Q1330" s="127"/>
      <c r="R1330" s="127"/>
      <c r="S1330" s="127"/>
      <c r="T1330" s="127"/>
      <c r="U1330" s="127"/>
      <c r="V1330" s="127"/>
      <c r="W1330" s="127"/>
      <c r="X1330" s="127"/>
      <c r="Y1330" s="128"/>
      <c r="Z1330" s="128"/>
      <c r="AA1330" s="381"/>
      <c r="AB1330" s="128"/>
      <c r="AC1330" s="128"/>
      <c r="AD1330" s="128"/>
    </row>
    <row r="1331" spans="3:30">
      <c r="C1331" s="127"/>
      <c r="D1331" s="380">
        <v>44388</v>
      </c>
      <c r="E1331" s="430" t="s">
        <v>495</v>
      </c>
      <c r="F1331" s="501"/>
      <c r="G1331" s="361">
        <v>1232.06</v>
      </c>
      <c r="H1331" s="127"/>
      <c r="I1331" s="127"/>
      <c r="J1331" s="127"/>
      <c r="K1331" s="127"/>
      <c r="L1331" s="127"/>
      <c r="M1331" s="127"/>
      <c r="N1331" s="127"/>
      <c r="O1331" s="127"/>
      <c r="P1331" s="127"/>
      <c r="Q1331" s="127"/>
      <c r="R1331" s="127"/>
      <c r="S1331" s="127"/>
      <c r="T1331" s="127"/>
      <c r="U1331" s="127"/>
      <c r="V1331" s="127"/>
      <c r="W1331" s="127"/>
      <c r="X1331" s="127"/>
      <c r="Y1331" s="128"/>
      <c r="Z1331" s="128"/>
      <c r="AA1331" s="381"/>
      <c r="AB1331" s="128"/>
      <c r="AC1331" s="128"/>
      <c r="AD1331" s="128"/>
    </row>
    <row r="1332" spans="3:30">
      <c r="C1332" s="127">
        <v>5</v>
      </c>
      <c r="D1332" s="464">
        <v>44388</v>
      </c>
      <c r="E1332" s="430" t="s">
        <v>2420</v>
      </c>
      <c r="F1332" s="501"/>
      <c r="G1332" s="361"/>
      <c r="H1332" s="127">
        <v>788</v>
      </c>
      <c r="I1332" s="127"/>
      <c r="J1332" s="127"/>
      <c r="K1332" s="127">
        <v>788</v>
      </c>
      <c r="L1332" s="127"/>
      <c r="M1332" s="127"/>
      <c r="N1332" s="127"/>
      <c r="O1332" s="127"/>
      <c r="P1332" s="127"/>
      <c r="Q1332" s="127"/>
      <c r="R1332" s="127"/>
      <c r="S1332" s="127"/>
      <c r="T1332" s="127"/>
      <c r="U1332" s="127"/>
      <c r="V1332" s="127"/>
      <c r="W1332" s="127"/>
      <c r="X1332" s="127"/>
      <c r="Y1332" s="128"/>
      <c r="Z1332" s="128"/>
      <c r="AA1332" s="381"/>
      <c r="AB1332" s="128"/>
      <c r="AC1332" s="128"/>
      <c r="AD1332" s="128"/>
    </row>
    <row r="1333" spans="3:30">
      <c r="C1333" s="127"/>
      <c r="D1333" s="380">
        <v>44388</v>
      </c>
      <c r="E1333" s="430" t="s">
        <v>1887</v>
      </c>
      <c r="F1333" s="501"/>
      <c r="G1333" s="361"/>
      <c r="H1333" s="127">
        <v>312.25</v>
      </c>
      <c r="I1333" s="127"/>
      <c r="J1333" s="127"/>
      <c r="K1333" s="127"/>
      <c r="L1333" s="127">
        <v>312.25</v>
      </c>
      <c r="M1333" s="127"/>
      <c r="N1333" s="127"/>
      <c r="O1333" s="127"/>
      <c r="P1333" s="127"/>
      <c r="Q1333" s="127"/>
      <c r="R1333" s="127"/>
      <c r="S1333" s="127"/>
      <c r="T1333" s="127"/>
      <c r="U1333" s="127"/>
      <c r="V1333" s="127"/>
      <c r="W1333" s="127"/>
      <c r="X1333" s="127"/>
      <c r="Y1333" s="128"/>
      <c r="Z1333" s="128"/>
      <c r="AA1333" s="381"/>
      <c r="AB1333" s="128"/>
      <c r="AC1333" s="128"/>
      <c r="AD1333" s="128"/>
    </row>
    <row r="1334" spans="3:30">
      <c r="C1334" s="127"/>
      <c r="D1334" s="380">
        <v>44388</v>
      </c>
      <c r="E1334" s="430" t="s">
        <v>1888</v>
      </c>
      <c r="F1334" s="501"/>
      <c r="G1334" s="361"/>
      <c r="H1334" s="127">
        <v>130.81</v>
      </c>
      <c r="I1334" s="127"/>
      <c r="J1334" s="127"/>
      <c r="K1334" s="127"/>
      <c r="L1334" s="127">
        <v>130.81</v>
      </c>
      <c r="M1334" s="127"/>
      <c r="N1334" s="127"/>
      <c r="O1334" s="127"/>
      <c r="P1334" s="127"/>
      <c r="Q1334" s="127"/>
      <c r="R1334" s="127"/>
      <c r="S1334" s="127"/>
      <c r="T1334" s="127"/>
      <c r="U1334" s="127"/>
      <c r="V1334" s="127"/>
      <c r="W1334" s="127"/>
      <c r="X1334" s="127"/>
      <c r="Y1334" s="128"/>
      <c r="Z1334" s="128"/>
      <c r="AA1334" s="381"/>
      <c r="AB1334" s="128"/>
      <c r="AC1334" s="128"/>
      <c r="AD1334" s="128"/>
    </row>
    <row r="1335" spans="3:30">
      <c r="C1335" s="127"/>
      <c r="D1335" s="380">
        <v>44388</v>
      </c>
      <c r="E1335" s="430" t="s">
        <v>1493</v>
      </c>
      <c r="F1335" s="501"/>
      <c r="G1335" s="361"/>
      <c r="H1335" s="127">
        <v>1</v>
      </c>
      <c r="I1335" s="127"/>
      <c r="J1335" s="127"/>
      <c r="K1335" s="127"/>
      <c r="L1335" s="127"/>
      <c r="M1335" s="127"/>
      <c r="N1335" s="127"/>
      <c r="O1335" s="127"/>
      <c r="P1335" s="127"/>
      <c r="Q1335" s="127"/>
      <c r="R1335" s="127"/>
      <c r="S1335" s="127"/>
      <c r="T1335" s="127"/>
      <c r="U1335" s="127"/>
      <c r="V1335" s="127"/>
      <c r="W1335" s="127">
        <v>1</v>
      </c>
      <c r="X1335" s="127"/>
      <c r="Y1335" s="128"/>
      <c r="Z1335" s="128"/>
      <c r="AA1335" s="381"/>
      <c r="AB1335" s="128"/>
      <c r="AC1335" s="128"/>
      <c r="AD1335" s="128"/>
    </row>
    <row r="1336" spans="3:30">
      <c r="C1336" s="127"/>
      <c r="D1336" s="380">
        <v>44388</v>
      </c>
      <c r="E1336" s="430" t="s">
        <v>1748</v>
      </c>
      <c r="F1336" s="501"/>
      <c r="G1336" s="361"/>
      <c r="H1336" s="127">
        <v>50</v>
      </c>
      <c r="I1336" s="127"/>
      <c r="J1336" s="127"/>
      <c r="K1336" s="127"/>
      <c r="L1336" s="127"/>
      <c r="M1336" s="127"/>
      <c r="N1336" s="127"/>
      <c r="O1336" s="127"/>
      <c r="P1336" s="127"/>
      <c r="Q1336" s="127"/>
      <c r="R1336" s="127"/>
      <c r="S1336" s="127"/>
      <c r="T1336" s="127">
        <v>50</v>
      </c>
      <c r="U1336" s="127"/>
      <c r="V1336" s="127"/>
      <c r="W1336" s="127"/>
      <c r="X1336" s="127"/>
      <c r="Y1336" s="128"/>
      <c r="Z1336" s="128"/>
      <c r="AA1336" s="381"/>
      <c r="AB1336" s="128"/>
      <c r="AC1336" s="128"/>
      <c r="AD1336" s="128"/>
    </row>
    <row r="1337" spans="3:30">
      <c r="C1337" s="127"/>
      <c r="D1337" s="380">
        <v>44388</v>
      </c>
      <c r="E1337" s="430" t="s">
        <v>1889</v>
      </c>
      <c r="F1337" s="501"/>
      <c r="G1337" s="361">
        <v>1340</v>
      </c>
      <c r="H1337" s="127"/>
      <c r="I1337" s="127"/>
      <c r="J1337" s="127"/>
      <c r="K1337" s="127"/>
      <c r="L1337" s="127"/>
      <c r="M1337" s="127"/>
      <c r="N1337" s="127"/>
      <c r="O1337" s="127"/>
      <c r="P1337" s="127"/>
      <c r="Q1337" s="127"/>
      <c r="R1337" s="127"/>
      <c r="S1337" s="127"/>
      <c r="T1337" s="127"/>
      <c r="U1337" s="127"/>
      <c r="V1337" s="127"/>
      <c r="W1337" s="127"/>
      <c r="X1337" s="127"/>
      <c r="Y1337" s="128"/>
      <c r="Z1337" s="128"/>
      <c r="AA1337" s="381"/>
      <c r="AB1337" s="128"/>
      <c r="AC1337" s="128"/>
      <c r="AD1337" s="128"/>
    </row>
    <row r="1338" spans="3:30">
      <c r="C1338" s="127"/>
      <c r="D1338" s="380">
        <v>44388</v>
      </c>
      <c r="E1338" s="430" t="s">
        <v>673</v>
      </c>
      <c r="F1338" s="501"/>
      <c r="G1338" s="361"/>
      <c r="H1338" s="361">
        <v>1232.06</v>
      </c>
      <c r="I1338" s="127"/>
      <c r="J1338" s="127"/>
      <c r="K1338" s="127"/>
      <c r="L1338" s="127"/>
      <c r="M1338" s="127"/>
      <c r="N1338" s="127"/>
      <c r="O1338" s="127"/>
      <c r="P1338" s="127"/>
      <c r="Q1338" s="127"/>
      <c r="R1338" s="127"/>
      <c r="S1338" s="127"/>
      <c r="T1338" s="127"/>
      <c r="U1338" s="127"/>
      <c r="V1338" s="127"/>
      <c r="W1338" s="127"/>
      <c r="X1338" s="127"/>
      <c r="Y1338" s="128"/>
      <c r="Z1338" s="128"/>
      <c r="AA1338" s="381"/>
      <c r="AB1338" s="128"/>
      <c r="AC1338" s="128"/>
      <c r="AD1338" s="128"/>
    </row>
    <row r="1339" spans="3:30">
      <c r="C1339" s="127"/>
      <c r="D1339" s="380">
        <v>44388</v>
      </c>
      <c r="E1339" s="430" t="s">
        <v>1611</v>
      </c>
      <c r="F1339" s="501"/>
      <c r="G1339" s="361"/>
      <c r="H1339" s="127">
        <v>57.94</v>
      </c>
      <c r="I1339" s="127"/>
      <c r="J1339" s="127"/>
      <c r="K1339" s="127"/>
      <c r="L1339" s="127"/>
      <c r="M1339" s="127"/>
      <c r="N1339" s="127"/>
      <c r="O1339" s="127"/>
      <c r="P1339" s="127"/>
      <c r="Q1339" s="127"/>
      <c r="R1339" s="127"/>
      <c r="S1339" s="127"/>
      <c r="T1339" s="127"/>
      <c r="U1339" s="127"/>
      <c r="V1339" s="127"/>
      <c r="W1339" s="127"/>
      <c r="X1339" s="127"/>
      <c r="Y1339" s="128"/>
      <c r="Z1339" s="128"/>
      <c r="AA1339" s="381"/>
      <c r="AB1339" s="128"/>
      <c r="AC1339" s="128"/>
      <c r="AD1339" s="128"/>
    </row>
    <row r="1340" spans="3:30">
      <c r="C1340" s="127"/>
      <c r="D1340" s="380">
        <v>44390</v>
      </c>
      <c r="E1340" s="430" t="s">
        <v>495</v>
      </c>
      <c r="F1340" s="501"/>
      <c r="G1340" s="361">
        <v>695</v>
      </c>
      <c r="H1340" s="127"/>
      <c r="I1340" s="127"/>
      <c r="J1340" s="127"/>
      <c r="K1340" s="127"/>
      <c r="L1340" s="127"/>
      <c r="M1340" s="127"/>
      <c r="N1340" s="127"/>
      <c r="O1340" s="127"/>
      <c r="P1340" s="127"/>
      <c r="Q1340" s="127"/>
      <c r="R1340" s="127"/>
      <c r="S1340" s="127"/>
      <c r="T1340" s="127"/>
      <c r="U1340" s="127"/>
      <c r="V1340" s="127"/>
      <c r="W1340" s="127"/>
      <c r="X1340" s="127"/>
      <c r="Y1340" s="128"/>
      <c r="Z1340" s="128"/>
      <c r="AA1340" s="381"/>
      <c r="AB1340" s="128"/>
      <c r="AC1340" s="128"/>
      <c r="AD1340" s="128"/>
    </row>
    <row r="1341" spans="3:30">
      <c r="C1341" s="127"/>
      <c r="D1341" s="380">
        <v>44390</v>
      </c>
      <c r="E1341" s="430" t="s">
        <v>1890</v>
      </c>
      <c r="F1341" s="501"/>
      <c r="G1341" s="361"/>
      <c r="H1341" s="127">
        <v>636</v>
      </c>
      <c r="I1341" s="127"/>
      <c r="J1341" s="127"/>
      <c r="K1341" s="127">
        <v>636</v>
      </c>
      <c r="L1341" s="127"/>
      <c r="M1341" s="127"/>
      <c r="N1341" s="127"/>
      <c r="O1341" s="127"/>
      <c r="P1341" s="127"/>
      <c r="Q1341" s="127"/>
      <c r="R1341" s="127"/>
      <c r="S1341" s="127"/>
      <c r="T1341" s="127"/>
      <c r="U1341" s="127"/>
      <c r="V1341" s="127"/>
      <c r="W1341" s="127"/>
      <c r="X1341" s="127"/>
      <c r="Y1341" s="128"/>
      <c r="Z1341" s="128"/>
      <c r="AA1341" s="381"/>
      <c r="AB1341" s="128"/>
      <c r="AC1341" s="128"/>
      <c r="AD1341" s="128"/>
    </row>
    <row r="1342" spans="3:30">
      <c r="C1342" s="127"/>
      <c r="D1342" s="380">
        <v>44390</v>
      </c>
      <c r="E1342" s="430" t="s">
        <v>1878</v>
      </c>
      <c r="F1342" s="501"/>
      <c r="G1342" s="361"/>
      <c r="H1342" s="127">
        <v>59</v>
      </c>
      <c r="I1342" s="127"/>
      <c r="J1342" s="127"/>
      <c r="K1342" s="127"/>
      <c r="L1342" s="127"/>
      <c r="M1342" s="127"/>
      <c r="N1342" s="127"/>
      <c r="O1342" s="127"/>
      <c r="P1342" s="127"/>
      <c r="Q1342" s="127"/>
      <c r="R1342" s="127"/>
      <c r="S1342" s="127"/>
      <c r="T1342" s="127">
        <v>59</v>
      </c>
      <c r="U1342" s="127"/>
      <c r="V1342" s="127"/>
      <c r="W1342" s="127"/>
      <c r="X1342" s="127"/>
      <c r="Y1342" s="128"/>
      <c r="Z1342" s="128"/>
      <c r="AA1342" s="381"/>
      <c r="AB1342" s="128"/>
      <c r="AC1342" s="128"/>
      <c r="AD1342" s="128"/>
    </row>
    <row r="1343" spans="3:30">
      <c r="C1343" s="127"/>
      <c r="D1343" s="380">
        <v>44390</v>
      </c>
      <c r="E1343" s="430" t="s">
        <v>1769</v>
      </c>
      <c r="F1343" s="501"/>
      <c r="G1343" s="361">
        <v>756</v>
      </c>
      <c r="H1343" s="127"/>
      <c r="I1343" s="127"/>
      <c r="J1343" s="127"/>
      <c r="K1343" s="127"/>
      <c r="L1343" s="127"/>
      <c r="M1343" s="127"/>
      <c r="N1343" s="127"/>
      <c r="O1343" s="127"/>
      <c r="P1343" s="127"/>
      <c r="Q1343" s="127"/>
      <c r="R1343" s="127"/>
      <c r="S1343" s="127"/>
      <c r="T1343" s="127"/>
      <c r="U1343" s="127"/>
      <c r="V1343" s="127"/>
      <c r="W1343" s="127"/>
      <c r="X1343" s="127"/>
      <c r="Y1343" s="128"/>
      <c r="Z1343" s="128"/>
      <c r="AA1343" s="381"/>
      <c r="AB1343" s="128"/>
      <c r="AC1343" s="128"/>
      <c r="AD1343" s="128"/>
    </row>
    <row r="1344" spans="3:30">
      <c r="C1344" s="127"/>
      <c r="D1344" s="380">
        <v>44390</v>
      </c>
      <c r="E1344" s="430" t="s">
        <v>673</v>
      </c>
      <c r="F1344" s="501"/>
      <c r="G1344" s="361"/>
      <c r="H1344" s="127">
        <v>695</v>
      </c>
      <c r="I1344" s="127"/>
      <c r="J1344" s="127"/>
      <c r="K1344" s="127"/>
      <c r="L1344" s="127"/>
      <c r="M1344" s="127"/>
      <c r="N1344" s="127"/>
      <c r="O1344" s="127"/>
      <c r="P1344" s="127"/>
      <c r="Q1344" s="127"/>
      <c r="R1344" s="127"/>
      <c r="S1344" s="127"/>
      <c r="T1344" s="127"/>
      <c r="U1344" s="127"/>
      <c r="V1344" s="127"/>
      <c r="W1344" s="127"/>
      <c r="X1344" s="127"/>
      <c r="Y1344" s="128"/>
      <c r="Z1344" s="128"/>
      <c r="AA1344" s="381"/>
      <c r="AB1344" s="128"/>
      <c r="AC1344" s="128"/>
      <c r="AD1344" s="128"/>
    </row>
    <row r="1345" spans="3:30">
      <c r="C1345" s="127"/>
      <c r="D1345" s="380">
        <v>44390</v>
      </c>
      <c r="E1345" s="430" t="s">
        <v>1770</v>
      </c>
      <c r="F1345" s="501"/>
      <c r="G1345" s="361"/>
      <c r="H1345" s="127">
        <v>61</v>
      </c>
      <c r="I1345" s="127"/>
      <c r="J1345" s="127"/>
      <c r="K1345" s="127"/>
      <c r="L1345" s="127"/>
      <c r="M1345" s="127"/>
      <c r="N1345" s="127"/>
      <c r="O1345" s="127"/>
      <c r="P1345" s="127"/>
      <c r="Q1345" s="127"/>
      <c r="R1345" s="127"/>
      <c r="S1345" s="127"/>
      <c r="T1345" s="127"/>
      <c r="U1345" s="127"/>
      <c r="V1345" s="127"/>
      <c r="W1345" s="127"/>
      <c r="X1345" s="127"/>
      <c r="Y1345" s="128"/>
      <c r="Z1345" s="128"/>
      <c r="AA1345" s="381"/>
      <c r="AB1345" s="128"/>
      <c r="AC1345" s="128"/>
      <c r="AD1345" s="128"/>
    </row>
    <row r="1346" spans="3:30">
      <c r="C1346" s="127"/>
      <c r="D1346" s="380">
        <v>44391</v>
      </c>
      <c r="E1346" s="430" t="s">
        <v>495</v>
      </c>
      <c r="F1346" s="501"/>
      <c r="G1346" s="361">
        <v>2323</v>
      </c>
      <c r="H1346" s="127"/>
      <c r="I1346" s="127"/>
      <c r="J1346" s="127"/>
      <c r="K1346" s="127"/>
      <c r="L1346" s="127"/>
      <c r="M1346" s="127"/>
      <c r="N1346" s="127"/>
      <c r="O1346" s="127"/>
      <c r="P1346" s="127"/>
      <c r="Q1346" s="127"/>
      <c r="R1346" s="127"/>
      <c r="S1346" s="127"/>
      <c r="T1346" s="127"/>
      <c r="U1346" s="127"/>
      <c r="V1346" s="127"/>
      <c r="W1346" s="127"/>
      <c r="X1346" s="127"/>
      <c r="Y1346" s="128"/>
      <c r="Z1346" s="128"/>
      <c r="AA1346" s="381"/>
      <c r="AB1346" s="128"/>
      <c r="AC1346" s="128"/>
      <c r="AD1346" s="128"/>
    </row>
    <row r="1347" spans="3:30">
      <c r="C1347" s="127"/>
      <c r="D1347" s="380">
        <v>44391</v>
      </c>
      <c r="E1347" s="430" t="s">
        <v>2168</v>
      </c>
      <c r="F1347" s="501"/>
      <c r="G1347" s="361"/>
      <c r="H1347" s="127">
        <v>2323</v>
      </c>
      <c r="I1347" s="127"/>
      <c r="J1347" s="127"/>
      <c r="K1347" s="127"/>
      <c r="L1347" s="127"/>
      <c r="M1347" s="127"/>
      <c r="N1347" s="127"/>
      <c r="O1347" s="127"/>
      <c r="P1347" s="127"/>
      <c r="Q1347" s="127"/>
      <c r="R1347" s="127"/>
      <c r="S1347" s="127">
        <v>2323</v>
      </c>
      <c r="T1347" s="127"/>
      <c r="U1347" s="127"/>
      <c r="V1347" s="127"/>
      <c r="W1347" s="127"/>
      <c r="X1347" s="127"/>
      <c r="Y1347" s="128"/>
      <c r="Z1347" s="128"/>
      <c r="AA1347" s="381"/>
      <c r="AB1347" s="128"/>
      <c r="AC1347" s="128"/>
      <c r="AD1347" s="128"/>
    </row>
    <row r="1348" spans="3:30">
      <c r="C1348" s="127"/>
      <c r="D1348" s="380">
        <v>44391</v>
      </c>
      <c r="E1348" s="430" t="s">
        <v>1891</v>
      </c>
      <c r="F1348" s="501"/>
      <c r="G1348" s="361">
        <v>2420</v>
      </c>
      <c r="H1348" s="127"/>
      <c r="I1348" s="127"/>
      <c r="J1348" s="127"/>
      <c r="K1348" s="127"/>
      <c r="L1348" s="127"/>
      <c r="M1348" s="127"/>
      <c r="N1348" s="127"/>
      <c r="O1348" s="127"/>
      <c r="P1348" s="127"/>
      <c r="Q1348" s="127"/>
      <c r="R1348" s="127"/>
      <c r="S1348" s="127"/>
      <c r="T1348" s="127"/>
      <c r="U1348" s="127"/>
      <c r="V1348" s="127"/>
      <c r="W1348" s="127"/>
      <c r="X1348" s="127"/>
      <c r="Y1348" s="128"/>
      <c r="Z1348" s="128"/>
      <c r="AA1348" s="381"/>
      <c r="AB1348" s="128"/>
      <c r="AC1348" s="128"/>
      <c r="AD1348" s="128"/>
    </row>
    <row r="1349" spans="3:30">
      <c r="C1349" s="127"/>
      <c r="D1349" s="380">
        <v>44391</v>
      </c>
      <c r="E1349" s="430" t="s">
        <v>673</v>
      </c>
      <c r="F1349" s="501"/>
      <c r="G1349" s="361"/>
      <c r="H1349" s="127">
        <v>2323</v>
      </c>
      <c r="I1349" s="127"/>
      <c r="J1349" s="127"/>
      <c r="K1349" s="127"/>
      <c r="L1349" s="127"/>
      <c r="M1349" s="127"/>
      <c r="N1349" s="127"/>
      <c r="O1349" s="127"/>
      <c r="P1349" s="127"/>
      <c r="Q1349" s="127"/>
      <c r="R1349" s="127"/>
      <c r="S1349" s="127"/>
      <c r="T1349" s="127"/>
      <c r="U1349" s="127"/>
      <c r="V1349" s="127"/>
      <c r="W1349" s="127"/>
      <c r="X1349" s="127"/>
      <c r="Y1349" s="128"/>
      <c r="Z1349" s="128"/>
      <c r="AA1349" s="381"/>
      <c r="AB1349" s="128"/>
      <c r="AC1349" s="128"/>
      <c r="AD1349" s="128"/>
    </row>
    <row r="1350" spans="3:30">
      <c r="C1350" s="127"/>
      <c r="D1350" s="380">
        <v>44391</v>
      </c>
      <c r="E1350" s="430" t="s">
        <v>1892</v>
      </c>
      <c r="F1350" s="501"/>
      <c r="G1350" s="361"/>
      <c r="H1350" s="127">
        <v>97</v>
      </c>
      <c r="I1350" s="127"/>
      <c r="J1350" s="127"/>
      <c r="K1350" s="127"/>
      <c r="L1350" s="127"/>
      <c r="M1350" s="127"/>
      <c r="N1350" s="127"/>
      <c r="O1350" s="127"/>
      <c r="P1350" s="127"/>
      <c r="Q1350" s="127"/>
      <c r="R1350" s="127"/>
      <c r="S1350" s="127"/>
      <c r="T1350" s="127"/>
      <c r="U1350" s="127"/>
      <c r="V1350" s="127"/>
      <c r="W1350" s="127"/>
      <c r="X1350" s="127"/>
      <c r="Y1350" s="128"/>
      <c r="Z1350" s="128"/>
      <c r="AA1350" s="381"/>
      <c r="AB1350" s="128"/>
      <c r="AC1350" s="128"/>
      <c r="AD1350" s="128"/>
    </row>
    <row r="1351" spans="3:30">
      <c r="C1351" s="127"/>
      <c r="D1351" s="380">
        <v>44394</v>
      </c>
      <c r="E1351" s="430" t="s">
        <v>495</v>
      </c>
      <c r="F1351" s="501"/>
      <c r="G1351" s="361">
        <v>1009</v>
      </c>
      <c r="H1351" s="127"/>
      <c r="I1351" s="127"/>
      <c r="J1351" s="127"/>
      <c r="K1351" s="127"/>
      <c r="L1351" s="127"/>
      <c r="M1351" s="127"/>
      <c r="N1351" s="127"/>
      <c r="O1351" s="127"/>
      <c r="P1351" s="127"/>
      <c r="Q1351" s="127"/>
      <c r="R1351" s="127"/>
      <c r="S1351" s="127"/>
      <c r="T1351" s="127"/>
      <c r="U1351" s="127"/>
      <c r="V1351" s="127"/>
      <c r="W1351" s="127"/>
      <c r="X1351" s="127"/>
      <c r="Y1351" s="128"/>
      <c r="Z1351" s="128"/>
      <c r="AA1351" s="381"/>
      <c r="AB1351" s="128"/>
      <c r="AC1351" s="128"/>
      <c r="AD1351" s="128"/>
    </row>
    <row r="1352" spans="3:30">
      <c r="C1352" s="127">
        <v>4</v>
      </c>
      <c r="D1352" s="380">
        <v>44394</v>
      </c>
      <c r="E1352" s="430" t="s">
        <v>1895</v>
      </c>
      <c r="F1352" s="501"/>
      <c r="G1352" s="361"/>
      <c r="H1352" s="127">
        <v>659</v>
      </c>
      <c r="I1352" s="127"/>
      <c r="J1352" s="127"/>
      <c r="K1352" s="127"/>
      <c r="L1352" s="127"/>
      <c r="M1352" s="127"/>
      <c r="N1352" s="127"/>
      <c r="O1352" s="127">
        <v>659</v>
      </c>
      <c r="P1352" s="127"/>
      <c r="Q1352" s="127"/>
      <c r="R1352" s="127"/>
      <c r="S1352" s="127"/>
      <c r="T1352" s="127"/>
      <c r="U1352" s="127"/>
      <c r="V1352" s="127"/>
      <c r="W1352" s="127"/>
      <c r="X1352" s="127"/>
      <c r="Y1352" s="128"/>
      <c r="Z1352" s="128"/>
      <c r="AA1352" s="381"/>
      <c r="AB1352" s="128"/>
      <c r="AC1352" s="128"/>
      <c r="AD1352" s="128"/>
    </row>
    <row r="1353" spans="3:30">
      <c r="C1353" s="127"/>
      <c r="D1353" s="380">
        <v>44394</v>
      </c>
      <c r="E1353" s="430" t="s">
        <v>1894</v>
      </c>
      <c r="F1353" s="501"/>
      <c r="G1353" s="361"/>
      <c r="H1353" s="127">
        <v>171.4</v>
      </c>
      <c r="I1353" s="127"/>
      <c r="J1353" s="127"/>
      <c r="K1353" s="127"/>
      <c r="L1353" s="127">
        <v>171.4</v>
      </c>
      <c r="M1353" s="127"/>
      <c r="N1353" s="127"/>
      <c r="O1353" s="127"/>
      <c r="P1353" s="127"/>
      <c r="Q1353" s="127"/>
      <c r="R1353" s="127"/>
      <c r="S1353" s="127"/>
      <c r="T1353" s="127"/>
      <c r="U1353" s="127"/>
      <c r="V1353" s="127"/>
      <c r="W1353" s="127"/>
      <c r="X1353" s="127"/>
      <c r="Y1353" s="128"/>
      <c r="Z1353" s="128"/>
      <c r="AA1353" s="381"/>
      <c r="AB1353" s="128"/>
      <c r="AC1353" s="128"/>
      <c r="AD1353" s="128"/>
    </row>
    <row r="1354" spans="3:30">
      <c r="C1354" s="127"/>
      <c r="D1354" s="380">
        <v>44394</v>
      </c>
      <c r="E1354" s="430" t="s">
        <v>1893</v>
      </c>
      <c r="F1354" s="501"/>
      <c r="G1354" s="361"/>
      <c r="H1354" s="127">
        <v>150</v>
      </c>
      <c r="I1354" s="127"/>
      <c r="J1354" s="127"/>
      <c r="K1354" s="127">
        <v>150</v>
      </c>
      <c r="L1354" s="127"/>
      <c r="M1354" s="127"/>
      <c r="N1354" s="127"/>
      <c r="O1354" s="127"/>
      <c r="P1354" s="127"/>
      <c r="Q1354" s="127"/>
      <c r="R1354" s="127"/>
      <c r="S1354" s="127"/>
      <c r="T1354" s="127"/>
      <c r="U1354" s="127"/>
      <c r="V1354" s="127"/>
      <c r="W1354" s="127"/>
      <c r="X1354" s="127"/>
      <c r="Y1354" s="128"/>
      <c r="Z1354" s="128"/>
      <c r="AA1354" s="381"/>
      <c r="AB1354" s="128"/>
      <c r="AC1354" s="128"/>
      <c r="AD1354" s="128"/>
    </row>
    <row r="1355" spans="3:30">
      <c r="C1355" s="127"/>
      <c r="D1355" s="380">
        <v>44394</v>
      </c>
      <c r="E1355" s="430" t="s">
        <v>1493</v>
      </c>
      <c r="F1355" s="501"/>
      <c r="G1355" s="361"/>
      <c r="H1355" s="127">
        <v>1</v>
      </c>
      <c r="I1355" s="127"/>
      <c r="J1355" s="127"/>
      <c r="K1355" s="127"/>
      <c r="L1355" s="127"/>
      <c r="M1355" s="127"/>
      <c r="N1355" s="127"/>
      <c r="O1355" s="127"/>
      <c r="P1355" s="127"/>
      <c r="Q1355" s="127"/>
      <c r="R1355" s="127"/>
      <c r="S1355" s="127"/>
      <c r="T1355" s="127"/>
      <c r="U1355" s="127"/>
      <c r="V1355" s="127"/>
      <c r="W1355" s="127">
        <v>1</v>
      </c>
      <c r="X1355" s="127"/>
      <c r="Y1355" s="128"/>
      <c r="Z1355" s="128"/>
      <c r="AA1355" s="381"/>
      <c r="AB1355" s="128"/>
      <c r="AC1355" s="128"/>
      <c r="AD1355" s="128"/>
    </row>
    <row r="1356" spans="3:30">
      <c r="C1356" s="127"/>
      <c r="D1356" s="380">
        <v>44394</v>
      </c>
      <c r="E1356" s="430" t="s">
        <v>1896</v>
      </c>
      <c r="F1356" s="501"/>
      <c r="G1356" s="361"/>
      <c r="H1356" s="127">
        <v>36</v>
      </c>
      <c r="I1356" s="127"/>
      <c r="J1356" s="127"/>
      <c r="K1356" s="127"/>
      <c r="L1356" s="127"/>
      <c r="M1356" s="127"/>
      <c r="N1356" s="127"/>
      <c r="O1356" s="127"/>
      <c r="P1356" s="127"/>
      <c r="Q1356" s="127"/>
      <c r="R1356" s="127"/>
      <c r="S1356" s="127"/>
      <c r="T1356" s="127">
        <v>36</v>
      </c>
      <c r="U1356" s="127"/>
      <c r="V1356" s="127"/>
      <c r="W1356" s="127"/>
      <c r="X1356" s="127"/>
      <c r="Y1356" s="128"/>
      <c r="Z1356" s="128"/>
      <c r="AA1356" s="381"/>
      <c r="AB1356" s="128"/>
      <c r="AC1356" s="128"/>
      <c r="AD1356" s="128"/>
    </row>
    <row r="1357" spans="3:30">
      <c r="C1357" s="127"/>
      <c r="D1357" s="380">
        <v>44394</v>
      </c>
      <c r="E1357" s="430" t="s">
        <v>1897</v>
      </c>
      <c r="F1357" s="501"/>
      <c r="G1357" s="361"/>
      <c r="H1357" s="127">
        <v>50</v>
      </c>
      <c r="I1357" s="127"/>
      <c r="J1357" s="127"/>
      <c r="K1357" s="127"/>
      <c r="L1357" s="127"/>
      <c r="M1357" s="127"/>
      <c r="N1357" s="127"/>
      <c r="O1357" s="127"/>
      <c r="P1357" s="127"/>
      <c r="Q1357" s="127"/>
      <c r="R1357" s="127"/>
      <c r="S1357" s="127"/>
      <c r="T1357" s="127">
        <v>50</v>
      </c>
      <c r="U1357" s="127"/>
      <c r="V1357" s="127"/>
      <c r="W1357" s="127"/>
      <c r="X1357" s="127"/>
      <c r="Y1357" s="128"/>
      <c r="Z1357" s="128"/>
      <c r="AA1357" s="381"/>
      <c r="AB1357" s="128"/>
      <c r="AC1357" s="128"/>
      <c r="AD1357" s="128"/>
    </row>
    <row r="1358" spans="3:30">
      <c r="C1358" s="127"/>
      <c r="D1358" s="380">
        <v>44394</v>
      </c>
      <c r="E1358" s="430" t="s">
        <v>1797</v>
      </c>
      <c r="F1358" s="501"/>
      <c r="G1358" s="361">
        <v>1144</v>
      </c>
      <c r="H1358" s="127"/>
      <c r="I1358" s="127"/>
      <c r="J1358" s="127"/>
      <c r="K1358" s="127"/>
      <c r="L1358" s="127"/>
      <c r="M1358" s="127"/>
      <c r="N1358" s="127"/>
      <c r="O1358" s="127"/>
      <c r="P1358" s="127"/>
      <c r="Q1358" s="127"/>
      <c r="R1358" s="127"/>
      <c r="S1358" s="127"/>
      <c r="T1358" s="127"/>
      <c r="U1358" s="127"/>
      <c r="V1358" s="127"/>
      <c r="W1358" s="127"/>
      <c r="X1358" s="127"/>
      <c r="Y1358" s="128"/>
      <c r="Z1358" s="128"/>
      <c r="AA1358" s="381"/>
      <c r="AB1358" s="128"/>
      <c r="AC1358" s="128"/>
      <c r="AD1358" s="128"/>
    </row>
    <row r="1359" spans="3:30">
      <c r="C1359" s="127"/>
      <c r="D1359" s="380">
        <v>44394</v>
      </c>
      <c r="E1359" s="430" t="s">
        <v>673</v>
      </c>
      <c r="F1359" s="501"/>
      <c r="G1359" s="361"/>
      <c r="H1359" s="127">
        <v>1009</v>
      </c>
      <c r="I1359" s="127"/>
      <c r="J1359" s="127"/>
      <c r="K1359" s="127"/>
      <c r="L1359" s="127"/>
      <c r="M1359" s="127"/>
      <c r="N1359" s="127"/>
      <c r="O1359" s="127"/>
      <c r="P1359" s="127"/>
      <c r="Q1359" s="127"/>
      <c r="R1359" s="127"/>
      <c r="S1359" s="127"/>
      <c r="T1359" s="127"/>
      <c r="U1359" s="127"/>
      <c r="V1359" s="127"/>
      <c r="W1359" s="127"/>
      <c r="X1359" s="127"/>
      <c r="Y1359" s="128"/>
      <c r="Z1359" s="128"/>
      <c r="AA1359" s="381"/>
      <c r="AB1359" s="128"/>
      <c r="AC1359" s="128"/>
      <c r="AD1359" s="128"/>
    </row>
    <row r="1360" spans="3:30">
      <c r="C1360" s="127"/>
      <c r="D1360" s="380">
        <v>44394</v>
      </c>
      <c r="E1360" s="430" t="s">
        <v>1798</v>
      </c>
      <c r="F1360" s="501"/>
      <c r="G1360" s="361"/>
      <c r="H1360" s="127">
        <v>76.599999999999994</v>
      </c>
      <c r="I1360" s="127"/>
      <c r="J1360" s="127"/>
      <c r="K1360" s="127"/>
      <c r="L1360" s="127"/>
      <c r="M1360" s="127"/>
      <c r="N1360" s="127"/>
      <c r="O1360" s="127"/>
      <c r="P1360" s="127"/>
      <c r="Q1360" s="127"/>
      <c r="R1360" s="127"/>
      <c r="S1360" s="127"/>
      <c r="T1360" s="127"/>
      <c r="U1360" s="127"/>
      <c r="V1360" s="127"/>
      <c r="W1360" s="127"/>
      <c r="X1360" s="127"/>
      <c r="Y1360" s="128"/>
      <c r="Z1360" s="128"/>
      <c r="AA1360" s="381"/>
      <c r="AB1360" s="128"/>
      <c r="AC1360" s="128"/>
      <c r="AD1360" s="128"/>
    </row>
    <row r="1361" spans="3:30">
      <c r="C1361" s="127"/>
      <c r="D1361" s="380">
        <v>44399</v>
      </c>
      <c r="E1361" s="430" t="s">
        <v>495</v>
      </c>
      <c r="F1361" s="501"/>
      <c r="G1361" s="361">
        <v>1470.2</v>
      </c>
      <c r="H1361" s="127"/>
      <c r="I1361" s="127"/>
      <c r="J1361" s="127"/>
      <c r="K1361" s="127"/>
      <c r="L1361" s="127"/>
      <c r="M1361" s="127"/>
      <c r="N1361" s="127"/>
      <c r="O1361" s="127"/>
      <c r="P1361" s="127"/>
      <c r="Q1361" s="127"/>
      <c r="R1361" s="127"/>
      <c r="S1361" s="127"/>
      <c r="T1361" s="127"/>
      <c r="U1361" s="127"/>
      <c r="V1361" s="127"/>
      <c r="W1361" s="127"/>
      <c r="X1361" s="127"/>
      <c r="Y1361" s="128"/>
      <c r="Z1361" s="128"/>
      <c r="AA1361" s="381"/>
      <c r="AB1361" s="128"/>
      <c r="AC1361" s="128"/>
      <c r="AD1361" s="128"/>
    </row>
    <row r="1362" spans="3:30">
      <c r="C1362" s="127">
        <v>3</v>
      </c>
      <c r="D1362" s="380">
        <v>44399</v>
      </c>
      <c r="E1362" s="430" t="s">
        <v>1898</v>
      </c>
      <c r="F1362" s="501"/>
      <c r="G1362" s="361"/>
      <c r="H1362" s="127">
        <v>627.20000000000005</v>
      </c>
      <c r="I1362" s="127"/>
      <c r="J1362" s="127"/>
      <c r="K1362" s="127"/>
      <c r="L1362" s="127"/>
      <c r="M1362" s="127"/>
      <c r="N1362" s="127"/>
      <c r="O1362" s="127"/>
      <c r="P1362" s="127"/>
      <c r="Q1362" s="127"/>
      <c r="R1362" s="127"/>
      <c r="S1362" s="127"/>
      <c r="T1362" s="127"/>
      <c r="U1362" s="127"/>
      <c r="V1362" s="127">
        <v>627.20000000000005</v>
      </c>
      <c r="W1362" s="127"/>
      <c r="X1362" s="127"/>
      <c r="Y1362" s="128"/>
      <c r="Z1362" s="128"/>
      <c r="AA1362" s="381"/>
      <c r="AB1362" s="128"/>
      <c r="AC1362" s="128"/>
      <c r="AD1362" s="128"/>
    </row>
    <row r="1363" spans="3:30">
      <c r="C1363" s="127"/>
      <c r="D1363" s="380">
        <v>44399</v>
      </c>
      <c r="E1363" s="430" t="s">
        <v>1850</v>
      </c>
      <c r="F1363" s="501"/>
      <c r="G1363" s="361"/>
      <c r="H1363" s="127">
        <v>30</v>
      </c>
      <c r="I1363" s="127"/>
      <c r="J1363" s="127"/>
      <c r="K1363" s="127"/>
      <c r="L1363" s="127"/>
      <c r="M1363" s="127"/>
      <c r="N1363" s="127"/>
      <c r="O1363" s="127"/>
      <c r="P1363" s="127"/>
      <c r="Q1363" s="127"/>
      <c r="R1363" s="127"/>
      <c r="S1363" s="127"/>
      <c r="T1363" s="127"/>
      <c r="U1363" s="127"/>
      <c r="V1363" s="127"/>
      <c r="W1363" s="127"/>
      <c r="X1363" s="127">
        <v>30</v>
      </c>
      <c r="Y1363" s="128"/>
      <c r="Z1363" s="128"/>
      <c r="AA1363" s="381"/>
      <c r="AB1363" s="128"/>
      <c r="AC1363" s="128"/>
      <c r="AD1363" s="128"/>
    </row>
    <row r="1364" spans="3:30">
      <c r="C1364" s="127"/>
      <c r="D1364" s="380">
        <v>44399</v>
      </c>
      <c r="E1364" s="430" t="s">
        <v>1850</v>
      </c>
      <c r="F1364" s="501"/>
      <c r="G1364" s="361"/>
      <c r="H1364" s="127">
        <v>36</v>
      </c>
      <c r="I1364" s="127"/>
      <c r="J1364" s="127"/>
      <c r="K1364" s="127"/>
      <c r="L1364" s="127"/>
      <c r="M1364" s="127"/>
      <c r="N1364" s="127"/>
      <c r="O1364" s="127"/>
      <c r="P1364" s="127"/>
      <c r="Q1364" s="127"/>
      <c r="R1364" s="127"/>
      <c r="S1364" s="127"/>
      <c r="T1364" s="127">
        <v>36</v>
      </c>
      <c r="U1364" s="127"/>
      <c r="V1364" s="127"/>
      <c r="W1364" s="127"/>
      <c r="X1364" s="127"/>
      <c r="Y1364" s="128"/>
      <c r="Z1364" s="128"/>
      <c r="AA1364" s="381"/>
      <c r="AB1364" s="128"/>
      <c r="AC1364" s="128"/>
      <c r="AD1364" s="128"/>
    </row>
    <row r="1365" spans="3:30">
      <c r="C1365" s="127"/>
      <c r="D1365" s="380">
        <v>44399</v>
      </c>
      <c r="E1365" s="430" t="s">
        <v>1899</v>
      </c>
      <c r="F1365" s="501"/>
      <c r="G1365" s="361"/>
      <c r="H1365" s="127">
        <v>630</v>
      </c>
      <c r="I1365" s="127"/>
      <c r="J1365" s="127"/>
      <c r="K1365" s="127"/>
      <c r="L1365" s="127"/>
      <c r="M1365" s="127"/>
      <c r="N1365" s="127">
        <v>630</v>
      </c>
      <c r="O1365" s="127"/>
      <c r="P1365" s="127"/>
      <c r="Q1365" s="127"/>
      <c r="R1365" s="127"/>
      <c r="S1365" s="127"/>
      <c r="T1365" s="127"/>
      <c r="U1365" s="127"/>
      <c r="V1365" s="127"/>
      <c r="W1365" s="127"/>
      <c r="X1365" s="127"/>
      <c r="Y1365" s="128"/>
      <c r="Z1365" s="128"/>
      <c r="AA1365" s="381"/>
      <c r="AB1365" s="128"/>
      <c r="AC1365" s="128"/>
      <c r="AD1365" s="128"/>
    </row>
    <row r="1366" spans="3:30">
      <c r="C1366" s="127"/>
      <c r="D1366" s="380">
        <v>44399</v>
      </c>
      <c r="E1366" s="430" t="s">
        <v>1900</v>
      </c>
      <c r="F1366" s="501"/>
      <c r="G1366" s="361"/>
      <c r="H1366" s="127">
        <v>84</v>
      </c>
      <c r="I1366" s="127"/>
      <c r="J1366" s="127"/>
      <c r="K1366" s="127"/>
      <c r="L1366" s="127"/>
      <c r="M1366" s="127"/>
      <c r="N1366" s="127"/>
      <c r="O1366" s="127">
        <v>84</v>
      </c>
      <c r="P1366" s="127"/>
      <c r="Q1366" s="127"/>
      <c r="R1366" s="127"/>
      <c r="S1366" s="127"/>
      <c r="T1366" s="127"/>
      <c r="U1366" s="127"/>
      <c r="V1366" s="127"/>
      <c r="W1366" s="127"/>
      <c r="X1366" s="127"/>
      <c r="Y1366" s="128"/>
      <c r="Z1366" s="128"/>
      <c r="AA1366" s="381"/>
      <c r="AB1366" s="128"/>
      <c r="AC1366" s="128"/>
      <c r="AD1366" s="128"/>
    </row>
    <row r="1367" spans="3:30">
      <c r="C1367" s="127"/>
      <c r="D1367" s="380">
        <v>44399</v>
      </c>
      <c r="E1367" s="430" t="s">
        <v>1878</v>
      </c>
      <c r="F1367" s="501"/>
      <c r="G1367" s="361"/>
      <c r="H1367" s="127">
        <v>63</v>
      </c>
      <c r="I1367" s="127"/>
      <c r="J1367" s="127"/>
      <c r="K1367" s="127"/>
      <c r="L1367" s="127"/>
      <c r="M1367" s="127"/>
      <c r="N1367" s="127"/>
      <c r="O1367" s="127"/>
      <c r="P1367" s="127"/>
      <c r="Q1367" s="127"/>
      <c r="R1367" s="127"/>
      <c r="S1367" s="127"/>
      <c r="T1367" s="127">
        <v>63</v>
      </c>
      <c r="U1367" s="127"/>
      <c r="V1367" s="127"/>
      <c r="W1367" s="127"/>
      <c r="X1367" s="127"/>
      <c r="Y1367" s="128"/>
      <c r="Z1367" s="128"/>
      <c r="AA1367" s="381"/>
      <c r="AB1367" s="128"/>
      <c r="AC1367" s="128"/>
      <c r="AD1367" s="128"/>
    </row>
    <row r="1368" spans="3:30">
      <c r="C1368" s="127"/>
      <c r="D1368" s="380">
        <v>44399</v>
      </c>
      <c r="E1368" s="430" t="s">
        <v>1296</v>
      </c>
      <c r="F1368" s="501"/>
      <c r="G1368" s="361">
        <v>1615</v>
      </c>
      <c r="H1368" s="127"/>
      <c r="I1368" s="127"/>
      <c r="J1368" s="127"/>
      <c r="K1368" s="127"/>
      <c r="L1368" s="127"/>
      <c r="M1368" s="127"/>
      <c r="N1368" s="127"/>
      <c r="O1368" s="127"/>
      <c r="P1368" s="127"/>
      <c r="Q1368" s="127"/>
      <c r="R1368" s="127"/>
      <c r="S1368" s="127"/>
      <c r="T1368" s="127"/>
      <c r="U1368" s="127"/>
      <c r="V1368" s="127"/>
      <c r="W1368" s="127"/>
      <c r="X1368" s="127"/>
      <c r="Y1368" s="128"/>
      <c r="Z1368" s="128"/>
      <c r="AA1368" s="381"/>
      <c r="AB1368" s="128"/>
      <c r="AC1368" s="128"/>
      <c r="AD1368" s="128"/>
    </row>
    <row r="1369" spans="3:30">
      <c r="C1369" s="127"/>
      <c r="D1369" s="380">
        <v>44399</v>
      </c>
      <c r="E1369" s="430" t="s">
        <v>673</v>
      </c>
      <c r="F1369" s="501"/>
      <c r="G1369" s="361"/>
      <c r="H1369" s="361">
        <v>1470.2</v>
      </c>
      <c r="I1369" s="127"/>
      <c r="J1369" s="127"/>
      <c r="K1369" s="127"/>
      <c r="L1369" s="127"/>
      <c r="M1369" s="127"/>
      <c r="N1369" s="127"/>
      <c r="O1369" s="127"/>
      <c r="P1369" s="127"/>
      <c r="Q1369" s="127"/>
      <c r="R1369" s="127"/>
      <c r="S1369" s="127"/>
      <c r="T1369" s="127"/>
      <c r="U1369" s="127"/>
      <c r="V1369" s="127"/>
      <c r="W1369" s="127"/>
      <c r="X1369" s="127"/>
      <c r="Y1369" s="128"/>
      <c r="Z1369" s="128"/>
      <c r="AA1369" s="381"/>
      <c r="AB1369" s="128"/>
      <c r="AC1369" s="128"/>
      <c r="AD1369" s="128"/>
    </row>
    <row r="1370" spans="3:30">
      <c r="C1370" s="127"/>
      <c r="D1370" s="380">
        <v>44399</v>
      </c>
      <c r="E1370" s="430" t="s">
        <v>1723</v>
      </c>
      <c r="F1370" s="501"/>
      <c r="G1370" s="361"/>
      <c r="H1370" s="127">
        <v>144.80000000000001</v>
      </c>
      <c r="I1370" s="127"/>
      <c r="J1370" s="127"/>
      <c r="K1370" s="127"/>
      <c r="L1370" s="127"/>
      <c r="M1370" s="127"/>
      <c r="N1370" s="127"/>
      <c r="O1370" s="127"/>
      <c r="P1370" s="127"/>
      <c r="Q1370" s="127"/>
      <c r="R1370" s="127"/>
      <c r="S1370" s="127"/>
      <c r="T1370" s="127"/>
      <c r="U1370" s="127"/>
      <c r="V1370" s="127"/>
      <c r="W1370" s="127"/>
      <c r="X1370" s="127"/>
      <c r="Y1370" s="128"/>
      <c r="Z1370" s="128"/>
      <c r="AA1370" s="381"/>
      <c r="AB1370" s="128"/>
      <c r="AC1370" s="128"/>
      <c r="AD1370" s="128"/>
    </row>
    <row r="1371" spans="3:30">
      <c r="C1371" s="127"/>
      <c r="D1371" s="380">
        <v>44400</v>
      </c>
      <c r="E1371" s="430" t="s">
        <v>495</v>
      </c>
      <c r="F1371" s="501"/>
      <c r="G1371" s="361">
        <v>2890</v>
      </c>
      <c r="H1371" s="127"/>
      <c r="I1371" s="127"/>
      <c r="J1371" s="127"/>
      <c r="K1371" s="127"/>
      <c r="L1371" s="127"/>
      <c r="M1371" s="127"/>
      <c r="N1371" s="127"/>
      <c r="O1371" s="127"/>
      <c r="P1371" s="127"/>
      <c r="Q1371" s="127"/>
      <c r="R1371" s="127"/>
      <c r="S1371" s="127"/>
      <c r="T1371" s="127"/>
      <c r="U1371" s="127"/>
      <c r="V1371" s="127"/>
      <c r="W1371" s="127"/>
      <c r="X1371" s="127"/>
      <c r="Y1371" s="128"/>
      <c r="Z1371" s="128"/>
      <c r="AA1371" s="381"/>
      <c r="AB1371" s="128"/>
      <c r="AC1371" s="128"/>
      <c r="AD1371" s="128"/>
    </row>
    <row r="1372" spans="3:30">
      <c r="C1372" s="127"/>
      <c r="D1372" s="380">
        <v>44400</v>
      </c>
      <c r="E1372" s="430" t="s">
        <v>1901</v>
      </c>
      <c r="F1372" s="501"/>
      <c r="G1372" s="361"/>
      <c r="H1372" s="127">
        <v>2784</v>
      </c>
      <c r="I1372" s="127"/>
      <c r="J1372" s="127"/>
      <c r="K1372" s="127">
        <v>2784</v>
      </c>
      <c r="L1372" s="127"/>
      <c r="M1372" s="127"/>
      <c r="N1372" s="127"/>
      <c r="O1372" s="127"/>
      <c r="P1372" s="127"/>
      <c r="Q1372" s="127"/>
      <c r="R1372" s="127"/>
      <c r="S1372" s="127"/>
      <c r="T1372" s="127"/>
      <c r="U1372" s="127"/>
      <c r="V1372" s="127"/>
      <c r="W1372" s="127"/>
      <c r="X1372" s="127"/>
      <c r="Y1372" s="128"/>
      <c r="Z1372" s="128"/>
      <c r="AA1372" s="381"/>
      <c r="AB1372" s="128"/>
      <c r="AC1372" s="128"/>
      <c r="AD1372" s="128"/>
    </row>
    <row r="1373" spans="3:30">
      <c r="C1373" s="127"/>
      <c r="D1373" s="380">
        <v>44400</v>
      </c>
      <c r="E1373" s="430" t="s">
        <v>1878</v>
      </c>
      <c r="F1373" s="501"/>
      <c r="G1373" s="361"/>
      <c r="H1373" s="127">
        <v>106</v>
      </c>
      <c r="I1373" s="127"/>
      <c r="J1373" s="127"/>
      <c r="K1373" s="127"/>
      <c r="L1373" s="127"/>
      <c r="M1373" s="127"/>
      <c r="N1373" s="127"/>
      <c r="O1373" s="127"/>
      <c r="P1373" s="127"/>
      <c r="Q1373" s="127"/>
      <c r="R1373" s="127"/>
      <c r="S1373" s="127"/>
      <c r="T1373" s="127">
        <v>106</v>
      </c>
      <c r="U1373" s="127"/>
      <c r="V1373" s="127"/>
      <c r="W1373" s="127"/>
      <c r="X1373" s="127"/>
      <c r="Y1373" s="128"/>
      <c r="Z1373" s="128"/>
      <c r="AA1373" s="381"/>
      <c r="AB1373" s="128"/>
      <c r="AC1373" s="128"/>
      <c r="AD1373" s="128"/>
    </row>
    <row r="1374" spans="3:30">
      <c r="C1374" s="127"/>
      <c r="D1374" s="380">
        <v>44400</v>
      </c>
      <c r="E1374" s="430" t="s">
        <v>1715</v>
      </c>
      <c r="F1374" s="501"/>
      <c r="G1374" s="361">
        <v>3114</v>
      </c>
      <c r="H1374" s="127"/>
      <c r="I1374" s="127"/>
      <c r="J1374" s="127"/>
      <c r="K1374" s="127"/>
      <c r="L1374" s="127"/>
      <c r="M1374" s="127"/>
      <c r="N1374" s="127"/>
      <c r="O1374" s="127"/>
      <c r="P1374" s="127"/>
      <c r="Q1374" s="127"/>
      <c r="R1374" s="127"/>
      <c r="S1374" s="127"/>
      <c r="T1374" s="127"/>
      <c r="U1374" s="127"/>
      <c r="V1374" s="127"/>
      <c r="W1374" s="127"/>
      <c r="X1374" s="127"/>
      <c r="Y1374" s="128"/>
      <c r="Z1374" s="128"/>
      <c r="AA1374" s="381"/>
      <c r="AB1374" s="128"/>
      <c r="AC1374" s="128"/>
      <c r="AD1374" s="128"/>
    </row>
    <row r="1375" spans="3:30">
      <c r="C1375" s="127"/>
      <c r="D1375" s="380">
        <v>44400</v>
      </c>
      <c r="E1375" s="430" t="s">
        <v>673</v>
      </c>
      <c r="F1375" s="501"/>
      <c r="G1375" s="361"/>
      <c r="H1375" s="361">
        <v>2890</v>
      </c>
      <c r="I1375" s="127"/>
      <c r="J1375" s="127"/>
      <c r="K1375" s="127"/>
      <c r="L1375" s="127"/>
      <c r="M1375" s="127"/>
      <c r="N1375" s="127"/>
      <c r="O1375" s="127"/>
      <c r="P1375" s="127"/>
      <c r="Q1375" s="127"/>
      <c r="R1375" s="127"/>
      <c r="S1375" s="127"/>
      <c r="T1375" s="127"/>
      <c r="U1375" s="127"/>
      <c r="V1375" s="127"/>
      <c r="W1375" s="127"/>
      <c r="X1375" s="127"/>
      <c r="Y1375" s="128"/>
      <c r="Z1375" s="128"/>
      <c r="AA1375" s="381"/>
      <c r="AB1375" s="128"/>
      <c r="AC1375" s="128"/>
      <c r="AD1375" s="128"/>
    </row>
    <row r="1376" spans="3:30">
      <c r="C1376" s="127"/>
      <c r="D1376" s="380">
        <v>44400</v>
      </c>
      <c r="E1376" s="430" t="s">
        <v>1717</v>
      </c>
      <c r="F1376" s="501"/>
      <c r="G1376" s="361"/>
      <c r="H1376" s="127">
        <v>224</v>
      </c>
      <c r="I1376" s="127"/>
      <c r="J1376" s="127"/>
      <c r="K1376" s="127"/>
      <c r="L1376" s="127"/>
      <c r="M1376" s="127"/>
      <c r="N1376" s="127"/>
      <c r="O1376" s="127"/>
      <c r="P1376" s="127"/>
      <c r="Q1376" s="127"/>
      <c r="R1376" s="127"/>
      <c r="S1376" s="127"/>
      <c r="T1376" s="127"/>
      <c r="U1376" s="127"/>
      <c r="V1376" s="127"/>
      <c r="W1376" s="127"/>
      <c r="X1376" s="127"/>
      <c r="Y1376" s="128"/>
      <c r="Z1376" s="128"/>
      <c r="AA1376" s="381"/>
      <c r="AB1376" s="128"/>
      <c r="AC1376" s="128"/>
      <c r="AD1376" s="128"/>
    </row>
    <row r="1377" spans="3:30">
      <c r="C1377" s="127"/>
      <c r="D1377" s="380">
        <v>44401</v>
      </c>
      <c r="E1377" s="430" t="s">
        <v>495</v>
      </c>
      <c r="F1377" s="501"/>
      <c r="G1377" s="361">
        <v>1202.28</v>
      </c>
      <c r="H1377" s="127"/>
      <c r="I1377" s="127"/>
      <c r="J1377" s="127"/>
      <c r="K1377" s="127"/>
      <c r="L1377" s="127"/>
      <c r="M1377" s="127"/>
      <c r="N1377" s="127"/>
      <c r="O1377" s="127"/>
      <c r="P1377" s="127"/>
      <c r="Q1377" s="127"/>
      <c r="R1377" s="127"/>
      <c r="S1377" s="127"/>
      <c r="T1377" s="127"/>
      <c r="U1377" s="127"/>
      <c r="V1377" s="127"/>
      <c r="W1377" s="127"/>
      <c r="X1377" s="127"/>
      <c r="Y1377" s="128"/>
      <c r="Z1377" s="128"/>
      <c r="AA1377" s="381"/>
      <c r="AB1377" s="128"/>
      <c r="AC1377" s="128"/>
      <c r="AD1377" s="128"/>
    </row>
    <row r="1378" spans="3:30">
      <c r="C1378" s="127"/>
      <c r="D1378" s="380">
        <v>44401</v>
      </c>
      <c r="E1378" s="430" t="s">
        <v>2168</v>
      </c>
      <c r="F1378" s="501"/>
      <c r="G1378" s="361"/>
      <c r="H1378" s="127">
        <v>928</v>
      </c>
      <c r="I1378" s="127"/>
      <c r="J1378" s="127"/>
      <c r="K1378" s="127"/>
      <c r="L1378" s="127"/>
      <c r="M1378" s="127"/>
      <c r="N1378" s="127"/>
      <c r="O1378" s="127"/>
      <c r="P1378" s="127"/>
      <c r="Q1378" s="127"/>
      <c r="R1378" s="127"/>
      <c r="S1378" s="127">
        <v>928</v>
      </c>
      <c r="T1378" s="127"/>
      <c r="U1378" s="127"/>
      <c r="V1378" s="127"/>
      <c r="W1378" s="127"/>
      <c r="X1378" s="127"/>
      <c r="Y1378" s="128"/>
      <c r="Z1378" s="128"/>
      <c r="AA1378" s="381"/>
      <c r="AB1378" s="128"/>
      <c r="AC1378" s="128"/>
      <c r="AD1378" s="128"/>
    </row>
    <row r="1379" spans="3:30">
      <c r="C1379" s="127"/>
      <c r="D1379" s="380">
        <v>44401</v>
      </c>
      <c r="E1379" s="430" t="s">
        <v>2168</v>
      </c>
      <c r="F1379" s="501"/>
      <c r="G1379" s="361"/>
      <c r="H1379" s="127">
        <v>273.27999999999997</v>
      </c>
      <c r="I1379" s="127"/>
      <c r="J1379" s="127"/>
      <c r="K1379" s="127"/>
      <c r="L1379" s="127">
        <v>273.27999999999997</v>
      </c>
      <c r="M1379" s="127"/>
      <c r="N1379" s="127"/>
      <c r="O1379" s="127"/>
      <c r="P1379" s="127"/>
      <c r="Q1379" s="127"/>
      <c r="R1379" s="127"/>
      <c r="S1379" s="127"/>
      <c r="T1379" s="127"/>
      <c r="U1379" s="127"/>
      <c r="V1379" s="127"/>
      <c r="W1379" s="127"/>
      <c r="X1379" s="127"/>
      <c r="Y1379" s="128"/>
      <c r="Z1379" s="128"/>
      <c r="AA1379" s="381"/>
      <c r="AB1379" s="128"/>
      <c r="AC1379" s="128"/>
      <c r="AD1379" s="128"/>
    </row>
    <row r="1380" spans="3:30">
      <c r="C1380" s="127"/>
      <c r="D1380" s="380">
        <v>44401</v>
      </c>
      <c r="E1380" s="430" t="s">
        <v>1796</v>
      </c>
      <c r="F1380" s="501"/>
      <c r="G1380" s="361"/>
      <c r="H1380" s="127">
        <v>1</v>
      </c>
      <c r="I1380" s="127"/>
      <c r="J1380" s="127"/>
      <c r="K1380" s="127"/>
      <c r="L1380" s="127"/>
      <c r="M1380" s="127"/>
      <c r="N1380" s="127"/>
      <c r="O1380" s="127"/>
      <c r="P1380" s="127"/>
      <c r="Q1380" s="127"/>
      <c r="R1380" s="127"/>
      <c r="S1380" s="127"/>
      <c r="T1380" s="127"/>
      <c r="U1380" s="127"/>
      <c r="V1380" s="127"/>
      <c r="W1380" s="127">
        <v>1</v>
      </c>
      <c r="X1380" s="127"/>
      <c r="Y1380" s="128"/>
      <c r="Z1380" s="128"/>
      <c r="AA1380" s="381"/>
      <c r="AB1380" s="128"/>
      <c r="AC1380" s="128"/>
      <c r="AD1380" s="128"/>
    </row>
    <row r="1381" spans="3:30">
      <c r="C1381" s="127"/>
      <c r="D1381" s="380">
        <v>44401</v>
      </c>
      <c r="E1381" s="430" t="s">
        <v>1891</v>
      </c>
      <c r="F1381" s="501"/>
      <c r="G1381" s="361">
        <v>1210</v>
      </c>
      <c r="H1381" s="127"/>
      <c r="I1381" s="127"/>
      <c r="J1381" s="127"/>
      <c r="K1381" s="127"/>
      <c r="L1381" s="127"/>
      <c r="M1381" s="127"/>
      <c r="N1381" s="127"/>
      <c r="O1381" s="127"/>
      <c r="P1381" s="127"/>
      <c r="Q1381" s="127"/>
      <c r="R1381" s="127"/>
      <c r="S1381" s="127"/>
      <c r="T1381" s="127"/>
      <c r="U1381" s="127"/>
      <c r="V1381" s="127"/>
      <c r="W1381" s="127"/>
      <c r="X1381" s="127"/>
      <c r="Y1381" s="128"/>
      <c r="Z1381" s="128"/>
      <c r="AA1381" s="381"/>
      <c r="AB1381" s="128"/>
      <c r="AC1381" s="128"/>
      <c r="AD1381" s="128"/>
    </row>
    <row r="1382" spans="3:30">
      <c r="C1382" s="127"/>
      <c r="D1382" s="380">
        <v>44401</v>
      </c>
      <c r="E1382" s="430" t="s">
        <v>673</v>
      </c>
      <c r="F1382" s="501"/>
      <c r="G1382" s="361"/>
      <c r="H1382" s="361">
        <v>1202.28</v>
      </c>
      <c r="I1382" s="127"/>
      <c r="J1382" s="127"/>
      <c r="K1382" s="127"/>
      <c r="L1382" s="127"/>
      <c r="M1382" s="127"/>
      <c r="N1382" s="127"/>
      <c r="O1382" s="127"/>
      <c r="P1382" s="127"/>
      <c r="Q1382" s="127"/>
      <c r="R1382" s="127"/>
      <c r="S1382" s="127"/>
      <c r="T1382" s="127"/>
      <c r="U1382" s="127"/>
      <c r="V1382" s="127"/>
      <c r="W1382" s="127"/>
      <c r="X1382" s="127"/>
      <c r="Y1382" s="128"/>
      <c r="Z1382" s="128"/>
      <c r="AA1382" s="381"/>
      <c r="AB1382" s="128"/>
      <c r="AC1382" s="128"/>
      <c r="AD1382" s="128"/>
    </row>
    <row r="1383" spans="3:30">
      <c r="C1383" s="127"/>
      <c r="D1383" s="380">
        <v>44401</v>
      </c>
      <c r="E1383" s="430" t="s">
        <v>1892</v>
      </c>
      <c r="F1383" s="501"/>
      <c r="G1383" s="361"/>
      <c r="H1383" s="127">
        <v>7.72</v>
      </c>
      <c r="I1383" s="127"/>
      <c r="J1383" s="127"/>
      <c r="K1383" s="127"/>
      <c r="L1383" s="127"/>
      <c r="M1383" s="127"/>
      <c r="N1383" s="127"/>
      <c r="O1383" s="127"/>
      <c r="P1383" s="127"/>
      <c r="Q1383" s="127"/>
      <c r="R1383" s="127"/>
      <c r="S1383" s="127"/>
      <c r="T1383" s="127"/>
      <c r="U1383" s="127"/>
      <c r="V1383" s="127"/>
      <c r="W1383" s="127"/>
      <c r="X1383" s="127"/>
      <c r="Y1383" s="128"/>
      <c r="Z1383" s="128"/>
      <c r="AA1383" s="381"/>
      <c r="AB1383" s="128"/>
      <c r="AC1383" s="128"/>
      <c r="AD1383" s="128"/>
    </row>
    <row r="1384" spans="3:30">
      <c r="C1384" s="127"/>
      <c r="D1384" s="380">
        <v>44402</v>
      </c>
      <c r="E1384" s="430" t="s">
        <v>495</v>
      </c>
      <c r="F1384" s="501"/>
      <c r="G1384" s="361">
        <v>817</v>
      </c>
      <c r="H1384" s="127"/>
      <c r="I1384" s="127"/>
      <c r="J1384" s="127"/>
      <c r="K1384" s="127"/>
      <c r="L1384" s="127"/>
      <c r="M1384" s="127"/>
      <c r="N1384" s="127"/>
      <c r="O1384" s="127"/>
      <c r="P1384" s="127"/>
      <c r="Q1384" s="127"/>
      <c r="R1384" s="127"/>
      <c r="S1384" s="127"/>
      <c r="T1384" s="127"/>
      <c r="U1384" s="127"/>
      <c r="V1384" s="127"/>
      <c r="W1384" s="127"/>
      <c r="X1384" s="127"/>
      <c r="Y1384" s="128"/>
      <c r="Z1384" s="128"/>
      <c r="AA1384" s="381"/>
      <c r="AB1384" s="128"/>
      <c r="AC1384" s="128"/>
      <c r="AD1384" s="128"/>
    </row>
    <row r="1385" spans="3:30">
      <c r="C1385" s="127"/>
      <c r="D1385" s="380">
        <v>44402</v>
      </c>
      <c r="E1385" s="430" t="s">
        <v>1902</v>
      </c>
      <c r="F1385" s="501"/>
      <c r="G1385" s="361"/>
      <c r="H1385" s="127">
        <v>817</v>
      </c>
      <c r="I1385" s="127"/>
      <c r="J1385" s="127"/>
      <c r="K1385" s="127">
        <v>817</v>
      </c>
      <c r="L1385" s="127"/>
      <c r="M1385" s="127"/>
      <c r="N1385" s="127"/>
      <c r="O1385" s="127"/>
      <c r="P1385" s="127"/>
      <c r="Q1385" s="127"/>
      <c r="R1385" s="127"/>
      <c r="S1385" s="127"/>
      <c r="T1385" s="127"/>
      <c r="U1385" s="127"/>
      <c r="V1385" s="127"/>
      <c r="W1385" s="127"/>
      <c r="X1385" s="127"/>
      <c r="Y1385" s="128"/>
      <c r="Z1385" s="128"/>
      <c r="AA1385" s="381"/>
      <c r="AB1385" s="128"/>
      <c r="AC1385" s="128"/>
      <c r="AD1385" s="128"/>
    </row>
    <row r="1386" spans="3:30">
      <c r="C1386" s="127"/>
      <c r="D1386" s="380">
        <v>44402</v>
      </c>
      <c r="E1386" s="430" t="s">
        <v>1903</v>
      </c>
      <c r="F1386" s="501"/>
      <c r="G1386" s="361">
        <v>863</v>
      </c>
      <c r="H1386" s="127"/>
      <c r="I1386" s="127"/>
      <c r="J1386" s="127"/>
      <c r="K1386" s="127"/>
      <c r="L1386" s="127"/>
      <c r="M1386" s="127"/>
      <c r="N1386" s="127"/>
      <c r="O1386" s="127"/>
      <c r="P1386" s="127"/>
      <c r="Q1386" s="127"/>
      <c r="R1386" s="127"/>
      <c r="S1386" s="127"/>
      <c r="T1386" s="127"/>
      <c r="U1386" s="127"/>
      <c r="V1386" s="127"/>
      <c r="W1386" s="127"/>
      <c r="X1386" s="127"/>
      <c r="Y1386" s="128"/>
      <c r="Z1386" s="128"/>
      <c r="AA1386" s="381"/>
      <c r="AB1386" s="128"/>
      <c r="AC1386" s="128"/>
      <c r="AD1386" s="128"/>
    </row>
    <row r="1387" spans="3:30">
      <c r="C1387" s="127"/>
      <c r="D1387" s="380">
        <v>44402</v>
      </c>
      <c r="E1387" s="430" t="s">
        <v>673</v>
      </c>
      <c r="F1387" s="501"/>
      <c r="G1387" s="361"/>
      <c r="H1387" s="127">
        <v>817</v>
      </c>
      <c r="I1387" s="127"/>
      <c r="J1387" s="127"/>
      <c r="K1387" s="127"/>
      <c r="L1387" s="127"/>
      <c r="M1387" s="127"/>
      <c r="N1387" s="127"/>
      <c r="O1387" s="127"/>
      <c r="P1387" s="127"/>
      <c r="Q1387" s="127"/>
      <c r="R1387" s="127"/>
      <c r="S1387" s="127"/>
      <c r="T1387" s="127"/>
      <c r="U1387" s="127"/>
      <c r="V1387" s="127"/>
      <c r="W1387" s="127"/>
      <c r="X1387" s="127"/>
      <c r="Y1387" s="128"/>
      <c r="Z1387" s="128"/>
      <c r="AA1387" s="381"/>
      <c r="AB1387" s="128"/>
      <c r="AC1387" s="128"/>
      <c r="AD1387" s="128"/>
    </row>
    <row r="1388" spans="3:30">
      <c r="C1388" s="127"/>
      <c r="D1388" s="380">
        <v>44402</v>
      </c>
      <c r="E1388" s="430" t="s">
        <v>1904</v>
      </c>
      <c r="F1388" s="501"/>
      <c r="G1388" s="361"/>
      <c r="H1388" s="127">
        <v>46</v>
      </c>
      <c r="I1388" s="127"/>
      <c r="J1388" s="127"/>
      <c r="K1388" s="127"/>
      <c r="L1388" s="127"/>
      <c r="M1388" s="127"/>
      <c r="N1388" s="127"/>
      <c r="O1388" s="127"/>
      <c r="P1388" s="127"/>
      <c r="Q1388" s="127"/>
      <c r="R1388" s="127"/>
      <c r="S1388" s="127"/>
      <c r="T1388" s="127"/>
      <c r="U1388" s="127"/>
      <c r="V1388" s="127"/>
      <c r="W1388" s="127"/>
      <c r="X1388" s="127"/>
      <c r="Y1388" s="128"/>
      <c r="Z1388" s="128"/>
      <c r="AA1388" s="381"/>
      <c r="AB1388" s="128"/>
      <c r="AC1388" s="128"/>
      <c r="AD1388" s="128"/>
    </row>
    <row r="1389" spans="3:30">
      <c r="C1389" s="127"/>
      <c r="D1389" s="380">
        <v>44403</v>
      </c>
      <c r="E1389" s="430" t="s">
        <v>495</v>
      </c>
      <c r="F1389" s="501"/>
      <c r="G1389" s="361">
        <v>2841.64</v>
      </c>
      <c r="H1389" s="127"/>
      <c r="I1389" s="127"/>
      <c r="J1389" s="127"/>
      <c r="K1389" s="127"/>
      <c r="L1389" s="127"/>
      <c r="M1389" s="127"/>
      <c r="N1389" s="127"/>
      <c r="O1389" s="127"/>
      <c r="P1389" s="127"/>
      <c r="Q1389" s="127"/>
      <c r="R1389" s="127"/>
      <c r="S1389" s="127"/>
      <c r="T1389" s="127"/>
      <c r="U1389" s="127"/>
      <c r="V1389" s="127"/>
      <c r="W1389" s="127"/>
      <c r="X1389" s="127"/>
      <c r="Y1389" s="128"/>
      <c r="Z1389" s="128"/>
      <c r="AA1389" s="381"/>
      <c r="AB1389" s="128"/>
      <c r="AC1389" s="128"/>
      <c r="AD1389" s="128"/>
    </row>
    <row r="1390" spans="3:30">
      <c r="C1390" s="127"/>
      <c r="D1390" s="380">
        <v>44403</v>
      </c>
      <c r="E1390" s="430" t="s">
        <v>1905</v>
      </c>
      <c r="F1390" s="501"/>
      <c r="G1390" s="361"/>
      <c r="H1390" s="127">
        <v>109.55</v>
      </c>
      <c r="I1390" s="127"/>
      <c r="J1390" s="127"/>
      <c r="K1390" s="127"/>
      <c r="L1390" s="127">
        <v>109.55</v>
      </c>
      <c r="M1390" s="127"/>
      <c r="N1390" s="127"/>
      <c r="O1390" s="127"/>
      <c r="P1390" s="127"/>
      <c r="Q1390" s="127"/>
      <c r="R1390" s="127"/>
      <c r="S1390" s="127"/>
      <c r="T1390" s="127"/>
      <c r="U1390" s="127"/>
      <c r="V1390" s="127"/>
      <c r="W1390" s="127"/>
      <c r="X1390" s="127"/>
      <c r="Y1390" s="128"/>
      <c r="Z1390" s="128"/>
      <c r="AA1390" s="381"/>
      <c r="AB1390" s="128"/>
      <c r="AC1390" s="128"/>
      <c r="AD1390" s="128"/>
    </row>
    <row r="1391" spans="3:30">
      <c r="C1391" s="127"/>
      <c r="D1391" s="380">
        <v>44403</v>
      </c>
      <c r="E1391" s="430" t="s">
        <v>1906</v>
      </c>
      <c r="F1391" s="501"/>
      <c r="G1391" s="361"/>
      <c r="H1391" s="127">
        <v>150.44999999999999</v>
      </c>
      <c r="I1391" s="127"/>
      <c r="J1391" s="127"/>
      <c r="K1391" s="127"/>
      <c r="L1391" s="127">
        <v>150.44999999999999</v>
      </c>
      <c r="M1391" s="127"/>
      <c r="N1391" s="127"/>
      <c r="O1391" s="127"/>
      <c r="P1391" s="127"/>
      <c r="Q1391" s="127"/>
      <c r="R1391" s="127"/>
      <c r="S1391" s="127"/>
      <c r="T1391" s="127"/>
      <c r="U1391" s="127"/>
      <c r="V1391" s="127"/>
      <c r="W1391" s="127"/>
      <c r="X1391" s="127"/>
      <c r="Y1391" s="128"/>
      <c r="Z1391" s="128"/>
      <c r="AA1391" s="128"/>
      <c r="AB1391" s="128"/>
      <c r="AC1391" s="128"/>
      <c r="AD1391" s="128"/>
    </row>
    <row r="1392" spans="3:30">
      <c r="C1392" s="127"/>
      <c r="D1392" s="380">
        <v>44403</v>
      </c>
      <c r="E1392" s="430" t="s">
        <v>1907</v>
      </c>
      <c r="F1392" s="501"/>
      <c r="G1392" s="361"/>
      <c r="H1392" s="127">
        <v>157.6</v>
      </c>
      <c r="I1392" s="127"/>
      <c r="J1392" s="127"/>
      <c r="K1392" s="127"/>
      <c r="L1392" s="127">
        <v>157.6</v>
      </c>
      <c r="M1392" s="127"/>
      <c r="N1392" s="127"/>
      <c r="O1392" s="127"/>
      <c r="P1392" s="127"/>
      <c r="Q1392" s="127"/>
      <c r="R1392" s="127"/>
      <c r="S1392" s="127"/>
      <c r="T1392" s="127"/>
      <c r="U1392" s="127"/>
      <c r="V1392" s="127"/>
      <c r="W1392" s="127"/>
      <c r="X1392" s="127"/>
      <c r="Y1392" s="128"/>
      <c r="Z1392" s="128"/>
      <c r="AA1392" s="128"/>
      <c r="AB1392" s="128"/>
      <c r="AC1392" s="128"/>
      <c r="AD1392" s="128"/>
    </row>
    <row r="1393" spans="3:30">
      <c r="C1393" s="127"/>
      <c r="D1393" s="380">
        <v>44403</v>
      </c>
      <c r="E1393" s="430" t="s">
        <v>1908</v>
      </c>
      <c r="F1393" s="501"/>
      <c r="G1393" s="361"/>
      <c r="H1393" s="127">
        <v>444.1</v>
      </c>
      <c r="I1393" s="127"/>
      <c r="J1393" s="127"/>
      <c r="K1393" s="127"/>
      <c r="L1393" s="127">
        <v>444.1</v>
      </c>
      <c r="M1393" s="127"/>
      <c r="N1393" s="127"/>
      <c r="O1393" s="127"/>
      <c r="P1393" s="127"/>
      <c r="Q1393" s="127"/>
      <c r="R1393" s="127"/>
      <c r="S1393" s="127"/>
      <c r="T1393" s="127"/>
      <c r="U1393" s="127"/>
      <c r="V1393" s="127"/>
      <c r="W1393" s="127"/>
      <c r="X1393" s="127"/>
      <c r="Y1393" s="128"/>
      <c r="Z1393" s="128"/>
      <c r="AA1393" s="128"/>
      <c r="AB1393" s="128"/>
      <c r="AC1393" s="128"/>
      <c r="AD1393" s="128"/>
    </row>
    <row r="1394" spans="3:30">
      <c r="C1394" s="127"/>
      <c r="D1394" s="380">
        <v>44403</v>
      </c>
      <c r="E1394" s="430" t="s">
        <v>1910</v>
      </c>
      <c r="F1394" s="501"/>
      <c r="G1394" s="361"/>
      <c r="H1394" s="127">
        <v>236.94</v>
      </c>
      <c r="I1394" s="127"/>
      <c r="J1394" s="127"/>
      <c r="K1394" s="127"/>
      <c r="L1394" s="127">
        <v>236.94</v>
      </c>
      <c r="M1394" s="127"/>
      <c r="N1394" s="127"/>
      <c r="O1394" s="127"/>
      <c r="P1394" s="127"/>
      <c r="Q1394" s="127"/>
      <c r="R1394" s="127"/>
      <c r="S1394" s="127"/>
      <c r="T1394" s="127"/>
      <c r="U1394" s="127"/>
      <c r="V1394" s="127"/>
      <c r="W1394" s="127"/>
      <c r="X1394" s="127"/>
      <c r="Y1394" s="128"/>
      <c r="Z1394" s="128"/>
      <c r="AA1394" s="128"/>
      <c r="AB1394" s="128"/>
      <c r="AC1394" s="128"/>
      <c r="AD1394" s="128"/>
    </row>
    <row r="1395" spans="3:30">
      <c r="C1395" s="127"/>
      <c r="D1395" s="380">
        <v>44403</v>
      </c>
      <c r="E1395" s="430" t="s">
        <v>1909</v>
      </c>
      <c r="F1395" s="501"/>
      <c r="G1395" s="361"/>
      <c r="H1395" s="127">
        <v>109.09</v>
      </c>
      <c r="I1395" s="127"/>
      <c r="J1395" s="127"/>
      <c r="K1395" s="127"/>
      <c r="L1395" s="127">
        <v>109.09</v>
      </c>
      <c r="M1395" s="127"/>
      <c r="N1395" s="127"/>
      <c r="O1395" s="127"/>
      <c r="P1395" s="127"/>
      <c r="Q1395" s="127"/>
      <c r="R1395" s="127"/>
      <c r="S1395" s="127"/>
      <c r="T1395" s="127"/>
      <c r="U1395" s="127"/>
      <c r="V1395" s="127"/>
      <c r="W1395" s="127"/>
      <c r="X1395" s="127"/>
      <c r="Y1395" s="128"/>
      <c r="Z1395" s="128"/>
      <c r="AA1395" s="128"/>
      <c r="AB1395" s="128"/>
      <c r="AC1395" s="128"/>
      <c r="AD1395" s="128"/>
    </row>
    <row r="1396" spans="3:30">
      <c r="C1396" s="127"/>
      <c r="D1396" s="380">
        <v>44403</v>
      </c>
      <c r="E1396" s="430" t="s">
        <v>1911</v>
      </c>
      <c r="F1396" s="501"/>
      <c r="G1396" s="361"/>
      <c r="H1396" s="127">
        <v>314.3</v>
      </c>
      <c r="I1396" s="127"/>
      <c r="J1396" s="127"/>
      <c r="K1396" s="127"/>
      <c r="L1396" s="127">
        <v>314.3</v>
      </c>
      <c r="M1396" s="127"/>
      <c r="N1396" s="127"/>
      <c r="O1396" s="127"/>
      <c r="P1396" s="127"/>
      <c r="Q1396" s="127"/>
      <c r="R1396" s="127"/>
      <c r="S1396" s="127"/>
      <c r="T1396" s="127"/>
      <c r="U1396" s="127"/>
      <c r="V1396" s="127"/>
      <c r="W1396" s="127"/>
      <c r="X1396" s="127"/>
      <c r="Y1396" s="128"/>
      <c r="Z1396" s="128"/>
      <c r="AA1396" s="128"/>
      <c r="AB1396" s="128"/>
      <c r="AC1396" s="128"/>
      <c r="AD1396" s="128"/>
    </row>
    <row r="1397" spans="3:30">
      <c r="C1397" s="127"/>
      <c r="D1397" s="380">
        <v>44403</v>
      </c>
      <c r="E1397" s="430" t="s">
        <v>1912</v>
      </c>
      <c r="F1397" s="501"/>
      <c r="G1397" s="361"/>
      <c r="H1397" s="127">
        <v>265.14999999999998</v>
      </c>
      <c r="I1397" s="127"/>
      <c r="J1397" s="127"/>
      <c r="K1397" s="127"/>
      <c r="L1397" s="127">
        <v>265.14999999999998</v>
      </c>
      <c r="M1397" s="127"/>
      <c r="N1397" s="127"/>
      <c r="O1397" s="127"/>
      <c r="P1397" s="127"/>
      <c r="Q1397" s="127"/>
      <c r="R1397" s="127"/>
      <c r="S1397" s="127"/>
      <c r="T1397" s="127"/>
      <c r="U1397" s="127"/>
      <c r="V1397" s="127"/>
      <c r="W1397" s="127"/>
      <c r="X1397" s="127"/>
      <c r="Y1397" s="128"/>
      <c r="Z1397" s="128"/>
      <c r="AA1397" s="128"/>
      <c r="AB1397" s="128"/>
      <c r="AC1397" s="128"/>
      <c r="AD1397" s="128"/>
    </row>
    <row r="1398" spans="3:30">
      <c r="C1398" s="127"/>
      <c r="D1398" s="380">
        <v>44403</v>
      </c>
      <c r="E1398" s="430" t="s">
        <v>1913</v>
      </c>
      <c r="F1398" s="501"/>
      <c r="G1398" s="361"/>
      <c r="H1398" s="127">
        <v>150.46</v>
      </c>
      <c r="I1398" s="127"/>
      <c r="J1398" s="127"/>
      <c r="K1398" s="127"/>
      <c r="L1398" s="127">
        <v>150.46</v>
      </c>
      <c r="M1398" s="127"/>
      <c r="N1398" s="127"/>
      <c r="O1398" s="127"/>
      <c r="P1398" s="127"/>
      <c r="Q1398" s="127"/>
      <c r="R1398" s="127"/>
      <c r="S1398" s="127"/>
      <c r="T1398" s="127"/>
      <c r="U1398" s="127"/>
      <c r="V1398" s="127"/>
      <c r="W1398" s="127"/>
      <c r="X1398" s="127"/>
      <c r="Y1398" s="128"/>
      <c r="Z1398" s="128"/>
      <c r="AA1398" s="128"/>
      <c r="AB1398" s="128"/>
      <c r="AC1398" s="128"/>
      <c r="AD1398" s="128"/>
    </row>
    <row r="1399" spans="3:30">
      <c r="C1399" s="127"/>
      <c r="D1399" s="380">
        <v>44403</v>
      </c>
      <c r="E1399" s="430" t="s">
        <v>1796</v>
      </c>
      <c r="F1399" s="501"/>
      <c r="G1399" s="361"/>
      <c r="H1399" s="127">
        <v>1</v>
      </c>
      <c r="I1399" s="127"/>
      <c r="J1399" s="127"/>
      <c r="K1399" s="127"/>
      <c r="L1399" s="127"/>
      <c r="M1399" s="127"/>
      <c r="N1399" s="127"/>
      <c r="O1399" s="127"/>
      <c r="P1399" s="127"/>
      <c r="Q1399" s="127"/>
      <c r="R1399" s="127"/>
      <c r="S1399" s="127"/>
      <c r="T1399" s="127"/>
      <c r="U1399" s="127"/>
      <c r="V1399" s="127"/>
      <c r="W1399" s="127">
        <v>1</v>
      </c>
      <c r="X1399" s="127"/>
      <c r="Y1399" s="128"/>
      <c r="Z1399" s="128"/>
      <c r="AA1399" s="128"/>
      <c r="AB1399" s="128"/>
      <c r="AC1399" s="128"/>
      <c r="AD1399" s="128"/>
    </row>
    <row r="1400" spans="3:30">
      <c r="C1400" s="127">
        <v>4</v>
      </c>
      <c r="D1400" s="380">
        <v>44403</v>
      </c>
      <c r="E1400" s="421" t="s">
        <v>2176</v>
      </c>
      <c r="F1400" s="494"/>
      <c r="G1400" s="361"/>
      <c r="H1400" s="127">
        <v>694</v>
      </c>
      <c r="I1400" s="127">
        <v>694</v>
      </c>
      <c r="J1400" s="127"/>
      <c r="K1400" s="127"/>
      <c r="L1400" s="127"/>
      <c r="M1400" s="127"/>
      <c r="N1400" s="127"/>
      <c r="O1400" s="127"/>
      <c r="P1400" s="127"/>
      <c r="Q1400" s="127"/>
      <c r="R1400" s="127"/>
      <c r="S1400" s="127"/>
      <c r="T1400" s="127"/>
      <c r="U1400" s="127"/>
      <c r="V1400" s="127"/>
      <c r="W1400" s="127"/>
      <c r="X1400" s="127"/>
      <c r="Y1400" s="128"/>
      <c r="Z1400" s="128"/>
      <c r="AA1400" s="128"/>
      <c r="AB1400" s="128"/>
      <c r="AC1400" s="128"/>
      <c r="AD1400" s="128"/>
    </row>
    <row r="1401" spans="3:30">
      <c r="C1401" s="127"/>
      <c r="D1401" s="380">
        <v>44403</v>
      </c>
      <c r="E1401" s="430" t="s">
        <v>2480</v>
      </c>
      <c r="F1401" s="501"/>
      <c r="G1401" s="361"/>
      <c r="H1401" s="127">
        <v>122</v>
      </c>
      <c r="I1401" s="127"/>
      <c r="J1401" s="127"/>
      <c r="K1401" s="127"/>
      <c r="L1401" s="127"/>
      <c r="M1401" s="127"/>
      <c r="N1401" s="127">
        <v>122</v>
      </c>
      <c r="O1401" s="127"/>
      <c r="P1401" s="127"/>
      <c r="Q1401" s="127"/>
      <c r="R1401" s="127"/>
      <c r="S1401" s="127"/>
      <c r="T1401" s="127"/>
      <c r="U1401" s="127"/>
      <c r="V1401" s="127"/>
      <c r="W1401" s="127"/>
      <c r="X1401" s="127"/>
      <c r="Y1401" s="128"/>
      <c r="Z1401" s="128"/>
      <c r="AA1401" s="128"/>
      <c r="AB1401" s="128"/>
      <c r="AC1401" s="128"/>
      <c r="AD1401" s="128"/>
    </row>
    <row r="1402" spans="3:30">
      <c r="C1402" s="127"/>
      <c r="D1402" s="380">
        <v>44403</v>
      </c>
      <c r="E1402" s="430" t="s">
        <v>1914</v>
      </c>
      <c r="F1402" s="501"/>
      <c r="G1402" s="361"/>
      <c r="H1402" s="127">
        <v>87</v>
      </c>
      <c r="I1402" s="127"/>
      <c r="J1402" s="127"/>
      <c r="K1402" s="127"/>
      <c r="L1402" s="127"/>
      <c r="M1402" s="127"/>
      <c r="N1402" s="127"/>
      <c r="O1402" s="127"/>
      <c r="P1402" s="127"/>
      <c r="Q1402" s="127"/>
      <c r="R1402" s="127"/>
      <c r="S1402" s="127"/>
      <c r="T1402" s="127">
        <v>87</v>
      </c>
      <c r="U1402" s="127"/>
      <c r="V1402" s="127"/>
      <c r="W1402" s="127"/>
      <c r="X1402" s="127"/>
      <c r="Y1402" s="128"/>
      <c r="Z1402" s="128"/>
      <c r="AA1402" s="128"/>
      <c r="AB1402" s="128"/>
      <c r="AC1402" s="128"/>
      <c r="AD1402" s="128"/>
    </row>
    <row r="1403" spans="3:30">
      <c r="C1403" s="127"/>
      <c r="D1403" s="380">
        <v>44403</v>
      </c>
      <c r="E1403" s="430" t="s">
        <v>1283</v>
      </c>
      <c r="F1403" s="501"/>
      <c r="G1403" s="361">
        <v>3300</v>
      </c>
      <c r="H1403" s="127"/>
      <c r="I1403" s="127"/>
      <c r="J1403" s="127"/>
      <c r="K1403" s="127"/>
      <c r="L1403" s="127"/>
      <c r="M1403" s="127"/>
      <c r="N1403" s="127"/>
      <c r="O1403" s="127"/>
      <c r="P1403" s="127"/>
      <c r="Q1403" s="127"/>
      <c r="R1403" s="127"/>
      <c r="S1403" s="127"/>
      <c r="T1403" s="127"/>
      <c r="U1403" s="127"/>
      <c r="V1403" s="127"/>
      <c r="W1403" s="127"/>
      <c r="X1403" s="127"/>
      <c r="Y1403" s="128"/>
      <c r="Z1403" s="128"/>
      <c r="AA1403" s="128"/>
      <c r="AB1403" s="128"/>
      <c r="AC1403" s="128"/>
      <c r="AD1403" s="128"/>
    </row>
    <row r="1404" spans="3:30">
      <c r="C1404" s="127"/>
      <c r="D1404" s="380">
        <v>44403</v>
      </c>
      <c r="E1404" s="430" t="s">
        <v>673</v>
      </c>
      <c r="F1404" s="501"/>
      <c r="G1404" s="361"/>
      <c r="H1404" s="361">
        <v>2841.64</v>
      </c>
      <c r="I1404" s="127"/>
      <c r="J1404" s="127"/>
      <c r="K1404" s="127"/>
      <c r="L1404" s="127"/>
      <c r="M1404" s="127"/>
      <c r="N1404" s="127"/>
      <c r="O1404" s="127"/>
      <c r="P1404" s="127"/>
      <c r="Q1404" s="127"/>
      <c r="R1404" s="127"/>
      <c r="S1404" s="127"/>
      <c r="T1404" s="127"/>
      <c r="U1404" s="127"/>
      <c r="V1404" s="127"/>
      <c r="W1404" s="127"/>
      <c r="X1404" s="127"/>
      <c r="Y1404" s="128"/>
      <c r="Z1404" s="128"/>
      <c r="AA1404" s="128"/>
      <c r="AB1404" s="128"/>
      <c r="AC1404" s="128"/>
      <c r="AD1404" s="128"/>
    </row>
    <row r="1405" spans="3:30">
      <c r="C1405" s="127"/>
      <c r="D1405" s="380">
        <v>44403</v>
      </c>
      <c r="E1405" s="430" t="s">
        <v>1633</v>
      </c>
      <c r="F1405" s="501"/>
      <c r="G1405" s="361"/>
      <c r="H1405" s="127">
        <v>458.36</v>
      </c>
      <c r="I1405" s="127"/>
      <c r="J1405" s="127"/>
      <c r="K1405" s="127"/>
      <c r="L1405" s="127"/>
      <c r="M1405" s="127"/>
      <c r="N1405" s="127"/>
      <c r="O1405" s="127"/>
      <c r="P1405" s="127"/>
      <c r="Q1405" s="127"/>
      <c r="R1405" s="127"/>
      <c r="S1405" s="127"/>
      <c r="T1405" s="127"/>
      <c r="U1405" s="127"/>
      <c r="V1405" s="127"/>
      <c r="W1405" s="127"/>
      <c r="X1405" s="127"/>
      <c r="Y1405" s="128"/>
      <c r="Z1405" s="128"/>
      <c r="AA1405" s="128"/>
      <c r="AB1405" s="128"/>
      <c r="AC1405" s="128"/>
      <c r="AD1405" s="128"/>
    </row>
    <row r="1406" spans="3:30">
      <c r="C1406" s="127"/>
      <c r="D1406" s="380">
        <v>44404</v>
      </c>
      <c r="E1406" s="430" t="s">
        <v>495</v>
      </c>
      <c r="F1406" s="501"/>
      <c r="G1406" s="361">
        <v>1803.56</v>
      </c>
      <c r="H1406" s="127"/>
      <c r="I1406" s="127"/>
      <c r="J1406" s="127"/>
      <c r="K1406" s="127"/>
      <c r="L1406" s="127"/>
      <c r="M1406" s="127"/>
      <c r="N1406" s="127"/>
      <c r="O1406" s="127"/>
      <c r="P1406" s="127"/>
      <c r="Q1406" s="127"/>
      <c r="R1406" s="127"/>
      <c r="S1406" s="127"/>
      <c r="T1406" s="127"/>
      <c r="U1406" s="127"/>
      <c r="V1406" s="127"/>
      <c r="W1406" s="127"/>
      <c r="X1406" s="127"/>
      <c r="Y1406" s="128"/>
      <c r="Z1406" s="128"/>
      <c r="AA1406" s="128"/>
      <c r="AB1406" s="128"/>
      <c r="AC1406" s="128"/>
      <c r="AD1406" s="128"/>
    </row>
    <row r="1407" spans="3:30">
      <c r="C1407" s="127"/>
      <c r="D1407" s="380">
        <v>44404</v>
      </c>
      <c r="E1407" s="430" t="s">
        <v>1915</v>
      </c>
      <c r="F1407" s="501"/>
      <c r="G1407" s="361"/>
      <c r="H1407" s="127">
        <v>230.43</v>
      </c>
      <c r="I1407" s="127"/>
      <c r="J1407" s="127"/>
      <c r="K1407" s="127"/>
      <c r="L1407" s="127">
        <v>230.43</v>
      </c>
      <c r="M1407" s="127"/>
      <c r="N1407" s="127"/>
      <c r="O1407" s="127"/>
      <c r="P1407" s="127"/>
      <c r="Q1407" s="127"/>
      <c r="R1407" s="127"/>
      <c r="S1407" s="127"/>
      <c r="T1407" s="127"/>
      <c r="U1407" s="127"/>
      <c r="V1407" s="127"/>
      <c r="W1407" s="127"/>
      <c r="X1407" s="127"/>
      <c r="Y1407" s="128"/>
      <c r="Z1407" s="128"/>
      <c r="AA1407" s="128"/>
      <c r="AB1407" s="128"/>
      <c r="AC1407" s="128"/>
      <c r="AD1407" s="128"/>
    </row>
    <row r="1408" spans="3:30">
      <c r="C1408" s="127"/>
      <c r="D1408" s="380">
        <v>44404</v>
      </c>
      <c r="E1408" s="430" t="s">
        <v>1916</v>
      </c>
      <c r="F1408" s="501"/>
      <c r="G1408" s="361"/>
      <c r="H1408" s="127">
        <v>220.02</v>
      </c>
      <c r="I1408" s="127"/>
      <c r="J1408" s="127"/>
      <c r="K1408" s="127"/>
      <c r="L1408" s="127">
        <v>220.02</v>
      </c>
      <c r="M1408" s="127"/>
      <c r="N1408" s="127"/>
      <c r="O1408" s="127"/>
      <c r="P1408" s="127"/>
      <c r="Q1408" s="127"/>
      <c r="R1408" s="127"/>
      <c r="S1408" s="127"/>
      <c r="T1408" s="127"/>
      <c r="U1408" s="127"/>
      <c r="V1408" s="127"/>
      <c r="W1408" s="127"/>
      <c r="X1408" s="127"/>
      <c r="Y1408" s="128"/>
      <c r="Z1408" s="128"/>
      <c r="AA1408" s="128"/>
      <c r="AB1408" s="128"/>
      <c r="AC1408" s="128"/>
      <c r="AD1408" s="128"/>
    </row>
    <row r="1409" spans="3:30">
      <c r="C1409" s="127"/>
      <c r="D1409" s="380">
        <v>44404</v>
      </c>
      <c r="E1409" s="430" t="s">
        <v>2406</v>
      </c>
      <c r="F1409" s="501"/>
      <c r="G1409" s="361"/>
      <c r="H1409" s="127">
        <v>88.51</v>
      </c>
      <c r="I1409" s="127"/>
      <c r="J1409" s="127"/>
      <c r="K1409" s="127"/>
      <c r="L1409" s="127">
        <v>88.51</v>
      </c>
      <c r="M1409" s="127"/>
      <c r="N1409" s="127"/>
      <c r="O1409" s="127"/>
      <c r="P1409" s="127"/>
      <c r="Q1409" s="127"/>
      <c r="R1409" s="127"/>
      <c r="S1409" s="127"/>
      <c r="T1409" s="127"/>
      <c r="U1409" s="127"/>
      <c r="V1409" s="127"/>
      <c r="W1409" s="127"/>
      <c r="X1409" s="127"/>
      <c r="Y1409" s="128"/>
      <c r="Z1409" s="128"/>
      <c r="AA1409" s="128"/>
      <c r="AB1409" s="128"/>
      <c r="AC1409" s="128"/>
      <c r="AD1409" s="128"/>
    </row>
    <row r="1410" spans="3:30">
      <c r="C1410" s="127"/>
      <c r="D1410" s="380">
        <v>44404</v>
      </c>
      <c r="E1410" s="430" t="s">
        <v>1917</v>
      </c>
      <c r="F1410" s="501"/>
      <c r="G1410" s="361"/>
      <c r="H1410" s="127">
        <v>289.60000000000002</v>
      </c>
      <c r="I1410" s="127"/>
      <c r="J1410" s="127"/>
      <c r="K1410" s="127"/>
      <c r="L1410" s="127">
        <v>289.60000000000002</v>
      </c>
      <c r="M1410" s="127"/>
      <c r="N1410" s="127"/>
      <c r="O1410" s="127"/>
      <c r="P1410" s="127"/>
      <c r="Q1410" s="127"/>
      <c r="R1410" s="127"/>
      <c r="S1410" s="127"/>
      <c r="T1410" s="127"/>
      <c r="U1410" s="127"/>
      <c r="V1410" s="127"/>
      <c r="W1410" s="127"/>
      <c r="X1410" s="127"/>
      <c r="Y1410" s="128"/>
      <c r="Z1410" s="128"/>
      <c r="AA1410" s="128"/>
      <c r="AB1410" s="128"/>
      <c r="AC1410" s="128"/>
      <c r="AD1410" s="128"/>
    </row>
    <row r="1411" spans="3:30">
      <c r="C1411" s="127"/>
      <c r="D1411" s="380">
        <v>44404</v>
      </c>
      <c r="E1411" s="430" t="s">
        <v>1796</v>
      </c>
      <c r="F1411" s="501"/>
      <c r="G1411" s="361"/>
      <c r="H1411" s="127">
        <v>1</v>
      </c>
      <c r="I1411" s="127"/>
      <c r="J1411" s="127"/>
      <c r="K1411" s="127"/>
      <c r="L1411" s="127"/>
      <c r="M1411" s="127"/>
      <c r="N1411" s="127"/>
      <c r="O1411" s="127"/>
      <c r="P1411" s="127"/>
      <c r="Q1411" s="127"/>
      <c r="R1411" s="127"/>
      <c r="S1411" s="127"/>
      <c r="T1411" s="127"/>
      <c r="U1411" s="127"/>
      <c r="V1411" s="127"/>
      <c r="W1411" s="127">
        <v>1</v>
      </c>
      <c r="X1411" s="127"/>
      <c r="Y1411" s="128"/>
      <c r="Z1411" s="128"/>
      <c r="AA1411" s="128"/>
      <c r="AB1411" s="128"/>
      <c r="AC1411" s="128"/>
      <c r="AD1411" s="128"/>
    </row>
    <row r="1412" spans="3:30">
      <c r="C1412" s="127">
        <v>6</v>
      </c>
      <c r="D1412" s="380">
        <v>44404</v>
      </c>
      <c r="E1412" s="430" t="s">
        <v>2412</v>
      </c>
      <c r="F1412" s="501"/>
      <c r="G1412" s="361"/>
      <c r="H1412" s="127">
        <v>894</v>
      </c>
      <c r="I1412" s="127"/>
      <c r="J1412" s="127"/>
      <c r="K1412" s="127"/>
      <c r="L1412" s="127"/>
      <c r="M1412" s="127"/>
      <c r="N1412" s="127"/>
      <c r="O1412" s="127"/>
      <c r="P1412" s="127"/>
      <c r="Q1412" s="127"/>
      <c r="R1412" s="127"/>
      <c r="S1412" s="127">
        <v>894</v>
      </c>
      <c r="T1412" s="127"/>
      <c r="U1412" s="127"/>
      <c r="V1412" s="127"/>
      <c r="W1412" s="127"/>
      <c r="X1412" s="127"/>
      <c r="Y1412" s="128"/>
      <c r="Z1412" s="128"/>
      <c r="AA1412" s="128"/>
      <c r="AB1412" s="128"/>
      <c r="AC1412" s="128"/>
      <c r="AD1412" s="128"/>
    </row>
    <row r="1413" spans="3:30">
      <c r="C1413" s="127"/>
      <c r="D1413" s="380">
        <v>44404</v>
      </c>
      <c r="E1413" s="430" t="s">
        <v>1878</v>
      </c>
      <c r="F1413" s="501"/>
      <c r="G1413" s="361"/>
      <c r="H1413" s="127">
        <v>80</v>
      </c>
      <c r="I1413" s="127"/>
      <c r="J1413" s="127"/>
      <c r="K1413" s="127"/>
      <c r="L1413" s="127"/>
      <c r="M1413" s="127"/>
      <c r="N1413" s="127"/>
      <c r="O1413" s="127"/>
      <c r="P1413" s="127"/>
      <c r="Q1413" s="127"/>
      <c r="R1413" s="127"/>
      <c r="S1413" s="127"/>
      <c r="T1413" s="127">
        <v>80</v>
      </c>
      <c r="U1413" s="127"/>
      <c r="V1413" s="127"/>
      <c r="W1413" s="127"/>
      <c r="X1413" s="127"/>
      <c r="Y1413" s="128"/>
      <c r="Z1413" s="128"/>
      <c r="AA1413" s="128"/>
      <c r="AB1413" s="128"/>
      <c r="AC1413" s="128"/>
      <c r="AD1413" s="128"/>
    </row>
    <row r="1414" spans="3:30">
      <c r="C1414" s="127"/>
      <c r="D1414" s="380">
        <v>44404</v>
      </c>
      <c r="E1414" s="430" t="s">
        <v>1664</v>
      </c>
      <c r="F1414" s="501"/>
      <c r="G1414" s="361">
        <v>1980</v>
      </c>
      <c r="H1414" s="127"/>
      <c r="I1414" s="127"/>
      <c r="J1414" s="127"/>
      <c r="K1414" s="127"/>
      <c r="L1414" s="127"/>
      <c r="M1414" s="127"/>
      <c r="N1414" s="127"/>
      <c r="O1414" s="127"/>
      <c r="P1414" s="127"/>
      <c r="Q1414" s="127"/>
      <c r="R1414" s="127"/>
      <c r="S1414" s="127"/>
      <c r="T1414" s="127"/>
      <c r="U1414" s="127"/>
      <c r="V1414" s="127"/>
      <c r="W1414" s="127"/>
      <c r="X1414" s="127"/>
      <c r="Y1414" s="128"/>
      <c r="Z1414" s="128"/>
      <c r="AA1414" s="128"/>
      <c r="AB1414" s="128"/>
      <c r="AC1414" s="128"/>
      <c r="AD1414" s="128"/>
    </row>
    <row r="1415" spans="3:30">
      <c r="C1415" s="127"/>
      <c r="D1415" s="380">
        <v>44404</v>
      </c>
      <c r="E1415" s="430" t="s">
        <v>673</v>
      </c>
      <c r="F1415" s="501"/>
      <c r="G1415" s="361"/>
      <c r="H1415" s="361">
        <v>1803.56</v>
      </c>
      <c r="I1415" s="127"/>
      <c r="J1415" s="127"/>
      <c r="K1415" s="127"/>
      <c r="L1415" s="127"/>
      <c r="M1415" s="127"/>
      <c r="N1415" s="127"/>
      <c r="O1415" s="127"/>
      <c r="P1415" s="127"/>
      <c r="Q1415" s="127"/>
      <c r="R1415" s="127"/>
      <c r="S1415" s="127"/>
      <c r="T1415" s="127"/>
      <c r="U1415" s="127"/>
      <c r="V1415" s="127"/>
      <c r="W1415" s="127"/>
      <c r="X1415" s="127"/>
      <c r="Y1415" s="128"/>
      <c r="Z1415" s="128"/>
      <c r="AA1415" s="128"/>
      <c r="AB1415" s="128"/>
      <c r="AC1415" s="128"/>
      <c r="AD1415" s="128"/>
    </row>
    <row r="1416" spans="3:30">
      <c r="C1416" s="127"/>
      <c r="D1416" s="380">
        <v>44404</v>
      </c>
      <c r="E1416" s="430" t="s">
        <v>1665</v>
      </c>
      <c r="F1416" s="501"/>
      <c r="G1416" s="361"/>
      <c r="H1416" s="127">
        <v>176.44</v>
      </c>
      <c r="I1416" s="127"/>
      <c r="J1416" s="127"/>
      <c r="K1416" s="127"/>
      <c r="L1416" s="127"/>
      <c r="M1416" s="127"/>
      <c r="N1416" s="127"/>
      <c r="O1416" s="127"/>
      <c r="P1416" s="127"/>
      <c r="Q1416" s="127"/>
      <c r="R1416" s="127"/>
      <c r="S1416" s="127"/>
      <c r="T1416" s="127"/>
      <c r="U1416" s="127"/>
      <c r="V1416" s="127"/>
      <c r="W1416" s="127"/>
      <c r="X1416" s="127"/>
      <c r="Y1416" s="128"/>
      <c r="Z1416" s="128"/>
      <c r="AA1416" s="128"/>
      <c r="AB1416" s="128"/>
      <c r="AC1416" s="128"/>
      <c r="AD1416" s="128"/>
    </row>
    <row r="1417" spans="3:30">
      <c r="C1417" s="127"/>
      <c r="D1417" s="380">
        <v>44405</v>
      </c>
      <c r="E1417" s="430" t="s">
        <v>495</v>
      </c>
      <c r="F1417" s="501"/>
      <c r="G1417" s="361">
        <v>2034</v>
      </c>
      <c r="H1417" s="127"/>
      <c r="I1417" s="127"/>
      <c r="J1417" s="127"/>
      <c r="K1417" s="127"/>
      <c r="L1417" s="127"/>
      <c r="M1417" s="127"/>
      <c r="N1417" s="127"/>
      <c r="O1417" s="127"/>
      <c r="P1417" s="127"/>
      <c r="Q1417" s="127"/>
      <c r="R1417" s="127"/>
      <c r="S1417" s="127"/>
      <c r="T1417" s="127"/>
      <c r="U1417" s="127"/>
      <c r="V1417" s="127"/>
      <c r="W1417" s="127"/>
      <c r="X1417" s="127"/>
      <c r="Y1417" s="128"/>
      <c r="Z1417" s="128"/>
      <c r="AA1417" s="128"/>
      <c r="AB1417" s="128"/>
      <c r="AC1417" s="128"/>
      <c r="AD1417" s="128"/>
    </row>
    <row r="1418" spans="3:30">
      <c r="C1418" s="127">
        <v>9</v>
      </c>
      <c r="D1418" s="380">
        <v>44405</v>
      </c>
      <c r="E1418" s="430" t="s">
        <v>1069</v>
      </c>
      <c r="F1418" s="501"/>
      <c r="G1418" s="361"/>
      <c r="H1418" s="127">
        <v>2034</v>
      </c>
      <c r="I1418" s="127"/>
      <c r="J1418" s="127"/>
      <c r="K1418" s="127"/>
      <c r="L1418" s="127"/>
      <c r="M1418" s="127"/>
      <c r="N1418" s="127"/>
      <c r="O1418" s="127"/>
      <c r="P1418" s="127"/>
      <c r="Q1418" s="127"/>
      <c r="R1418" s="127"/>
      <c r="S1418" s="127">
        <v>2034</v>
      </c>
      <c r="T1418" s="127"/>
      <c r="U1418" s="127"/>
      <c r="V1418" s="127"/>
      <c r="W1418" s="127"/>
      <c r="X1418" s="127"/>
      <c r="Y1418" s="128"/>
      <c r="Z1418" s="128"/>
      <c r="AA1418" s="128"/>
      <c r="AB1418" s="128"/>
      <c r="AC1418" s="128"/>
      <c r="AD1418" s="128"/>
    </row>
    <row r="1419" spans="3:30">
      <c r="C1419" s="127"/>
      <c r="D1419" s="380">
        <v>44405</v>
      </c>
      <c r="E1419" s="430" t="s">
        <v>1891</v>
      </c>
      <c r="F1419" s="501"/>
      <c r="G1419" s="361">
        <v>2122</v>
      </c>
      <c r="H1419" s="127"/>
      <c r="I1419" s="127"/>
      <c r="J1419" s="127"/>
      <c r="K1419" s="127"/>
      <c r="L1419" s="127"/>
      <c r="M1419" s="127"/>
      <c r="N1419" s="127"/>
      <c r="O1419" s="127"/>
      <c r="P1419" s="127"/>
      <c r="Q1419" s="127"/>
      <c r="R1419" s="127"/>
      <c r="S1419" s="127"/>
      <c r="T1419" s="127"/>
      <c r="U1419" s="127"/>
      <c r="V1419" s="127"/>
      <c r="W1419" s="127"/>
      <c r="X1419" s="127"/>
      <c r="Y1419" s="128"/>
      <c r="Z1419" s="128"/>
      <c r="AA1419" s="128"/>
      <c r="AB1419" s="128"/>
      <c r="AC1419" s="128"/>
      <c r="AD1419" s="128"/>
    </row>
    <row r="1420" spans="3:30">
      <c r="C1420" s="127"/>
      <c r="D1420" s="380">
        <v>44405</v>
      </c>
      <c r="E1420" s="430" t="s">
        <v>673</v>
      </c>
      <c r="F1420" s="501"/>
      <c r="G1420" s="361"/>
      <c r="H1420" s="127">
        <v>2034</v>
      </c>
      <c r="I1420" s="127"/>
      <c r="J1420" s="127"/>
      <c r="K1420" s="127"/>
      <c r="L1420" s="127"/>
      <c r="M1420" s="127"/>
      <c r="N1420" s="127"/>
      <c r="O1420" s="127"/>
      <c r="P1420" s="127"/>
      <c r="Q1420" s="127"/>
      <c r="R1420" s="127"/>
      <c r="S1420" s="127"/>
      <c r="T1420" s="127"/>
      <c r="U1420" s="127"/>
      <c r="V1420" s="127"/>
      <c r="W1420" s="127"/>
      <c r="X1420" s="127"/>
      <c r="Y1420" s="128"/>
      <c r="Z1420" s="128"/>
      <c r="AA1420" s="128"/>
      <c r="AB1420" s="128"/>
      <c r="AC1420" s="128"/>
      <c r="AD1420" s="128"/>
    </row>
    <row r="1421" spans="3:30">
      <c r="C1421" s="127"/>
      <c r="D1421" s="380">
        <v>44405</v>
      </c>
      <c r="E1421" s="430" t="s">
        <v>1892</v>
      </c>
      <c r="F1421" s="501"/>
      <c r="G1421" s="361"/>
      <c r="H1421" s="127">
        <v>88</v>
      </c>
      <c r="I1421" s="127"/>
      <c r="J1421" s="127"/>
      <c r="K1421" s="127"/>
      <c r="L1421" s="127"/>
      <c r="M1421" s="127"/>
      <c r="N1421" s="127"/>
      <c r="O1421" s="127"/>
      <c r="P1421" s="127"/>
      <c r="Q1421" s="127"/>
      <c r="R1421" s="127"/>
      <c r="S1421" s="127"/>
      <c r="T1421" s="127"/>
      <c r="U1421" s="127"/>
      <c r="V1421" s="127"/>
      <c r="W1421" s="127"/>
      <c r="X1421" s="127"/>
      <c r="Y1421" s="128"/>
      <c r="Z1421" s="128"/>
      <c r="AA1421" s="128"/>
      <c r="AB1421" s="128"/>
      <c r="AC1421" s="128"/>
      <c r="AD1421" s="128"/>
    </row>
    <row r="1422" spans="3:30">
      <c r="C1422" s="127"/>
      <c r="D1422" s="380">
        <v>44406</v>
      </c>
      <c r="E1422" s="430" t="s">
        <v>495</v>
      </c>
      <c r="F1422" s="501"/>
      <c r="G1422" s="361">
        <v>888</v>
      </c>
      <c r="H1422" s="127"/>
      <c r="I1422" s="127"/>
      <c r="J1422" s="127"/>
      <c r="K1422" s="127"/>
      <c r="L1422" s="127"/>
      <c r="M1422" s="127"/>
      <c r="N1422" s="127"/>
      <c r="O1422" s="127"/>
      <c r="P1422" s="127"/>
      <c r="Q1422" s="127"/>
      <c r="R1422" s="127"/>
      <c r="S1422" s="127"/>
      <c r="T1422" s="127"/>
      <c r="U1422" s="127"/>
      <c r="V1422" s="127"/>
      <c r="W1422" s="127"/>
      <c r="X1422" s="127"/>
      <c r="Y1422" s="128"/>
      <c r="Z1422" s="128"/>
      <c r="AA1422" s="128"/>
      <c r="AB1422" s="128"/>
      <c r="AC1422" s="128"/>
      <c r="AD1422" s="128"/>
    </row>
    <row r="1423" spans="3:30">
      <c r="C1423" s="127">
        <v>12</v>
      </c>
      <c r="D1423" s="380">
        <v>44406</v>
      </c>
      <c r="E1423" s="430" t="s">
        <v>2534</v>
      </c>
      <c r="F1423" s="501"/>
      <c r="G1423" s="361"/>
      <c r="H1423" s="127">
        <v>888</v>
      </c>
      <c r="I1423" s="127">
        <v>888</v>
      </c>
      <c r="J1423" s="127"/>
      <c r="K1423" s="127"/>
      <c r="L1423" s="127"/>
      <c r="M1423" s="127"/>
      <c r="N1423" s="127"/>
      <c r="O1423" s="127"/>
      <c r="P1423" s="127"/>
      <c r="Q1423" s="127"/>
      <c r="R1423" s="127"/>
      <c r="S1423" s="127"/>
      <c r="T1423" s="127"/>
      <c r="U1423" s="127"/>
      <c r="V1423" s="127"/>
      <c r="W1423" s="127"/>
      <c r="X1423" s="127"/>
      <c r="Y1423" s="128"/>
      <c r="Z1423" s="128"/>
      <c r="AA1423" s="128"/>
      <c r="AB1423" s="128"/>
      <c r="AC1423" s="128"/>
      <c r="AD1423" s="128"/>
    </row>
    <row r="1424" spans="3:30">
      <c r="C1424" s="127"/>
      <c r="D1424" s="380">
        <v>44406</v>
      </c>
      <c r="E1424" s="430" t="s">
        <v>1571</v>
      </c>
      <c r="F1424" s="501"/>
      <c r="G1424" s="361">
        <v>970</v>
      </c>
      <c r="H1424" s="127"/>
      <c r="I1424" s="127"/>
      <c r="J1424" s="127"/>
      <c r="K1424" s="127"/>
      <c r="L1424" s="127"/>
      <c r="M1424" s="127"/>
      <c r="N1424" s="127"/>
      <c r="O1424" s="127"/>
      <c r="P1424" s="127"/>
      <c r="Q1424" s="127"/>
      <c r="R1424" s="127"/>
      <c r="S1424" s="127"/>
      <c r="T1424" s="127"/>
      <c r="U1424" s="127"/>
      <c r="V1424" s="127"/>
      <c r="W1424" s="127"/>
      <c r="X1424" s="127"/>
      <c r="Y1424" s="128"/>
      <c r="Z1424" s="128"/>
      <c r="AA1424" s="128"/>
      <c r="AB1424" s="128"/>
      <c r="AC1424" s="128"/>
      <c r="AD1424" s="128"/>
    </row>
    <row r="1425" spans="3:30">
      <c r="C1425" s="127"/>
      <c r="D1425" s="380">
        <v>44406</v>
      </c>
      <c r="E1425" s="430" t="s">
        <v>673</v>
      </c>
      <c r="F1425" s="501"/>
      <c r="G1425" s="361"/>
      <c r="H1425" s="127">
        <v>888</v>
      </c>
      <c r="I1425" s="127"/>
      <c r="J1425" s="127"/>
      <c r="K1425" s="127"/>
      <c r="L1425" s="127"/>
      <c r="M1425" s="127"/>
      <c r="N1425" s="127"/>
      <c r="O1425" s="127"/>
      <c r="P1425" s="127"/>
      <c r="Q1425" s="127"/>
      <c r="R1425" s="127"/>
      <c r="S1425" s="127"/>
      <c r="T1425" s="127"/>
      <c r="U1425" s="127"/>
      <c r="V1425" s="127"/>
      <c r="W1425" s="127"/>
      <c r="X1425" s="127"/>
      <c r="Y1425" s="128"/>
      <c r="Z1425" s="128"/>
      <c r="AA1425" s="128"/>
      <c r="AB1425" s="128"/>
      <c r="AC1425" s="128"/>
      <c r="AD1425" s="128"/>
    </row>
    <row r="1426" spans="3:30">
      <c r="C1426" s="127"/>
      <c r="D1426" s="380">
        <v>44406</v>
      </c>
      <c r="E1426" s="430" t="s">
        <v>1572</v>
      </c>
      <c r="F1426" s="501"/>
      <c r="G1426" s="361"/>
      <c r="H1426" s="127">
        <v>82</v>
      </c>
      <c r="I1426" s="127"/>
      <c r="J1426" s="127"/>
      <c r="K1426" s="127"/>
      <c r="L1426" s="127"/>
      <c r="M1426" s="127"/>
      <c r="N1426" s="127"/>
      <c r="O1426" s="127"/>
      <c r="P1426" s="127"/>
      <c r="Q1426" s="127"/>
      <c r="R1426" s="127"/>
      <c r="S1426" s="127"/>
      <c r="T1426" s="127"/>
      <c r="U1426" s="127"/>
      <c r="V1426" s="127"/>
      <c r="W1426" s="127"/>
      <c r="X1426" s="127"/>
      <c r="Y1426" s="128"/>
      <c r="Z1426" s="128"/>
      <c r="AA1426" s="128"/>
      <c r="AB1426" s="128"/>
      <c r="AC1426" s="128"/>
      <c r="AD1426" s="128"/>
    </row>
    <row r="1427" spans="3:30">
      <c r="C1427" s="127"/>
      <c r="D1427" s="380">
        <v>44407</v>
      </c>
      <c r="E1427" s="430" t="s">
        <v>495</v>
      </c>
      <c r="F1427" s="501"/>
      <c r="G1427" s="361">
        <v>725</v>
      </c>
      <c r="H1427" s="127"/>
      <c r="I1427" s="127"/>
      <c r="J1427" s="127"/>
      <c r="K1427" s="127"/>
      <c r="L1427" s="127"/>
      <c r="M1427" s="127"/>
      <c r="N1427" s="127"/>
      <c r="O1427" s="127"/>
      <c r="P1427" s="127"/>
      <c r="Q1427" s="127"/>
      <c r="R1427" s="127"/>
      <c r="S1427" s="127"/>
      <c r="T1427" s="127"/>
      <c r="U1427" s="127"/>
      <c r="V1427" s="127"/>
      <c r="W1427" s="127"/>
      <c r="X1427" s="127"/>
      <c r="Y1427" s="128"/>
      <c r="Z1427" s="128"/>
      <c r="AA1427" s="128"/>
      <c r="AB1427" s="128"/>
      <c r="AC1427" s="128"/>
      <c r="AD1427" s="128"/>
    </row>
    <row r="1428" spans="3:30">
      <c r="C1428" s="127"/>
      <c r="D1428" s="380">
        <v>44407</v>
      </c>
      <c r="E1428" s="430" t="s">
        <v>1918</v>
      </c>
      <c r="F1428" s="501"/>
      <c r="G1428" s="361"/>
      <c r="H1428" s="127">
        <v>180</v>
      </c>
      <c r="I1428" s="127"/>
      <c r="J1428" s="127"/>
      <c r="K1428" s="127">
        <v>180</v>
      </c>
      <c r="L1428" s="127"/>
      <c r="M1428" s="127"/>
      <c r="N1428" s="127"/>
      <c r="O1428" s="127"/>
      <c r="P1428" s="127"/>
      <c r="Q1428" s="127"/>
      <c r="R1428" s="127"/>
      <c r="S1428" s="127"/>
      <c r="T1428" s="127"/>
      <c r="U1428" s="127"/>
      <c r="V1428" s="127"/>
      <c r="W1428" s="127"/>
      <c r="X1428" s="127"/>
      <c r="Y1428" s="128"/>
      <c r="Z1428" s="128"/>
      <c r="AA1428" s="128"/>
      <c r="AB1428" s="128"/>
      <c r="AC1428" s="128"/>
      <c r="AD1428" s="128"/>
    </row>
    <row r="1429" spans="3:30">
      <c r="C1429" s="127"/>
      <c r="D1429" s="380">
        <v>44407</v>
      </c>
      <c r="E1429" s="430" t="s">
        <v>1919</v>
      </c>
      <c r="F1429" s="501"/>
      <c r="G1429" s="361"/>
      <c r="H1429" s="127">
        <v>205</v>
      </c>
      <c r="I1429" s="127"/>
      <c r="J1429" s="127"/>
      <c r="K1429" s="127"/>
      <c r="L1429" s="127">
        <v>205</v>
      </c>
      <c r="M1429" s="127"/>
      <c r="N1429" s="127"/>
      <c r="O1429" s="127"/>
      <c r="P1429" s="127"/>
      <c r="Q1429" s="127"/>
      <c r="R1429" s="127"/>
      <c r="S1429" s="127"/>
      <c r="T1429" s="127"/>
      <c r="U1429" s="127"/>
      <c r="V1429" s="127"/>
      <c r="W1429" s="127"/>
      <c r="X1429" s="127"/>
      <c r="Y1429" s="128"/>
      <c r="Z1429" s="128"/>
      <c r="AA1429" s="128"/>
      <c r="AB1429" s="128"/>
      <c r="AC1429" s="128"/>
      <c r="AD1429" s="128"/>
    </row>
    <row r="1430" spans="3:30">
      <c r="C1430" s="127"/>
      <c r="D1430" s="380">
        <v>44407</v>
      </c>
      <c r="E1430" s="430" t="s">
        <v>1920</v>
      </c>
      <c r="F1430" s="501"/>
      <c r="G1430" s="361"/>
      <c r="H1430" s="127">
        <v>339</v>
      </c>
      <c r="I1430" s="127"/>
      <c r="J1430" s="127"/>
      <c r="K1430" s="127"/>
      <c r="L1430" s="127">
        <v>339</v>
      </c>
      <c r="M1430" s="127"/>
      <c r="N1430" s="127"/>
      <c r="O1430" s="127"/>
      <c r="P1430" s="127"/>
      <c r="Q1430" s="127"/>
      <c r="R1430" s="127"/>
      <c r="S1430" s="127"/>
      <c r="T1430" s="127"/>
      <c r="U1430" s="127"/>
      <c r="V1430" s="127"/>
      <c r="W1430" s="127"/>
      <c r="X1430" s="127"/>
      <c r="Y1430" s="128"/>
      <c r="Z1430" s="128"/>
      <c r="AA1430" s="128"/>
      <c r="AB1430" s="128"/>
      <c r="AC1430" s="128"/>
      <c r="AD1430" s="128"/>
    </row>
    <row r="1431" spans="3:30">
      <c r="C1431" s="127"/>
      <c r="D1431" s="380">
        <v>44407</v>
      </c>
      <c r="E1431" s="430" t="s">
        <v>1493</v>
      </c>
      <c r="F1431" s="501"/>
      <c r="G1431" s="361"/>
      <c r="H1431" s="127">
        <v>1</v>
      </c>
      <c r="I1431" s="127"/>
      <c r="J1431" s="127"/>
      <c r="K1431" s="127"/>
      <c r="L1431" s="127"/>
      <c r="M1431" s="127"/>
      <c r="N1431" s="127"/>
      <c r="O1431" s="127"/>
      <c r="P1431" s="127"/>
      <c r="Q1431" s="127"/>
      <c r="R1431" s="127"/>
      <c r="S1431" s="127"/>
      <c r="T1431" s="127"/>
      <c r="U1431" s="127"/>
      <c r="V1431" s="127"/>
      <c r="W1431" s="127">
        <v>1</v>
      </c>
      <c r="X1431" s="127"/>
      <c r="Y1431" s="128"/>
      <c r="Z1431" s="128"/>
      <c r="AA1431" s="128"/>
      <c r="AB1431" s="128"/>
      <c r="AC1431" s="128"/>
      <c r="AD1431" s="128"/>
    </row>
    <row r="1432" spans="3:30">
      <c r="C1432" s="127"/>
      <c r="D1432" s="380">
        <v>44407</v>
      </c>
      <c r="E1432" s="430" t="s">
        <v>1814</v>
      </c>
      <c r="F1432" s="501"/>
      <c r="G1432" s="361">
        <v>810</v>
      </c>
      <c r="H1432" s="127"/>
      <c r="I1432" s="127"/>
      <c r="J1432" s="127"/>
      <c r="K1432" s="127"/>
      <c r="L1432" s="127"/>
      <c r="M1432" s="127"/>
      <c r="N1432" s="127"/>
      <c r="O1432" s="127"/>
      <c r="P1432" s="127"/>
      <c r="Q1432" s="127"/>
      <c r="R1432" s="127"/>
      <c r="S1432" s="127"/>
      <c r="T1432" s="127"/>
      <c r="U1432" s="127"/>
      <c r="V1432" s="127"/>
      <c r="W1432" s="127"/>
      <c r="X1432" s="127"/>
      <c r="Y1432" s="128"/>
      <c r="Z1432" s="128"/>
      <c r="AA1432" s="128"/>
      <c r="AB1432" s="128"/>
      <c r="AC1432" s="128"/>
      <c r="AD1432" s="128"/>
    </row>
    <row r="1433" spans="3:30">
      <c r="C1433" s="127"/>
      <c r="D1433" s="380">
        <v>44407</v>
      </c>
      <c r="E1433" s="430" t="s">
        <v>673</v>
      </c>
      <c r="F1433" s="501"/>
      <c r="G1433" s="361"/>
      <c r="H1433" s="127">
        <v>725</v>
      </c>
      <c r="I1433" s="127"/>
      <c r="J1433" s="127"/>
      <c r="K1433" s="127"/>
      <c r="L1433" s="127"/>
      <c r="M1433" s="127"/>
      <c r="N1433" s="127"/>
      <c r="O1433" s="127"/>
      <c r="P1433" s="127"/>
      <c r="Q1433" s="127"/>
      <c r="R1433" s="127"/>
      <c r="S1433" s="127"/>
      <c r="T1433" s="127"/>
      <c r="U1433" s="127"/>
      <c r="V1433" s="127"/>
      <c r="W1433" s="127"/>
      <c r="X1433" s="127"/>
      <c r="Y1433" s="128"/>
      <c r="Z1433" s="128"/>
      <c r="AA1433" s="128"/>
      <c r="AB1433" s="128"/>
      <c r="AC1433" s="128"/>
      <c r="AD1433" s="128"/>
    </row>
    <row r="1434" spans="3:30">
      <c r="C1434" s="127"/>
      <c r="D1434" s="380">
        <v>44407</v>
      </c>
      <c r="E1434" s="430" t="s">
        <v>1815</v>
      </c>
      <c r="F1434" s="501"/>
      <c r="G1434" s="361"/>
      <c r="H1434" s="127">
        <v>85</v>
      </c>
      <c r="I1434" s="127"/>
      <c r="J1434" s="127"/>
      <c r="K1434" s="127"/>
      <c r="L1434" s="127"/>
      <c r="M1434" s="127"/>
      <c r="N1434" s="127"/>
      <c r="O1434" s="127"/>
      <c r="P1434" s="127"/>
      <c r="Q1434" s="127"/>
      <c r="R1434" s="127"/>
      <c r="S1434" s="127"/>
      <c r="T1434" s="127"/>
      <c r="U1434" s="127"/>
      <c r="V1434" s="127"/>
      <c r="W1434" s="127"/>
      <c r="X1434" s="127"/>
      <c r="Y1434" s="128"/>
      <c r="Z1434" s="128"/>
      <c r="AA1434" s="128"/>
      <c r="AB1434" s="128"/>
      <c r="AC1434" s="128"/>
      <c r="AD1434" s="128"/>
    </row>
    <row r="1435" spans="3:30" s="288" customFormat="1">
      <c r="C1435" s="234"/>
      <c r="D1435" s="355">
        <v>44410</v>
      </c>
      <c r="E1435" s="422" t="s">
        <v>495</v>
      </c>
      <c r="F1435" s="435"/>
      <c r="G1435" s="259">
        <v>1176.1400000000001</v>
      </c>
      <c r="H1435" s="234"/>
      <c r="I1435" s="234"/>
      <c r="J1435" s="234"/>
      <c r="K1435" s="234"/>
      <c r="L1435" s="234"/>
      <c r="M1435" s="234"/>
      <c r="N1435" s="234"/>
      <c r="O1435" s="234"/>
      <c r="P1435" s="234"/>
      <c r="Q1435" s="234"/>
      <c r="R1435" s="234"/>
      <c r="S1435" s="234"/>
      <c r="T1435" s="234"/>
      <c r="U1435" s="234"/>
      <c r="V1435" s="234"/>
      <c r="W1435" s="234"/>
      <c r="X1435" s="234"/>
      <c r="Y1435" s="233"/>
      <c r="Z1435" s="233"/>
      <c r="AA1435" s="233"/>
      <c r="AB1435" s="233"/>
      <c r="AC1435" s="233"/>
      <c r="AD1435" s="233"/>
    </row>
    <row r="1436" spans="3:30" s="288" customFormat="1">
      <c r="C1436" s="234"/>
      <c r="D1436" s="355">
        <v>44410</v>
      </c>
      <c r="E1436" s="422" t="s">
        <v>669</v>
      </c>
      <c r="F1436" s="435"/>
      <c r="G1436" s="259">
        <v>36</v>
      </c>
      <c r="H1436" s="234"/>
      <c r="I1436" s="234"/>
      <c r="J1436" s="234"/>
      <c r="K1436" s="234"/>
      <c r="L1436" s="234"/>
      <c r="M1436" s="234"/>
      <c r="N1436" s="234"/>
      <c r="O1436" s="234"/>
      <c r="P1436" s="234"/>
      <c r="Q1436" s="234"/>
      <c r="R1436" s="234"/>
      <c r="S1436" s="234"/>
      <c r="T1436" s="234"/>
      <c r="U1436" s="234"/>
      <c r="V1436" s="234"/>
      <c r="W1436" s="234"/>
      <c r="X1436" s="234"/>
      <c r="Y1436" s="233"/>
      <c r="Z1436" s="233"/>
      <c r="AA1436" s="233"/>
      <c r="AB1436" s="233"/>
      <c r="AC1436" s="233"/>
      <c r="AD1436" s="233"/>
    </row>
    <row r="1437" spans="3:30" s="288" customFormat="1">
      <c r="C1437" s="234"/>
      <c r="D1437" s="355">
        <v>44410</v>
      </c>
      <c r="E1437" s="422" t="s">
        <v>1924</v>
      </c>
      <c r="F1437" s="435"/>
      <c r="G1437" s="259"/>
      <c r="H1437" s="234">
        <v>139.19999999999999</v>
      </c>
      <c r="I1437" s="234"/>
      <c r="J1437" s="234"/>
      <c r="K1437" s="234">
        <v>139.19999999999999</v>
      </c>
      <c r="L1437" s="234"/>
      <c r="M1437" s="234"/>
      <c r="N1437" s="234"/>
      <c r="O1437" s="234"/>
      <c r="P1437" s="234"/>
      <c r="Q1437" s="234"/>
      <c r="R1437" s="234"/>
      <c r="S1437" s="234"/>
      <c r="T1437" s="234"/>
      <c r="U1437" s="234"/>
      <c r="V1437" s="234"/>
      <c r="W1437" s="234"/>
      <c r="X1437" s="234"/>
      <c r="Y1437" s="233"/>
      <c r="Z1437" s="233"/>
      <c r="AA1437" s="233"/>
      <c r="AB1437" s="233"/>
      <c r="AC1437" s="233"/>
      <c r="AD1437" s="233"/>
    </row>
    <row r="1438" spans="3:30" s="288" customFormat="1">
      <c r="C1438" s="234">
        <v>4</v>
      </c>
      <c r="D1438" s="355">
        <v>44410</v>
      </c>
      <c r="E1438" s="422" t="s">
        <v>1925</v>
      </c>
      <c r="F1438" s="435"/>
      <c r="G1438" s="259"/>
      <c r="H1438" s="234">
        <v>875</v>
      </c>
      <c r="I1438" s="234"/>
      <c r="J1438" s="234"/>
      <c r="K1438" s="234"/>
      <c r="L1438" s="234"/>
      <c r="M1438" s="234"/>
      <c r="N1438" s="234"/>
      <c r="O1438" s="234">
        <v>875</v>
      </c>
      <c r="P1438" s="234"/>
      <c r="Q1438" s="234"/>
      <c r="R1438" s="234"/>
      <c r="S1438" s="234"/>
      <c r="T1438" s="234"/>
      <c r="U1438" s="234"/>
      <c r="V1438" s="234"/>
      <c r="W1438" s="234"/>
      <c r="X1438" s="234"/>
      <c r="Y1438" s="233"/>
      <c r="Z1438" s="233"/>
      <c r="AA1438" s="233"/>
      <c r="AB1438" s="233"/>
      <c r="AC1438" s="233"/>
      <c r="AD1438" s="233"/>
    </row>
    <row r="1439" spans="3:30" s="288" customFormat="1">
      <c r="C1439" s="234"/>
      <c r="D1439" s="355">
        <v>44410</v>
      </c>
      <c r="E1439" s="422" t="s">
        <v>1926</v>
      </c>
      <c r="F1439" s="435"/>
      <c r="G1439" s="259"/>
      <c r="H1439" s="234">
        <v>93.94</v>
      </c>
      <c r="I1439" s="234"/>
      <c r="J1439" s="234"/>
      <c r="K1439" s="234"/>
      <c r="L1439" s="234">
        <v>93.94</v>
      </c>
      <c r="M1439" s="234"/>
      <c r="N1439" s="234"/>
      <c r="O1439" s="234"/>
      <c r="P1439" s="234"/>
      <c r="Q1439" s="234"/>
      <c r="R1439" s="234"/>
      <c r="S1439" s="234"/>
      <c r="T1439" s="234"/>
      <c r="U1439" s="234"/>
      <c r="V1439" s="234"/>
      <c r="W1439" s="234"/>
      <c r="X1439" s="234"/>
      <c r="Y1439" s="233"/>
      <c r="Z1439" s="233"/>
      <c r="AA1439" s="233"/>
      <c r="AB1439" s="233"/>
      <c r="AC1439" s="233"/>
      <c r="AD1439" s="233"/>
    </row>
    <row r="1440" spans="3:30" s="288" customFormat="1">
      <c r="C1440" s="234"/>
      <c r="D1440" s="355">
        <v>44410</v>
      </c>
      <c r="E1440" s="422" t="s">
        <v>1493</v>
      </c>
      <c r="F1440" s="435"/>
      <c r="G1440" s="259"/>
      <c r="H1440" s="234">
        <v>1</v>
      </c>
      <c r="I1440" s="234"/>
      <c r="J1440" s="234"/>
      <c r="K1440" s="234"/>
      <c r="L1440" s="234"/>
      <c r="M1440" s="234"/>
      <c r="N1440" s="234"/>
      <c r="O1440" s="234"/>
      <c r="P1440" s="234"/>
      <c r="Q1440" s="234"/>
      <c r="R1440" s="234"/>
      <c r="S1440" s="234"/>
      <c r="T1440" s="234"/>
      <c r="U1440" s="234"/>
      <c r="V1440" s="234"/>
      <c r="W1440" s="234">
        <v>1</v>
      </c>
      <c r="X1440" s="234"/>
      <c r="Y1440" s="233"/>
      <c r="Z1440" s="233"/>
      <c r="AA1440" s="233"/>
      <c r="AB1440" s="233"/>
      <c r="AC1440" s="233"/>
      <c r="AD1440" s="233"/>
    </row>
    <row r="1441" spans="3:30" s="288" customFormat="1">
      <c r="C1441" s="234"/>
      <c r="D1441" s="355">
        <v>44410</v>
      </c>
      <c r="E1441" s="422" t="s">
        <v>1896</v>
      </c>
      <c r="F1441" s="435"/>
      <c r="G1441" s="259"/>
      <c r="H1441" s="234">
        <v>36</v>
      </c>
      <c r="I1441" s="234"/>
      <c r="J1441" s="234"/>
      <c r="K1441" s="234"/>
      <c r="L1441" s="234"/>
      <c r="M1441" s="234"/>
      <c r="N1441" s="234"/>
      <c r="O1441" s="234"/>
      <c r="P1441" s="234"/>
      <c r="Q1441" s="234"/>
      <c r="R1441" s="234"/>
      <c r="S1441" s="234"/>
      <c r="T1441" s="234">
        <v>36</v>
      </c>
      <c r="U1441" s="234"/>
      <c r="V1441" s="234"/>
      <c r="W1441" s="234"/>
      <c r="X1441" s="234"/>
      <c r="Y1441" s="233"/>
      <c r="Z1441" s="233"/>
      <c r="AA1441" s="233"/>
      <c r="AB1441" s="233"/>
      <c r="AC1441" s="233"/>
      <c r="AD1441" s="233"/>
    </row>
    <row r="1442" spans="3:30" s="288" customFormat="1">
      <c r="C1442" s="234"/>
      <c r="D1442" s="355">
        <v>44410</v>
      </c>
      <c r="E1442" s="422" t="s">
        <v>1878</v>
      </c>
      <c r="F1442" s="435"/>
      <c r="G1442" s="259"/>
      <c r="H1442" s="234">
        <v>67</v>
      </c>
      <c r="I1442" s="234"/>
      <c r="J1442" s="234"/>
      <c r="K1442" s="234"/>
      <c r="L1442" s="234"/>
      <c r="M1442" s="234"/>
      <c r="N1442" s="234"/>
      <c r="O1442" s="234"/>
      <c r="P1442" s="234"/>
      <c r="Q1442" s="234"/>
      <c r="R1442" s="234"/>
      <c r="S1442" s="234"/>
      <c r="T1442" s="234">
        <v>67</v>
      </c>
      <c r="U1442" s="234"/>
      <c r="V1442" s="234"/>
      <c r="W1442" s="234"/>
      <c r="X1442" s="234"/>
      <c r="Y1442" s="233"/>
      <c r="Z1442" s="233"/>
      <c r="AA1442" s="233"/>
      <c r="AB1442" s="233"/>
      <c r="AC1442" s="233"/>
      <c r="AD1442" s="233"/>
    </row>
    <row r="1443" spans="3:30" s="288" customFormat="1">
      <c r="C1443" s="234"/>
      <c r="D1443" s="355">
        <v>44410</v>
      </c>
      <c r="E1443" s="422" t="s">
        <v>1627</v>
      </c>
      <c r="F1443" s="435"/>
      <c r="G1443" s="259">
        <v>1349</v>
      </c>
      <c r="H1443" s="234"/>
      <c r="I1443" s="234"/>
      <c r="J1443" s="234"/>
      <c r="K1443" s="234"/>
      <c r="L1443" s="234"/>
      <c r="M1443" s="234"/>
      <c r="N1443" s="234"/>
      <c r="O1443" s="234"/>
      <c r="P1443" s="234"/>
      <c r="Q1443" s="234"/>
      <c r="R1443" s="234"/>
      <c r="S1443" s="234"/>
      <c r="T1443" s="234"/>
      <c r="U1443" s="234"/>
      <c r="V1443" s="234"/>
      <c r="W1443" s="234"/>
      <c r="X1443" s="234"/>
      <c r="Y1443" s="233"/>
      <c r="Z1443" s="233"/>
      <c r="AA1443" s="233"/>
      <c r="AB1443" s="233"/>
      <c r="AC1443" s="233"/>
      <c r="AD1443" s="233"/>
    </row>
    <row r="1444" spans="3:30" s="288" customFormat="1">
      <c r="C1444" s="234"/>
      <c r="D1444" s="355">
        <v>44410</v>
      </c>
      <c r="E1444" s="422" t="s">
        <v>673</v>
      </c>
      <c r="F1444" s="435"/>
      <c r="G1444" s="259"/>
      <c r="H1444" s="259">
        <v>1176.1400000000001</v>
      </c>
      <c r="I1444" s="234"/>
      <c r="J1444" s="234"/>
      <c r="K1444" s="234"/>
      <c r="L1444" s="234"/>
      <c r="M1444" s="234"/>
      <c r="N1444" s="234"/>
      <c r="O1444" s="234"/>
      <c r="P1444" s="234"/>
      <c r="Q1444" s="234"/>
      <c r="R1444" s="234"/>
      <c r="S1444" s="234"/>
      <c r="T1444" s="234"/>
      <c r="U1444" s="234"/>
      <c r="V1444" s="234"/>
      <c r="W1444" s="234"/>
      <c r="X1444" s="234"/>
      <c r="Y1444" s="233"/>
      <c r="Z1444" s="233"/>
      <c r="AA1444" s="233"/>
      <c r="AB1444" s="233"/>
      <c r="AC1444" s="233"/>
      <c r="AD1444" s="233"/>
    </row>
    <row r="1445" spans="3:30" s="288" customFormat="1">
      <c r="C1445" s="234"/>
      <c r="D1445" s="355">
        <v>44410</v>
      </c>
      <c r="E1445" s="422" t="s">
        <v>674</v>
      </c>
      <c r="F1445" s="435"/>
      <c r="G1445" s="259"/>
      <c r="H1445" s="234">
        <v>36</v>
      </c>
      <c r="I1445" s="234"/>
      <c r="J1445" s="234"/>
      <c r="K1445" s="234"/>
      <c r="L1445" s="234"/>
      <c r="M1445" s="234"/>
      <c r="N1445" s="234"/>
      <c r="O1445" s="234"/>
      <c r="P1445" s="234"/>
      <c r="Q1445" s="234"/>
      <c r="R1445" s="234"/>
      <c r="S1445" s="234"/>
      <c r="T1445" s="234"/>
      <c r="U1445" s="234"/>
      <c r="V1445" s="234"/>
      <c r="W1445" s="234"/>
      <c r="X1445" s="234"/>
      <c r="Y1445" s="233"/>
      <c r="Z1445" s="233"/>
      <c r="AA1445" s="233"/>
      <c r="AB1445" s="233"/>
      <c r="AC1445" s="233"/>
      <c r="AD1445" s="233"/>
    </row>
    <row r="1446" spans="3:30" s="288" customFormat="1">
      <c r="C1446" s="234"/>
      <c r="D1446" s="355">
        <v>44410</v>
      </c>
      <c r="E1446" s="422" t="s">
        <v>1630</v>
      </c>
      <c r="F1446" s="435"/>
      <c r="G1446" s="259"/>
      <c r="H1446" s="234">
        <v>136.86000000000001</v>
      </c>
      <c r="I1446" s="234"/>
      <c r="J1446" s="234"/>
      <c r="K1446" s="234"/>
      <c r="L1446" s="234"/>
      <c r="M1446" s="234"/>
      <c r="N1446" s="234"/>
      <c r="O1446" s="234"/>
      <c r="P1446" s="234"/>
      <c r="Q1446" s="234"/>
      <c r="R1446" s="234"/>
      <c r="S1446" s="234"/>
      <c r="T1446" s="234"/>
      <c r="U1446" s="234"/>
      <c r="V1446" s="234"/>
      <c r="W1446" s="234"/>
      <c r="X1446" s="234"/>
      <c r="Y1446" s="233"/>
      <c r="Z1446" s="233"/>
      <c r="AA1446" s="233"/>
      <c r="AB1446" s="233"/>
      <c r="AC1446" s="233"/>
      <c r="AD1446" s="233"/>
    </row>
    <row r="1447" spans="3:30" s="288" customFormat="1">
      <c r="C1447" s="234"/>
      <c r="D1447" s="355">
        <v>44411</v>
      </c>
      <c r="E1447" s="422" t="s">
        <v>495</v>
      </c>
      <c r="F1447" s="435"/>
      <c r="G1447" s="259">
        <v>2355.29</v>
      </c>
      <c r="H1447" s="234"/>
      <c r="I1447" s="234"/>
      <c r="J1447" s="234"/>
      <c r="K1447" s="234"/>
      <c r="L1447" s="234"/>
      <c r="M1447" s="234"/>
      <c r="N1447" s="234"/>
      <c r="O1447" s="234"/>
      <c r="P1447" s="234"/>
      <c r="Q1447" s="234"/>
      <c r="R1447" s="234"/>
      <c r="S1447" s="234"/>
      <c r="T1447" s="234"/>
      <c r="U1447" s="234"/>
      <c r="V1447" s="234"/>
      <c r="W1447" s="234"/>
      <c r="X1447" s="234"/>
      <c r="Y1447" s="233"/>
      <c r="Z1447" s="233"/>
      <c r="AA1447" s="233"/>
      <c r="AB1447" s="233"/>
      <c r="AC1447" s="233"/>
      <c r="AD1447" s="233"/>
    </row>
    <row r="1448" spans="3:30" s="288" customFormat="1">
      <c r="C1448" s="234">
        <v>4</v>
      </c>
      <c r="D1448" s="355">
        <v>44411</v>
      </c>
      <c r="E1448" s="422" t="s">
        <v>1927</v>
      </c>
      <c r="F1448" s="435"/>
      <c r="G1448" s="259"/>
      <c r="H1448" s="234">
        <v>386.46</v>
      </c>
      <c r="I1448" s="234"/>
      <c r="J1448" s="234"/>
      <c r="K1448" s="234"/>
      <c r="L1448" s="234">
        <v>386.46</v>
      </c>
      <c r="M1448" s="234"/>
      <c r="N1448" s="234"/>
      <c r="O1448" s="234"/>
      <c r="P1448" s="234"/>
      <c r="Q1448" s="234"/>
      <c r="R1448" s="234"/>
      <c r="S1448" s="234"/>
      <c r="T1448" s="234"/>
      <c r="U1448" s="234"/>
      <c r="V1448" s="234"/>
      <c r="W1448" s="234"/>
      <c r="X1448" s="234"/>
      <c r="Y1448" s="233"/>
      <c r="Z1448" s="233"/>
      <c r="AA1448" s="233"/>
      <c r="AB1448" s="233"/>
      <c r="AC1448" s="233"/>
      <c r="AD1448" s="233"/>
    </row>
    <row r="1449" spans="3:30" s="288" customFormat="1">
      <c r="C1449" s="234"/>
      <c r="D1449" s="355">
        <v>44411</v>
      </c>
      <c r="E1449" s="422" t="s">
        <v>1928</v>
      </c>
      <c r="F1449" s="435"/>
      <c r="G1449" s="259"/>
      <c r="H1449" s="234">
        <v>535.38</v>
      </c>
      <c r="I1449" s="234"/>
      <c r="J1449" s="234"/>
      <c r="K1449" s="234"/>
      <c r="L1449" s="234">
        <v>535.38</v>
      </c>
      <c r="M1449" s="234"/>
      <c r="N1449" s="234"/>
      <c r="O1449" s="234"/>
      <c r="P1449" s="234"/>
      <c r="Q1449" s="234"/>
      <c r="R1449" s="234"/>
      <c r="S1449" s="234"/>
      <c r="T1449" s="234"/>
      <c r="U1449" s="234"/>
      <c r="V1449" s="234"/>
      <c r="W1449" s="234"/>
      <c r="X1449" s="234"/>
      <c r="Y1449" s="233"/>
      <c r="Z1449" s="233"/>
      <c r="AA1449" s="233"/>
      <c r="AB1449" s="233"/>
      <c r="AC1449" s="233"/>
      <c r="AD1449" s="233"/>
    </row>
    <row r="1450" spans="3:30" s="288" customFormat="1">
      <c r="C1450" s="234"/>
      <c r="D1450" s="355">
        <v>44411</v>
      </c>
      <c r="E1450" s="422" t="s">
        <v>1929</v>
      </c>
      <c r="F1450" s="435"/>
      <c r="G1450" s="259"/>
      <c r="H1450" s="234">
        <v>1348.45</v>
      </c>
      <c r="I1450" s="234"/>
      <c r="J1450" s="234"/>
      <c r="K1450" s="234"/>
      <c r="L1450" s="234">
        <v>1348.45</v>
      </c>
      <c r="M1450" s="234"/>
      <c r="N1450" s="234"/>
      <c r="O1450" s="234"/>
      <c r="P1450" s="234"/>
      <c r="Q1450" s="234"/>
      <c r="R1450" s="234"/>
      <c r="S1450" s="234"/>
      <c r="T1450" s="234"/>
      <c r="U1450" s="234"/>
      <c r="V1450" s="234"/>
      <c r="W1450" s="234"/>
      <c r="X1450" s="234"/>
      <c r="Y1450" s="233"/>
      <c r="Z1450" s="233"/>
      <c r="AA1450" s="233"/>
      <c r="AB1450" s="233"/>
      <c r="AC1450" s="233"/>
      <c r="AD1450" s="233"/>
    </row>
    <row r="1451" spans="3:30" s="288" customFormat="1">
      <c r="C1451" s="234"/>
      <c r="D1451" s="355">
        <v>44411</v>
      </c>
      <c r="E1451" s="422" t="s">
        <v>1878</v>
      </c>
      <c r="F1451" s="435"/>
      <c r="G1451" s="259"/>
      <c r="H1451" s="234">
        <v>84</v>
      </c>
      <c r="I1451" s="234"/>
      <c r="J1451" s="234"/>
      <c r="K1451" s="234"/>
      <c r="L1451" s="234"/>
      <c r="M1451" s="234"/>
      <c r="N1451" s="234"/>
      <c r="O1451" s="234"/>
      <c r="P1451" s="234"/>
      <c r="Q1451" s="234"/>
      <c r="R1451" s="234"/>
      <c r="S1451" s="234"/>
      <c r="T1451" s="234">
        <v>84</v>
      </c>
      <c r="U1451" s="234"/>
      <c r="V1451" s="234"/>
      <c r="W1451" s="234"/>
      <c r="X1451" s="234"/>
      <c r="Y1451" s="233"/>
      <c r="Z1451" s="233"/>
      <c r="AA1451" s="233"/>
      <c r="AB1451" s="233"/>
      <c r="AC1451" s="233"/>
      <c r="AD1451" s="233"/>
    </row>
    <row r="1452" spans="3:30" s="288" customFormat="1">
      <c r="C1452" s="234"/>
      <c r="D1452" s="355">
        <v>44411</v>
      </c>
      <c r="E1452" s="422" t="s">
        <v>1493</v>
      </c>
      <c r="F1452" s="435"/>
      <c r="G1452" s="259"/>
      <c r="H1452" s="234">
        <v>1</v>
      </c>
      <c r="I1452" s="234"/>
      <c r="J1452" s="234"/>
      <c r="K1452" s="234"/>
      <c r="L1452" s="234"/>
      <c r="M1452" s="234"/>
      <c r="N1452" s="234"/>
      <c r="O1452" s="234"/>
      <c r="P1452" s="234"/>
      <c r="Q1452" s="234"/>
      <c r="R1452" s="234"/>
      <c r="S1452" s="234"/>
      <c r="T1452" s="234"/>
      <c r="U1452" s="234"/>
      <c r="V1452" s="234"/>
      <c r="W1452" s="234">
        <v>1</v>
      </c>
      <c r="X1452" s="234"/>
      <c r="Y1452" s="233"/>
      <c r="Z1452" s="233"/>
      <c r="AA1452" s="233"/>
      <c r="AB1452" s="233"/>
      <c r="AC1452" s="233"/>
      <c r="AD1452" s="233"/>
    </row>
    <row r="1453" spans="3:30" s="288" customFormat="1">
      <c r="C1453" s="234"/>
      <c r="D1453" s="355">
        <v>44411</v>
      </c>
      <c r="E1453" s="422" t="s">
        <v>1930</v>
      </c>
      <c r="F1453" s="435"/>
      <c r="G1453" s="259">
        <v>2730</v>
      </c>
      <c r="H1453" s="234"/>
      <c r="I1453" s="234"/>
      <c r="J1453" s="234"/>
      <c r="K1453" s="234"/>
      <c r="L1453" s="234"/>
      <c r="M1453" s="234"/>
      <c r="N1453" s="234"/>
      <c r="O1453" s="234"/>
      <c r="P1453" s="234"/>
      <c r="Q1453" s="234"/>
      <c r="R1453" s="234"/>
      <c r="S1453" s="234"/>
      <c r="T1453" s="234"/>
      <c r="U1453" s="234"/>
      <c r="V1453" s="234"/>
      <c r="W1453" s="234"/>
      <c r="X1453" s="234"/>
      <c r="Y1453" s="233"/>
      <c r="Z1453" s="233"/>
      <c r="AA1453" s="233"/>
      <c r="AB1453" s="233"/>
      <c r="AC1453" s="233"/>
      <c r="AD1453" s="233"/>
    </row>
    <row r="1454" spans="3:30" s="288" customFormat="1">
      <c r="C1454" s="234"/>
      <c r="D1454" s="355">
        <v>44411</v>
      </c>
      <c r="E1454" s="422" t="s">
        <v>673</v>
      </c>
      <c r="F1454" s="435"/>
      <c r="G1454" s="259"/>
      <c r="H1454" s="234">
        <v>2355.29</v>
      </c>
      <c r="I1454" s="234"/>
      <c r="J1454" s="234"/>
      <c r="K1454" s="234"/>
      <c r="L1454" s="234"/>
      <c r="M1454" s="234"/>
      <c r="N1454" s="234"/>
      <c r="O1454" s="234"/>
      <c r="P1454" s="234"/>
      <c r="Q1454" s="234"/>
      <c r="R1454" s="234"/>
      <c r="S1454" s="234"/>
      <c r="T1454" s="234"/>
      <c r="U1454" s="234"/>
      <c r="V1454" s="234"/>
      <c r="W1454" s="234"/>
      <c r="X1454" s="234"/>
      <c r="Y1454" s="233"/>
      <c r="Z1454" s="233"/>
      <c r="AA1454" s="233"/>
      <c r="AB1454" s="233"/>
      <c r="AC1454" s="233"/>
      <c r="AD1454" s="233"/>
    </row>
    <row r="1455" spans="3:30" s="288" customFormat="1">
      <c r="C1455" s="234"/>
      <c r="D1455" s="355">
        <v>44411</v>
      </c>
      <c r="E1455" s="422" t="s">
        <v>1741</v>
      </c>
      <c r="F1455" s="435"/>
      <c r="G1455" s="259"/>
      <c r="H1455" s="234">
        <v>75</v>
      </c>
      <c r="I1455" s="234"/>
      <c r="J1455" s="234"/>
      <c r="K1455" s="234"/>
      <c r="L1455" s="234"/>
      <c r="M1455" s="234"/>
      <c r="N1455" s="234"/>
      <c r="O1455" s="234"/>
      <c r="P1455" s="234"/>
      <c r="Q1455" s="234"/>
      <c r="R1455" s="234"/>
      <c r="S1455" s="234"/>
      <c r="T1455" s="234">
        <v>75</v>
      </c>
      <c r="U1455" s="234"/>
      <c r="V1455" s="234"/>
      <c r="W1455" s="234"/>
      <c r="X1455" s="234"/>
      <c r="Y1455" s="233"/>
      <c r="Z1455" s="233"/>
      <c r="AA1455" s="233"/>
      <c r="AB1455" s="233"/>
      <c r="AC1455" s="233"/>
      <c r="AD1455" s="233"/>
    </row>
    <row r="1456" spans="3:30" s="288" customFormat="1">
      <c r="C1456" s="234"/>
      <c r="D1456" s="355">
        <v>44411</v>
      </c>
      <c r="E1456" s="422" t="s">
        <v>1808</v>
      </c>
      <c r="F1456" s="435"/>
      <c r="G1456" s="259"/>
      <c r="H1456" s="234">
        <v>299.70999999999998</v>
      </c>
      <c r="I1456" s="234"/>
      <c r="J1456" s="234"/>
      <c r="K1456" s="234"/>
      <c r="L1456" s="234"/>
      <c r="M1456" s="234"/>
      <c r="N1456" s="234"/>
      <c r="O1456" s="234"/>
      <c r="P1456" s="234"/>
      <c r="Q1456" s="234"/>
      <c r="R1456" s="234"/>
      <c r="S1456" s="234"/>
      <c r="T1456" s="234"/>
      <c r="U1456" s="234"/>
      <c r="V1456" s="234"/>
      <c r="W1456" s="234"/>
      <c r="X1456" s="234"/>
      <c r="Y1456" s="233"/>
      <c r="Z1456" s="233"/>
      <c r="AA1456" s="233"/>
      <c r="AB1456" s="233"/>
      <c r="AC1456" s="233"/>
      <c r="AD1456" s="233"/>
    </row>
    <row r="1457" spans="3:30" s="288" customFormat="1">
      <c r="C1457" s="234"/>
      <c r="D1457" s="355">
        <v>44412</v>
      </c>
      <c r="E1457" s="422" t="s">
        <v>495</v>
      </c>
      <c r="F1457" s="435"/>
      <c r="G1457" s="259">
        <v>379</v>
      </c>
      <c r="H1457" s="234"/>
      <c r="I1457" s="234"/>
      <c r="J1457" s="234"/>
      <c r="K1457" s="234"/>
      <c r="L1457" s="234"/>
      <c r="M1457" s="234"/>
      <c r="N1457" s="234"/>
      <c r="O1457" s="234"/>
      <c r="P1457" s="234"/>
      <c r="Q1457" s="234"/>
      <c r="R1457" s="234"/>
      <c r="S1457" s="234"/>
      <c r="T1457" s="234"/>
      <c r="U1457" s="234"/>
      <c r="V1457" s="234"/>
      <c r="W1457" s="234"/>
      <c r="X1457" s="234"/>
      <c r="Y1457" s="233"/>
      <c r="Z1457" s="233"/>
      <c r="AA1457" s="233"/>
      <c r="AB1457" s="233"/>
      <c r="AC1457" s="233"/>
      <c r="AD1457" s="233"/>
    </row>
    <row r="1458" spans="3:30" s="288" customFormat="1">
      <c r="C1458" s="234"/>
      <c r="D1458" s="355">
        <v>44412</v>
      </c>
      <c r="E1458" s="422" t="s">
        <v>669</v>
      </c>
      <c r="F1458" s="435"/>
      <c r="G1458" s="259">
        <v>36</v>
      </c>
      <c r="H1458" s="234"/>
      <c r="I1458" s="234"/>
      <c r="J1458" s="234"/>
      <c r="K1458" s="234"/>
      <c r="L1458" s="234"/>
      <c r="M1458" s="234"/>
      <c r="N1458" s="234"/>
      <c r="O1458" s="234"/>
      <c r="P1458" s="234"/>
      <c r="Q1458" s="234"/>
      <c r="R1458" s="234"/>
      <c r="S1458" s="234"/>
      <c r="T1458" s="234"/>
      <c r="U1458" s="234"/>
      <c r="V1458" s="234"/>
      <c r="W1458" s="234"/>
      <c r="X1458" s="234"/>
      <c r="Y1458" s="233"/>
      <c r="Z1458" s="233"/>
      <c r="AA1458" s="233"/>
      <c r="AB1458" s="233"/>
      <c r="AC1458" s="233"/>
      <c r="AD1458" s="233"/>
    </row>
    <row r="1459" spans="3:30" s="288" customFormat="1">
      <c r="C1459" s="234">
        <v>3.78</v>
      </c>
      <c r="D1459" s="355">
        <v>44412</v>
      </c>
      <c r="E1459" s="422" t="s">
        <v>1931</v>
      </c>
      <c r="F1459" s="435"/>
      <c r="G1459" s="259"/>
      <c r="H1459" s="234">
        <v>379</v>
      </c>
      <c r="I1459" s="234"/>
      <c r="J1459" s="234"/>
      <c r="K1459" s="234"/>
      <c r="L1459" s="234"/>
      <c r="M1459" s="234"/>
      <c r="N1459" s="234"/>
      <c r="O1459" s="234">
        <v>379</v>
      </c>
      <c r="P1459" s="234"/>
      <c r="Q1459" s="234"/>
      <c r="R1459" s="234"/>
      <c r="S1459" s="234"/>
      <c r="T1459" s="234"/>
      <c r="U1459" s="234"/>
      <c r="V1459" s="234"/>
      <c r="W1459" s="234"/>
      <c r="X1459" s="234"/>
      <c r="Y1459" s="233"/>
      <c r="Z1459" s="233"/>
      <c r="AA1459" s="233"/>
      <c r="AB1459" s="233"/>
      <c r="AC1459" s="233"/>
      <c r="AD1459" s="233"/>
    </row>
    <row r="1460" spans="3:30" s="288" customFormat="1">
      <c r="C1460" s="234"/>
      <c r="D1460" s="355">
        <v>44412</v>
      </c>
      <c r="E1460" s="422" t="s">
        <v>1850</v>
      </c>
      <c r="F1460" s="435"/>
      <c r="G1460" s="259"/>
      <c r="H1460" s="234">
        <v>36</v>
      </c>
      <c r="I1460" s="234"/>
      <c r="J1460" s="234"/>
      <c r="K1460" s="234"/>
      <c r="L1460" s="234"/>
      <c r="M1460" s="234"/>
      <c r="N1460" s="234"/>
      <c r="O1460" s="234"/>
      <c r="P1460" s="234"/>
      <c r="Q1460" s="234"/>
      <c r="R1460" s="234"/>
      <c r="S1460" s="234"/>
      <c r="T1460" s="234">
        <v>36</v>
      </c>
      <c r="U1460" s="234"/>
      <c r="V1460" s="234"/>
      <c r="W1460" s="234"/>
      <c r="X1460" s="234"/>
      <c r="Y1460" s="233"/>
      <c r="Z1460" s="233"/>
      <c r="AA1460" s="233"/>
      <c r="AB1460" s="233"/>
      <c r="AC1460" s="233"/>
      <c r="AD1460" s="233"/>
    </row>
    <row r="1461" spans="3:30" s="288" customFormat="1">
      <c r="C1461" s="234"/>
      <c r="D1461" s="355">
        <v>44412</v>
      </c>
      <c r="E1461" s="422" t="s">
        <v>1802</v>
      </c>
      <c r="F1461" s="435"/>
      <c r="G1461" s="259">
        <v>477</v>
      </c>
      <c r="H1461" s="234"/>
      <c r="I1461" s="234"/>
      <c r="J1461" s="234"/>
      <c r="K1461" s="234"/>
      <c r="L1461" s="234"/>
      <c r="M1461" s="234"/>
      <c r="N1461" s="234"/>
      <c r="O1461" s="234"/>
      <c r="P1461" s="234"/>
      <c r="Q1461" s="234"/>
      <c r="R1461" s="234"/>
      <c r="S1461" s="234"/>
      <c r="T1461" s="234"/>
      <c r="U1461" s="234"/>
      <c r="V1461" s="234"/>
      <c r="W1461" s="234"/>
      <c r="X1461" s="234"/>
      <c r="Y1461" s="233"/>
      <c r="Z1461" s="233"/>
      <c r="AA1461" s="233"/>
      <c r="AB1461" s="233"/>
      <c r="AC1461" s="233"/>
      <c r="AD1461" s="233"/>
    </row>
    <row r="1462" spans="3:30" s="288" customFormat="1">
      <c r="C1462" s="234"/>
      <c r="D1462" s="355">
        <v>44412</v>
      </c>
      <c r="E1462" s="422" t="s">
        <v>673</v>
      </c>
      <c r="F1462" s="435"/>
      <c r="G1462" s="259"/>
      <c r="H1462" s="234">
        <v>379</v>
      </c>
      <c r="I1462" s="234"/>
      <c r="J1462" s="234"/>
      <c r="K1462" s="234"/>
      <c r="L1462" s="234"/>
      <c r="M1462" s="234"/>
      <c r="N1462" s="234"/>
      <c r="O1462" s="234"/>
      <c r="P1462" s="234"/>
      <c r="Q1462" s="234"/>
      <c r="R1462" s="234"/>
      <c r="S1462" s="234"/>
      <c r="T1462" s="234"/>
      <c r="U1462" s="234"/>
      <c r="V1462" s="234"/>
      <c r="W1462" s="234"/>
      <c r="X1462" s="234"/>
      <c r="Y1462" s="233"/>
      <c r="Z1462" s="233"/>
      <c r="AA1462" s="233"/>
      <c r="AB1462" s="233"/>
      <c r="AC1462" s="233"/>
      <c r="AD1462" s="233"/>
    </row>
    <row r="1463" spans="3:30" s="288" customFormat="1">
      <c r="C1463" s="234"/>
      <c r="D1463" s="355">
        <v>44412</v>
      </c>
      <c r="E1463" s="422" t="s">
        <v>674</v>
      </c>
      <c r="F1463" s="435"/>
      <c r="G1463" s="259"/>
      <c r="H1463" s="234">
        <v>36</v>
      </c>
      <c r="I1463" s="234"/>
      <c r="J1463" s="234"/>
      <c r="K1463" s="234"/>
      <c r="L1463" s="234"/>
      <c r="M1463" s="234"/>
      <c r="N1463" s="234"/>
      <c r="O1463" s="234"/>
      <c r="P1463" s="234"/>
      <c r="Q1463" s="234"/>
      <c r="R1463" s="234"/>
      <c r="S1463" s="234"/>
      <c r="T1463" s="234"/>
      <c r="U1463" s="234"/>
      <c r="V1463" s="234"/>
      <c r="W1463" s="234"/>
      <c r="X1463" s="234"/>
      <c r="Y1463" s="233"/>
      <c r="Z1463" s="233"/>
      <c r="AA1463" s="233"/>
      <c r="AB1463" s="233"/>
      <c r="AC1463" s="233"/>
      <c r="AD1463" s="233"/>
    </row>
    <row r="1464" spans="3:30" s="288" customFormat="1">
      <c r="C1464" s="234"/>
      <c r="D1464" s="355">
        <v>44412</v>
      </c>
      <c r="E1464" s="422" t="s">
        <v>1803</v>
      </c>
      <c r="F1464" s="435"/>
      <c r="G1464" s="259"/>
      <c r="H1464" s="234">
        <v>62</v>
      </c>
      <c r="I1464" s="234"/>
      <c r="J1464" s="234"/>
      <c r="K1464" s="234"/>
      <c r="L1464" s="234"/>
      <c r="M1464" s="234"/>
      <c r="N1464" s="234"/>
      <c r="O1464" s="234"/>
      <c r="P1464" s="234"/>
      <c r="Q1464" s="234"/>
      <c r="R1464" s="234"/>
      <c r="S1464" s="234"/>
      <c r="T1464" s="234"/>
      <c r="U1464" s="234"/>
      <c r="V1464" s="234"/>
      <c r="W1464" s="234"/>
      <c r="X1464" s="234"/>
      <c r="Y1464" s="233"/>
      <c r="Z1464" s="233"/>
      <c r="AA1464" s="233"/>
      <c r="AB1464" s="233"/>
      <c r="AC1464" s="233"/>
      <c r="AD1464" s="233"/>
    </row>
    <row r="1465" spans="3:30" s="288" customFormat="1">
      <c r="C1465" s="234"/>
      <c r="D1465" s="355">
        <v>44418</v>
      </c>
      <c r="E1465" s="422" t="s">
        <v>495</v>
      </c>
      <c r="F1465" s="435"/>
      <c r="G1465" s="259">
        <v>1137.73</v>
      </c>
      <c r="H1465" s="234"/>
      <c r="I1465" s="234"/>
      <c r="J1465" s="234"/>
      <c r="K1465" s="234"/>
      <c r="L1465" s="234"/>
      <c r="M1465" s="234"/>
      <c r="N1465" s="234"/>
      <c r="O1465" s="234"/>
      <c r="P1465" s="234"/>
      <c r="Q1465" s="234"/>
      <c r="R1465" s="234"/>
      <c r="S1465" s="234"/>
      <c r="T1465" s="234"/>
      <c r="U1465" s="234"/>
      <c r="V1465" s="234"/>
      <c r="W1465" s="234"/>
      <c r="X1465" s="234"/>
      <c r="Y1465" s="233"/>
      <c r="Z1465" s="233"/>
      <c r="AA1465" s="233"/>
      <c r="AB1465" s="233"/>
      <c r="AC1465" s="233"/>
      <c r="AD1465" s="233"/>
    </row>
    <row r="1466" spans="3:30" s="288" customFormat="1">
      <c r="C1466" s="234">
        <v>5</v>
      </c>
      <c r="D1466" s="355">
        <v>44418</v>
      </c>
      <c r="E1466" s="422" t="s">
        <v>2501</v>
      </c>
      <c r="F1466" s="435"/>
      <c r="G1466" s="259"/>
      <c r="H1466" s="234">
        <v>678</v>
      </c>
      <c r="I1466" s="234">
        <v>678</v>
      </c>
      <c r="J1466" s="234"/>
      <c r="K1466" s="234"/>
      <c r="L1466" s="234"/>
      <c r="M1466" s="234"/>
      <c r="N1466" s="234"/>
      <c r="O1466" s="234"/>
      <c r="P1466" s="234"/>
      <c r="Q1466" s="234"/>
      <c r="R1466" s="234"/>
      <c r="S1466" s="234"/>
      <c r="T1466" s="234"/>
      <c r="U1466" s="234"/>
      <c r="V1466" s="234"/>
      <c r="W1466" s="234"/>
      <c r="X1466" s="234"/>
      <c r="Y1466" s="233"/>
      <c r="Z1466" s="233"/>
      <c r="AA1466" s="233"/>
      <c r="AB1466" s="233"/>
      <c r="AC1466" s="233"/>
      <c r="AD1466" s="233"/>
    </row>
    <row r="1467" spans="3:30" s="288" customFormat="1">
      <c r="C1467" s="234"/>
      <c r="D1467" s="355">
        <v>44418</v>
      </c>
      <c r="E1467" s="422" t="s">
        <v>1932</v>
      </c>
      <c r="F1467" s="435"/>
      <c r="G1467" s="259"/>
      <c r="H1467" s="234">
        <v>79.69</v>
      </c>
      <c r="I1467" s="234"/>
      <c r="J1467" s="234"/>
      <c r="K1467" s="234"/>
      <c r="L1467" s="234">
        <v>79.69</v>
      </c>
      <c r="M1467" s="234"/>
      <c r="N1467" s="234"/>
      <c r="O1467" s="234"/>
      <c r="P1467" s="234"/>
      <c r="Q1467" s="234"/>
      <c r="R1467" s="234"/>
      <c r="S1467" s="234"/>
      <c r="T1467" s="234"/>
      <c r="U1467" s="234"/>
      <c r="V1467" s="234"/>
      <c r="W1467" s="234"/>
      <c r="X1467" s="234"/>
      <c r="Y1467" s="233"/>
      <c r="Z1467" s="233"/>
      <c r="AA1467" s="233"/>
      <c r="AB1467" s="233"/>
      <c r="AC1467" s="233"/>
      <c r="AD1467" s="233"/>
    </row>
    <row r="1468" spans="3:30" s="288" customFormat="1">
      <c r="C1468" s="234"/>
      <c r="D1468" s="355">
        <v>44418</v>
      </c>
      <c r="E1468" s="422" t="s">
        <v>1933</v>
      </c>
      <c r="F1468" s="435"/>
      <c r="G1468" s="259"/>
      <c r="H1468" s="234">
        <v>145.02000000000001</v>
      </c>
      <c r="I1468" s="234"/>
      <c r="J1468" s="234"/>
      <c r="K1468" s="234"/>
      <c r="L1468" s="234">
        <v>145.02000000000001</v>
      </c>
      <c r="M1468" s="234"/>
      <c r="N1468" s="234"/>
      <c r="O1468" s="234"/>
      <c r="P1468" s="234"/>
      <c r="Q1468" s="234"/>
      <c r="R1468" s="234"/>
      <c r="S1468" s="234"/>
      <c r="T1468" s="234"/>
      <c r="U1468" s="234"/>
      <c r="V1468" s="234"/>
      <c r="W1468" s="234"/>
      <c r="X1468" s="234"/>
      <c r="Y1468" s="233"/>
      <c r="Z1468" s="233"/>
      <c r="AA1468" s="233"/>
      <c r="AB1468" s="233"/>
      <c r="AC1468" s="233"/>
      <c r="AD1468" s="233"/>
    </row>
    <row r="1469" spans="3:30" s="288" customFormat="1">
      <c r="C1469" s="234"/>
      <c r="D1469" s="355">
        <v>44418</v>
      </c>
      <c r="E1469" s="431" t="s">
        <v>2481</v>
      </c>
      <c r="F1469" s="435"/>
      <c r="G1469" s="259"/>
      <c r="H1469" s="234">
        <v>163.02000000000001</v>
      </c>
      <c r="I1469" s="234"/>
      <c r="J1469" s="234"/>
      <c r="K1469" s="234"/>
      <c r="L1469" s="234">
        <v>163.02000000000001</v>
      </c>
      <c r="M1469" s="234"/>
      <c r="N1469" s="234"/>
      <c r="O1469" s="234"/>
      <c r="P1469" s="234"/>
      <c r="Q1469" s="234"/>
      <c r="R1469" s="234"/>
      <c r="S1469" s="234"/>
      <c r="T1469" s="234"/>
      <c r="U1469" s="234"/>
      <c r="V1469" s="234"/>
      <c r="W1469" s="234"/>
      <c r="X1469" s="234"/>
      <c r="Y1469" s="233"/>
      <c r="Z1469" s="233"/>
      <c r="AA1469" s="233"/>
      <c r="AB1469" s="233"/>
      <c r="AC1469" s="233"/>
      <c r="AD1469" s="233"/>
    </row>
    <row r="1470" spans="3:30" s="288" customFormat="1">
      <c r="C1470" s="234"/>
      <c r="D1470" s="355">
        <v>44418</v>
      </c>
      <c r="E1470" s="422" t="s">
        <v>1878</v>
      </c>
      <c r="F1470" s="435"/>
      <c r="G1470" s="259"/>
      <c r="H1470" s="234">
        <v>71</v>
      </c>
      <c r="I1470" s="234"/>
      <c r="J1470" s="234"/>
      <c r="K1470" s="234"/>
      <c r="L1470" s="234"/>
      <c r="M1470" s="234"/>
      <c r="N1470" s="234"/>
      <c r="O1470" s="234"/>
      <c r="P1470" s="234"/>
      <c r="Q1470" s="234"/>
      <c r="R1470" s="234"/>
      <c r="S1470" s="234"/>
      <c r="T1470" s="234">
        <v>71</v>
      </c>
      <c r="U1470" s="234"/>
      <c r="V1470" s="234"/>
      <c r="W1470" s="234"/>
      <c r="X1470" s="234"/>
      <c r="Y1470" s="233"/>
      <c r="Z1470" s="233"/>
      <c r="AA1470" s="233"/>
      <c r="AB1470" s="233"/>
      <c r="AC1470" s="233"/>
      <c r="AD1470" s="233"/>
    </row>
    <row r="1471" spans="3:30" s="288" customFormat="1">
      <c r="C1471" s="234"/>
      <c r="D1471" s="355">
        <v>44418</v>
      </c>
      <c r="E1471" s="422" t="s">
        <v>1493</v>
      </c>
      <c r="F1471" s="435"/>
      <c r="G1471" s="259"/>
      <c r="H1471" s="234">
        <v>1</v>
      </c>
      <c r="I1471" s="234"/>
      <c r="J1471" s="234"/>
      <c r="K1471" s="234"/>
      <c r="L1471" s="234"/>
      <c r="M1471" s="234"/>
      <c r="N1471" s="234"/>
      <c r="O1471" s="234"/>
      <c r="P1471" s="234"/>
      <c r="Q1471" s="234"/>
      <c r="R1471" s="234"/>
      <c r="S1471" s="234"/>
      <c r="T1471" s="234"/>
      <c r="U1471" s="234"/>
      <c r="V1471" s="234"/>
      <c r="W1471" s="234">
        <v>1</v>
      </c>
      <c r="X1471" s="234"/>
      <c r="Y1471" s="233"/>
      <c r="Z1471" s="233"/>
      <c r="AA1471" s="233"/>
      <c r="AB1471" s="233"/>
      <c r="AC1471" s="233"/>
      <c r="AD1471" s="233"/>
    </row>
    <row r="1472" spans="3:30" s="288" customFormat="1">
      <c r="C1472" s="234"/>
      <c r="D1472" s="355">
        <v>44418</v>
      </c>
      <c r="E1472" s="422" t="s">
        <v>1558</v>
      </c>
      <c r="F1472" s="435"/>
      <c r="G1472" s="259">
        <v>1250</v>
      </c>
      <c r="H1472" s="234"/>
      <c r="I1472" s="234"/>
      <c r="J1472" s="234"/>
      <c r="K1472" s="234"/>
      <c r="L1472" s="234"/>
      <c r="M1472" s="234"/>
      <c r="N1472" s="234"/>
      <c r="O1472" s="234"/>
      <c r="P1472" s="234"/>
      <c r="Q1472" s="234"/>
      <c r="R1472" s="234"/>
      <c r="S1472" s="234"/>
      <c r="T1472" s="234"/>
      <c r="U1472" s="234"/>
      <c r="V1472" s="234"/>
      <c r="W1472" s="234"/>
      <c r="X1472" s="234"/>
      <c r="Y1472" s="233"/>
      <c r="Z1472" s="233"/>
      <c r="AA1472" s="233"/>
      <c r="AB1472" s="233"/>
      <c r="AC1472" s="233"/>
      <c r="AD1472" s="233"/>
    </row>
    <row r="1473" spans="3:30" s="288" customFormat="1">
      <c r="C1473" s="234"/>
      <c r="D1473" s="355">
        <v>44418</v>
      </c>
      <c r="E1473" s="422" t="s">
        <v>673</v>
      </c>
      <c r="F1473" s="435"/>
      <c r="G1473" s="259"/>
      <c r="H1473" s="259">
        <v>1137.73</v>
      </c>
      <c r="I1473" s="234"/>
      <c r="J1473" s="234"/>
      <c r="K1473" s="234"/>
      <c r="L1473" s="234"/>
      <c r="M1473" s="234"/>
      <c r="N1473" s="234"/>
      <c r="O1473" s="234"/>
      <c r="P1473" s="234"/>
      <c r="Q1473" s="234"/>
      <c r="R1473" s="234"/>
      <c r="S1473" s="234"/>
      <c r="T1473" s="234"/>
      <c r="U1473" s="234"/>
      <c r="V1473" s="234"/>
      <c r="W1473" s="234"/>
      <c r="X1473" s="234"/>
      <c r="Y1473" s="233"/>
      <c r="Z1473" s="233"/>
      <c r="AA1473" s="233"/>
      <c r="AB1473" s="233"/>
      <c r="AC1473" s="233"/>
      <c r="AD1473" s="233"/>
    </row>
    <row r="1474" spans="3:30" s="288" customFormat="1">
      <c r="C1474" s="234"/>
      <c r="D1474" s="355">
        <v>44418</v>
      </c>
      <c r="E1474" s="422" t="s">
        <v>1547</v>
      </c>
      <c r="F1474" s="435"/>
      <c r="G1474" s="259"/>
      <c r="H1474" s="234">
        <v>112.27</v>
      </c>
      <c r="I1474" s="234"/>
      <c r="J1474" s="234"/>
      <c r="K1474" s="234"/>
      <c r="L1474" s="234"/>
      <c r="M1474" s="234"/>
      <c r="N1474" s="234"/>
      <c r="O1474" s="234"/>
      <c r="P1474" s="234"/>
      <c r="Q1474" s="234"/>
      <c r="R1474" s="234"/>
      <c r="S1474" s="234"/>
      <c r="T1474" s="234"/>
      <c r="U1474" s="234"/>
      <c r="V1474" s="234"/>
      <c r="W1474" s="234"/>
      <c r="X1474" s="234"/>
      <c r="Y1474" s="233"/>
      <c r="Z1474" s="233"/>
      <c r="AA1474" s="233"/>
      <c r="AB1474" s="233"/>
      <c r="AC1474" s="233"/>
      <c r="AD1474" s="233"/>
    </row>
    <row r="1475" spans="3:30" s="288" customFormat="1">
      <c r="C1475" s="234"/>
      <c r="D1475" s="355">
        <v>44420</v>
      </c>
      <c r="E1475" s="422" t="s">
        <v>495</v>
      </c>
      <c r="F1475" s="435"/>
      <c r="G1475" s="259">
        <v>614.19000000000005</v>
      </c>
      <c r="H1475" s="234"/>
      <c r="I1475" s="234"/>
      <c r="J1475" s="234"/>
      <c r="K1475" s="234"/>
      <c r="L1475" s="234"/>
      <c r="M1475" s="234"/>
      <c r="N1475" s="234"/>
      <c r="O1475" s="234"/>
      <c r="P1475" s="234"/>
      <c r="Q1475" s="234"/>
      <c r="R1475" s="234"/>
      <c r="S1475" s="234"/>
      <c r="T1475" s="234"/>
      <c r="U1475" s="234"/>
      <c r="V1475" s="234"/>
      <c r="W1475" s="234"/>
      <c r="X1475" s="234"/>
      <c r="Y1475" s="233"/>
      <c r="Z1475" s="233"/>
      <c r="AA1475" s="233"/>
      <c r="AB1475" s="233"/>
      <c r="AC1475" s="233"/>
      <c r="AD1475" s="233"/>
    </row>
    <row r="1476" spans="3:30" s="288" customFormat="1">
      <c r="C1476" s="234"/>
      <c r="D1476" s="355">
        <v>44420</v>
      </c>
      <c r="E1476" s="422" t="s">
        <v>1934</v>
      </c>
      <c r="F1476" s="435"/>
      <c r="G1476" s="259"/>
      <c r="H1476" s="234">
        <v>438.6</v>
      </c>
      <c r="I1476" s="234"/>
      <c r="J1476" s="234"/>
      <c r="K1476" s="234">
        <v>438.6</v>
      </c>
      <c r="L1476" s="234"/>
      <c r="M1476" s="234"/>
      <c r="N1476" s="234"/>
      <c r="O1476" s="234"/>
      <c r="P1476" s="234"/>
      <c r="Q1476" s="234"/>
      <c r="R1476" s="234"/>
      <c r="S1476" s="234"/>
      <c r="T1476" s="234"/>
      <c r="U1476" s="234"/>
      <c r="V1476" s="234"/>
      <c r="W1476" s="234"/>
      <c r="X1476" s="234"/>
      <c r="Y1476" s="233"/>
      <c r="Z1476" s="233"/>
      <c r="AA1476" s="233"/>
      <c r="AB1476" s="233"/>
      <c r="AC1476" s="233"/>
      <c r="AD1476" s="233"/>
    </row>
    <row r="1477" spans="3:30" s="288" customFormat="1">
      <c r="C1477" s="234"/>
      <c r="D1477" s="355">
        <v>44420</v>
      </c>
      <c r="E1477" s="422" t="s">
        <v>1935</v>
      </c>
      <c r="F1477" s="435"/>
      <c r="G1477" s="259"/>
      <c r="H1477" s="234">
        <v>111.59</v>
      </c>
      <c r="I1477" s="234"/>
      <c r="J1477" s="234"/>
      <c r="K1477" s="234"/>
      <c r="L1477" s="234">
        <v>111.59</v>
      </c>
      <c r="M1477" s="234"/>
      <c r="N1477" s="234"/>
      <c r="O1477" s="234"/>
      <c r="P1477" s="234"/>
      <c r="Q1477" s="234"/>
      <c r="R1477" s="234"/>
      <c r="S1477" s="234"/>
      <c r="T1477" s="234"/>
      <c r="U1477" s="234"/>
      <c r="V1477" s="234"/>
      <c r="W1477" s="234"/>
      <c r="X1477" s="234"/>
      <c r="Y1477" s="233"/>
      <c r="Z1477" s="233"/>
      <c r="AA1477" s="233"/>
      <c r="AB1477" s="233"/>
      <c r="AC1477" s="233"/>
      <c r="AD1477" s="233"/>
    </row>
    <row r="1478" spans="3:30" s="288" customFormat="1">
      <c r="C1478" s="234"/>
      <c r="D1478" s="355">
        <v>44420</v>
      </c>
      <c r="E1478" s="422" t="s">
        <v>1796</v>
      </c>
      <c r="F1478" s="435"/>
      <c r="G1478" s="259"/>
      <c r="H1478" s="234">
        <v>1</v>
      </c>
      <c r="I1478" s="234"/>
      <c r="J1478" s="234"/>
      <c r="K1478" s="234"/>
      <c r="L1478" s="234"/>
      <c r="M1478" s="234"/>
      <c r="N1478" s="234"/>
      <c r="O1478" s="234"/>
      <c r="P1478" s="234"/>
      <c r="Q1478" s="234"/>
      <c r="R1478" s="234"/>
      <c r="S1478" s="234"/>
      <c r="T1478" s="234"/>
      <c r="U1478" s="234"/>
      <c r="V1478" s="234"/>
      <c r="W1478" s="234">
        <v>1</v>
      </c>
      <c r="X1478" s="234"/>
      <c r="Y1478" s="233"/>
      <c r="Z1478" s="233"/>
      <c r="AA1478" s="233"/>
      <c r="AB1478" s="233"/>
      <c r="AC1478" s="233"/>
      <c r="AD1478" s="233"/>
    </row>
    <row r="1479" spans="3:30" s="288" customFormat="1">
      <c r="C1479" s="234"/>
      <c r="D1479" s="355">
        <v>44420</v>
      </c>
      <c r="E1479" s="422" t="s">
        <v>1878</v>
      </c>
      <c r="F1479" s="435"/>
      <c r="G1479" s="259"/>
      <c r="H1479" s="234">
        <v>63</v>
      </c>
      <c r="I1479" s="234"/>
      <c r="J1479" s="234"/>
      <c r="K1479" s="234"/>
      <c r="L1479" s="234"/>
      <c r="M1479" s="234"/>
      <c r="N1479" s="234"/>
      <c r="O1479" s="234"/>
      <c r="P1479" s="234"/>
      <c r="Q1479" s="234"/>
      <c r="R1479" s="234"/>
      <c r="S1479" s="234"/>
      <c r="T1479" s="234">
        <v>63</v>
      </c>
      <c r="U1479" s="234"/>
      <c r="V1479" s="234"/>
      <c r="W1479" s="234"/>
      <c r="X1479" s="234"/>
      <c r="Y1479" s="233"/>
      <c r="Z1479" s="233"/>
      <c r="AA1479" s="233"/>
      <c r="AB1479" s="233"/>
      <c r="AC1479" s="233"/>
      <c r="AD1479" s="233"/>
    </row>
    <row r="1480" spans="3:30" s="288" customFormat="1">
      <c r="C1480" s="234"/>
      <c r="D1480" s="355">
        <v>44420</v>
      </c>
      <c r="E1480" s="422" t="s">
        <v>1936</v>
      </c>
      <c r="F1480" s="435"/>
      <c r="G1480" s="259">
        <v>695</v>
      </c>
      <c r="H1480" s="234"/>
      <c r="I1480" s="234"/>
      <c r="J1480" s="234"/>
      <c r="K1480" s="234"/>
      <c r="L1480" s="234"/>
      <c r="M1480" s="234"/>
      <c r="N1480" s="234"/>
      <c r="O1480" s="234"/>
      <c r="P1480" s="234"/>
      <c r="Q1480" s="234"/>
      <c r="R1480" s="234"/>
      <c r="S1480" s="234"/>
      <c r="T1480" s="234"/>
      <c r="U1480" s="234"/>
      <c r="V1480" s="234"/>
      <c r="W1480" s="234"/>
      <c r="X1480" s="234"/>
      <c r="Y1480" s="233"/>
      <c r="Z1480" s="233"/>
      <c r="AA1480" s="233"/>
      <c r="AB1480" s="233"/>
      <c r="AC1480" s="233"/>
      <c r="AD1480" s="233"/>
    </row>
    <row r="1481" spans="3:30" s="288" customFormat="1">
      <c r="C1481" s="234"/>
      <c r="D1481" s="355">
        <v>44420</v>
      </c>
      <c r="E1481" s="422" t="s">
        <v>673</v>
      </c>
      <c r="F1481" s="435"/>
      <c r="G1481" s="259"/>
      <c r="H1481" s="234">
        <v>614.19000000000005</v>
      </c>
      <c r="I1481" s="234"/>
      <c r="J1481" s="234"/>
      <c r="K1481" s="234"/>
      <c r="L1481" s="234"/>
      <c r="M1481" s="234"/>
      <c r="N1481" s="234"/>
      <c r="O1481" s="234"/>
      <c r="P1481" s="234"/>
      <c r="Q1481" s="234"/>
      <c r="R1481" s="234"/>
      <c r="S1481" s="234"/>
      <c r="T1481" s="234"/>
      <c r="U1481" s="234"/>
      <c r="V1481" s="234"/>
      <c r="W1481" s="234"/>
      <c r="X1481" s="234"/>
      <c r="Y1481" s="233"/>
      <c r="Z1481" s="233"/>
      <c r="AA1481" s="233"/>
      <c r="AB1481" s="233"/>
      <c r="AC1481" s="233"/>
      <c r="AD1481" s="233"/>
    </row>
    <row r="1482" spans="3:30" s="288" customFormat="1">
      <c r="C1482" s="234"/>
      <c r="D1482" s="355">
        <v>44420</v>
      </c>
      <c r="E1482" s="422" t="s">
        <v>1937</v>
      </c>
      <c r="F1482" s="435"/>
      <c r="G1482" s="259"/>
      <c r="H1482" s="234">
        <v>80.81</v>
      </c>
      <c r="I1482" s="234"/>
      <c r="J1482" s="234"/>
      <c r="K1482" s="234"/>
      <c r="L1482" s="234"/>
      <c r="M1482" s="234"/>
      <c r="N1482" s="234"/>
      <c r="O1482" s="234"/>
      <c r="P1482" s="234"/>
      <c r="Q1482" s="234"/>
      <c r="R1482" s="234"/>
      <c r="S1482" s="234"/>
      <c r="T1482" s="234"/>
      <c r="U1482" s="234"/>
      <c r="V1482" s="234"/>
      <c r="W1482" s="234"/>
      <c r="X1482" s="234"/>
      <c r="Y1482" s="233"/>
      <c r="Z1482" s="233"/>
      <c r="AA1482" s="233"/>
      <c r="AB1482" s="233"/>
      <c r="AC1482" s="233"/>
      <c r="AD1482" s="233"/>
    </row>
    <row r="1483" spans="3:30" s="288" customFormat="1">
      <c r="C1483" s="234"/>
      <c r="D1483" s="355">
        <v>44420</v>
      </c>
      <c r="E1483" s="422" t="s">
        <v>495</v>
      </c>
      <c r="F1483" s="435"/>
      <c r="G1483" s="234">
        <v>1876.8</v>
      </c>
      <c r="H1483" s="234"/>
      <c r="I1483" s="234"/>
      <c r="J1483" s="234"/>
      <c r="K1483" s="234"/>
      <c r="L1483" s="234"/>
      <c r="M1483" s="234"/>
      <c r="N1483" s="234"/>
      <c r="O1483" s="234"/>
      <c r="P1483" s="234"/>
      <c r="Q1483" s="234"/>
      <c r="R1483" s="234"/>
      <c r="S1483" s="234"/>
      <c r="T1483" s="234"/>
      <c r="U1483" s="234"/>
      <c r="V1483" s="234"/>
      <c r="W1483" s="234"/>
      <c r="X1483" s="234"/>
      <c r="Y1483" s="233"/>
      <c r="Z1483" s="233"/>
      <c r="AA1483" s="233"/>
      <c r="AB1483" s="233"/>
      <c r="AC1483" s="233"/>
      <c r="AD1483" s="233"/>
    </row>
    <row r="1484" spans="3:30" s="288" customFormat="1">
      <c r="C1484" s="234"/>
      <c r="D1484" s="355">
        <v>44420</v>
      </c>
      <c r="E1484" s="422" t="s">
        <v>1938</v>
      </c>
      <c r="F1484" s="435"/>
      <c r="G1484" s="259"/>
      <c r="H1484" s="234">
        <v>1876.8</v>
      </c>
      <c r="I1484" s="234"/>
      <c r="J1484" s="234"/>
      <c r="K1484" s="234">
        <v>1876.8</v>
      </c>
      <c r="L1484" s="234"/>
      <c r="M1484" s="234"/>
      <c r="N1484" s="234"/>
      <c r="O1484" s="234"/>
      <c r="P1484" s="234"/>
      <c r="Q1484" s="234"/>
      <c r="R1484" s="234"/>
      <c r="S1484" s="234"/>
      <c r="T1484" s="234"/>
      <c r="U1484" s="234"/>
      <c r="V1484" s="234"/>
      <c r="W1484" s="234"/>
      <c r="X1484" s="234"/>
      <c r="Y1484" s="233"/>
      <c r="Z1484" s="233"/>
      <c r="AA1484" s="233"/>
      <c r="AB1484" s="233"/>
      <c r="AC1484" s="233"/>
      <c r="AD1484" s="233"/>
    </row>
    <row r="1485" spans="3:30" s="288" customFormat="1">
      <c r="C1485" s="234"/>
      <c r="D1485" s="355">
        <v>44420</v>
      </c>
      <c r="E1485" s="422" t="s">
        <v>1797</v>
      </c>
      <c r="F1485" s="435"/>
      <c r="G1485" s="259">
        <v>2050</v>
      </c>
      <c r="H1485" s="234"/>
      <c r="I1485" s="234"/>
      <c r="J1485" s="234"/>
      <c r="K1485" s="234"/>
      <c r="L1485" s="234"/>
      <c r="M1485" s="234"/>
      <c r="N1485" s="234"/>
      <c r="O1485" s="234"/>
      <c r="P1485" s="234"/>
      <c r="Q1485" s="234"/>
      <c r="R1485" s="234"/>
      <c r="S1485" s="234"/>
      <c r="T1485" s="234"/>
      <c r="U1485" s="234"/>
      <c r="V1485" s="234"/>
      <c r="W1485" s="234"/>
      <c r="X1485" s="234"/>
      <c r="Y1485" s="233"/>
      <c r="Z1485" s="233"/>
      <c r="AA1485" s="233"/>
      <c r="AB1485" s="233"/>
      <c r="AC1485" s="233"/>
      <c r="AD1485" s="233"/>
    </row>
    <row r="1486" spans="3:30" s="288" customFormat="1">
      <c r="C1486" s="234"/>
      <c r="D1486" s="355">
        <v>44420</v>
      </c>
      <c r="E1486" s="422" t="s">
        <v>673</v>
      </c>
      <c r="F1486" s="435"/>
      <c r="G1486" s="259"/>
      <c r="H1486" s="234">
        <v>1876.8</v>
      </c>
      <c r="I1486" s="234"/>
      <c r="J1486" s="234"/>
      <c r="K1486" s="234"/>
      <c r="L1486" s="234"/>
      <c r="M1486" s="234"/>
      <c r="N1486" s="234"/>
      <c r="O1486" s="234"/>
      <c r="P1486" s="234"/>
      <c r="Q1486" s="234"/>
      <c r="R1486" s="234"/>
      <c r="S1486" s="234"/>
      <c r="T1486" s="234"/>
      <c r="U1486" s="234"/>
      <c r="V1486" s="234"/>
      <c r="W1486" s="234"/>
      <c r="X1486" s="234"/>
      <c r="Y1486" s="233"/>
      <c r="Z1486" s="233"/>
      <c r="AA1486" s="233"/>
      <c r="AB1486" s="233"/>
      <c r="AC1486" s="233"/>
      <c r="AD1486" s="233"/>
    </row>
    <row r="1487" spans="3:30" s="288" customFormat="1">
      <c r="C1487" s="234"/>
      <c r="D1487" s="355">
        <v>44420</v>
      </c>
      <c r="E1487" s="422" t="s">
        <v>1798</v>
      </c>
      <c r="F1487" s="435"/>
      <c r="G1487" s="259"/>
      <c r="H1487" s="234">
        <v>173.2</v>
      </c>
      <c r="I1487" s="234"/>
      <c r="J1487" s="234"/>
      <c r="K1487" s="234"/>
      <c r="L1487" s="234"/>
      <c r="M1487" s="234"/>
      <c r="N1487" s="234"/>
      <c r="O1487" s="234"/>
      <c r="P1487" s="234"/>
      <c r="Q1487" s="234"/>
      <c r="R1487" s="234"/>
      <c r="S1487" s="234"/>
      <c r="T1487" s="234"/>
      <c r="U1487" s="234"/>
      <c r="V1487" s="234"/>
      <c r="W1487" s="234"/>
      <c r="X1487" s="234"/>
      <c r="Y1487" s="233"/>
      <c r="Z1487" s="233"/>
      <c r="AA1487" s="233"/>
      <c r="AB1487" s="233"/>
      <c r="AC1487" s="233"/>
      <c r="AD1487" s="233"/>
    </row>
    <row r="1488" spans="3:30" s="288" customFormat="1">
      <c r="C1488" s="234"/>
      <c r="D1488" s="355">
        <v>44422</v>
      </c>
      <c r="E1488" s="422" t="s">
        <v>495</v>
      </c>
      <c r="F1488" s="435"/>
      <c r="G1488" s="259">
        <v>3930.01</v>
      </c>
      <c r="H1488" s="234"/>
      <c r="I1488" s="234"/>
      <c r="J1488" s="234"/>
      <c r="K1488" s="234"/>
      <c r="L1488" s="234"/>
      <c r="M1488" s="234"/>
      <c r="N1488" s="234"/>
      <c r="O1488" s="234"/>
      <c r="P1488" s="234"/>
      <c r="Q1488" s="234"/>
      <c r="R1488" s="234"/>
      <c r="S1488" s="234"/>
      <c r="T1488" s="234"/>
      <c r="U1488" s="234"/>
      <c r="V1488" s="234"/>
      <c r="W1488" s="234"/>
      <c r="X1488" s="234"/>
      <c r="Y1488" s="233"/>
      <c r="Z1488" s="233"/>
      <c r="AA1488" s="233"/>
      <c r="AB1488" s="233"/>
      <c r="AC1488" s="233"/>
      <c r="AD1488" s="233"/>
    </row>
    <row r="1489" spans="3:30" s="288" customFormat="1">
      <c r="C1489" s="234">
        <v>7</v>
      </c>
      <c r="D1489" s="355">
        <v>44422</v>
      </c>
      <c r="E1489" s="421" t="s">
        <v>2157</v>
      </c>
      <c r="F1489" s="494"/>
      <c r="G1489" s="259"/>
      <c r="H1489" s="234">
        <v>1835.2</v>
      </c>
      <c r="I1489" s="234">
        <v>1835.2</v>
      </c>
      <c r="J1489" s="234"/>
      <c r="K1489" s="234"/>
      <c r="L1489" s="234"/>
      <c r="M1489" s="234"/>
      <c r="N1489" s="234"/>
      <c r="O1489" s="234"/>
      <c r="P1489" s="234"/>
      <c r="Q1489" s="234"/>
      <c r="R1489" s="234"/>
      <c r="S1489" s="234"/>
      <c r="T1489" s="234"/>
      <c r="U1489" s="234"/>
      <c r="V1489" s="234"/>
      <c r="W1489" s="234"/>
      <c r="X1489" s="234"/>
      <c r="Y1489" s="233"/>
      <c r="Z1489" s="233"/>
      <c r="AA1489" s="233"/>
      <c r="AB1489" s="233"/>
      <c r="AC1489" s="233"/>
      <c r="AD1489" s="233"/>
    </row>
    <row r="1490" spans="3:30" s="288" customFormat="1">
      <c r="C1490" s="234">
        <v>3</v>
      </c>
      <c r="D1490" s="355">
        <v>44422</v>
      </c>
      <c r="E1490" s="422" t="s">
        <v>1939</v>
      </c>
      <c r="F1490" s="435"/>
      <c r="G1490" s="259"/>
      <c r="H1490" s="234">
        <v>462</v>
      </c>
      <c r="I1490" s="234"/>
      <c r="J1490" s="234"/>
      <c r="K1490" s="234"/>
      <c r="L1490" s="234"/>
      <c r="M1490" s="234"/>
      <c r="N1490" s="234"/>
      <c r="O1490" s="234">
        <v>462</v>
      </c>
      <c r="P1490" s="234"/>
      <c r="Q1490" s="234"/>
      <c r="R1490" s="234"/>
      <c r="S1490" s="234"/>
      <c r="T1490" s="234"/>
      <c r="U1490" s="234"/>
      <c r="V1490" s="234"/>
      <c r="W1490" s="234"/>
      <c r="X1490" s="234"/>
      <c r="Y1490" s="233"/>
      <c r="Z1490" s="233"/>
      <c r="AA1490" s="233"/>
      <c r="AB1490" s="233"/>
      <c r="AC1490" s="233"/>
      <c r="AD1490" s="233"/>
    </row>
    <row r="1491" spans="3:30" s="288" customFormat="1">
      <c r="C1491" s="234"/>
      <c r="D1491" s="355">
        <v>44422</v>
      </c>
      <c r="E1491" s="422" t="s">
        <v>1896</v>
      </c>
      <c r="F1491" s="435"/>
      <c r="G1491" s="259"/>
      <c r="H1491" s="234">
        <v>62</v>
      </c>
      <c r="I1491" s="234"/>
      <c r="J1491" s="234"/>
      <c r="K1491" s="234"/>
      <c r="L1491" s="234"/>
      <c r="M1491" s="234"/>
      <c r="N1491" s="234"/>
      <c r="O1491" s="234"/>
      <c r="P1491" s="234"/>
      <c r="Q1491" s="234"/>
      <c r="R1491" s="234"/>
      <c r="S1491" s="234"/>
      <c r="T1491" s="234">
        <v>62</v>
      </c>
      <c r="U1491" s="234"/>
      <c r="V1491" s="234"/>
      <c r="W1491" s="234"/>
      <c r="X1491" s="234"/>
      <c r="Y1491" s="233"/>
      <c r="Z1491" s="233"/>
      <c r="AA1491" s="233"/>
      <c r="AB1491" s="233"/>
      <c r="AC1491" s="233"/>
      <c r="AD1491" s="233"/>
    </row>
    <row r="1492" spans="3:30" s="288" customFormat="1">
      <c r="C1492" s="234"/>
      <c r="D1492" s="355">
        <v>44422</v>
      </c>
      <c r="E1492" s="422" t="s">
        <v>2423</v>
      </c>
      <c r="F1492" s="435"/>
      <c r="G1492" s="259"/>
      <c r="H1492" s="234">
        <v>395.13</v>
      </c>
      <c r="I1492" s="234"/>
      <c r="J1492" s="234"/>
      <c r="K1492" s="234"/>
      <c r="L1492" s="234">
        <v>395.13</v>
      </c>
      <c r="M1492" s="234"/>
      <c r="N1492" s="234"/>
      <c r="O1492" s="234"/>
      <c r="P1492" s="234"/>
      <c r="Q1492" s="234"/>
      <c r="R1492" s="234"/>
      <c r="S1492" s="234"/>
      <c r="T1492" s="234"/>
      <c r="U1492" s="234"/>
      <c r="V1492" s="234"/>
      <c r="W1492" s="234"/>
      <c r="X1492" s="234"/>
      <c r="Y1492" s="233"/>
      <c r="Z1492" s="233"/>
      <c r="AA1492" s="233"/>
      <c r="AB1492" s="233"/>
      <c r="AC1492" s="233"/>
      <c r="AD1492" s="233"/>
    </row>
    <row r="1493" spans="3:30" s="288" customFormat="1">
      <c r="C1493" s="234"/>
      <c r="D1493" s="355">
        <v>44422</v>
      </c>
      <c r="E1493" s="422" t="s">
        <v>1940</v>
      </c>
      <c r="F1493" s="435"/>
      <c r="G1493" s="259"/>
      <c r="H1493" s="234">
        <v>200.49</v>
      </c>
      <c r="I1493" s="234"/>
      <c r="J1493" s="234"/>
      <c r="K1493" s="234"/>
      <c r="L1493" s="234">
        <v>200.49</v>
      </c>
      <c r="M1493" s="234"/>
      <c r="N1493" s="234"/>
      <c r="O1493" s="234"/>
      <c r="P1493" s="234"/>
      <c r="Q1493" s="234"/>
      <c r="R1493" s="234"/>
      <c r="S1493" s="234"/>
      <c r="T1493" s="234"/>
      <c r="U1493" s="234"/>
      <c r="V1493" s="234"/>
      <c r="W1493" s="234"/>
      <c r="X1493" s="234"/>
      <c r="Y1493" s="233"/>
      <c r="Z1493" s="233"/>
      <c r="AA1493" s="233"/>
      <c r="AB1493" s="233"/>
      <c r="AC1493" s="233"/>
      <c r="AD1493" s="233"/>
    </row>
    <row r="1494" spans="3:30" s="288" customFormat="1">
      <c r="C1494" s="234">
        <v>1</v>
      </c>
      <c r="D1494" s="355">
        <v>44422</v>
      </c>
      <c r="E1494" s="422" t="s">
        <v>2500</v>
      </c>
      <c r="F1494" s="435"/>
      <c r="G1494" s="259"/>
      <c r="H1494" s="234">
        <v>143.87</v>
      </c>
      <c r="I1494" s="234"/>
      <c r="J1494" s="234"/>
      <c r="K1494" s="234"/>
      <c r="L1494" s="234">
        <v>143.87</v>
      </c>
      <c r="M1494" s="234"/>
      <c r="N1494" s="234"/>
      <c r="O1494" s="234"/>
      <c r="P1494" s="234"/>
      <c r="Q1494" s="234"/>
      <c r="R1494" s="234"/>
      <c r="S1494" s="234"/>
      <c r="T1494" s="234"/>
      <c r="U1494" s="234"/>
      <c r="V1494" s="234"/>
      <c r="W1494" s="234"/>
      <c r="X1494" s="234"/>
      <c r="Y1494" s="233"/>
      <c r="Z1494" s="233"/>
      <c r="AA1494" s="233"/>
      <c r="AB1494" s="233"/>
      <c r="AC1494" s="233"/>
      <c r="AD1494" s="233"/>
    </row>
    <row r="1495" spans="3:30" s="288" customFormat="1">
      <c r="C1495" s="234"/>
      <c r="D1495" s="355">
        <v>44422</v>
      </c>
      <c r="E1495" s="422" t="s">
        <v>1796</v>
      </c>
      <c r="F1495" s="435"/>
      <c r="G1495" s="259"/>
      <c r="H1495" s="234">
        <v>1</v>
      </c>
      <c r="I1495" s="234"/>
      <c r="J1495" s="234"/>
      <c r="K1495" s="234"/>
      <c r="L1495" s="234"/>
      <c r="M1495" s="234"/>
      <c r="N1495" s="234"/>
      <c r="O1495" s="234"/>
      <c r="P1495" s="234"/>
      <c r="Q1495" s="234"/>
      <c r="R1495" s="234"/>
      <c r="S1495" s="234"/>
      <c r="T1495" s="234"/>
      <c r="U1495" s="234"/>
      <c r="V1495" s="234"/>
      <c r="W1495" s="234">
        <v>1</v>
      </c>
      <c r="X1495" s="234"/>
      <c r="Y1495" s="233"/>
      <c r="Z1495" s="233"/>
      <c r="AA1495" s="233"/>
      <c r="AB1495" s="233"/>
      <c r="AC1495" s="233"/>
      <c r="AD1495" s="233"/>
    </row>
    <row r="1496" spans="3:30" s="288" customFormat="1">
      <c r="C1496" s="234">
        <v>2</v>
      </c>
      <c r="D1496" s="355">
        <v>44422</v>
      </c>
      <c r="E1496" s="422" t="s">
        <v>1941</v>
      </c>
      <c r="F1496" s="435"/>
      <c r="G1496" s="259"/>
      <c r="H1496" s="234">
        <v>438</v>
      </c>
      <c r="I1496" s="234"/>
      <c r="J1496" s="234"/>
      <c r="K1496" s="234"/>
      <c r="L1496" s="234"/>
      <c r="M1496" s="234"/>
      <c r="N1496" s="234"/>
      <c r="O1496" s="234"/>
      <c r="P1496" s="234"/>
      <c r="Q1496" s="234"/>
      <c r="R1496" s="234"/>
      <c r="S1496" s="234"/>
      <c r="T1496" s="234"/>
      <c r="U1496" s="234"/>
      <c r="V1496" s="234"/>
      <c r="W1496" s="234"/>
      <c r="X1496" s="234"/>
      <c r="Y1496" s="233"/>
      <c r="Z1496" s="233"/>
      <c r="AA1496" s="233"/>
      <c r="AB1496" s="233">
        <v>438</v>
      </c>
      <c r="AC1496" s="233"/>
      <c r="AD1496" s="233"/>
    </row>
    <row r="1497" spans="3:30" s="288" customFormat="1">
      <c r="C1497" s="234"/>
      <c r="D1497" s="355">
        <v>44422</v>
      </c>
      <c r="E1497" s="422" t="s">
        <v>1942</v>
      </c>
      <c r="F1497" s="435"/>
      <c r="G1497" s="259"/>
      <c r="H1497" s="234">
        <v>280.32</v>
      </c>
      <c r="I1497" s="234"/>
      <c r="J1497" s="234"/>
      <c r="K1497" s="234"/>
      <c r="L1497" s="234">
        <v>280.32</v>
      </c>
      <c r="M1497" s="234"/>
      <c r="N1497" s="234"/>
      <c r="O1497" s="234"/>
      <c r="P1497" s="234"/>
      <c r="Q1497" s="234"/>
      <c r="R1497" s="234"/>
      <c r="S1497" s="234"/>
      <c r="T1497" s="234"/>
      <c r="U1497" s="234"/>
      <c r="V1497" s="234"/>
      <c r="W1497" s="234"/>
      <c r="X1497" s="234"/>
      <c r="Y1497" s="233"/>
      <c r="Z1497" s="233"/>
      <c r="AA1497" s="233"/>
      <c r="AB1497" s="233"/>
      <c r="AC1497" s="233"/>
      <c r="AD1497" s="233"/>
    </row>
    <row r="1498" spans="3:30" s="288" customFormat="1">
      <c r="C1498" s="234"/>
      <c r="D1498" s="355">
        <v>44422</v>
      </c>
      <c r="E1498" s="422" t="s">
        <v>1878</v>
      </c>
      <c r="F1498" s="435"/>
      <c r="G1498" s="259"/>
      <c r="H1498" s="234">
        <v>112</v>
      </c>
      <c r="I1498" s="234"/>
      <c r="J1498" s="234"/>
      <c r="K1498" s="234"/>
      <c r="L1498" s="234"/>
      <c r="M1498" s="234"/>
      <c r="N1498" s="234"/>
      <c r="O1498" s="234"/>
      <c r="P1498" s="234"/>
      <c r="Q1498" s="234"/>
      <c r="R1498" s="234"/>
      <c r="S1498" s="234"/>
      <c r="T1498" s="234">
        <v>112</v>
      </c>
      <c r="U1498" s="234"/>
      <c r="V1498" s="234"/>
      <c r="W1498" s="234"/>
      <c r="X1498" s="234"/>
      <c r="Y1498" s="233"/>
      <c r="Z1498" s="233"/>
      <c r="AA1498" s="233"/>
      <c r="AB1498" s="233"/>
      <c r="AC1498" s="233"/>
      <c r="AD1498" s="233"/>
    </row>
    <row r="1499" spans="3:30" s="288" customFormat="1">
      <c r="C1499" s="234"/>
      <c r="D1499" s="355">
        <v>44422</v>
      </c>
      <c r="E1499" s="422" t="s">
        <v>1943</v>
      </c>
      <c r="F1499" s="435"/>
      <c r="G1499" s="259">
        <v>4300</v>
      </c>
      <c r="H1499" s="234"/>
      <c r="I1499" s="234"/>
      <c r="J1499" s="234"/>
      <c r="K1499" s="234"/>
      <c r="L1499" s="234"/>
      <c r="M1499" s="234"/>
      <c r="N1499" s="234"/>
      <c r="O1499" s="234"/>
      <c r="P1499" s="234"/>
      <c r="Q1499" s="234"/>
      <c r="R1499" s="234"/>
      <c r="S1499" s="234"/>
      <c r="T1499" s="234"/>
      <c r="U1499" s="234"/>
      <c r="V1499" s="234"/>
      <c r="W1499" s="234"/>
      <c r="X1499" s="234"/>
      <c r="Y1499" s="233"/>
      <c r="Z1499" s="233"/>
      <c r="AA1499" s="233"/>
      <c r="AB1499" s="233"/>
      <c r="AC1499" s="233"/>
      <c r="AD1499" s="233"/>
    </row>
    <row r="1500" spans="3:30" s="288" customFormat="1">
      <c r="C1500" s="234"/>
      <c r="D1500" s="355">
        <v>44422</v>
      </c>
      <c r="E1500" s="422" t="s">
        <v>673</v>
      </c>
      <c r="F1500" s="435"/>
      <c r="G1500" s="259"/>
      <c r="H1500" s="259">
        <v>3930.01</v>
      </c>
      <c r="I1500" s="234"/>
      <c r="J1500" s="234"/>
      <c r="K1500" s="234"/>
      <c r="L1500" s="234"/>
      <c r="M1500" s="234"/>
      <c r="N1500" s="234"/>
      <c r="O1500" s="234"/>
      <c r="P1500" s="234"/>
      <c r="Q1500" s="234"/>
      <c r="R1500" s="234"/>
      <c r="S1500" s="234"/>
      <c r="T1500" s="234"/>
      <c r="U1500" s="234"/>
      <c r="V1500" s="234"/>
      <c r="W1500" s="234"/>
      <c r="X1500" s="234"/>
      <c r="Y1500" s="233"/>
      <c r="Z1500" s="233"/>
      <c r="AA1500" s="233"/>
      <c r="AB1500" s="233"/>
      <c r="AC1500" s="233"/>
      <c r="AD1500" s="233"/>
    </row>
    <row r="1501" spans="3:30" s="288" customFormat="1">
      <c r="C1501" s="234"/>
      <c r="D1501" s="355">
        <v>44422</v>
      </c>
      <c r="E1501" s="422" t="s">
        <v>1944</v>
      </c>
      <c r="F1501" s="435"/>
      <c r="G1501" s="259"/>
      <c r="H1501" s="234">
        <v>369.99</v>
      </c>
      <c r="I1501" s="234"/>
      <c r="J1501" s="234"/>
      <c r="K1501" s="234"/>
      <c r="L1501" s="234"/>
      <c r="M1501" s="234"/>
      <c r="N1501" s="234"/>
      <c r="O1501" s="234"/>
      <c r="P1501" s="234"/>
      <c r="Q1501" s="234"/>
      <c r="R1501" s="234"/>
      <c r="S1501" s="234"/>
      <c r="T1501" s="234"/>
      <c r="U1501" s="234"/>
      <c r="V1501" s="234"/>
      <c r="W1501" s="234"/>
      <c r="X1501" s="234"/>
      <c r="Y1501" s="233"/>
      <c r="Z1501" s="233"/>
      <c r="AA1501" s="233"/>
      <c r="AB1501" s="233"/>
      <c r="AC1501" s="233"/>
      <c r="AD1501" s="233"/>
    </row>
    <row r="1502" spans="3:30" s="288" customFormat="1">
      <c r="C1502" s="234"/>
      <c r="D1502" s="355">
        <v>44421</v>
      </c>
      <c r="E1502" s="422" t="s">
        <v>495</v>
      </c>
      <c r="F1502" s="435"/>
      <c r="G1502" s="259">
        <v>2351.13</v>
      </c>
      <c r="H1502" s="234"/>
      <c r="I1502" s="234"/>
      <c r="J1502" s="234"/>
      <c r="K1502" s="234"/>
      <c r="L1502" s="234"/>
      <c r="M1502" s="234"/>
      <c r="N1502" s="234"/>
      <c r="O1502" s="234"/>
      <c r="P1502" s="234"/>
      <c r="Q1502" s="234"/>
      <c r="R1502" s="234"/>
      <c r="S1502" s="234"/>
      <c r="T1502" s="234"/>
      <c r="U1502" s="234"/>
      <c r="V1502" s="234"/>
      <c r="W1502" s="234"/>
      <c r="X1502" s="234"/>
      <c r="Y1502" s="233"/>
      <c r="Z1502" s="233"/>
      <c r="AA1502" s="233"/>
      <c r="AB1502" s="233"/>
      <c r="AC1502" s="233"/>
      <c r="AD1502" s="233"/>
    </row>
    <row r="1503" spans="3:30" s="288" customFormat="1">
      <c r="C1503" s="234"/>
      <c r="D1503" s="355">
        <v>44421</v>
      </c>
      <c r="E1503" s="422" t="s">
        <v>1945</v>
      </c>
      <c r="F1503" s="435"/>
      <c r="G1503" s="259"/>
      <c r="H1503" s="234">
        <v>245.86</v>
      </c>
      <c r="I1503" s="234"/>
      <c r="J1503" s="234"/>
      <c r="K1503" s="234"/>
      <c r="L1503" s="234">
        <v>245.86</v>
      </c>
      <c r="M1503" s="234"/>
      <c r="N1503" s="234"/>
      <c r="O1503" s="234"/>
      <c r="P1503" s="234"/>
      <c r="Q1503" s="234"/>
      <c r="R1503" s="234"/>
      <c r="S1503" s="234"/>
      <c r="T1503" s="234"/>
      <c r="U1503" s="234"/>
      <c r="V1503" s="234"/>
      <c r="W1503" s="234"/>
      <c r="X1503" s="234"/>
      <c r="Y1503" s="233"/>
      <c r="Z1503" s="233"/>
      <c r="AA1503" s="233"/>
      <c r="AB1503" s="233"/>
      <c r="AC1503" s="233"/>
      <c r="AD1503" s="233"/>
    </row>
    <row r="1504" spans="3:30" s="288" customFormat="1">
      <c r="C1504" s="234"/>
      <c r="D1504" s="355">
        <v>44421</v>
      </c>
      <c r="E1504" s="422" t="s">
        <v>2424</v>
      </c>
      <c r="F1504" s="435"/>
      <c r="G1504" s="259"/>
      <c r="H1504" s="234">
        <v>255.36</v>
      </c>
      <c r="I1504" s="234"/>
      <c r="J1504" s="234"/>
      <c r="K1504" s="234"/>
      <c r="L1504" s="234">
        <v>255.36</v>
      </c>
      <c r="M1504" s="234"/>
      <c r="N1504" s="234"/>
      <c r="O1504" s="234"/>
      <c r="P1504" s="234"/>
      <c r="Q1504" s="234"/>
      <c r="R1504" s="234"/>
      <c r="S1504" s="234"/>
      <c r="T1504" s="234"/>
      <c r="U1504" s="234"/>
      <c r="V1504" s="234"/>
      <c r="W1504" s="234"/>
      <c r="X1504" s="234"/>
      <c r="Y1504" s="233"/>
      <c r="Z1504" s="233"/>
      <c r="AA1504" s="233"/>
      <c r="AB1504" s="233"/>
      <c r="AC1504" s="233"/>
      <c r="AD1504" s="233"/>
    </row>
    <row r="1505" spans="3:30" s="288" customFormat="1">
      <c r="C1505" s="234"/>
      <c r="D1505" s="355">
        <v>44421</v>
      </c>
      <c r="E1505" s="422" t="s">
        <v>1946</v>
      </c>
      <c r="F1505" s="435"/>
      <c r="G1505" s="259"/>
      <c r="H1505" s="234">
        <v>145.91</v>
      </c>
      <c r="I1505" s="234"/>
      <c r="J1505" s="234"/>
      <c r="K1505" s="234"/>
      <c r="L1505" s="234">
        <v>145.91</v>
      </c>
      <c r="M1505" s="234"/>
      <c r="N1505" s="234"/>
      <c r="O1505" s="234"/>
      <c r="P1505" s="234"/>
      <c r="Q1505" s="234"/>
      <c r="R1505" s="234"/>
      <c r="S1505" s="234"/>
      <c r="T1505" s="234"/>
      <c r="U1505" s="234"/>
      <c r="V1505" s="234"/>
      <c r="W1505" s="234"/>
      <c r="X1505" s="234"/>
      <c r="Y1505" s="233"/>
      <c r="Z1505" s="233"/>
      <c r="AA1505" s="233"/>
      <c r="AB1505" s="233"/>
      <c r="AC1505" s="233"/>
      <c r="AD1505" s="233"/>
    </row>
    <row r="1506" spans="3:30" s="288" customFormat="1">
      <c r="C1506" s="234"/>
      <c r="D1506" s="355">
        <v>44421</v>
      </c>
      <c r="E1506" s="422" t="s">
        <v>1859</v>
      </c>
      <c r="F1506" s="435"/>
      <c r="G1506" s="259"/>
      <c r="H1506" s="234">
        <v>1</v>
      </c>
      <c r="I1506" s="234"/>
      <c r="J1506" s="234"/>
      <c r="K1506" s="234"/>
      <c r="L1506" s="234"/>
      <c r="M1506" s="234"/>
      <c r="N1506" s="234"/>
      <c r="O1506" s="234"/>
      <c r="P1506" s="234"/>
      <c r="Q1506" s="234"/>
      <c r="R1506" s="234"/>
      <c r="S1506" s="234"/>
      <c r="T1506" s="234"/>
      <c r="U1506" s="234"/>
      <c r="V1506" s="234"/>
      <c r="W1506" s="234">
        <v>1</v>
      </c>
      <c r="X1506" s="234"/>
      <c r="Y1506" s="233"/>
      <c r="Z1506" s="233"/>
      <c r="AA1506" s="233"/>
      <c r="AB1506" s="233"/>
      <c r="AC1506" s="233"/>
      <c r="AD1506" s="233"/>
    </row>
    <row r="1507" spans="3:30" s="288" customFormat="1">
      <c r="C1507" s="234">
        <v>5.67</v>
      </c>
      <c r="D1507" s="355">
        <v>44421</v>
      </c>
      <c r="E1507" s="422" t="s">
        <v>1947</v>
      </c>
      <c r="F1507" s="435"/>
      <c r="G1507" s="259"/>
      <c r="H1507" s="234">
        <v>1620</v>
      </c>
      <c r="I1507" s="234">
        <v>1620</v>
      </c>
      <c r="J1507" s="234"/>
      <c r="K1507" s="234"/>
      <c r="L1507" s="234"/>
      <c r="M1507" s="234"/>
      <c r="N1507" s="234"/>
      <c r="O1507" s="234"/>
      <c r="P1507" s="234"/>
      <c r="Q1507" s="234"/>
      <c r="R1507" s="234"/>
      <c r="S1507" s="234"/>
      <c r="T1507" s="234"/>
      <c r="U1507" s="234"/>
      <c r="V1507" s="234"/>
      <c r="W1507" s="234"/>
      <c r="X1507" s="234"/>
      <c r="Y1507" s="233"/>
      <c r="Z1507" s="233"/>
      <c r="AA1507" s="233"/>
      <c r="AB1507" s="233"/>
      <c r="AC1507" s="233"/>
      <c r="AD1507" s="233"/>
    </row>
    <row r="1508" spans="3:30" s="288" customFormat="1">
      <c r="C1508" s="234"/>
      <c r="D1508" s="355">
        <v>44421</v>
      </c>
      <c r="E1508" s="422" t="s">
        <v>1878</v>
      </c>
      <c r="F1508" s="435"/>
      <c r="G1508" s="259"/>
      <c r="H1508" s="234">
        <v>83</v>
      </c>
      <c r="I1508" s="234"/>
      <c r="J1508" s="234"/>
      <c r="K1508" s="234"/>
      <c r="L1508" s="234"/>
      <c r="M1508" s="234"/>
      <c r="N1508" s="234"/>
      <c r="O1508" s="234"/>
      <c r="P1508" s="234"/>
      <c r="Q1508" s="234"/>
      <c r="R1508" s="234"/>
      <c r="S1508" s="234"/>
      <c r="T1508" s="234">
        <v>83</v>
      </c>
      <c r="U1508" s="234"/>
      <c r="V1508" s="234"/>
      <c r="W1508" s="234"/>
      <c r="X1508" s="234"/>
      <c r="Y1508" s="233"/>
      <c r="Z1508" s="233"/>
      <c r="AA1508" s="233"/>
      <c r="AB1508" s="233"/>
      <c r="AC1508" s="233"/>
      <c r="AD1508" s="233"/>
    </row>
    <row r="1509" spans="3:30" s="288" customFormat="1">
      <c r="C1509" s="234"/>
      <c r="D1509" s="355">
        <v>44421</v>
      </c>
      <c r="E1509" s="422" t="s">
        <v>1674</v>
      </c>
      <c r="F1509" s="435"/>
      <c r="G1509" s="259">
        <v>2588</v>
      </c>
      <c r="H1509" s="234"/>
      <c r="I1509" s="234"/>
      <c r="J1509" s="234"/>
      <c r="K1509" s="234"/>
      <c r="L1509" s="234"/>
      <c r="M1509" s="234"/>
      <c r="N1509" s="234"/>
      <c r="O1509" s="234"/>
      <c r="P1509" s="234"/>
      <c r="Q1509" s="234"/>
      <c r="R1509" s="234"/>
      <c r="S1509" s="234"/>
      <c r="T1509" s="234"/>
      <c r="U1509" s="234"/>
      <c r="V1509" s="234"/>
      <c r="W1509" s="234"/>
      <c r="X1509" s="234"/>
      <c r="Y1509" s="233"/>
      <c r="Z1509" s="233"/>
      <c r="AA1509" s="233"/>
      <c r="AB1509" s="233"/>
      <c r="AC1509" s="233"/>
      <c r="AD1509" s="233"/>
    </row>
    <row r="1510" spans="3:30" s="288" customFormat="1">
      <c r="C1510" s="234"/>
      <c r="D1510" s="355">
        <v>44421</v>
      </c>
      <c r="E1510" s="422" t="s">
        <v>673</v>
      </c>
      <c r="F1510" s="435"/>
      <c r="G1510" s="259"/>
      <c r="H1510" s="259">
        <v>2351.13</v>
      </c>
      <c r="I1510" s="234"/>
      <c r="J1510" s="234"/>
      <c r="K1510" s="234"/>
      <c r="L1510" s="234"/>
      <c r="M1510" s="234"/>
      <c r="N1510" s="234"/>
      <c r="O1510" s="234"/>
      <c r="P1510" s="234"/>
      <c r="Q1510" s="234"/>
      <c r="R1510" s="234"/>
      <c r="S1510" s="234"/>
      <c r="T1510" s="234"/>
      <c r="U1510" s="234"/>
      <c r="V1510" s="234"/>
      <c r="W1510" s="234"/>
      <c r="X1510" s="234"/>
      <c r="Y1510" s="233"/>
      <c r="Z1510" s="233"/>
      <c r="AA1510" s="233"/>
      <c r="AB1510" s="233"/>
      <c r="AC1510" s="233"/>
      <c r="AD1510" s="233"/>
    </row>
    <row r="1511" spans="3:30" s="288" customFormat="1">
      <c r="C1511" s="234"/>
      <c r="D1511" s="355">
        <v>44421</v>
      </c>
      <c r="E1511" s="422" t="s">
        <v>1675</v>
      </c>
      <c r="F1511" s="435"/>
      <c r="G1511" s="259"/>
      <c r="H1511" s="234">
        <v>236.87</v>
      </c>
      <c r="I1511" s="234"/>
      <c r="J1511" s="234"/>
      <c r="K1511" s="234"/>
      <c r="L1511" s="234"/>
      <c r="M1511" s="234"/>
      <c r="N1511" s="234"/>
      <c r="O1511" s="234"/>
      <c r="P1511" s="234"/>
      <c r="Q1511" s="234"/>
      <c r="R1511" s="234"/>
      <c r="S1511" s="234"/>
      <c r="T1511" s="234"/>
      <c r="U1511" s="234"/>
      <c r="V1511" s="234"/>
      <c r="W1511" s="234"/>
      <c r="X1511" s="234"/>
      <c r="Y1511" s="233"/>
      <c r="Z1511" s="233"/>
      <c r="AA1511" s="233"/>
      <c r="AB1511" s="233"/>
      <c r="AC1511" s="233"/>
      <c r="AD1511" s="233"/>
    </row>
    <row r="1512" spans="3:30" s="288" customFormat="1">
      <c r="C1512" s="234"/>
      <c r="D1512" s="355">
        <v>44422</v>
      </c>
      <c r="E1512" s="422" t="s">
        <v>495</v>
      </c>
      <c r="F1512" s="435"/>
      <c r="G1512" s="259">
        <v>2221.15</v>
      </c>
      <c r="H1512" s="234"/>
      <c r="I1512" s="234"/>
      <c r="J1512" s="234"/>
      <c r="K1512" s="234"/>
      <c r="L1512" s="234"/>
      <c r="M1512" s="234"/>
      <c r="N1512" s="234"/>
      <c r="O1512" s="234"/>
      <c r="P1512" s="234"/>
      <c r="Q1512" s="234"/>
      <c r="R1512" s="234"/>
      <c r="S1512" s="234"/>
      <c r="T1512" s="234"/>
      <c r="U1512" s="234"/>
      <c r="V1512" s="234"/>
      <c r="W1512" s="234"/>
      <c r="X1512" s="234"/>
      <c r="Y1512" s="233"/>
      <c r="Z1512" s="233"/>
      <c r="AA1512" s="233"/>
      <c r="AB1512" s="233"/>
      <c r="AC1512" s="233"/>
      <c r="AD1512" s="233"/>
    </row>
    <row r="1513" spans="3:30" s="288" customFormat="1">
      <c r="C1513" s="234"/>
      <c r="D1513" s="355">
        <v>44422</v>
      </c>
      <c r="E1513" s="422" t="s">
        <v>2425</v>
      </c>
      <c r="F1513" s="435"/>
      <c r="G1513" s="259"/>
      <c r="H1513" s="234">
        <v>262.66000000000003</v>
      </c>
      <c r="I1513" s="234"/>
      <c r="J1513" s="234"/>
      <c r="K1513" s="234"/>
      <c r="L1513" s="234">
        <v>262.66000000000003</v>
      </c>
      <c r="M1513" s="234"/>
      <c r="N1513" s="234"/>
      <c r="O1513" s="234"/>
      <c r="P1513" s="234"/>
      <c r="Q1513" s="234"/>
      <c r="R1513" s="234"/>
      <c r="S1513" s="234"/>
      <c r="T1513" s="234"/>
      <c r="U1513" s="234"/>
      <c r="V1513" s="234"/>
      <c r="W1513" s="234"/>
      <c r="X1513" s="234"/>
      <c r="Y1513" s="233"/>
      <c r="Z1513" s="233"/>
      <c r="AA1513" s="233"/>
      <c r="AB1513" s="233"/>
      <c r="AC1513" s="233"/>
      <c r="AD1513" s="233"/>
    </row>
    <row r="1514" spans="3:30" s="288" customFormat="1">
      <c r="C1514" s="234">
        <v>5.76</v>
      </c>
      <c r="D1514" s="355">
        <v>44422</v>
      </c>
      <c r="E1514" s="422" t="s">
        <v>1948</v>
      </c>
      <c r="F1514" s="435"/>
      <c r="G1514" s="259"/>
      <c r="H1514" s="234">
        <v>815.42</v>
      </c>
      <c r="I1514" s="234">
        <v>815.42</v>
      </c>
      <c r="J1514" s="234"/>
      <c r="K1514" s="234"/>
      <c r="L1514" s="234"/>
      <c r="M1514" s="234"/>
      <c r="N1514" s="234"/>
      <c r="O1514" s="234"/>
      <c r="P1514" s="234"/>
      <c r="Q1514" s="234"/>
      <c r="R1514" s="234"/>
      <c r="S1514" s="234"/>
      <c r="T1514" s="234"/>
      <c r="U1514" s="234"/>
      <c r="V1514" s="234"/>
      <c r="W1514" s="234"/>
      <c r="X1514" s="234"/>
      <c r="Y1514" s="233"/>
      <c r="Z1514" s="233"/>
      <c r="AA1514" s="233"/>
      <c r="AB1514" s="233"/>
      <c r="AC1514" s="233"/>
      <c r="AD1514" s="233"/>
    </row>
    <row r="1515" spans="3:30" s="288" customFormat="1">
      <c r="C1515" s="234"/>
      <c r="D1515" s="355">
        <v>44422</v>
      </c>
      <c r="E1515" s="422" t="s">
        <v>1949</v>
      </c>
      <c r="F1515" s="435"/>
      <c r="G1515" s="259"/>
      <c r="H1515" s="234">
        <v>687.65</v>
      </c>
      <c r="I1515" s="234"/>
      <c r="J1515" s="234"/>
      <c r="K1515" s="234"/>
      <c r="L1515" s="234">
        <v>687.65</v>
      </c>
      <c r="M1515" s="234"/>
      <c r="N1515" s="234"/>
      <c r="O1515" s="234"/>
      <c r="P1515" s="234"/>
      <c r="Q1515" s="234"/>
      <c r="R1515" s="234"/>
      <c r="S1515" s="234"/>
      <c r="T1515" s="234"/>
      <c r="U1515" s="234"/>
      <c r="V1515" s="234"/>
      <c r="W1515" s="234"/>
      <c r="X1515" s="234"/>
      <c r="Y1515" s="233"/>
      <c r="Z1515" s="233"/>
      <c r="AA1515" s="233"/>
      <c r="AB1515" s="233"/>
      <c r="AC1515" s="233"/>
      <c r="AD1515" s="233"/>
    </row>
    <row r="1516" spans="3:30" s="288" customFormat="1">
      <c r="C1516" s="234"/>
      <c r="D1516" s="355">
        <v>44422</v>
      </c>
      <c r="E1516" s="422" t="s">
        <v>1950</v>
      </c>
      <c r="F1516" s="435"/>
      <c r="G1516" s="259"/>
      <c r="H1516" s="234">
        <v>140</v>
      </c>
      <c r="I1516" s="234"/>
      <c r="J1516" s="234"/>
      <c r="K1516" s="234"/>
      <c r="L1516" s="234"/>
      <c r="M1516" s="234">
        <v>140</v>
      </c>
      <c r="N1516" s="234"/>
      <c r="O1516" s="234"/>
      <c r="P1516" s="234"/>
      <c r="Q1516" s="234"/>
      <c r="R1516" s="234"/>
      <c r="S1516" s="234"/>
      <c r="T1516" s="234"/>
      <c r="U1516" s="234"/>
      <c r="V1516" s="234"/>
      <c r="W1516" s="234"/>
      <c r="X1516" s="234"/>
      <c r="Y1516" s="233"/>
      <c r="Z1516" s="233"/>
      <c r="AA1516" s="233"/>
      <c r="AB1516" s="233"/>
      <c r="AC1516" s="233"/>
      <c r="AD1516" s="233"/>
    </row>
    <row r="1517" spans="3:30" s="288" customFormat="1">
      <c r="C1517" s="234"/>
      <c r="D1517" s="355">
        <v>44422</v>
      </c>
      <c r="E1517" s="431" t="s">
        <v>2482</v>
      </c>
      <c r="F1517" s="435"/>
      <c r="G1517" s="259"/>
      <c r="H1517" s="234">
        <v>231.42</v>
      </c>
      <c r="I1517" s="234"/>
      <c r="J1517" s="234"/>
      <c r="K1517" s="234"/>
      <c r="L1517" s="234">
        <v>231.42</v>
      </c>
      <c r="M1517" s="234"/>
      <c r="N1517" s="234"/>
      <c r="O1517" s="234"/>
      <c r="P1517" s="234"/>
      <c r="Q1517" s="234"/>
      <c r="R1517" s="234"/>
      <c r="S1517" s="234"/>
      <c r="T1517" s="234"/>
      <c r="U1517" s="234"/>
      <c r="V1517" s="234"/>
      <c r="W1517" s="234"/>
      <c r="X1517" s="234"/>
      <c r="Y1517" s="233"/>
      <c r="Z1517" s="233"/>
      <c r="AA1517" s="233"/>
      <c r="AB1517" s="233"/>
      <c r="AC1517" s="233"/>
      <c r="AD1517" s="233"/>
    </row>
    <row r="1518" spans="3:30" s="288" customFormat="1">
      <c r="C1518" s="234"/>
      <c r="D1518" s="355">
        <v>44422</v>
      </c>
      <c r="E1518" s="422" t="s">
        <v>1951</v>
      </c>
      <c r="F1518" s="435"/>
      <c r="G1518" s="259"/>
      <c r="H1518" s="234">
        <v>1</v>
      </c>
      <c r="I1518" s="234"/>
      <c r="J1518" s="234"/>
      <c r="K1518" s="234"/>
      <c r="L1518" s="234"/>
      <c r="M1518" s="234"/>
      <c r="N1518" s="234"/>
      <c r="O1518" s="234"/>
      <c r="P1518" s="234"/>
      <c r="Q1518" s="234"/>
      <c r="R1518" s="234"/>
      <c r="S1518" s="234"/>
      <c r="T1518" s="234"/>
      <c r="U1518" s="234"/>
      <c r="V1518" s="234"/>
      <c r="W1518" s="234">
        <v>1</v>
      </c>
      <c r="X1518" s="234"/>
      <c r="Y1518" s="233"/>
      <c r="Z1518" s="233"/>
      <c r="AA1518" s="233"/>
      <c r="AB1518" s="233"/>
      <c r="AC1518" s="233"/>
      <c r="AD1518" s="233"/>
    </row>
    <row r="1519" spans="3:30" s="288" customFormat="1">
      <c r="C1519" s="234"/>
      <c r="D1519" s="355">
        <v>44422</v>
      </c>
      <c r="E1519" s="422" t="s">
        <v>1878</v>
      </c>
      <c r="F1519" s="435"/>
      <c r="G1519" s="259"/>
      <c r="H1519" s="234">
        <v>83</v>
      </c>
      <c r="I1519" s="234"/>
      <c r="J1519" s="234"/>
      <c r="K1519" s="234"/>
      <c r="L1519" s="234"/>
      <c r="M1519" s="234"/>
      <c r="N1519" s="234"/>
      <c r="O1519" s="234"/>
      <c r="P1519" s="234"/>
      <c r="Q1519" s="234"/>
      <c r="R1519" s="234"/>
      <c r="S1519" s="234"/>
      <c r="T1519" s="234">
        <v>83</v>
      </c>
      <c r="U1519" s="234"/>
      <c r="V1519" s="234"/>
      <c r="W1519" s="234"/>
      <c r="X1519" s="234"/>
      <c r="Y1519" s="233"/>
      <c r="Z1519" s="233"/>
      <c r="AA1519" s="233"/>
      <c r="AB1519" s="233"/>
      <c r="AC1519" s="233"/>
      <c r="AD1519" s="233"/>
    </row>
    <row r="1520" spans="3:30" s="288" customFormat="1">
      <c r="C1520" s="234"/>
      <c r="D1520" s="355">
        <v>44422</v>
      </c>
      <c r="E1520" s="422" t="s">
        <v>1769</v>
      </c>
      <c r="F1520" s="435"/>
      <c r="G1520" s="259">
        <v>2557</v>
      </c>
      <c r="H1520" s="234"/>
      <c r="I1520" s="234"/>
      <c r="J1520" s="234"/>
      <c r="K1520" s="234"/>
      <c r="L1520" s="234"/>
      <c r="M1520" s="234"/>
      <c r="N1520" s="234"/>
      <c r="O1520" s="234"/>
      <c r="P1520" s="234"/>
      <c r="Q1520" s="234"/>
      <c r="R1520" s="234"/>
      <c r="S1520" s="234"/>
      <c r="T1520" s="234"/>
      <c r="U1520" s="234"/>
      <c r="V1520" s="234"/>
      <c r="W1520" s="234"/>
      <c r="X1520" s="234"/>
      <c r="Y1520" s="233"/>
      <c r="Z1520" s="233"/>
      <c r="AA1520" s="233"/>
      <c r="AB1520" s="233"/>
      <c r="AC1520" s="233"/>
      <c r="AD1520" s="233"/>
    </row>
    <row r="1521" spans="3:30" s="288" customFormat="1">
      <c r="C1521" s="234"/>
      <c r="D1521" s="355">
        <v>44422</v>
      </c>
      <c r="E1521" s="422" t="s">
        <v>673</v>
      </c>
      <c r="F1521" s="435"/>
      <c r="G1521" s="259"/>
      <c r="H1521" s="259">
        <v>2221.15</v>
      </c>
      <c r="I1521" s="234"/>
      <c r="J1521" s="234"/>
      <c r="K1521" s="234"/>
      <c r="L1521" s="234"/>
      <c r="M1521" s="234"/>
      <c r="N1521" s="234"/>
      <c r="O1521" s="234"/>
      <c r="P1521" s="234"/>
      <c r="Q1521" s="234"/>
      <c r="R1521" s="234"/>
      <c r="S1521" s="234"/>
      <c r="T1521" s="234"/>
      <c r="U1521" s="234"/>
      <c r="V1521" s="234"/>
      <c r="W1521" s="234"/>
      <c r="X1521" s="234"/>
      <c r="Y1521" s="233"/>
      <c r="Z1521" s="233"/>
      <c r="AA1521" s="233"/>
      <c r="AB1521" s="233"/>
      <c r="AC1521" s="233"/>
      <c r="AD1521" s="233"/>
    </row>
    <row r="1522" spans="3:30" s="288" customFormat="1">
      <c r="C1522" s="234"/>
      <c r="D1522" s="355">
        <v>44422</v>
      </c>
      <c r="E1522" s="422" t="s">
        <v>1770</v>
      </c>
      <c r="F1522" s="435"/>
      <c r="G1522" s="259"/>
      <c r="H1522" s="234">
        <v>335.85</v>
      </c>
      <c r="I1522" s="234"/>
      <c r="J1522" s="234"/>
      <c r="K1522" s="234"/>
      <c r="L1522" s="234"/>
      <c r="M1522" s="234"/>
      <c r="N1522" s="234"/>
      <c r="O1522" s="234"/>
      <c r="P1522" s="234"/>
      <c r="Q1522" s="234"/>
      <c r="R1522" s="234"/>
      <c r="S1522" s="234"/>
      <c r="T1522" s="234"/>
      <c r="U1522" s="234"/>
      <c r="V1522" s="234"/>
      <c r="W1522" s="234"/>
      <c r="X1522" s="234"/>
      <c r="Y1522" s="233"/>
      <c r="Z1522" s="233"/>
      <c r="AA1522" s="233"/>
      <c r="AB1522" s="233"/>
      <c r="AC1522" s="233"/>
      <c r="AD1522" s="233"/>
    </row>
    <row r="1523" spans="3:30" s="288" customFormat="1">
      <c r="C1523" s="234"/>
      <c r="D1523" s="355">
        <v>44422</v>
      </c>
      <c r="E1523" s="422" t="s">
        <v>495</v>
      </c>
      <c r="F1523" s="435"/>
      <c r="G1523" s="259">
        <v>1728.78</v>
      </c>
      <c r="H1523" s="234"/>
      <c r="I1523" s="234"/>
      <c r="J1523" s="234"/>
      <c r="K1523" s="234"/>
      <c r="L1523" s="234"/>
      <c r="M1523" s="234"/>
      <c r="N1523" s="234"/>
      <c r="O1523" s="234"/>
      <c r="P1523" s="234"/>
      <c r="Q1523" s="234"/>
      <c r="R1523" s="234"/>
      <c r="S1523" s="234"/>
      <c r="T1523" s="234"/>
      <c r="U1523" s="234"/>
      <c r="V1523" s="234"/>
      <c r="W1523" s="234"/>
      <c r="X1523" s="234"/>
      <c r="Y1523" s="233"/>
      <c r="Z1523" s="233"/>
      <c r="AA1523" s="233"/>
      <c r="AB1523" s="233"/>
      <c r="AC1523" s="233"/>
      <c r="AD1523" s="233"/>
    </row>
    <row r="1524" spans="3:30" s="288" customFormat="1">
      <c r="C1524" s="234">
        <v>5</v>
      </c>
      <c r="D1524" s="355">
        <v>44422</v>
      </c>
      <c r="E1524" s="421" t="s">
        <v>2157</v>
      </c>
      <c r="F1524" s="494"/>
      <c r="G1524" s="259"/>
      <c r="H1524" s="234">
        <v>1229.53</v>
      </c>
      <c r="I1524" s="234"/>
      <c r="J1524" s="234"/>
      <c r="K1524" s="234"/>
      <c r="L1524" s="234">
        <v>1229.53</v>
      </c>
      <c r="M1524" s="234"/>
      <c r="N1524" s="234"/>
      <c r="O1524" s="234"/>
      <c r="P1524" s="234"/>
      <c r="Q1524" s="234"/>
      <c r="R1524" s="234"/>
      <c r="S1524" s="234"/>
      <c r="T1524" s="234"/>
      <c r="U1524" s="234"/>
      <c r="V1524" s="234"/>
      <c r="W1524" s="234"/>
      <c r="X1524" s="234"/>
      <c r="Y1524" s="233"/>
      <c r="Z1524" s="233"/>
      <c r="AA1524" s="233"/>
      <c r="AB1524" s="233"/>
      <c r="AC1524" s="233"/>
      <c r="AD1524" s="233"/>
    </row>
    <row r="1525" spans="3:30" s="288" customFormat="1">
      <c r="C1525" s="234"/>
      <c r="D1525" s="355">
        <v>44422</v>
      </c>
      <c r="E1525" s="422" t="s">
        <v>1952</v>
      </c>
      <c r="F1525" s="435"/>
      <c r="G1525" s="259"/>
      <c r="H1525" s="234">
        <v>118.85</v>
      </c>
      <c r="I1525" s="234"/>
      <c r="J1525" s="234"/>
      <c r="K1525" s="234"/>
      <c r="L1525" s="234">
        <v>118.85</v>
      </c>
      <c r="M1525" s="234"/>
      <c r="N1525" s="234"/>
      <c r="O1525" s="234"/>
      <c r="P1525" s="234"/>
      <c r="Q1525" s="234"/>
      <c r="R1525" s="234"/>
      <c r="S1525" s="234"/>
      <c r="T1525" s="234"/>
      <c r="U1525" s="234"/>
      <c r="V1525" s="234"/>
      <c r="W1525" s="234"/>
      <c r="X1525" s="234"/>
      <c r="Y1525" s="233"/>
      <c r="Z1525" s="233"/>
      <c r="AA1525" s="233"/>
      <c r="AB1525" s="233"/>
      <c r="AC1525" s="233"/>
      <c r="AD1525" s="233"/>
    </row>
    <row r="1526" spans="3:30" s="288" customFormat="1">
      <c r="C1526" s="234"/>
      <c r="D1526" s="463">
        <v>44422</v>
      </c>
      <c r="E1526" s="422" t="s">
        <v>2494</v>
      </c>
      <c r="F1526" s="435"/>
      <c r="G1526" s="259"/>
      <c r="H1526" s="234">
        <v>227.71</v>
      </c>
      <c r="I1526" s="234"/>
      <c r="J1526" s="234"/>
      <c r="K1526" s="234"/>
      <c r="L1526" s="234">
        <v>227.71</v>
      </c>
      <c r="M1526" s="234"/>
      <c r="N1526" s="234"/>
      <c r="O1526" s="234"/>
      <c r="P1526" s="234"/>
      <c r="Q1526" s="234"/>
      <c r="R1526" s="234"/>
      <c r="S1526" s="234"/>
      <c r="T1526" s="234"/>
      <c r="U1526" s="234"/>
      <c r="V1526" s="234"/>
      <c r="W1526" s="234"/>
      <c r="X1526" s="234"/>
      <c r="Y1526" s="233"/>
      <c r="Z1526" s="233"/>
      <c r="AA1526" s="233"/>
      <c r="AB1526" s="233"/>
      <c r="AC1526" s="233"/>
      <c r="AD1526" s="233"/>
    </row>
    <row r="1527" spans="3:30" s="288" customFormat="1">
      <c r="C1527" s="234"/>
      <c r="D1527" s="355">
        <v>44422</v>
      </c>
      <c r="E1527" s="431" t="s">
        <v>2483</v>
      </c>
      <c r="F1527" s="435"/>
      <c r="G1527" s="259"/>
      <c r="H1527" s="234">
        <v>151.69</v>
      </c>
      <c r="I1527" s="234"/>
      <c r="J1527" s="234"/>
      <c r="K1527" s="234"/>
      <c r="L1527" s="234">
        <v>151.69</v>
      </c>
      <c r="M1527" s="234"/>
      <c r="N1527" s="234"/>
      <c r="O1527" s="234"/>
      <c r="P1527" s="234"/>
      <c r="Q1527" s="234"/>
      <c r="R1527" s="234"/>
      <c r="S1527" s="234"/>
      <c r="T1527" s="234"/>
      <c r="U1527" s="234"/>
      <c r="V1527" s="234"/>
      <c r="W1527" s="234"/>
      <c r="X1527" s="234"/>
      <c r="Y1527" s="233"/>
      <c r="Z1527" s="233"/>
      <c r="AA1527" s="233"/>
      <c r="AB1527" s="233"/>
      <c r="AC1527" s="233"/>
      <c r="AD1527" s="233"/>
    </row>
    <row r="1528" spans="3:30" s="288" customFormat="1">
      <c r="C1528" s="234"/>
      <c r="D1528" s="355">
        <v>44422</v>
      </c>
      <c r="E1528" s="422" t="s">
        <v>1493</v>
      </c>
      <c r="F1528" s="435"/>
      <c r="G1528" s="259"/>
      <c r="H1528" s="234">
        <v>1</v>
      </c>
      <c r="I1528" s="234"/>
      <c r="J1528" s="234"/>
      <c r="K1528" s="234"/>
      <c r="L1528" s="234"/>
      <c r="M1528" s="234"/>
      <c r="N1528" s="234"/>
      <c r="O1528" s="234"/>
      <c r="P1528" s="234"/>
      <c r="Q1528" s="234"/>
      <c r="R1528" s="234"/>
      <c r="S1528" s="234"/>
      <c r="T1528" s="234"/>
      <c r="U1528" s="234"/>
      <c r="V1528" s="234"/>
      <c r="W1528" s="234"/>
      <c r="X1528" s="234"/>
      <c r="Y1528" s="233"/>
      <c r="Z1528" s="233"/>
      <c r="AA1528" s="233"/>
      <c r="AB1528" s="233"/>
      <c r="AC1528" s="233"/>
      <c r="AD1528" s="233"/>
    </row>
    <row r="1529" spans="3:30" s="288" customFormat="1">
      <c r="C1529" s="234"/>
      <c r="D1529" s="355">
        <v>44422</v>
      </c>
      <c r="E1529" s="422" t="s">
        <v>1810</v>
      </c>
      <c r="F1529" s="435"/>
      <c r="G1529" s="259">
        <v>1925</v>
      </c>
      <c r="H1529" s="234"/>
      <c r="I1529" s="234"/>
      <c r="J1529" s="234"/>
      <c r="K1529" s="234"/>
      <c r="L1529" s="234"/>
      <c r="M1529" s="234"/>
      <c r="N1529" s="234"/>
      <c r="O1529" s="234"/>
      <c r="P1529" s="234"/>
      <c r="Q1529" s="234"/>
      <c r="R1529" s="234"/>
      <c r="S1529" s="234"/>
      <c r="T1529" s="234"/>
      <c r="U1529" s="234"/>
      <c r="V1529" s="234"/>
      <c r="W1529" s="234"/>
      <c r="X1529" s="234"/>
      <c r="Y1529" s="233"/>
      <c r="Z1529" s="233"/>
      <c r="AA1529" s="233"/>
      <c r="AB1529" s="233"/>
      <c r="AC1529" s="233"/>
      <c r="AD1529" s="233"/>
    </row>
    <row r="1530" spans="3:30" s="288" customFormat="1">
      <c r="C1530" s="234"/>
      <c r="D1530" s="355">
        <v>44422</v>
      </c>
      <c r="E1530" s="422" t="s">
        <v>673</v>
      </c>
      <c r="F1530" s="435"/>
      <c r="G1530" s="259"/>
      <c r="H1530" s="259">
        <v>1728.78</v>
      </c>
      <c r="I1530" s="234"/>
      <c r="J1530" s="234"/>
      <c r="K1530" s="234"/>
      <c r="L1530" s="234"/>
      <c r="M1530" s="234"/>
      <c r="N1530" s="234"/>
      <c r="O1530" s="234"/>
      <c r="P1530" s="234"/>
      <c r="Q1530" s="234"/>
      <c r="R1530" s="234"/>
      <c r="S1530" s="234"/>
      <c r="T1530" s="234"/>
      <c r="U1530" s="234"/>
      <c r="V1530" s="234"/>
      <c r="W1530" s="234"/>
      <c r="X1530" s="234"/>
      <c r="Y1530" s="233"/>
      <c r="Z1530" s="233"/>
      <c r="AA1530" s="233"/>
      <c r="AB1530" s="233"/>
      <c r="AC1530" s="233"/>
      <c r="AD1530" s="233"/>
    </row>
    <row r="1531" spans="3:30" s="288" customFormat="1">
      <c r="C1531" s="234"/>
      <c r="D1531" s="355">
        <v>44422</v>
      </c>
      <c r="E1531" s="422" t="s">
        <v>1516</v>
      </c>
      <c r="F1531" s="435"/>
      <c r="G1531" s="259"/>
      <c r="H1531" s="234">
        <v>196.22</v>
      </c>
      <c r="I1531" s="234"/>
      <c r="J1531" s="234"/>
      <c r="K1531" s="234"/>
      <c r="L1531" s="234"/>
      <c r="M1531" s="234"/>
      <c r="N1531" s="234"/>
      <c r="O1531" s="234"/>
      <c r="P1531" s="234"/>
      <c r="Q1531" s="234"/>
      <c r="R1531" s="234"/>
      <c r="S1531" s="234"/>
      <c r="T1531" s="234"/>
      <c r="U1531" s="234"/>
      <c r="V1531" s="234"/>
      <c r="W1531" s="234"/>
      <c r="X1531" s="234"/>
      <c r="Y1531" s="233"/>
      <c r="Z1531" s="233"/>
      <c r="AA1531" s="233"/>
      <c r="AB1531" s="233"/>
      <c r="AC1531" s="233"/>
      <c r="AD1531" s="233"/>
    </row>
    <row r="1532" spans="3:30" s="288" customFormat="1">
      <c r="C1532" s="234"/>
      <c r="D1532" s="355">
        <v>44426</v>
      </c>
      <c r="E1532" s="422" t="s">
        <v>495</v>
      </c>
      <c r="F1532" s="435"/>
      <c r="G1532" s="259">
        <v>1123.33</v>
      </c>
      <c r="H1532" s="234"/>
      <c r="I1532" s="234"/>
      <c r="J1532" s="234"/>
      <c r="K1532" s="234"/>
      <c r="L1532" s="234"/>
      <c r="M1532" s="234"/>
      <c r="N1532" s="234"/>
      <c r="O1532" s="234"/>
      <c r="P1532" s="234"/>
      <c r="Q1532" s="234"/>
      <c r="R1532" s="234"/>
      <c r="S1532" s="234"/>
      <c r="T1532" s="234"/>
      <c r="U1532" s="234"/>
      <c r="V1532" s="234"/>
      <c r="W1532" s="234"/>
      <c r="X1532" s="234"/>
      <c r="Y1532" s="233"/>
      <c r="Z1532" s="233"/>
      <c r="AA1532" s="233"/>
      <c r="AB1532" s="233"/>
      <c r="AC1532" s="233"/>
      <c r="AD1532" s="233"/>
    </row>
    <row r="1533" spans="3:30" s="288" customFormat="1">
      <c r="C1533" s="234">
        <v>4</v>
      </c>
      <c r="D1533" s="355">
        <v>44426</v>
      </c>
      <c r="E1533" s="422" t="s">
        <v>2412</v>
      </c>
      <c r="F1533" s="435"/>
      <c r="G1533" s="259"/>
      <c r="H1533" s="234">
        <v>563</v>
      </c>
      <c r="I1533" s="234"/>
      <c r="J1533" s="234"/>
      <c r="K1533" s="234"/>
      <c r="L1533" s="234"/>
      <c r="M1533" s="234"/>
      <c r="N1533" s="234"/>
      <c r="O1533" s="234"/>
      <c r="P1533" s="234"/>
      <c r="Q1533" s="234"/>
      <c r="R1533" s="234"/>
      <c r="S1533" s="234">
        <v>563</v>
      </c>
      <c r="T1533" s="234"/>
      <c r="U1533" s="234"/>
      <c r="V1533" s="234"/>
      <c r="W1533" s="234"/>
      <c r="X1533" s="234"/>
      <c r="Y1533" s="233"/>
      <c r="Z1533" s="233"/>
      <c r="AA1533" s="233"/>
      <c r="AB1533" s="233"/>
      <c r="AC1533" s="233"/>
      <c r="AD1533" s="233"/>
    </row>
    <row r="1534" spans="3:30" s="288" customFormat="1">
      <c r="C1534" s="234"/>
      <c r="D1534" s="355">
        <v>44426</v>
      </c>
      <c r="E1534" s="422" t="s">
        <v>1953</v>
      </c>
      <c r="F1534" s="435"/>
      <c r="G1534" s="259"/>
      <c r="H1534" s="234">
        <v>101.39</v>
      </c>
      <c r="I1534" s="234"/>
      <c r="J1534" s="234"/>
      <c r="K1534" s="234"/>
      <c r="L1534" s="234">
        <v>101.39</v>
      </c>
      <c r="M1534" s="234"/>
      <c r="N1534" s="234"/>
      <c r="O1534" s="234"/>
      <c r="P1534" s="234"/>
      <c r="Q1534" s="234"/>
      <c r="R1534" s="234"/>
      <c r="S1534" s="234"/>
      <c r="T1534" s="234"/>
      <c r="U1534" s="234"/>
      <c r="V1534" s="234"/>
      <c r="W1534" s="234"/>
      <c r="X1534" s="234"/>
      <c r="Y1534" s="233"/>
      <c r="Z1534" s="233"/>
      <c r="AA1534" s="233"/>
      <c r="AB1534" s="233"/>
      <c r="AC1534" s="233"/>
      <c r="AD1534" s="233"/>
    </row>
    <row r="1535" spans="3:30" s="288" customFormat="1">
      <c r="C1535" s="234"/>
      <c r="D1535" s="355">
        <v>44426</v>
      </c>
      <c r="E1535" s="422" t="s">
        <v>1954</v>
      </c>
      <c r="F1535" s="435"/>
      <c r="G1535" s="259"/>
      <c r="H1535" s="234">
        <v>381.94</v>
      </c>
      <c r="I1535" s="234"/>
      <c r="J1535" s="234"/>
      <c r="K1535" s="234"/>
      <c r="L1535" s="234">
        <v>381.94</v>
      </c>
      <c r="M1535" s="234"/>
      <c r="N1535" s="234"/>
      <c r="O1535" s="234"/>
      <c r="P1535" s="234"/>
      <c r="Q1535" s="234"/>
      <c r="R1535" s="234"/>
      <c r="S1535" s="234"/>
      <c r="T1535" s="234"/>
      <c r="U1535" s="234"/>
      <c r="V1535" s="234"/>
      <c r="W1535" s="234"/>
      <c r="X1535" s="234"/>
      <c r="Y1535" s="233"/>
      <c r="Z1535" s="233"/>
      <c r="AA1535" s="233"/>
      <c r="AB1535" s="233"/>
      <c r="AC1535" s="233"/>
      <c r="AD1535" s="233"/>
    </row>
    <row r="1536" spans="3:30" s="288" customFormat="1">
      <c r="C1536" s="234"/>
      <c r="D1536" s="355">
        <v>44426</v>
      </c>
      <c r="E1536" s="422" t="s">
        <v>1493</v>
      </c>
      <c r="F1536" s="435"/>
      <c r="G1536" s="259"/>
      <c r="H1536" s="234">
        <v>1</v>
      </c>
      <c r="I1536" s="234"/>
      <c r="J1536" s="234"/>
      <c r="K1536" s="234"/>
      <c r="L1536" s="234"/>
      <c r="M1536" s="234"/>
      <c r="N1536" s="234"/>
      <c r="O1536" s="234"/>
      <c r="P1536" s="234"/>
      <c r="Q1536" s="234"/>
      <c r="R1536" s="234"/>
      <c r="S1536" s="234"/>
      <c r="T1536" s="234"/>
      <c r="U1536" s="234"/>
      <c r="V1536" s="234"/>
      <c r="W1536" s="234">
        <v>1</v>
      </c>
      <c r="X1536" s="234"/>
      <c r="Y1536" s="233"/>
      <c r="Z1536" s="233"/>
      <c r="AA1536" s="233"/>
      <c r="AB1536" s="233"/>
      <c r="AC1536" s="233"/>
      <c r="AD1536" s="233"/>
    </row>
    <row r="1537" spans="3:30" s="288" customFormat="1">
      <c r="C1537" s="234"/>
      <c r="D1537" s="355">
        <v>44426</v>
      </c>
      <c r="E1537" s="422" t="s">
        <v>1914</v>
      </c>
      <c r="F1537" s="435"/>
      <c r="G1537" s="259"/>
      <c r="H1537" s="234">
        <v>76</v>
      </c>
      <c r="I1537" s="234"/>
      <c r="J1537" s="234"/>
      <c r="K1537" s="234"/>
      <c r="L1537" s="234"/>
      <c r="M1537" s="234"/>
      <c r="N1537" s="234"/>
      <c r="O1537" s="234"/>
      <c r="P1537" s="234"/>
      <c r="Q1537" s="234"/>
      <c r="R1537" s="234"/>
      <c r="S1537" s="234"/>
      <c r="T1537" s="234">
        <v>76</v>
      </c>
      <c r="U1537" s="234"/>
      <c r="V1537" s="234"/>
      <c r="W1537" s="234"/>
      <c r="X1537" s="234"/>
      <c r="Y1537" s="233"/>
      <c r="Z1537" s="233"/>
      <c r="AA1537" s="233"/>
      <c r="AB1537" s="233"/>
      <c r="AC1537" s="233"/>
      <c r="AD1537" s="233"/>
    </row>
    <row r="1538" spans="3:30" s="288" customFormat="1">
      <c r="C1538" s="234"/>
      <c r="D1538" s="355">
        <v>44426</v>
      </c>
      <c r="E1538" s="422" t="s">
        <v>1664</v>
      </c>
      <c r="F1538" s="435"/>
      <c r="G1538" s="259">
        <v>1195</v>
      </c>
      <c r="H1538" s="234"/>
      <c r="I1538" s="234"/>
      <c r="J1538" s="234"/>
      <c r="K1538" s="234"/>
      <c r="L1538" s="234"/>
      <c r="M1538" s="234"/>
      <c r="N1538" s="234"/>
      <c r="O1538" s="234"/>
      <c r="P1538" s="234"/>
      <c r="Q1538" s="234"/>
      <c r="R1538" s="234"/>
      <c r="S1538" s="234"/>
      <c r="T1538" s="234"/>
      <c r="U1538" s="234"/>
      <c r="V1538" s="234"/>
      <c r="W1538" s="234"/>
      <c r="X1538" s="234"/>
      <c r="Y1538" s="233"/>
      <c r="Z1538" s="233"/>
      <c r="AA1538" s="233"/>
      <c r="AB1538" s="233"/>
      <c r="AC1538" s="233"/>
      <c r="AD1538" s="233"/>
    </row>
    <row r="1539" spans="3:30" s="288" customFormat="1">
      <c r="C1539" s="234"/>
      <c r="D1539" s="355">
        <v>44426</v>
      </c>
      <c r="E1539" s="422" t="s">
        <v>1741</v>
      </c>
      <c r="F1539" s="435"/>
      <c r="G1539" s="259"/>
      <c r="H1539" s="234">
        <v>44</v>
      </c>
      <c r="I1539" s="234"/>
      <c r="J1539" s="234"/>
      <c r="K1539" s="234"/>
      <c r="L1539" s="234"/>
      <c r="M1539" s="234"/>
      <c r="N1539" s="234"/>
      <c r="O1539" s="234"/>
      <c r="P1539" s="234"/>
      <c r="Q1539" s="234"/>
      <c r="R1539" s="234"/>
      <c r="S1539" s="234"/>
      <c r="T1539" s="234">
        <v>44</v>
      </c>
      <c r="U1539" s="234"/>
      <c r="V1539" s="234"/>
      <c r="W1539" s="234"/>
      <c r="X1539" s="234"/>
      <c r="Y1539" s="233"/>
      <c r="Z1539" s="233"/>
      <c r="AA1539" s="233"/>
      <c r="AB1539" s="233"/>
      <c r="AC1539" s="233"/>
      <c r="AD1539" s="233"/>
    </row>
    <row r="1540" spans="3:30" s="288" customFormat="1">
      <c r="C1540" s="234"/>
      <c r="D1540" s="355">
        <v>44426</v>
      </c>
      <c r="E1540" s="422" t="s">
        <v>673</v>
      </c>
      <c r="F1540" s="435"/>
      <c r="G1540" s="259"/>
      <c r="H1540" s="259">
        <v>1123.33</v>
      </c>
      <c r="I1540" s="234"/>
      <c r="J1540" s="234"/>
      <c r="K1540" s="234"/>
      <c r="L1540" s="234"/>
      <c r="M1540" s="234"/>
      <c r="N1540" s="234"/>
      <c r="O1540" s="234"/>
      <c r="P1540" s="234"/>
      <c r="Q1540" s="234"/>
      <c r="R1540" s="234"/>
      <c r="S1540" s="234"/>
      <c r="T1540" s="234"/>
      <c r="U1540" s="234"/>
      <c r="V1540" s="234"/>
      <c r="W1540" s="234"/>
      <c r="X1540" s="234"/>
      <c r="Y1540" s="233"/>
      <c r="Z1540" s="233"/>
      <c r="AA1540" s="233"/>
      <c r="AB1540" s="233"/>
      <c r="AC1540" s="233"/>
      <c r="AD1540" s="233"/>
    </row>
    <row r="1541" spans="3:30" s="288" customFormat="1">
      <c r="C1541" s="234"/>
      <c r="D1541" s="355">
        <v>44426</v>
      </c>
      <c r="E1541" s="422" t="s">
        <v>1665</v>
      </c>
      <c r="F1541" s="435"/>
      <c r="G1541" s="259"/>
      <c r="H1541" s="234">
        <v>27.67</v>
      </c>
      <c r="I1541" s="234"/>
      <c r="J1541" s="234"/>
      <c r="K1541" s="234"/>
      <c r="L1541" s="234"/>
      <c r="M1541" s="234"/>
      <c r="N1541" s="234"/>
      <c r="O1541" s="234"/>
      <c r="P1541" s="234"/>
      <c r="Q1541" s="234"/>
      <c r="R1541" s="234"/>
      <c r="S1541" s="234"/>
      <c r="T1541" s="234"/>
      <c r="U1541" s="234"/>
      <c r="V1541" s="234"/>
      <c r="W1541" s="234"/>
      <c r="X1541" s="234"/>
      <c r="Y1541" s="233"/>
      <c r="Z1541" s="233"/>
      <c r="AA1541" s="233"/>
      <c r="AB1541" s="233"/>
      <c r="AC1541" s="233"/>
      <c r="AD1541" s="233"/>
    </row>
    <row r="1542" spans="3:30" s="288" customFormat="1">
      <c r="C1542" s="234"/>
      <c r="D1542" s="355">
        <v>44427</v>
      </c>
      <c r="E1542" s="422" t="s">
        <v>495</v>
      </c>
      <c r="F1542" s="435"/>
      <c r="G1542" s="259">
        <v>1297.53</v>
      </c>
      <c r="H1542" s="234"/>
      <c r="I1542" s="234"/>
      <c r="J1542" s="234"/>
      <c r="K1542" s="234"/>
      <c r="L1542" s="234"/>
      <c r="M1542" s="234"/>
      <c r="N1542" s="234"/>
      <c r="O1542" s="234"/>
      <c r="P1542" s="234"/>
      <c r="Q1542" s="234"/>
      <c r="R1542" s="234"/>
      <c r="S1542" s="234"/>
      <c r="T1542" s="234"/>
      <c r="U1542" s="234"/>
      <c r="V1542" s="234"/>
      <c r="W1542" s="234"/>
      <c r="X1542" s="234"/>
      <c r="Y1542" s="233"/>
      <c r="Z1542" s="233"/>
      <c r="AA1542" s="233"/>
      <c r="AB1542" s="233"/>
      <c r="AC1542" s="233"/>
      <c r="AD1542" s="233"/>
    </row>
    <row r="1543" spans="3:30" s="288" customFormat="1">
      <c r="C1543" s="234">
        <v>5</v>
      </c>
      <c r="D1543" s="355">
        <v>44427</v>
      </c>
      <c r="E1543" s="421" t="s">
        <v>2157</v>
      </c>
      <c r="F1543" s="494"/>
      <c r="G1543" s="259"/>
      <c r="H1543" s="234">
        <v>1229.53</v>
      </c>
      <c r="I1543" s="234"/>
      <c r="J1543" s="234"/>
      <c r="K1543" s="234"/>
      <c r="L1543" s="234">
        <v>1229.53</v>
      </c>
      <c r="M1543" s="234"/>
      <c r="N1543" s="234"/>
      <c r="O1543" s="234"/>
      <c r="P1543" s="234"/>
      <c r="Q1543" s="234"/>
      <c r="R1543" s="234"/>
      <c r="S1543" s="234"/>
      <c r="T1543" s="234"/>
      <c r="U1543" s="234"/>
      <c r="V1543" s="234"/>
      <c r="W1543" s="234"/>
      <c r="X1543" s="234"/>
      <c r="Y1543" s="233"/>
      <c r="Z1543" s="233"/>
      <c r="AA1543" s="233"/>
      <c r="AB1543" s="233"/>
      <c r="AC1543" s="233"/>
      <c r="AD1543" s="233"/>
    </row>
    <row r="1544" spans="3:30" s="288" customFormat="1">
      <c r="C1544" s="234"/>
      <c r="D1544" s="355">
        <v>44427</v>
      </c>
      <c r="E1544" s="422" t="s">
        <v>1493</v>
      </c>
      <c r="F1544" s="435"/>
      <c r="G1544" s="259"/>
      <c r="H1544" s="234">
        <v>1</v>
      </c>
      <c r="I1544" s="234"/>
      <c r="J1544" s="234"/>
      <c r="K1544" s="234"/>
      <c r="L1544" s="234"/>
      <c r="M1544" s="234"/>
      <c r="N1544" s="234"/>
      <c r="O1544" s="234"/>
      <c r="P1544" s="234"/>
      <c r="Q1544" s="234"/>
      <c r="R1544" s="234"/>
      <c r="S1544" s="234"/>
      <c r="T1544" s="234"/>
      <c r="U1544" s="234"/>
      <c r="V1544" s="234"/>
      <c r="W1544" s="234">
        <v>1</v>
      </c>
      <c r="X1544" s="234"/>
      <c r="Y1544" s="233"/>
      <c r="Z1544" s="233"/>
      <c r="AA1544" s="233"/>
      <c r="AB1544" s="233"/>
      <c r="AC1544" s="233"/>
      <c r="AD1544" s="233"/>
    </row>
    <row r="1545" spans="3:30" s="288" customFormat="1">
      <c r="C1545" s="234"/>
      <c r="D1545" s="355">
        <v>44427</v>
      </c>
      <c r="E1545" s="422" t="s">
        <v>1878</v>
      </c>
      <c r="F1545" s="435"/>
      <c r="G1545" s="259"/>
      <c r="H1545" s="234">
        <v>67</v>
      </c>
      <c r="I1545" s="234"/>
      <c r="J1545" s="234"/>
      <c r="K1545" s="234"/>
      <c r="L1545" s="234"/>
      <c r="M1545" s="234"/>
      <c r="N1545" s="234"/>
      <c r="O1545" s="234"/>
      <c r="P1545" s="234"/>
      <c r="Q1545" s="234"/>
      <c r="R1545" s="234"/>
      <c r="S1545" s="234"/>
      <c r="T1545" s="234">
        <v>67</v>
      </c>
      <c r="U1545" s="234"/>
      <c r="V1545" s="234"/>
      <c r="W1545" s="234"/>
      <c r="X1545" s="234"/>
      <c r="Y1545" s="233"/>
      <c r="Z1545" s="233"/>
      <c r="AA1545" s="233"/>
      <c r="AB1545" s="233"/>
      <c r="AC1545" s="233"/>
      <c r="AD1545" s="233"/>
    </row>
    <row r="1546" spans="3:30" s="288" customFormat="1">
      <c r="C1546" s="234"/>
      <c r="D1546" s="355">
        <v>44427</v>
      </c>
      <c r="E1546" s="422" t="s">
        <v>1955</v>
      </c>
      <c r="F1546" s="435"/>
      <c r="G1546" s="259">
        <v>1350</v>
      </c>
      <c r="H1546" s="234"/>
      <c r="I1546" s="234"/>
      <c r="J1546" s="234"/>
      <c r="K1546" s="234"/>
      <c r="L1546" s="234"/>
      <c r="M1546" s="234"/>
      <c r="N1546" s="234"/>
      <c r="O1546" s="234"/>
      <c r="P1546" s="234"/>
      <c r="Q1546" s="234"/>
      <c r="R1546" s="234"/>
      <c r="S1546" s="234"/>
      <c r="T1546" s="234"/>
      <c r="U1546" s="234"/>
      <c r="V1546" s="234"/>
      <c r="W1546" s="234"/>
      <c r="X1546" s="234"/>
      <c r="Y1546" s="233"/>
      <c r="Z1546" s="233"/>
      <c r="AA1546" s="233"/>
      <c r="AB1546" s="233"/>
      <c r="AC1546" s="233"/>
      <c r="AD1546" s="233"/>
    </row>
    <row r="1547" spans="3:30" s="288" customFormat="1">
      <c r="C1547" s="234"/>
      <c r="D1547" s="355">
        <v>44427</v>
      </c>
      <c r="E1547" s="422" t="s">
        <v>673</v>
      </c>
      <c r="F1547" s="435"/>
      <c r="G1547" s="259"/>
      <c r="H1547" s="259">
        <v>1297.53</v>
      </c>
      <c r="I1547" s="234"/>
      <c r="J1547" s="234"/>
      <c r="K1547" s="234"/>
      <c r="L1547" s="234"/>
      <c r="M1547" s="234"/>
      <c r="N1547" s="234"/>
      <c r="O1547" s="234"/>
      <c r="P1547" s="234"/>
      <c r="Q1547" s="234"/>
      <c r="R1547" s="234"/>
      <c r="S1547" s="234"/>
      <c r="T1547" s="234"/>
      <c r="U1547" s="234"/>
      <c r="V1547" s="234"/>
      <c r="W1547" s="234"/>
      <c r="X1547" s="234"/>
      <c r="Y1547" s="233"/>
      <c r="Z1547" s="233"/>
      <c r="AA1547" s="233"/>
      <c r="AB1547" s="233"/>
      <c r="AC1547" s="233"/>
      <c r="AD1547" s="233"/>
    </row>
    <row r="1548" spans="3:30" s="288" customFormat="1">
      <c r="C1548" s="234"/>
      <c r="D1548" s="355">
        <v>44427</v>
      </c>
      <c r="E1548" s="422" t="s">
        <v>1956</v>
      </c>
      <c r="F1548" s="435"/>
      <c r="G1548" s="259"/>
      <c r="H1548" s="234">
        <v>52.47</v>
      </c>
      <c r="I1548" s="234"/>
      <c r="J1548" s="234"/>
      <c r="K1548" s="234"/>
      <c r="L1548" s="234"/>
      <c r="M1548" s="234"/>
      <c r="N1548" s="234"/>
      <c r="O1548" s="234"/>
      <c r="P1548" s="234"/>
      <c r="Q1548" s="234"/>
      <c r="R1548" s="234"/>
      <c r="S1548" s="234"/>
      <c r="T1548" s="234"/>
      <c r="U1548" s="234"/>
      <c r="V1548" s="234"/>
      <c r="W1548" s="234"/>
      <c r="X1548" s="234"/>
      <c r="Y1548" s="233"/>
      <c r="Z1548" s="233"/>
      <c r="AA1548" s="233"/>
      <c r="AB1548" s="233"/>
      <c r="AC1548" s="233"/>
      <c r="AD1548" s="233"/>
    </row>
    <row r="1549" spans="3:30" s="288" customFormat="1">
      <c r="C1549" s="234"/>
      <c r="D1549" s="355">
        <v>44433</v>
      </c>
      <c r="E1549" s="422" t="s">
        <v>495</v>
      </c>
      <c r="F1549" s="435"/>
      <c r="G1549" s="259">
        <v>667.1</v>
      </c>
      <c r="H1549" s="234"/>
      <c r="I1549" s="234"/>
      <c r="J1549" s="234"/>
      <c r="K1549" s="234"/>
      <c r="L1549" s="234"/>
      <c r="M1549" s="234"/>
      <c r="N1549" s="234"/>
      <c r="O1549" s="234"/>
      <c r="P1549" s="234"/>
      <c r="Q1549" s="234"/>
      <c r="R1549" s="234"/>
      <c r="S1549" s="234"/>
      <c r="T1549" s="234"/>
      <c r="U1549" s="234"/>
      <c r="V1549" s="234"/>
      <c r="W1549" s="234"/>
      <c r="X1549" s="234"/>
      <c r="Y1549" s="233"/>
      <c r="Z1549" s="233"/>
      <c r="AA1549" s="233"/>
      <c r="AB1549" s="233"/>
      <c r="AC1549" s="233"/>
      <c r="AD1549" s="233"/>
    </row>
    <row r="1550" spans="3:30" s="288" customFormat="1">
      <c r="C1550" s="234">
        <v>5</v>
      </c>
      <c r="D1550" s="355">
        <v>44433</v>
      </c>
      <c r="E1550" s="422" t="s">
        <v>2233</v>
      </c>
      <c r="F1550" s="435"/>
      <c r="G1550" s="259"/>
      <c r="H1550" s="234">
        <v>559.96</v>
      </c>
      <c r="I1550" s="234"/>
      <c r="J1550" s="234"/>
      <c r="K1550" s="234"/>
      <c r="L1550" s="234">
        <v>559.96</v>
      </c>
      <c r="M1550" s="234"/>
      <c r="N1550" s="234"/>
      <c r="O1550" s="234"/>
      <c r="P1550" s="234"/>
      <c r="Q1550" s="234"/>
      <c r="R1550" s="234"/>
      <c r="S1550" s="234"/>
      <c r="T1550" s="234"/>
      <c r="U1550" s="234"/>
      <c r="V1550" s="234"/>
      <c r="W1550" s="234"/>
      <c r="X1550" s="234"/>
      <c r="Y1550" s="233"/>
      <c r="Z1550" s="233"/>
      <c r="AA1550" s="233"/>
      <c r="AB1550" s="233"/>
      <c r="AC1550" s="233"/>
      <c r="AD1550" s="233"/>
    </row>
    <row r="1551" spans="3:30" s="288" customFormat="1">
      <c r="C1551" s="234"/>
      <c r="D1551" s="355">
        <v>44433</v>
      </c>
      <c r="E1551" s="422" t="s">
        <v>1957</v>
      </c>
      <c r="F1551" s="435"/>
      <c r="G1551" s="259"/>
      <c r="H1551" s="234">
        <v>106.14</v>
      </c>
      <c r="I1551" s="234"/>
      <c r="J1551" s="234"/>
      <c r="K1551" s="234"/>
      <c r="L1551" s="234">
        <v>106.14</v>
      </c>
      <c r="M1551" s="234"/>
      <c r="N1551" s="234"/>
      <c r="O1551" s="234"/>
      <c r="P1551" s="234"/>
      <c r="Q1551" s="234"/>
      <c r="R1551" s="234"/>
      <c r="S1551" s="234"/>
      <c r="T1551" s="234"/>
      <c r="U1551" s="234"/>
      <c r="V1551" s="234"/>
      <c r="W1551" s="234"/>
      <c r="X1551" s="234"/>
      <c r="Y1551" s="233"/>
      <c r="Z1551" s="233"/>
      <c r="AA1551" s="233"/>
      <c r="AB1551" s="233"/>
      <c r="AC1551" s="233"/>
      <c r="AD1551" s="233"/>
    </row>
    <row r="1552" spans="3:30" s="288" customFormat="1">
      <c r="C1552" s="234"/>
      <c r="D1552" s="355">
        <v>44433</v>
      </c>
      <c r="E1552" s="422" t="s">
        <v>1493</v>
      </c>
      <c r="F1552" s="435"/>
      <c r="G1552" s="259"/>
      <c r="H1552" s="234">
        <v>1</v>
      </c>
      <c r="I1552" s="234"/>
      <c r="J1552" s="234"/>
      <c r="K1552" s="234"/>
      <c r="L1552" s="234"/>
      <c r="M1552" s="234"/>
      <c r="N1552" s="234"/>
      <c r="O1552" s="234"/>
      <c r="P1552" s="234"/>
      <c r="Q1552" s="234"/>
      <c r="R1552" s="234"/>
      <c r="S1552" s="234"/>
      <c r="T1552" s="234"/>
      <c r="U1552" s="234"/>
      <c r="V1552" s="234"/>
      <c r="W1552" s="234">
        <v>1</v>
      </c>
      <c r="X1552" s="234"/>
      <c r="Y1552" s="233"/>
      <c r="Z1552" s="233"/>
      <c r="AA1552" s="233"/>
      <c r="AB1552" s="233"/>
      <c r="AC1552" s="233"/>
      <c r="AD1552" s="233"/>
    </row>
    <row r="1553" spans="3:30" s="288" customFormat="1">
      <c r="C1553" s="234"/>
      <c r="D1553" s="355">
        <v>44433</v>
      </c>
      <c r="E1553" s="422" t="s">
        <v>1177</v>
      </c>
      <c r="F1553" s="435"/>
      <c r="G1553" s="259">
        <v>833</v>
      </c>
      <c r="H1553" s="234"/>
      <c r="I1553" s="234"/>
      <c r="J1553" s="234"/>
      <c r="K1553" s="234"/>
      <c r="L1553" s="234"/>
      <c r="M1553" s="234"/>
      <c r="N1553" s="234"/>
      <c r="O1553" s="234"/>
      <c r="P1553" s="234"/>
      <c r="Q1553" s="234"/>
      <c r="R1553" s="234"/>
      <c r="S1553" s="234"/>
      <c r="T1553" s="234"/>
      <c r="U1553" s="234"/>
      <c r="V1553" s="234"/>
      <c r="W1553" s="234"/>
      <c r="X1553" s="234"/>
      <c r="Y1553" s="233"/>
      <c r="Z1553" s="233"/>
      <c r="AA1553" s="233"/>
      <c r="AB1553" s="233"/>
      <c r="AC1553" s="233"/>
      <c r="AD1553" s="233"/>
    </row>
    <row r="1554" spans="3:30" s="288" customFormat="1">
      <c r="C1554" s="234"/>
      <c r="D1554" s="355">
        <v>44433</v>
      </c>
      <c r="E1554" s="422" t="s">
        <v>673</v>
      </c>
      <c r="F1554" s="435"/>
      <c r="G1554" s="259"/>
      <c r="H1554" s="259">
        <v>667.1</v>
      </c>
      <c r="I1554" s="234"/>
      <c r="J1554" s="234"/>
      <c r="K1554" s="234"/>
      <c r="L1554" s="234"/>
      <c r="M1554" s="234"/>
      <c r="N1554" s="234"/>
      <c r="O1554" s="234"/>
      <c r="P1554" s="234"/>
      <c r="Q1554" s="234"/>
      <c r="R1554" s="234"/>
      <c r="S1554" s="234"/>
      <c r="T1554" s="234"/>
      <c r="U1554" s="234"/>
      <c r="V1554" s="234"/>
      <c r="W1554" s="234"/>
      <c r="X1554" s="234"/>
      <c r="Y1554" s="233"/>
      <c r="Z1554" s="233"/>
      <c r="AA1554" s="233"/>
      <c r="AB1554" s="233"/>
      <c r="AC1554" s="233"/>
      <c r="AD1554" s="233"/>
    </row>
    <row r="1555" spans="3:30" s="288" customFormat="1">
      <c r="C1555" s="234"/>
      <c r="D1555" s="355">
        <v>44433</v>
      </c>
      <c r="E1555" s="422" t="s">
        <v>1615</v>
      </c>
      <c r="F1555" s="435"/>
      <c r="G1555" s="259"/>
      <c r="H1555" s="234">
        <v>165.9</v>
      </c>
      <c r="I1555" s="234"/>
      <c r="J1555" s="234"/>
      <c r="K1555" s="234"/>
      <c r="L1555" s="234"/>
      <c r="M1555" s="234"/>
      <c r="N1555" s="234"/>
      <c r="O1555" s="234"/>
      <c r="P1555" s="234"/>
      <c r="Q1555" s="234"/>
      <c r="R1555" s="234"/>
      <c r="S1555" s="234"/>
      <c r="T1555" s="234"/>
      <c r="U1555" s="234"/>
      <c r="V1555" s="234"/>
      <c r="W1555" s="234"/>
      <c r="X1555" s="234"/>
      <c r="Y1555" s="233"/>
      <c r="Z1555" s="233"/>
      <c r="AA1555" s="233"/>
      <c r="AB1555" s="233"/>
      <c r="AC1555" s="233"/>
      <c r="AD1555" s="233"/>
    </row>
    <row r="1556" spans="3:30" s="288" customFormat="1">
      <c r="C1556" s="234"/>
      <c r="D1556" s="355">
        <v>44433</v>
      </c>
      <c r="E1556" s="422" t="s">
        <v>495</v>
      </c>
      <c r="F1556" s="435"/>
      <c r="G1556" s="259">
        <v>6632.84</v>
      </c>
      <c r="H1556" s="234"/>
      <c r="I1556" s="234"/>
      <c r="J1556" s="234"/>
      <c r="K1556" s="234"/>
      <c r="L1556" s="234"/>
      <c r="M1556" s="234"/>
      <c r="N1556" s="234"/>
      <c r="O1556" s="234"/>
      <c r="P1556" s="234"/>
      <c r="Q1556" s="234"/>
      <c r="R1556" s="234"/>
      <c r="S1556" s="234"/>
      <c r="T1556" s="234"/>
      <c r="U1556" s="234"/>
      <c r="V1556" s="234"/>
      <c r="W1556" s="234"/>
      <c r="X1556" s="234"/>
      <c r="Y1556" s="233"/>
      <c r="Z1556" s="233"/>
      <c r="AA1556" s="233"/>
      <c r="AB1556" s="233"/>
      <c r="AC1556" s="233"/>
      <c r="AD1556" s="233"/>
    </row>
    <row r="1557" spans="3:30" s="288" customFormat="1">
      <c r="C1557" s="234">
        <v>15.13</v>
      </c>
      <c r="D1557" s="355">
        <v>44433</v>
      </c>
      <c r="E1557" s="422" t="s">
        <v>1958</v>
      </c>
      <c r="F1557" s="435"/>
      <c r="G1557" s="259"/>
      <c r="H1557" s="234">
        <v>2475</v>
      </c>
      <c r="I1557" s="234">
        <v>2475</v>
      </c>
      <c r="J1557" s="234"/>
      <c r="K1557" s="234"/>
      <c r="L1557" s="234"/>
      <c r="M1557" s="234"/>
      <c r="N1557" s="234"/>
      <c r="O1557" s="234"/>
      <c r="P1557" s="234"/>
      <c r="Q1557" s="234"/>
      <c r="R1557" s="234"/>
      <c r="S1557" s="234"/>
      <c r="T1557" s="234"/>
      <c r="U1557" s="234"/>
      <c r="V1557" s="234"/>
      <c r="W1557" s="234"/>
      <c r="X1557" s="234"/>
      <c r="Y1557" s="233"/>
      <c r="Z1557" s="233"/>
      <c r="AA1557" s="233"/>
      <c r="AB1557" s="233"/>
      <c r="AC1557" s="233"/>
      <c r="AD1557" s="233"/>
    </row>
    <row r="1558" spans="3:30" s="288" customFormat="1">
      <c r="C1558" s="234"/>
      <c r="D1558" s="355">
        <v>44433</v>
      </c>
      <c r="E1558" s="422" t="s">
        <v>1960</v>
      </c>
      <c r="F1558" s="435"/>
      <c r="G1558" s="259"/>
      <c r="H1558" s="234">
        <v>289.36</v>
      </c>
      <c r="I1558" s="234"/>
      <c r="J1558" s="234"/>
      <c r="K1558" s="234"/>
      <c r="L1558" s="234">
        <v>289.36</v>
      </c>
      <c r="M1558" s="234"/>
      <c r="N1558" s="234"/>
      <c r="O1558" s="234"/>
      <c r="P1558" s="234"/>
      <c r="Q1558" s="234"/>
      <c r="R1558" s="234"/>
      <c r="S1558" s="234"/>
      <c r="T1558" s="234"/>
      <c r="U1558" s="234"/>
      <c r="V1558" s="234"/>
      <c r="W1558" s="234"/>
      <c r="X1558" s="234"/>
      <c r="Y1558" s="233"/>
      <c r="Z1558" s="233"/>
      <c r="AA1558" s="233"/>
      <c r="AB1558" s="233"/>
      <c r="AC1558" s="233"/>
      <c r="AD1558" s="233"/>
    </row>
    <row r="1559" spans="3:30" s="288" customFormat="1">
      <c r="C1559" s="234"/>
      <c r="D1559" s="355">
        <v>44433</v>
      </c>
      <c r="E1559" s="422" t="s">
        <v>2502</v>
      </c>
      <c r="F1559" s="435"/>
      <c r="G1559" s="259"/>
      <c r="H1559" s="234">
        <v>575.12</v>
      </c>
      <c r="I1559" s="234"/>
      <c r="J1559" s="234"/>
      <c r="K1559" s="234"/>
      <c r="L1559" s="234">
        <v>575.12</v>
      </c>
      <c r="M1559" s="234"/>
      <c r="N1559" s="234"/>
      <c r="O1559" s="234"/>
      <c r="P1559" s="234"/>
      <c r="Q1559" s="234"/>
      <c r="R1559" s="234"/>
      <c r="S1559" s="234"/>
      <c r="T1559" s="234"/>
      <c r="U1559" s="234"/>
      <c r="V1559" s="234"/>
      <c r="W1559" s="234"/>
      <c r="X1559" s="234"/>
      <c r="Y1559" s="233"/>
      <c r="Z1559" s="233"/>
      <c r="AA1559" s="233"/>
      <c r="AB1559" s="233"/>
      <c r="AC1559" s="233"/>
      <c r="AD1559" s="233"/>
    </row>
    <row r="1560" spans="3:30" s="288" customFormat="1">
      <c r="C1560" s="234"/>
      <c r="D1560" s="355">
        <v>44433</v>
      </c>
      <c r="E1560" s="422" t="s">
        <v>1961</v>
      </c>
      <c r="F1560" s="435"/>
      <c r="G1560" s="259"/>
      <c r="H1560" s="234">
        <v>493.92</v>
      </c>
      <c r="I1560" s="234"/>
      <c r="J1560" s="234"/>
      <c r="K1560" s="234"/>
      <c r="L1560" s="234">
        <v>493.92</v>
      </c>
      <c r="M1560" s="234"/>
      <c r="N1560" s="234"/>
      <c r="O1560" s="234"/>
      <c r="P1560" s="234"/>
      <c r="Q1560" s="234"/>
      <c r="R1560" s="234"/>
      <c r="S1560" s="234"/>
      <c r="T1560" s="234"/>
      <c r="U1560" s="234"/>
      <c r="V1560" s="234"/>
      <c r="W1560" s="234"/>
      <c r="X1560" s="234"/>
      <c r="Y1560" s="233"/>
      <c r="Z1560" s="233"/>
      <c r="AA1560" s="233"/>
      <c r="AB1560" s="233"/>
      <c r="AC1560" s="233"/>
      <c r="AD1560" s="233"/>
    </row>
    <row r="1561" spans="3:30" s="288" customFormat="1">
      <c r="C1561" s="234">
        <v>12</v>
      </c>
      <c r="D1561" s="355">
        <v>44433</v>
      </c>
      <c r="E1561" s="422" t="s">
        <v>1959</v>
      </c>
      <c r="F1561" s="435"/>
      <c r="G1561" s="259"/>
      <c r="H1561" s="234">
        <v>2548.44</v>
      </c>
      <c r="I1561" s="234"/>
      <c r="J1561" s="234"/>
      <c r="K1561" s="234"/>
      <c r="L1561" s="234">
        <v>2548.44</v>
      </c>
      <c r="M1561" s="234"/>
      <c r="N1561" s="234"/>
      <c r="O1561" s="234"/>
      <c r="P1561" s="234"/>
      <c r="Q1561" s="234"/>
      <c r="R1561" s="234"/>
      <c r="S1561" s="234"/>
      <c r="T1561" s="234"/>
      <c r="U1561" s="234"/>
      <c r="V1561" s="234"/>
      <c r="W1561" s="234"/>
      <c r="X1561" s="234"/>
      <c r="Y1561" s="233"/>
      <c r="Z1561" s="233"/>
      <c r="AA1561" s="233"/>
      <c r="AB1561" s="233"/>
      <c r="AC1561" s="233"/>
      <c r="AD1561" s="233"/>
    </row>
    <row r="1562" spans="3:30" s="288" customFormat="1">
      <c r="C1562" s="234"/>
      <c r="D1562" s="355">
        <v>44433</v>
      </c>
      <c r="E1562" s="422" t="s">
        <v>1914</v>
      </c>
      <c r="F1562" s="435"/>
      <c r="G1562" s="259"/>
      <c r="H1562" s="234">
        <v>250</v>
      </c>
      <c r="I1562" s="234"/>
      <c r="J1562" s="234"/>
      <c r="K1562" s="234"/>
      <c r="L1562" s="234"/>
      <c r="M1562" s="234"/>
      <c r="N1562" s="234"/>
      <c r="O1562" s="234"/>
      <c r="P1562" s="234"/>
      <c r="Q1562" s="234"/>
      <c r="R1562" s="234"/>
      <c r="S1562" s="234"/>
      <c r="T1562" s="234">
        <v>250</v>
      </c>
      <c r="U1562" s="234"/>
      <c r="V1562" s="234"/>
      <c r="W1562" s="234"/>
      <c r="X1562" s="234"/>
      <c r="Y1562" s="233"/>
      <c r="Z1562" s="233"/>
      <c r="AA1562" s="233"/>
      <c r="AB1562" s="233"/>
      <c r="AC1562" s="233"/>
      <c r="AD1562" s="233"/>
    </row>
    <row r="1563" spans="3:30" s="288" customFormat="1">
      <c r="C1563" s="234"/>
      <c r="D1563" s="355">
        <v>44433</v>
      </c>
      <c r="E1563" s="422" t="s">
        <v>1493</v>
      </c>
      <c r="F1563" s="435"/>
      <c r="G1563" s="259"/>
      <c r="H1563" s="234">
        <v>1</v>
      </c>
      <c r="I1563" s="234"/>
      <c r="J1563" s="234"/>
      <c r="K1563" s="234"/>
      <c r="L1563" s="234"/>
      <c r="M1563" s="234"/>
      <c r="N1563" s="234"/>
      <c r="O1563" s="234"/>
      <c r="P1563" s="234"/>
      <c r="Q1563" s="234"/>
      <c r="R1563" s="234"/>
      <c r="S1563" s="234"/>
      <c r="T1563" s="234"/>
      <c r="U1563" s="234"/>
      <c r="V1563" s="234"/>
      <c r="W1563" s="234">
        <v>1</v>
      </c>
      <c r="X1563" s="234"/>
      <c r="Y1563" s="233"/>
      <c r="Z1563" s="233"/>
      <c r="AA1563" s="233"/>
      <c r="AB1563" s="233"/>
      <c r="AC1563" s="233"/>
      <c r="AD1563" s="233"/>
    </row>
    <row r="1564" spans="3:30" s="288" customFormat="1">
      <c r="C1564" s="234"/>
      <c r="D1564" s="355">
        <v>44433</v>
      </c>
      <c r="E1564" s="422" t="s">
        <v>1272</v>
      </c>
      <c r="F1564" s="435"/>
      <c r="G1564" s="259">
        <v>7168</v>
      </c>
      <c r="H1564" s="234"/>
      <c r="I1564" s="234"/>
      <c r="J1564" s="234"/>
      <c r="K1564" s="234"/>
      <c r="L1564" s="234"/>
      <c r="M1564" s="234"/>
      <c r="N1564" s="234"/>
      <c r="O1564" s="234"/>
      <c r="P1564" s="234"/>
      <c r="Q1564" s="234"/>
      <c r="R1564" s="234"/>
      <c r="S1564" s="234"/>
      <c r="T1564" s="234"/>
      <c r="U1564" s="234"/>
      <c r="V1564" s="234"/>
      <c r="W1564" s="234"/>
      <c r="X1564" s="234"/>
      <c r="Y1564" s="233"/>
      <c r="Z1564" s="233"/>
      <c r="AA1564" s="233"/>
      <c r="AB1564" s="233"/>
      <c r="AC1564" s="233"/>
      <c r="AD1564" s="233"/>
    </row>
    <row r="1565" spans="3:30" s="288" customFormat="1">
      <c r="C1565" s="234"/>
      <c r="D1565" s="355">
        <v>44433</v>
      </c>
      <c r="E1565" s="422" t="s">
        <v>1655</v>
      </c>
      <c r="F1565" s="435"/>
      <c r="G1565" s="259"/>
      <c r="H1565" s="259">
        <v>6632.84</v>
      </c>
      <c r="I1565" s="234"/>
      <c r="J1565" s="234"/>
      <c r="K1565" s="234"/>
      <c r="L1565" s="234"/>
      <c r="M1565" s="234"/>
      <c r="N1565" s="234"/>
      <c r="O1565" s="234"/>
      <c r="P1565" s="234"/>
      <c r="Q1565" s="234"/>
      <c r="R1565" s="234"/>
      <c r="S1565" s="234"/>
      <c r="T1565" s="234"/>
      <c r="U1565" s="234"/>
      <c r="V1565" s="234"/>
      <c r="W1565" s="234"/>
      <c r="X1565" s="234"/>
      <c r="Y1565" s="233"/>
      <c r="Z1565" s="233"/>
      <c r="AA1565" s="233"/>
      <c r="AB1565" s="233"/>
      <c r="AC1565" s="233"/>
      <c r="AD1565" s="233"/>
    </row>
    <row r="1566" spans="3:30" s="288" customFormat="1">
      <c r="C1566" s="234"/>
      <c r="D1566" s="355">
        <v>44433</v>
      </c>
      <c r="E1566" s="422" t="s">
        <v>1779</v>
      </c>
      <c r="F1566" s="435"/>
      <c r="G1566" s="259"/>
      <c r="H1566" s="234">
        <v>535.16</v>
      </c>
      <c r="I1566" s="234"/>
      <c r="J1566" s="234"/>
      <c r="K1566" s="234"/>
      <c r="L1566" s="234"/>
      <c r="M1566" s="234"/>
      <c r="N1566" s="234"/>
      <c r="O1566" s="234"/>
      <c r="P1566" s="234"/>
      <c r="Q1566" s="234"/>
      <c r="R1566" s="234"/>
      <c r="S1566" s="234"/>
      <c r="T1566" s="234"/>
      <c r="U1566" s="234"/>
      <c r="V1566" s="234"/>
      <c r="W1566" s="234"/>
      <c r="X1566" s="234"/>
      <c r="Y1566" s="233"/>
      <c r="Z1566" s="233"/>
      <c r="AA1566" s="233"/>
      <c r="AB1566" s="233"/>
      <c r="AC1566" s="233"/>
      <c r="AD1566" s="233"/>
    </row>
    <row r="1567" spans="3:30" s="288" customFormat="1">
      <c r="C1567" s="234"/>
      <c r="D1567" s="355">
        <v>44438</v>
      </c>
      <c r="E1567" s="422" t="s">
        <v>495</v>
      </c>
      <c r="F1567" s="435"/>
      <c r="G1567" s="259">
        <v>899</v>
      </c>
      <c r="H1567" s="234"/>
      <c r="I1567" s="234"/>
      <c r="J1567" s="234"/>
      <c r="K1567" s="234"/>
      <c r="L1567" s="234"/>
      <c r="M1567" s="234"/>
      <c r="N1567" s="234"/>
      <c r="O1567" s="234"/>
      <c r="P1567" s="234"/>
      <c r="Q1567" s="234"/>
      <c r="R1567" s="234"/>
      <c r="S1567" s="234"/>
      <c r="T1567" s="234"/>
      <c r="U1567" s="234"/>
      <c r="V1567" s="234"/>
      <c r="W1567" s="234"/>
      <c r="X1567" s="234"/>
      <c r="Y1567" s="233"/>
      <c r="Z1567" s="233"/>
      <c r="AA1567" s="233"/>
      <c r="AB1567" s="233"/>
      <c r="AC1567" s="233"/>
      <c r="AD1567" s="233"/>
    </row>
    <row r="1568" spans="3:30" s="288" customFormat="1">
      <c r="C1568" s="234"/>
      <c r="D1568" s="355">
        <v>44438</v>
      </c>
      <c r="E1568" s="422" t="s">
        <v>1963</v>
      </c>
      <c r="F1568" s="435"/>
      <c r="G1568" s="259"/>
      <c r="H1568" s="234">
        <v>271</v>
      </c>
      <c r="I1568" s="234">
        <v>271</v>
      </c>
      <c r="J1568" s="234"/>
      <c r="K1568" s="234"/>
      <c r="L1568" s="234"/>
      <c r="M1568" s="234"/>
      <c r="N1568" s="234"/>
      <c r="O1568" s="234"/>
      <c r="P1568" s="234"/>
      <c r="Q1568" s="234"/>
      <c r="R1568" s="234"/>
      <c r="S1568" s="234"/>
      <c r="T1568" s="234"/>
      <c r="U1568" s="234"/>
      <c r="V1568" s="234"/>
      <c r="W1568" s="234"/>
      <c r="X1568" s="234"/>
      <c r="Y1568" s="233"/>
      <c r="Z1568" s="233"/>
      <c r="AA1568" s="233"/>
      <c r="AB1568" s="233"/>
      <c r="AC1568" s="233"/>
      <c r="AD1568" s="233"/>
    </row>
    <row r="1569" spans="3:30" s="288" customFormat="1">
      <c r="C1569" s="234"/>
      <c r="D1569" s="355">
        <v>44438</v>
      </c>
      <c r="E1569" s="432" t="s">
        <v>1962</v>
      </c>
      <c r="F1569" s="502"/>
      <c r="G1569" s="259"/>
      <c r="H1569" s="234">
        <v>628</v>
      </c>
      <c r="I1569" s="234"/>
      <c r="J1569" s="234"/>
      <c r="K1569" s="234"/>
      <c r="L1569" s="234"/>
      <c r="M1569" s="234"/>
      <c r="N1569" s="234"/>
      <c r="O1569" s="234">
        <v>628</v>
      </c>
      <c r="P1569" s="234"/>
      <c r="Q1569" s="234"/>
      <c r="R1569" s="234"/>
      <c r="S1569" s="234"/>
      <c r="T1569" s="234"/>
      <c r="U1569" s="234"/>
      <c r="V1569" s="234"/>
      <c r="W1569" s="234"/>
      <c r="X1569" s="234"/>
      <c r="Y1569" s="233"/>
      <c r="Z1569" s="233"/>
      <c r="AA1569" s="233"/>
      <c r="AB1569" s="233"/>
      <c r="AC1569" s="233"/>
      <c r="AD1569" s="233"/>
    </row>
    <row r="1570" spans="3:30" s="288" customFormat="1">
      <c r="C1570" s="234"/>
      <c r="D1570" s="355">
        <v>44438</v>
      </c>
      <c r="E1570" s="422" t="s">
        <v>1674</v>
      </c>
      <c r="F1570" s="435"/>
      <c r="G1570" s="259">
        <v>1043</v>
      </c>
      <c r="H1570" s="234"/>
      <c r="I1570" s="234"/>
      <c r="J1570" s="234"/>
      <c r="K1570" s="234"/>
      <c r="L1570" s="234"/>
      <c r="M1570" s="234"/>
      <c r="N1570" s="234"/>
      <c r="O1570" s="234"/>
      <c r="P1570" s="234"/>
      <c r="Q1570" s="234"/>
      <c r="R1570" s="234"/>
      <c r="S1570" s="234"/>
      <c r="T1570" s="234"/>
      <c r="U1570" s="234"/>
      <c r="V1570" s="234"/>
      <c r="W1570" s="234"/>
      <c r="X1570" s="234"/>
      <c r="Y1570" s="233"/>
      <c r="Z1570" s="233"/>
      <c r="AA1570" s="233"/>
      <c r="AB1570" s="233"/>
      <c r="AC1570" s="233"/>
      <c r="AD1570" s="233"/>
    </row>
    <row r="1571" spans="3:30" s="288" customFormat="1">
      <c r="C1571" s="234"/>
      <c r="D1571" s="355">
        <v>44438</v>
      </c>
      <c r="E1571" s="422" t="s">
        <v>673</v>
      </c>
      <c r="F1571" s="435"/>
      <c r="G1571" s="259"/>
      <c r="H1571" s="234">
        <v>899</v>
      </c>
      <c r="I1571" s="234"/>
      <c r="J1571" s="234"/>
      <c r="K1571" s="234"/>
      <c r="L1571" s="234"/>
      <c r="M1571" s="234"/>
      <c r="N1571" s="234"/>
      <c r="O1571" s="234"/>
      <c r="P1571" s="234"/>
      <c r="Q1571" s="234"/>
      <c r="R1571" s="234"/>
      <c r="S1571" s="234"/>
      <c r="T1571" s="234"/>
      <c r="U1571" s="234"/>
      <c r="V1571" s="234"/>
      <c r="W1571" s="234"/>
      <c r="X1571" s="234"/>
      <c r="Y1571" s="233"/>
      <c r="Z1571" s="233"/>
      <c r="AA1571" s="233"/>
      <c r="AB1571" s="233"/>
      <c r="AC1571" s="233"/>
      <c r="AD1571" s="233"/>
    </row>
    <row r="1572" spans="3:30" s="288" customFormat="1">
      <c r="C1572" s="234"/>
      <c r="D1572" s="355">
        <v>44438</v>
      </c>
      <c r="E1572" s="422" t="s">
        <v>1675</v>
      </c>
      <c r="F1572" s="435"/>
      <c r="G1572" s="259"/>
      <c r="H1572" s="234">
        <v>144</v>
      </c>
      <c r="I1572" s="234"/>
      <c r="J1572" s="234"/>
      <c r="K1572" s="234"/>
      <c r="L1572" s="234"/>
      <c r="M1572" s="234"/>
      <c r="N1572" s="234"/>
      <c r="O1572" s="234"/>
      <c r="P1572" s="234"/>
      <c r="Q1572" s="234"/>
      <c r="R1572" s="234"/>
      <c r="S1572" s="234"/>
      <c r="T1572" s="234"/>
      <c r="U1572" s="234"/>
      <c r="V1572" s="234"/>
      <c r="W1572" s="234"/>
      <c r="X1572" s="234"/>
      <c r="Y1572" s="233"/>
      <c r="Z1572" s="233"/>
      <c r="AA1572" s="233"/>
      <c r="AB1572" s="233"/>
      <c r="AC1572" s="233"/>
      <c r="AD1572" s="233"/>
    </row>
    <row r="1573" spans="3:30" s="288" customFormat="1">
      <c r="C1573" s="234"/>
      <c r="D1573" s="355">
        <v>44439</v>
      </c>
      <c r="E1573" s="422" t="s">
        <v>495</v>
      </c>
      <c r="F1573" s="435"/>
      <c r="G1573" s="259">
        <v>1043.52</v>
      </c>
      <c r="H1573" s="234"/>
      <c r="I1573" s="234"/>
      <c r="J1573" s="234"/>
      <c r="K1573" s="234"/>
      <c r="L1573" s="234"/>
      <c r="M1573" s="234"/>
      <c r="N1573" s="234"/>
      <c r="O1573" s="234"/>
      <c r="P1573" s="234"/>
      <c r="Q1573" s="234"/>
      <c r="R1573" s="234"/>
      <c r="S1573" s="234"/>
      <c r="T1573" s="234"/>
      <c r="U1573" s="234"/>
      <c r="V1573" s="234"/>
      <c r="W1573" s="234"/>
      <c r="X1573" s="234"/>
      <c r="Y1573" s="233"/>
      <c r="Z1573" s="233"/>
      <c r="AA1573" s="233"/>
      <c r="AB1573" s="233"/>
      <c r="AC1573" s="233"/>
      <c r="AD1573" s="233"/>
    </row>
    <row r="1574" spans="3:30" s="288" customFormat="1">
      <c r="C1574" s="234"/>
      <c r="D1574" s="355">
        <v>44439</v>
      </c>
      <c r="E1574" s="422" t="s">
        <v>669</v>
      </c>
      <c r="F1574" s="435"/>
      <c r="G1574" s="259">
        <v>1363.18</v>
      </c>
      <c r="H1574" s="234"/>
      <c r="I1574" s="234"/>
      <c r="J1574" s="234"/>
      <c r="K1574" s="234"/>
      <c r="L1574" s="234"/>
      <c r="M1574" s="234"/>
      <c r="N1574" s="234"/>
      <c r="O1574" s="234"/>
      <c r="P1574" s="234"/>
      <c r="Q1574" s="234"/>
      <c r="R1574" s="234"/>
      <c r="S1574" s="234"/>
      <c r="T1574" s="234"/>
      <c r="U1574" s="234"/>
      <c r="V1574" s="234"/>
      <c r="W1574" s="234"/>
      <c r="X1574" s="234"/>
      <c r="Y1574" s="233"/>
      <c r="Z1574" s="233"/>
      <c r="AA1574" s="233"/>
      <c r="AB1574" s="233"/>
      <c r="AC1574" s="233"/>
      <c r="AD1574" s="233"/>
    </row>
    <row r="1575" spans="3:30" s="288" customFormat="1">
      <c r="C1575" s="234">
        <v>4</v>
      </c>
      <c r="D1575" s="355">
        <v>44439</v>
      </c>
      <c r="E1575" s="421" t="s">
        <v>2157</v>
      </c>
      <c r="F1575" s="494"/>
      <c r="G1575" s="259"/>
      <c r="H1575" s="234">
        <v>1029.52</v>
      </c>
      <c r="I1575" s="234">
        <v>1029.52</v>
      </c>
      <c r="J1575" s="234"/>
      <c r="K1575" s="234"/>
      <c r="L1575" s="234"/>
      <c r="M1575" s="234"/>
      <c r="N1575" s="234"/>
      <c r="O1575" s="234"/>
      <c r="P1575" s="234"/>
      <c r="Q1575" s="234"/>
      <c r="R1575" s="234"/>
      <c r="S1575" s="234"/>
      <c r="T1575" s="234"/>
      <c r="U1575" s="234"/>
      <c r="V1575" s="234"/>
      <c r="W1575" s="234"/>
      <c r="X1575" s="234"/>
      <c r="Y1575" s="233"/>
      <c r="Z1575" s="233"/>
      <c r="AA1575" s="233"/>
      <c r="AB1575" s="233"/>
      <c r="AC1575" s="233"/>
      <c r="AD1575" s="233"/>
    </row>
    <row r="1576" spans="3:30" s="288" customFormat="1">
      <c r="C1576" s="234"/>
      <c r="D1576" s="355">
        <v>44439</v>
      </c>
      <c r="E1576" s="422" t="s">
        <v>1965</v>
      </c>
      <c r="F1576" s="435"/>
      <c r="G1576" s="259"/>
      <c r="H1576" s="234">
        <v>390.48</v>
      </c>
      <c r="I1576" s="234"/>
      <c r="J1576" s="234"/>
      <c r="K1576" s="234"/>
      <c r="L1576" s="234"/>
      <c r="M1576" s="234">
        <v>390.48</v>
      </c>
      <c r="N1576" s="234"/>
      <c r="O1576" s="234"/>
      <c r="P1576" s="234"/>
      <c r="Q1576" s="234"/>
      <c r="R1576" s="234"/>
      <c r="S1576" s="234"/>
      <c r="T1576" s="234"/>
      <c r="U1576" s="234"/>
      <c r="V1576" s="234"/>
      <c r="W1576" s="234"/>
      <c r="X1576" s="234"/>
      <c r="Y1576" s="233"/>
      <c r="Z1576" s="233"/>
      <c r="AA1576" s="233"/>
      <c r="AB1576" s="233"/>
      <c r="AC1576" s="233"/>
      <c r="AD1576" s="233"/>
    </row>
    <row r="1577" spans="3:30" s="288" customFormat="1">
      <c r="C1577" s="234"/>
      <c r="D1577" s="355">
        <v>44439</v>
      </c>
      <c r="E1577" s="422" t="s">
        <v>1964</v>
      </c>
      <c r="F1577" s="435"/>
      <c r="G1577" s="259"/>
      <c r="H1577" s="234">
        <v>616.44000000000005</v>
      </c>
      <c r="I1577" s="234"/>
      <c r="J1577" s="234"/>
      <c r="K1577" s="234"/>
      <c r="L1577" s="234"/>
      <c r="M1577" s="234">
        <v>616.44000000000005</v>
      </c>
      <c r="N1577" s="234"/>
      <c r="O1577" s="234"/>
      <c r="P1577" s="234"/>
      <c r="Q1577" s="234"/>
      <c r="R1577" s="234"/>
      <c r="S1577" s="234"/>
      <c r="T1577" s="234"/>
      <c r="U1577" s="234"/>
      <c r="V1577" s="234"/>
      <c r="W1577" s="234"/>
      <c r="X1577" s="234"/>
      <c r="Y1577" s="233"/>
      <c r="Z1577" s="233"/>
      <c r="AA1577" s="233"/>
      <c r="AB1577" s="233"/>
      <c r="AC1577" s="233"/>
      <c r="AD1577" s="233"/>
    </row>
    <row r="1578" spans="3:30" s="288" customFormat="1">
      <c r="C1578" s="234"/>
      <c r="D1578" s="355">
        <v>44439</v>
      </c>
      <c r="E1578" s="431" t="s">
        <v>2484</v>
      </c>
      <c r="F1578" s="435"/>
      <c r="G1578" s="259"/>
      <c r="H1578" s="234">
        <v>184.26</v>
      </c>
      <c r="I1578" s="234"/>
      <c r="J1578" s="234"/>
      <c r="K1578" s="234"/>
      <c r="L1578" s="234"/>
      <c r="M1578" s="234">
        <v>184.26</v>
      </c>
      <c r="N1578" s="234"/>
      <c r="O1578" s="234"/>
      <c r="P1578" s="234"/>
      <c r="Q1578" s="234"/>
      <c r="R1578" s="234"/>
      <c r="S1578" s="234"/>
      <c r="T1578" s="234"/>
      <c r="U1578" s="234"/>
      <c r="V1578" s="234"/>
      <c r="W1578" s="234"/>
      <c r="X1578" s="234"/>
      <c r="Y1578" s="233"/>
      <c r="Z1578" s="233"/>
      <c r="AA1578" s="233"/>
      <c r="AB1578" s="233"/>
      <c r="AC1578" s="233"/>
      <c r="AD1578" s="233"/>
    </row>
    <row r="1579" spans="3:30" s="288" customFormat="1">
      <c r="C1579" s="234"/>
      <c r="D1579" s="355">
        <v>44439</v>
      </c>
      <c r="E1579" s="422" t="s">
        <v>1966</v>
      </c>
      <c r="F1579" s="435"/>
      <c r="G1579" s="259"/>
      <c r="H1579" s="234">
        <v>186</v>
      </c>
      <c r="I1579" s="234"/>
      <c r="J1579" s="234"/>
      <c r="K1579" s="234">
        <v>186</v>
      </c>
      <c r="L1579" s="234"/>
      <c r="M1579" s="234"/>
      <c r="N1579" s="234"/>
      <c r="O1579" s="234"/>
      <c r="P1579" s="234"/>
      <c r="Q1579" s="234"/>
      <c r="R1579" s="234"/>
      <c r="S1579" s="234"/>
      <c r="T1579" s="234"/>
      <c r="U1579" s="234"/>
      <c r="V1579" s="234"/>
      <c r="W1579" s="234"/>
      <c r="X1579" s="234"/>
      <c r="Y1579" s="233"/>
      <c r="Z1579" s="233"/>
      <c r="AA1579" s="233"/>
      <c r="AB1579" s="233"/>
      <c r="AC1579" s="233"/>
      <c r="AD1579" s="233"/>
    </row>
    <row r="1580" spans="3:30" s="288" customFormat="1">
      <c r="C1580" s="234"/>
      <c r="D1580" s="355">
        <v>44439</v>
      </c>
      <c r="E1580" s="422" t="s">
        <v>1810</v>
      </c>
      <c r="F1580" s="435"/>
      <c r="G1580" s="259">
        <v>2655</v>
      </c>
      <c r="H1580" s="234"/>
      <c r="I1580" s="234"/>
      <c r="J1580" s="234"/>
      <c r="K1580" s="234"/>
      <c r="L1580" s="234"/>
      <c r="M1580" s="234"/>
      <c r="N1580" s="234"/>
      <c r="O1580" s="234"/>
      <c r="P1580" s="234"/>
      <c r="Q1580" s="234"/>
      <c r="R1580" s="234"/>
      <c r="S1580" s="234"/>
      <c r="T1580" s="234"/>
      <c r="U1580" s="234"/>
      <c r="V1580" s="234"/>
      <c r="W1580" s="234"/>
      <c r="X1580" s="234"/>
      <c r="Y1580" s="233"/>
      <c r="Z1580" s="233"/>
      <c r="AA1580" s="233"/>
      <c r="AB1580" s="233"/>
      <c r="AC1580" s="233"/>
      <c r="AD1580" s="233"/>
    </row>
    <row r="1581" spans="3:30" s="288" customFormat="1">
      <c r="C1581" s="234"/>
      <c r="D1581" s="355">
        <v>44439</v>
      </c>
      <c r="E1581" s="422" t="s">
        <v>673</v>
      </c>
      <c r="F1581" s="435"/>
      <c r="G1581" s="259"/>
      <c r="H1581" s="259">
        <v>1043.52</v>
      </c>
      <c r="I1581" s="234"/>
      <c r="J1581" s="234"/>
      <c r="K1581" s="234"/>
      <c r="L1581" s="234"/>
      <c r="M1581" s="234"/>
      <c r="N1581" s="234"/>
      <c r="O1581" s="234"/>
      <c r="P1581" s="234"/>
      <c r="Q1581" s="234"/>
      <c r="R1581" s="234"/>
      <c r="S1581" s="234"/>
      <c r="T1581" s="234"/>
      <c r="U1581" s="234"/>
      <c r="V1581" s="234"/>
      <c r="W1581" s="234"/>
      <c r="X1581" s="234"/>
      <c r="Y1581" s="233"/>
      <c r="Z1581" s="233"/>
      <c r="AA1581" s="233"/>
      <c r="AB1581" s="233"/>
      <c r="AC1581" s="233"/>
      <c r="AD1581" s="233"/>
    </row>
    <row r="1582" spans="3:30" s="288" customFormat="1">
      <c r="C1582" s="234"/>
      <c r="D1582" s="355">
        <v>44439</v>
      </c>
      <c r="E1582" s="422" t="s">
        <v>674</v>
      </c>
      <c r="F1582" s="435"/>
      <c r="G1582" s="259"/>
      <c r="H1582" s="259">
        <v>1363.18</v>
      </c>
      <c r="I1582" s="234"/>
      <c r="J1582" s="234"/>
      <c r="K1582" s="234"/>
      <c r="L1582" s="234"/>
      <c r="M1582" s="234"/>
      <c r="N1582" s="234"/>
      <c r="O1582" s="234"/>
      <c r="P1582" s="234"/>
      <c r="Q1582" s="234"/>
      <c r="R1582" s="234"/>
      <c r="S1582" s="234"/>
      <c r="T1582" s="234"/>
      <c r="U1582" s="234"/>
      <c r="V1582" s="234"/>
      <c r="W1582" s="234"/>
      <c r="X1582" s="234"/>
      <c r="Y1582" s="233"/>
      <c r="Z1582" s="233"/>
      <c r="AA1582" s="233"/>
      <c r="AB1582" s="233"/>
      <c r="AC1582" s="233"/>
      <c r="AD1582" s="233"/>
    </row>
    <row r="1583" spans="3:30">
      <c r="C1583" s="234"/>
      <c r="D1583" s="355">
        <v>44439</v>
      </c>
      <c r="E1583" s="422" t="s">
        <v>1516</v>
      </c>
      <c r="F1583" s="435"/>
      <c r="G1583" s="259"/>
      <c r="H1583" s="234">
        <v>248.3</v>
      </c>
      <c r="I1583" s="234"/>
      <c r="J1583" s="234"/>
      <c r="K1583" s="234"/>
      <c r="L1583" s="234"/>
      <c r="M1583" s="234"/>
      <c r="N1583" s="234"/>
      <c r="O1583" s="234"/>
      <c r="P1583" s="234"/>
      <c r="Q1583" s="234"/>
      <c r="R1583" s="234"/>
      <c r="S1583" s="234"/>
      <c r="T1583" s="234"/>
      <c r="U1583" s="234"/>
      <c r="V1583" s="234"/>
      <c r="W1583" s="234"/>
      <c r="X1583" s="234"/>
      <c r="Y1583" s="233"/>
      <c r="Z1583" s="233"/>
      <c r="AA1583" s="233"/>
      <c r="AB1583" s="233"/>
      <c r="AC1583" s="233"/>
      <c r="AD1583" s="233"/>
    </row>
    <row r="1584" spans="3:30" s="382" customFormat="1">
      <c r="C1584" s="127"/>
      <c r="D1584" s="380">
        <v>44442</v>
      </c>
      <c r="E1584" s="430" t="s">
        <v>495</v>
      </c>
      <c r="F1584" s="501"/>
      <c r="G1584" s="361">
        <v>3230</v>
      </c>
      <c r="H1584" s="127"/>
      <c r="I1584" s="127"/>
      <c r="J1584" s="127"/>
      <c r="K1584" s="127"/>
      <c r="L1584" s="127"/>
      <c r="M1584" s="127"/>
      <c r="N1584" s="127"/>
      <c r="O1584" s="127"/>
      <c r="P1584" s="127"/>
      <c r="Q1584" s="127"/>
      <c r="R1584" s="127"/>
      <c r="S1584" s="127"/>
      <c r="T1584" s="127"/>
      <c r="U1584" s="127"/>
      <c r="V1584" s="127"/>
      <c r="W1584" s="127"/>
      <c r="X1584" s="127"/>
      <c r="Y1584" s="128"/>
      <c r="Z1584" s="128"/>
      <c r="AA1584" s="128"/>
      <c r="AB1584" s="128"/>
      <c r="AC1584" s="128"/>
      <c r="AD1584" s="128"/>
    </row>
    <row r="1585" spans="3:30" s="382" customFormat="1">
      <c r="C1585" s="127"/>
      <c r="D1585" s="380">
        <v>44442</v>
      </c>
      <c r="E1585" s="430" t="s">
        <v>1968</v>
      </c>
      <c r="F1585" s="501"/>
      <c r="G1585" s="361"/>
      <c r="H1585" s="127">
        <v>3230</v>
      </c>
      <c r="I1585" s="127"/>
      <c r="J1585" s="127"/>
      <c r="K1585" s="127"/>
      <c r="L1585" s="127"/>
      <c r="M1585" s="127"/>
      <c r="N1585" s="127">
        <v>3230</v>
      </c>
      <c r="O1585" s="127"/>
      <c r="P1585" s="127"/>
      <c r="Q1585" s="127"/>
      <c r="R1585" s="127"/>
      <c r="S1585" s="127"/>
      <c r="T1585" s="127"/>
      <c r="U1585" s="127"/>
      <c r="V1585" s="127"/>
      <c r="W1585" s="127"/>
      <c r="X1585" s="127"/>
      <c r="Y1585" s="128"/>
      <c r="Z1585" s="128"/>
      <c r="AA1585" s="128"/>
      <c r="AB1585" s="128"/>
      <c r="AC1585" s="128"/>
      <c r="AD1585" s="128"/>
    </row>
    <row r="1586" spans="3:30" s="382" customFormat="1">
      <c r="C1586" s="127"/>
      <c r="D1586" s="380">
        <v>44442</v>
      </c>
      <c r="E1586" s="430" t="s">
        <v>1283</v>
      </c>
      <c r="F1586" s="501"/>
      <c r="G1586" s="361">
        <v>3580</v>
      </c>
      <c r="H1586" s="127"/>
      <c r="I1586" s="127"/>
      <c r="J1586" s="127"/>
      <c r="K1586" s="127"/>
      <c r="L1586" s="127"/>
      <c r="M1586" s="127"/>
      <c r="N1586" s="127"/>
      <c r="O1586" s="127"/>
      <c r="P1586" s="127"/>
      <c r="Q1586" s="127"/>
      <c r="R1586" s="127"/>
      <c r="S1586" s="127"/>
      <c r="T1586" s="127"/>
      <c r="U1586" s="127"/>
      <c r="V1586" s="127"/>
      <c r="W1586" s="127"/>
      <c r="X1586" s="127"/>
      <c r="Y1586" s="128"/>
      <c r="Z1586" s="128"/>
      <c r="AA1586" s="128"/>
      <c r="AB1586" s="128"/>
      <c r="AC1586" s="128"/>
      <c r="AD1586" s="128"/>
    </row>
    <row r="1587" spans="3:30" s="382" customFormat="1">
      <c r="C1587" s="127"/>
      <c r="D1587" s="380">
        <v>44442</v>
      </c>
      <c r="E1587" s="430" t="s">
        <v>673</v>
      </c>
      <c r="F1587" s="501"/>
      <c r="G1587" s="361"/>
      <c r="H1587" s="127">
        <v>3230</v>
      </c>
      <c r="I1587" s="127"/>
      <c r="J1587" s="127"/>
      <c r="K1587" s="127"/>
      <c r="L1587" s="127"/>
      <c r="M1587" s="127"/>
      <c r="N1587" s="127"/>
      <c r="O1587" s="127"/>
      <c r="P1587" s="127"/>
      <c r="Q1587" s="127"/>
      <c r="R1587" s="127"/>
      <c r="S1587" s="127"/>
      <c r="T1587" s="127"/>
      <c r="U1587" s="127"/>
      <c r="V1587" s="127"/>
      <c r="W1587" s="127"/>
      <c r="X1587" s="127"/>
      <c r="Y1587" s="128"/>
      <c r="Z1587" s="128"/>
      <c r="AA1587" s="128"/>
      <c r="AB1587" s="128"/>
      <c r="AC1587" s="128"/>
      <c r="AD1587" s="128"/>
    </row>
    <row r="1588" spans="3:30" s="382" customFormat="1">
      <c r="C1588" s="127"/>
      <c r="D1588" s="380">
        <v>44442</v>
      </c>
      <c r="E1588" s="430" t="s">
        <v>1633</v>
      </c>
      <c r="F1588" s="501"/>
      <c r="G1588" s="361"/>
      <c r="H1588" s="127">
        <v>350</v>
      </c>
      <c r="I1588" s="127"/>
      <c r="J1588" s="127"/>
      <c r="K1588" s="127"/>
      <c r="L1588" s="127"/>
      <c r="M1588" s="127"/>
      <c r="N1588" s="127"/>
      <c r="O1588" s="127"/>
      <c r="P1588" s="127"/>
      <c r="Q1588" s="127"/>
      <c r="R1588" s="127"/>
      <c r="S1588" s="127"/>
      <c r="T1588" s="127"/>
      <c r="U1588" s="127"/>
      <c r="V1588" s="127"/>
      <c r="W1588" s="127"/>
      <c r="X1588" s="127"/>
      <c r="Y1588" s="128"/>
      <c r="Z1588" s="128"/>
      <c r="AA1588" s="128"/>
      <c r="AB1588" s="128"/>
      <c r="AC1588" s="128"/>
      <c r="AD1588" s="128"/>
    </row>
    <row r="1589" spans="3:30" s="382" customFormat="1">
      <c r="C1589" s="127"/>
      <c r="D1589" s="380">
        <v>44443</v>
      </c>
      <c r="E1589" s="430" t="s">
        <v>495</v>
      </c>
      <c r="F1589" s="501"/>
      <c r="G1589" s="361">
        <v>839.56</v>
      </c>
      <c r="H1589" s="127"/>
      <c r="I1589" s="127"/>
      <c r="J1589" s="127"/>
      <c r="K1589" s="127"/>
      <c r="L1589" s="127"/>
      <c r="M1589" s="127"/>
      <c r="N1589" s="127"/>
      <c r="O1589" s="127"/>
      <c r="P1589" s="127"/>
      <c r="Q1589" s="127"/>
      <c r="R1589" s="127"/>
      <c r="S1589" s="127"/>
      <c r="T1589" s="127"/>
      <c r="U1589" s="127"/>
      <c r="V1589" s="127"/>
      <c r="W1589" s="127"/>
      <c r="X1589" s="127"/>
      <c r="Y1589" s="128"/>
      <c r="Z1589" s="128"/>
      <c r="AA1589" s="128"/>
      <c r="AB1589" s="128"/>
      <c r="AC1589" s="128"/>
      <c r="AD1589" s="128"/>
    </row>
    <row r="1590" spans="3:30" s="382" customFormat="1">
      <c r="C1590" s="127"/>
      <c r="D1590" s="380">
        <v>44443</v>
      </c>
      <c r="E1590" s="430" t="s">
        <v>2536</v>
      </c>
      <c r="F1590" s="501"/>
      <c r="G1590" s="361"/>
      <c r="H1590" s="127">
        <v>544.20000000000005</v>
      </c>
      <c r="I1590" s="127"/>
      <c r="J1590" s="127"/>
      <c r="K1590" s="127">
        <v>544.20000000000005</v>
      </c>
      <c r="L1590" s="127"/>
      <c r="M1590" s="127"/>
      <c r="N1590" s="127"/>
      <c r="O1590" s="127"/>
      <c r="P1590" s="127"/>
      <c r="Q1590" s="127"/>
      <c r="R1590" s="127"/>
      <c r="S1590" s="127"/>
      <c r="T1590" s="127"/>
      <c r="U1590" s="127"/>
      <c r="V1590" s="127"/>
      <c r="W1590" s="127"/>
      <c r="X1590" s="127"/>
      <c r="Y1590" s="128"/>
      <c r="Z1590" s="128"/>
      <c r="AA1590" s="128"/>
      <c r="AB1590" s="128"/>
      <c r="AC1590" s="128"/>
      <c r="AD1590" s="128"/>
    </row>
    <row r="1591" spans="3:30" s="382" customFormat="1">
      <c r="C1591" s="127"/>
      <c r="D1591" s="380">
        <v>44443</v>
      </c>
      <c r="E1591" s="430" t="s">
        <v>1969</v>
      </c>
      <c r="F1591" s="501"/>
      <c r="G1591" s="361"/>
      <c r="H1591" s="127">
        <v>89.64</v>
      </c>
      <c r="I1591" s="127"/>
      <c r="J1591" s="127"/>
      <c r="K1591" s="127"/>
      <c r="L1591" s="127"/>
      <c r="M1591" s="127">
        <v>89.64</v>
      </c>
      <c r="N1591" s="127"/>
      <c r="O1591" s="127"/>
      <c r="P1591" s="127"/>
      <c r="Q1591" s="127"/>
      <c r="R1591" s="127"/>
      <c r="S1591" s="127"/>
      <c r="T1591" s="127"/>
      <c r="U1591" s="127"/>
      <c r="V1591" s="127"/>
      <c r="W1591" s="127"/>
      <c r="X1591" s="127"/>
      <c r="Y1591" s="128"/>
      <c r="Z1591" s="128"/>
      <c r="AA1591" s="128"/>
      <c r="AB1591" s="128"/>
      <c r="AC1591" s="128"/>
      <c r="AD1591" s="128"/>
    </row>
    <row r="1592" spans="3:30" s="382" customFormat="1">
      <c r="C1592" s="127"/>
      <c r="D1592" s="380">
        <v>44443</v>
      </c>
      <c r="E1592" s="430" t="s">
        <v>1970</v>
      </c>
      <c r="F1592" s="501"/>
      <c r="G1592" s="361"/>
      <c r="H1592" s="127">
        <v>54.72</v>
      </c>
      <c r="I1592" s="127"/>
      <c r="J1592" s="127"/>
      <c r="K1592" s="127"/>
      <c r="L1592" s="127">
        <v>54.72</v>
      </c>
      <c r="M1592" s="127"/>
      <c r="N1592" s="127"/>
      <c r="O1592" s="127"/>
      <c r="P1592" s="127"/>
      <c r="Q1592" s="127"/>
      <c r="R1592" s="127"/>
      <c r="S1592" s="127"/>
      <c r="T1592" s="127"/>
      <c r="U1592" s="127"/>
      <c r="V1592" s="127"/>
      <c r="W1592" s="127"/>
      <c r="X1592" s="127"/>
      <c r="Y1592" s="128"/>
      <c r="Z1592" s="128"/>
      <c r="AA1592" s="128"/>
      <c r="AB1592" s="128"/>
      <c r="AC1592" s="128"/>
      <c r="AD1592" s="128"/>
    </row>
    <row r="1593" spans="3:30" s="382" customFormat="1">
      <c r="C1593" s="127"/>
      <c r="D1593" s="380">
        <v>44443</v>
      </c>
      <c r="E1593" s="430" t="s">
        <v>1971</v>
      </c>
      <c r="F1593" s="501"/>
      <c r="G1593" s="361"/>
      <c r="H1593" s="127">
        <v>150</v>
      </c>
      <c r="I1593" s="127"/>
      <c r="J1593" s="127"/>
      <c r="K1593" s="127"/>
      <c r="L1593" s="127"/>
      <c r="M1593" s="127">
        <v>150</v>
      </c>
      <c r="N1593" s="127"/>
      <c r="O1593" s="127"/>
      <c r="P1593" s="127"/>
      <c r="Q1593" s="127"/>
      <c r="R1593" s="127"/>
      <c r="S1593" s="127"/>
      <c r="T1593" s="127"/>
      <c r="U1593" s="127"/>
      <c r="V1593" s="127"/>
      <c r="W1593" s="127"/>
      <c r="X1593" s="127"/>
      <c r="Y1593" s="128"/>
      <c r="Z1593" s="128"/>
      <c r="AA1593" s="128"/>
      <c r="AB1593" s="128"/>
      <c r="AC1593" s="128"/>
      <c r="AD1593" s="128"/>
    </row>
    <row r="1594" spans="3:30" s="382" customFormat="1">
      <c r="C1594" s="127"/>
      <c r="D1594" s="380">
        <v>44443</v>
      </c>
      <c r="E1594" s="430" t="s">
        <v>1796</v>
      </c>
      <c r="F1594" s="501"/>
      <c r="G1594" s="361"/>
      <c r="H1594" s="127">
        <v>1</v>
      </c>
      <c r="I1594" s="127"/>
      <c r="J1594" s="127"/>
      <c r="K1594" s="127"/>
      <c r="L1594" s="127"/>
      <c r="M1594" s="127"/>
      <c r="N1594" s="127"/>
      <c r="O1594" s="127"/>
      <c r="P1594" s="127"/>
      <c r="Q1594" s="127"/>
      <c r="R1594" s="127"/>
      <c r="S1594" s="127"/>
      <c r="T1594" s="127"/>
      <c r="U1594" s="127"/>
      <c r="V1594" s="127"/>
      <c r="W1594" s="127">
        <v>1</v>
      </c>
      <c r="X1594" s="127"/>
      <c r="Y1594" s="128"/>
      <c r="Z1594" s="128"/>
      <c r="AA1594" s="128"/>
      <c r="AB1594" s="128"/>
      <c r="AC1594" s="128"/>
      <c r="AD1594" s="128"/>
    </row>
    <row r="1595" spans="3:30" s="382" customFormat="1">
      <c r="C1595" s="127"/>
      <c r="D1595" s="380">
        <v>44443</v>
      </c>
      <c r="E1595" s="430" t="s">
        <v>1972</v>
      </c>
      <c r="F1595" s="501"/>
      <c r="G1595" s="361">
        <v>915</v>
      </c>
      <c r="H1595" s="127"/>
      <c r="I1595" s="127"/>
      <c r="J1595" s="127"/>
      <c r="K1595" s="127"/>
      <c r="L1595" s="127"/>
      <c r="M1595" s="127"/>
      <c r="N1595" s="127"/>
      <c r="O1595" s="127"/>
      <c r="P1595" s="127"/>
      <c r="Q1595" s="127"/>
      <c r="R1595" s="127"/>
      <c r="S1595" s="127"/>
      <c r="T1595" s="127"/>
      <c r="U1595" s="127"/>
      <c r="V1595" s="127"/>
      <c r="W1595" s="127"/>
      <c r="X1595" s="127"/>
      <c r="Y1595" s="128"/>
      <c r="Z1595" s="128"/>
      <c r="AA1595" s="128"/>
      <c r="AB1595" s="128"/>
      <c r="AC1595" s="128"/>
      <c r="AD1595" s="128"/>
    </row>
    <row r="1596" spans="3:30" s="382" customFormat="1">
      <c r="C1596" s="127"/>
      <c r="D1596" s="380">
        <v>44443</v>
      </c>
      <c r="E1596" s="430" t="s">
        <v>673</v>
      </c>
      <c r="F1596" s="501"/>
      <c r="G1596" s="361"/>
      <c r="H1596" s="361">
        <v>839.56</v>
      </c>
      <c r="I1596" s="127"/>
      <c r="J1596" s="127"/>
      <c r="K1596" s="127"/>
      <c r="L1596" s="127"/>
      <c r="M1596" s="127"/>
      <c r="N1596" s="127"/>
      <c r="O1596" s="127"/>
      <c r="P1596" s="127"/>
      <c r="Q1596" s="127"/>
      <c r="R1596" s="127"/>
      <c r="S1596" s="127"/>
      <c r="T1596" s="127"/>
      <c r="U1596" s="127"/>
      <c r="V1596" s="127"/>
      <c r="W1596" s="127"/>
      <c r="X1596" s="127"/>
      <c r="Y1596" s="128"/>
      <c r="Z1596" s="128"/>
      <c r="AA1596" s="128"/>
      <c r="AB1596" s="128"/>
      <c r="AC1596" s="128"/>
      <c r="AD1596" s="128"/>
    </row>
    <row r="1597" spans="3:30" s="382" customFormat="1">
      <c r="C1597" s="127"/>
      <c r="D1597" s="380">
        <v>44443</v>
      </c>
      <c r="E1597" s="430" t="s">
        <v>1973</v>
      </c>
      <c r="F1597" s="501"/>
      <c r="G1597" s="361"/>
      <c r="H1597" s="127">
        <v>75.44</v>
      </c>
      <c r="I1597" s="127"/>
      <c r="J1597" s="127"/>
      <c r="K1597" s="127"/>
      <c r="L1597" s="127"/>
      <c r="M1597" s="127"/>
      <c r="N1597" s="127"/>
      <c r="O1597" s="127"/>
      <c r="P1597" s="127"/>
      <c r="Q1597" s="127"/>
      <c r="R1597" s="127"/>
      <c r="S1597" s="127"/>
      <c r="T1597" s="127"/>
      <c r="U1597" s="127"/>
      <c r="V1597" s="127"/>
      <c r="W1597" s="127"/>
      <c r="X1597" s="127"/>
      <c r="Y1597" s="128"/>
      <c r="Z1597" s="128"/>
      <c r="AA1597" s="128"/>
      <c r="AB1597" s="128"/>
      <c r="AC1597" s="128"/>
      <c r="AD1597" s="128"/>
    </row>
    <row r="1598" spans="3:30" s="382" customFormat="1">
      <c r="C1598" s="127"/>
      <c r="D1598" s="380">
        <v>44444</v>
      </c>
      <c r="E1598" s="430" t="s">
        <v>495</v>
      </c>
      <c r="F1598" s="501"/>
      <c r="G1598" s="361">
        <v>2230</v>
      </c>
      <c r="H1598" s="127"/>
      <c r="I1598" s="127"/>
      <c r="J1598" s="127"/>
      <c r="K1598" s="127"/>
      <c r="L1598" s="127"/>
      <c r="M1598" s="127"/>
      <c r="N1598" s="127"/>
      <c r="O1598" s="127"/>
      <c r="P1598" s="127"/>
      <c r="Q1598" s="127"/>
      <c r="R1598" s="127"/>
      <c r="S1598" s="127"/>
      <c r="T1598" s="127"/>
      <c r="U1598" s="127"/>
      <c r="V1598" s="127"/>
      <c r="W1598" s="127"/>
      <c r="X1598" s="127"/>
      <c r="Y1598" s="128"/>
      <c r="Z1598" s="128"/>
      <c r="AA1598" s="128"/>
      <c r="AB1598" s="128"/>
      <c r="AC1598" s="128"/>
      <c r="AD1598" s="128"/>
    </row>
    <row r="1599" spans="3:30" s="382" customFormat="1">
      <c r="C1599" s="127">
        <v>7</v>
      </c>
      <c r="D1599" s="380">
        <v>44444</v>
      </c>
      <c r="E1599" s="430" t="s">
        <v>2537</v>
      </c>
      <c r="F1599" s="501"/>
      <c r="G1599" s="361"/>
      <c r="H1599" s="127">
        <v>2147</v>
      </c>
      <c r="I1599" s="127"/>
      <c r="J1599" s="127"/>
      <c r="K1599" s="127"/>
      <c r="L1599" s="127">
        <v>2147</v>
      </c>
      <c r="M1599" s="127"/>
      <c r="N1599" s="127"/>
      <c r="O1599" s="127"/>
      <c r="P1599" s="127"/>
      <c r="Q1599" s="127"/>
      <c r="R1599" s="127"/>
      <c r="S1599" s="127"/>
      <c r="T1599" s="127"/>
      <c r="U1599" s="127"/>
      <c r="V1599" s="127"/>
      <c r="W1599" s="127"/>
      <c r="X1599" s="127"/>
      <c r="Y1599" s="128"/>
      <c r="Z1599" s="128"/>
      <c r="AA1599" s="128"/>
      <c r="AB1599" s="128"/>
      <c r="AC1599" s="128"/>
      <c r="AD1599" s="128"/>
    </row>
    <row r="1600" spans="3:30" s="382" customFormat="1">
      <c r="C1600" s="127"/>
      <c r="D1600" s="380">
        <v>44444</v>
      </c>
      <c r="E1600" s="430" t="s">
        <v>1859</v>
      </c>
      <c r="F1600" s="501"/>
      <c r="G1600" s="361"/>
      <c r="H1600" s="127">
        <v>1</v>
      </c>
      <c r="I1600" s="127"/>
      <c r="J1600" s="127"/>
      <c r="K1600" s="127"/>
      <c r="L1600" s="127"/>
      <c r="M1600" s="127"/>
      <c r="N1600" s="127"/>
      <c r="O1600" s="127"/>
      <c r="P1600" s="127"/>
      <c r="Q1600" s="127"/>
      <c r="R1600" s="127"/>
      <c r="S1600" s="127"/>
      <c r="T1600" s="127"/>
      <c r="U1600" s="127"/>
      <c r="V1600" s="127"/>
      <c r="W1600" s="127">
        <v>1</v>
      </c>
      <c r="X1600" s="127"/>
      <c r="Y1600" s="128"/>
      <c r="Z1600" s="128"/>
      <c r="AA1600" s="128"/>
      <c r="AB1600" s="128"/>
      <c r="AC1600" s="128"/>
      <c r="AD1600" s="128"/>
    </row>
    <row r="1601" spans="3:30" s="382" customFormat="1">
      <c r="C1601" s="127"/>
      <c r="D1601" s="380">
        <v>44444</v>
      </c>
      <c r="E1601" s="430" t="s">
        <v>1162</v>
      </c>
      <c r="F1601" s="501"/>
      <c r="G1601" s="361"/>
      <c r="H1601" s="127">
        <v>82</v>
      </c>
      <c r="I1601" s="127"/>
      <c r="J1601" s="127"/>
      <c r="K1601" s="127"/>
      <c r="L1601" s="127"/>
      <c r="M1601" s="127"/>
      <c r="N1601" s="127"/>
      <c r="O1601" s="127"/>
      <c r="P1601" s="127"/>
      <c r="Q1601" s="127"/>
      <c r="R1601" s="127"/>
      <c r="S1601" s="127"/>
      <c r="T1601" s="127">
        <v>82</v>
      </c>
      <c r="U1601" s="127"/>
      <c r="V1601" s="127"/>
      <c r="W1601" s="127"/>
      <c r="X1601" s="127"/>
      <c r="Y1601" s="128"/>
      <c r="Z1601" s="128"/>
      <c r="AA1601" s="128"/>
      <c r="AB1601" s="128"/>
      <c r="AC1601" s="128"/>
      <c r="AD1601" s="128"/>
    </row>
    <row r="1602" spans="3:30" s="382" customFormat="1">
      <c r="C1602" s="127"/>
      <c r="D1602" s="380">
        <v>44444</v>
      </c>
      <c r="E1602" s="430" t="s">
        <v>1674</v>
      </c>
      <c r="F1602" s="501"/>
      <c r="G1602" s="361">
        <v>2415</v>
      </c>
      <c r="H1602" s="127"/>
      <c r="I1602" s="127"/>
      <c r="J1602" s="127"/>
      <c r="K1602" s="127"/>
      <c r="L1602" s="127"/>
      <c r="M1602" s="127"/>
      <c r="N1602" s="127"/>
      <c r="O1602" s="127"/>
      <c r="P1602" s="127"/>
      <c r="Q1602" s="127"/>
      <c r="R1602" s="127"/>
      <c r="S1602" s="127"/>
      <c r="T1602" s="127"/>
      <c r="U1602" s="127"/>
      <c r="V1602" s="127"/>
      <c r="W1602" s="127"/>
      <c r="X1602" s="127"/>
      <c r="Y1602" s="128"/>
      <c r="Z1602" s="128"/>
      <c r="AA1602" s="128"/>
      <c r="AB1602" s="128"/>
      <c r="AC1602" s="128"/>
      <c r="AD1602" s="128"/>
    </row>
    <row r="1603" spans="3:30" s="382" customFormat="1">
      <c r="C1603" s="127"/>
      <c r="D1603" s="380">
        <v>44444</v>
      </c>
      <c r="E1603" s="430" t="s">
        <v>673</v>
      </c>
      <c r="F1603" s="501"/>
      <c r="G1603" s="361"/>
      <c r="H1603" s="127">
        <v>2230</v>
      </c>
      <c r="I1603" s="127"/>
      <c r="J1603" s="127"/>
      <c r="K1603" s="127"/>
      <c r="L1603" s="127"/>
      <c r="M1603" s="127"/>
      <c r="N1603" s="127"/>
      <c r="O1603" s="127"/>
      <c r="P1603" s="127"/>
      <c r="Q1603" s="127"/>
      <c r="R1603" s="127"/>
      <c r="S1603" s="127"/>
      <c r="T1603" s="127"/>
      <c r="U1603" s="127"/>
      <c r="V1603" s="127"/>
      <c r="W1603" s="127"/>
      <c r="X1603" s="127"/>
      <c r="Y1603" s="128"/>
      <c r="Z1603" s="128"/>
      <c r="AA1603" s="128"/>
      <c r="AB1603" s="128"/>
      <c r="AC1603" s="128"/>
      <c r="AD1603" s="128"/>
    </row>
    <row r="1604" spans="3:30" s="382" customFormat="1">
      <c r="C1604" s="127"/>
      <c r="D1604" s="380">
        <v>44444</v>
      </c>
      <c r="E1604" s="430" t="s">
        <v>1675</v>
      </c>
      <c r="F1604" s="501"/>
      <c r="G1604" s="361"/>
      <c r="H1604" s="127">
        <v>185</v>
      </c>
      <c r="I1604" s="127"/>
      <c r="J1604" s="127"/>
      <c r="K1604" s="127"/>
      <c r="L1604" s="127"/>
      <c r="M1604" s="127"/>
      <c r="N1604" s="127"/>
      <c r="O1604" s="127"/>
      <c r="P1604" s="127"/>
      <c r="Q1604" s="127"/>
      <c r="R1604" s="127"/>
      <c r="S1604" s="127"/>
      <c r="T1604" s="127"/>
      <c r="U1604" s="127"/>
      <c r="V1604" s="127"/>
      <c r="W1604" s="127"/>
      <c r="X1604" s="127"/>
      <c r="Y1604" s="128"/>
      <c r="Z1604" s="128"/>
      <c r="AA1604" s="128"/>
      <c r="AB1604" s="128"/>
      <c r="AC1604" s="128"/>
      <c r="AD1604" s="128"/>
    </row>
    <row r="1605" spans="3:30" s="382" customFormat="1">
      <c r="C1605" s="127"/>
      <c r="D1605" s="380">
        <v>44446</v>
      </c>
      <c r="E1605" s="430" t="s">
        <v>495</v>
      </c>
      <c r="F1605" s="501"/>
      <c r="G1605" s="361">
        <v>1497.29</v>
      </c>
      <c r="H1605" s="127"/>
      <c r="I1605" s="127"/>
      <c r="J1605" s="127"/>
      <c r="K1605" s="127"/>
      <c r="L1605" s="127"/>
      <c r="M1605" s="127"/>
      <c r="N1605" s="127"/>
      <c r="O1605" s="127"/>
      <c r="P1605" s="127"/>
      <c r="Q1605" s="127"/>
      <c r="R1605" s="127"/>
      <c r="S1605" s="127"/>
      <c r="T1605" s="127"/>
      <c r="U1605" s="127"/>
      <c r="V1605" s="127"/>
      <c r="W1605" s="127"/>
      <c r="X1605" s="127"/>
      <c r="Y1605" s="128"/>
      <c r="Z1605" s="128"/>
      <c r="AA1605" s="128"/>
      <c r="AB1605" s="128"/>
      <c r="AC1605" s="128"/>
      <c r="AD1605" s="128"/>
    </row>
    <row r="1606" spans="3:30" s="382" customFormat="1">
      <c r="C1606" s="127">
        <v>6</v>
      </c>
      <c r="D1606" s="380">
        <v>44446</v>
      </c>
      <c r="E1606" s="422" t="s">
        <v>2412</v>
      </c>
      <c r="F1606" s="435"/>
      <c r="G1606" s="361"/>
      <c r="H1606" s="127">
        <v>881</v>
      </c>
      <c r="I1606" s="127"/>
      <c r="J1606" s="127"/>
      <c r="K1606" s="127"/>
      <c r="L1606" s="127"/>
      <c r="M1606" s="127"/>
      <c r="N1606" s="127"/>
      <c r="O1606" s="127"/>
      <c r="P1606" s="127"/>
      <c r="Q1606" s="127"/>
      <c r="R1606" s="127"/>
      <c r="S1606" s="127">
        <v>881</v>
      </c>
      <c r="T1606" s="127"/>
      <c r="U1606" s="127"/>
      <c r="V1606" s="127"/>
      <c r="W1606" s="127"/>
      <c r="X1606" s="127"/>
      <c r="Y1606" s="128"/>
      <c r="Z1606" s="128"/>
      <c r="AA1606" s="128"/>
      <c r="AB1606" s="128"/>
      <c r="AC1606" s="128"/>
      <c r="AD1606" s="128"/>
    </row>
    <row r="1607" spans="3:30" s="382" customFormat="1">
      <c r="C1607" s="127"/>
      <c r="D1607" s="380">
        <v>44446</v>
      </c>
      <c r="E1607" s="430" t="s">
        <v>1974</v>
      </c>
      <c r="F1607" s="501"/>
      <c r="G1607" s="361"/>
      <c r="H1607" s="127">
        <v>229.7</v>
      </c>
      <c r="I1607" s="127"/>
      <c r="J1607" s="127"/>
      <c r="K1607" s="127"/>
      <c r="L1607" s="127">
        <v>229.7</v>
      </c>
      <c r="M1607" s="127"/>
      <c r="N1607" s="127"/>
      <c r="O1607" s="127"/>
      <c r="P1607" s="127"/>
      <c r="Q1607" s="127"/>
      <c r="R1607" s="127"/>
      <c r="S1607" s="127"/>
      <c r="T1607" s="127"/>
      <c r="U1607" s="127"/>
      <c r="V1607" s="127"/>
      <c r="W1607" s="127"/>
      <c r="X1607" s="127"/>
      <c r="Y1607" s="128"/>
      <c r="Z1607" s="128"/>
      <c r="AA1607" s="128"/>
      <c r="AB1607" s="128"/>
      <c r="AC1607" s="128"/>
      <c r="AD1607" s="128"/>
    </row>
    <row r="1608" spans="3:30" s="382" customFormat="1">
      <c r="C1608" s="127"/>
      <c r="D1608" s="380">
        <v>44446</v>
      </c>
      <c r="E1608" s="430" t="s">
        <v>1975</v>
      </c>
      <c r="F1608" s="501"/>
      <c r="G1608" s="361"/>
      <c r="H1608" s="127">
        <v>219.34</v>
      </c>
      <c r="I1608" s="127"/>
      <c r="J1608" s="127"/>
      <c r="K1608" s="127"/>
      <c r="L1608" s="127">
        <v>219.34</v>
      </c>
      <c r="M1608" s="127"/>
      <c r="N1608" s="127"/>
      <c r="O1608" s="127"/>
      <c r="P1608" s="127"/>
      <c r="Q1608" s="127"/>
      <c r="R1608" s="127"/>
      <c r="S1608" s="127"/>
      <c r="T1608" s="127"/>
      <c r="U1608" s="127"/>
      <c r="V1608" s="127"/>
      <c r="W1608" s="127"/>
      <c r="X1608" s="127"/>
      <c r="Y1608" s="128"/>
      <c r="Z1608" s="128"/>
      <c r="AA1608" s="128"/>
      <c r="AB1608" s="128"/>
      <c r="AC1608" s="128"/>
      <c r="AD1608" s="128"/>
    </row>
    <row r="1609" spans="3:30" s="382" customFormat="1">
      <c r="C1609" s="127"/>
      <c r="D1609" s="380">
        <v>44446</v>
      </c>
      <c r="E1609" s="430" t="s">
        <v>2406</v>
      </c>
      <c r="F1609" s="501"/>
      <c r="G1609" s="361"/>
      <c r="H1609" s="127">
        <v>88.25</v>
      </c>
      <c r="I1609" s="127"/>
      <c r="J1609" s="127"/>
      <c r="K1609" s="127"/>
      <c r="L1609" s="127">
        <v>88.25</v>
      </c>
      <c r="M1609" s="127"/>
      <c r="N1609" s="127"/>
      <c r="O1609" s="127"/>
      <c r="P1609" s="127"/>
      <c r="Q1609" s="127"/>
      <c r="R1609" s="127"/>
      <c r="S1609" s="127"/>
      <c r="T1609" s="127"/>
      <c r="U1609" s="127"/>
      <c r="V1609" s="127"/>
      <c r="W1609" s="127"/>
      <c r="X1609" s="127"/>
      <c r="Y1609" s="128"/>
      <c r="Z1609" s="128"/>
      <c r="AA1609" s="128"/>
      <c r="AB1609" s="128"/>
      <c r="AC1609" s="128"/>
      <c r="AD1609" s="128"/>
    </row>
    <row r="1610" spans="3:30" s="382" customFormat="1">
      <c r="C1610" s="127"/>
      <c r="D1610" s="380">
        <v>44446</v>
      </c>
      <c r="E1610" s="430" t="s">
        <v>1951</v>
      </c>
      <c r="F1610" s="501"/>
      <c r="G1610" s="361"/>
      <c r="H1610" s="127">
        <v>1</v>
      </c>
      <c r="I1610" s="127"/>
      <c r="J1610" s="127"/>
      <c r="K1610" s="127"/>
      <c r="L1610" s="127"/>
      <c r="M1610" s="127"/>
      <c r="N1610" s="127"/>
      <c r="O1610" s="127"/>
      <c r="P1610" s="127"/>
      <c r="Q1610" s="127"/>
      <c r="R1610" s="127"/>
      <c r="S1610" s="127"/>
      <c r="T1610" s="127"/>
      <c r="U1610" s="127"/>
      <c r="V1610" s="127"/>
      <c r="W1610" s="127">
        <v>1</v>
      </c>
      <c r="X1610" s="127"/>
      <c r="Y1610" s="128"/>
      <c r="Z1610" s="128"/>
      <c r="AA1610" s="128"/>
      <c r="AB1610" s="128"/>
      <c r="AC1610" s="128"/>
      <c r="AD1610" s="128"/>
    </row>
    <row r="1611" spans="3:30" s="382" customFormat="1">
      <c r="C1611" s="127"/>
      <c r="D1611" s="380">
        <v>44446</v>
      </c>
      <c r="E1611" s="430" t="s">
        <v>1162</v>
      </c>
      <c r="F1611" s="501"/>
      <c r="G1611" s="361"/>
      <c r="H1611" s="127">
        <v>78</v>
      </c>
      <c r="I1611" s="127"/>
      <c r="J1611" s="127"/>
      <c r="K1611" s="127"/>
      <c r="L1611" s="127"/>
      <c r="M1611" s="127"/>
      <c r="N1611" s="127"/>
      <c r="O1611" s="127"/>
      <c r="P1611" s="127"/>
      <c r="Q1611" s="127"/>
      <c r="R1611" s="127"/>
      <c r="S1611" s="127"/>
      <c r="T1611" s="127">
        <v>78</v>
      </c>
      <c r="U1611" s="127"/>
      <c r="V1611" s="127"/>
      <c r="W1611" s="127"/>
      <c r="X1611" s="127"/>
      <c r="Y1611" s="128"/>
      <c r="Z1611" s="128"/>
      <c r="AA1611" s="128"/>
      <c r="AB1611" s="128"/>
      <c r="AC1611" s="128"/>
      <c r="AD1611" s="128"/>
    </row>
    <row r="1612" spans="3:30" s="382" customFormat="1">
      <c r="C1612" s="127"/>
      <c r="D1612" s="380">
        <v>44446</v>
      </c>
      <c r="E1612" s="430" t="s">
        <v>1664</v>
      </c>
      <c r="F1612" s="501"/>
      <c r="G1612" s="361">
        <v>1626</v>
      </c>
      <c r="H1612" s="127"/>
      <c r="I1612" s="127"/>
      <c r="J1612" s="127"/>
      <c r="K1612" s="127"/>
      <c r="L1612" s="127"/>
      <c r="M1612" s="127"/>
      <c r="N1612" s="127"/>
      <c r="O1612" s="127"/>
      <c r="P1612" s="127"/>
      <c r="Q1612" s="127"/>
      <c r="R1612" s="127"/>
      <c r="S1612" s="127"/>
      <c r="T1612" s="127"/>
      <c r="U1612" s="127"/>
      <c r="V1612" s="127"/>
      <c r="W1612" s="127"/>
      <c r="X1612" s="127"/>
      <c r="Y1612" s="128"/>
      <c r="Z1612" s="128"/>
      <c r="AA1612" s="128"/>
      <c r="AB1612" s="128"/>
      <c r="AC1612" s="128"/>
      <c r="AD1612" s="128"/>
    </row>
    <row r="1613" spans="3:30" s="382" customFormat="1">
      <c r="C1613" s="127"/>
      <c r="D1613" s="380">
        <v>44446</v>
      </c>
      <c r="E1613" s="430" t="s">
        <v>1741</v>
      </c>
      <c r="F1613" s="501"/>
      <c r="G1613" s="361"/>
      <c r="H1613" s="127">
        <v>53</v>
      </c>
      <c r="I1613" s="127"/>
      <c r="J1613" s="127"/>
      <c r="K1613" s="127"/>
      <c r="L1613" s="127"/>
      <c r="M1613" s="127"/>
      <c r="N1613" s="127"/>
      <c r="O1613" s="127"/>
      <c r="P1613" s="127"/>
      <c r="Q1613" s="127"/>
      <c r="R1613" s="127"/>
      <c r="S1613" s="127"/>
      <c r="T1613" s="127">
        <v>53</v>
      </c>
      <c r="U1613" s="127"/>
      <c r="V1613" s="127"/>
      <c r="W1613" s="127"/>
      <c r="X1613" s="127"/>
      <c r="Y1613" s="128"/>
      <c r="Z1613" s="128"/>
      <c r="AA1613" s="128"/>
      <c r="AB1613" s="128"/>
      <c r="AC1613" s="128"/>
      <c r="AD1613" s="128"/>
    </row>
    <row r="1614" spans="3:30" s="382" customFormat="1">
      <c r="C1614" s="127"/>
      <c r="D1614" s="380">
        <v>44446</v>
      </c>
      <c r="E1614" s="430" t="s">
        <v>673</v>
      </c>
      <c r="F1614" s="501"/>
      <c r="G1614" s="361"/>
      <c r="H1614" s="361">
        <v>1497.29</v>
      </c>
      <c r="I1614" s="127"/>
      <c r="J1614" s="127"/>
      <c r="K1614" s="127"/>
      <c r="L1614" s="127"/>
      <c r="M1614" s="127"/>
      <c r="N1614" s="127"/>
      <c r="O1614" s="127"/>
      <c r="P1614" s="127"/>
      <c r="Q1614" s="127"/>
      <c r="R1614" s="127"/>
      <c r="S1614" s="127"/>
      <c r="T1614" s="127"/>
      <c r="U1614" s="127"/>
      <c r="V1614" s="127"/>
      <c r="W1614" s="127"/>
      <c r="X1614" s="127"/>
      <c r="Y1614" s="128"/>
      <c r="Z1614" s="128"/>
      <c r="AA1614" s="128"/>
      <c r="AB1614" s="128"/>
      <c r="AC1614" s="128"/>
      <c r="AD1614" s="128"/>
    </row>
    <row r="1615" spans="3:30" s="382" customFormat="1">
      <c r="C1615" s="127"/>
      <c r="D1615" s="380">
        <v>44446</v>
      </c>
      <c r="E1615" s="430" t="s">
        <v>1665</v>
      </c>
      <c r="F1615" s="501"/>
      <c r="G1615" s="361"/>
      <c r="H1615" s="127">
        <v>75.709999999999994</v>
      </c>
      <c r="I1615" s="127"/>
      <c r="J1615" s="127"/>
      <c r="K1615" s="127"/>
      <c r="L1615" s="127"/>
      <c r="M1615" s="127"/>
      <c r="N1615" s="127"/>
      <c r="O1615" s="127"/>
      <c r="P1615" s="127"/>
      <c r="Q1615" s="127"/>
      <c r="R1615" s="127"/>
      <c r="S1615" s="127"/>
      <c r="T1615" s="127"/>
      <c r="U1615" s="127"/>
      <c r="V1615" s="127"/>
      <c r="W1615" s="127"/>
      <c r="X1615" s="127"/>
      <c r="Y1615" s="128"/>
      <c r="Z1615" s="128"/>
      <c r="AA1615" s="128"/>
      <c r="AB1615" s="128"/>
      <c r="AC1615" s="128"/>
      <c r="AD1615" s="128"/>
    </row>
    <row r="1616" spans="3:30" s="382" customFormat="1">
      <c r="C1616" s="127"/>
      <c r="D1616" s="380">
        <v>44446</v>
      </c>
      <c r="E1616" s="430" t="s">
        <v>495</v>
      </c>
      <c r="F1616" s="501"/>
      <c r="G1616" s="361">
        <v>119.52</v>
      </c>
      <c r="H1616" s="127"/>
      <c r="I1616" s="127"/>
      <c r="J1616" s="127"/>
      <c r="K1616" s="127"/>
      <c r="L1616" s="127"/>
      <c r="M1616" s="127"/>
      <c r="N1616" s="127"/>
      <c r="O1616" s="127"/>
      <c r="P1616" s="127"/>
      <c r="Q1616" s="127"/>
      <c r="R1616" s="127"/>
      <c r="S1616" s="127"/>
      <c r="T1616" s="127"/>
      <c r="U1616" s="127"/>
      <c r="V1616" s="127"/>
      <c r="W1616" s="127"/>
      <c r="X1616" s="127"/>
      <c r="Y1616" s="128"/>
      <c r="Z1616" s="128"/>
      <c r="AA1616" s="128"/>
      <c r="AB1616" s="128"/>
      <c r="AC1616" s="128"/>
      <c r="AD1616" s="128"/>
    </row>
    <row r="1617" spans="3:30" s="382" customFormat="1">
      <c r="C1617" s="127">
        <v>1</v>
      </c>
      <c r="D1617" s="380">
        <v>44446</v>
      </c>
      <c r="E1617" s="430" t="s">
        <v>2224</v>
      </c>
      <c r="F1617" s="501"/>
      <c r="G1617" s="361"/>
      <c r="H1617" s="127">
        <v>118.52</v>
      </c>
      <c r="I1617" s="127"/>
      <c r="J1617" s="127"/>
      <c r="K1617" s="127"/>
      <c r="L1617" s="127">
        <v>118.52</v>
      </c>
      <c r="M1617" s="127"/>
      <c r="N1617" s="127"/>
      <c r="O1617" s="127"/>
      <c r="P1617" s="127"/>
      <c r="Q1617" s="127"/>
      <c r="R1617" s="127"/>
      <c r="S1617" s="127"/>
      <c r="T1617" s="127"/>
      <c r="U1617" s="127"/>
      <c r="V1617" s="127"/>
      <c r="W1617" s="127"/>
      <c r="X1617" s="127"/>
      <c r="Y1617" s="128"/>
      <c r="Z1617" s="128"/>
      <c r="AA1617" s="128"/>
      <c r="AB1617" s="128"/>
      <c r="AC1617" s="128"/>
      <c r="AD1617" s="128"/>
    </row>
    <row r="1618" spans="3:30" s="382" customFormat="1">
      <c r="C1618" s="127"/>
      <c r="D1618" s="380">
        <v>44446</v>
      </c>
      <c r="E1618" s="430" t="s">
        <v>1951</v>
      </c>
      <c r="F1618" s="501"/>
      <c r="G1618" s="361"/>
      <c r="H1618" s="127">
        <v>1</v>
      </c>
      <c r="I1618" s="127"/>
      <c r="J1618" s="127"/>
      <c r="K1618" s="127"/>
      <c r="L1618" s="127"/>
      <c r="M1618" s="127"/>
      <c r="N1618" s="127"/>
      <c r="O1618" s="127"/>
      <c r="P1618" s="127"/>
      <c r="Q1618" s="127"/>
      <c r="R1618" s="127"/>
      <c r="S1618" s="127"/>
      <c r="T1618" s="127"/>
      <c r="U1618" s="127"/>
      <c r="V1618" s="127"/>
      <c r="W1618" s="127">
        <v>1</v>
      </c>
      <c r="X1618" s="127"/>
      <c r="Y1618" s="128"/>
      <c r="Z1618" s="128"/>
      <c r="AA1618" s="128"/>
      <c r="AB1618" s="128"/>
      <c r="AC1618" s="128"/>
      <c r="AD1618" s="128"/>
    </row>
    <row r="1619" spans="3:30" s="382" customFormat="1">
      <c r="C1619" s="127"/>
      <c r="D1619" s="380">
        <v>44446</v>
      </c>
      <c r="E1619" s="430" t="s">
        <v>1481</v>
      </c>
      <c r="F1619" s="501"/>
      <c r="G1619" s="361">
        <v>135</v>
      </c>
      <c r="H1619" s="127"/>
      <c r="I1619" s="127"/>
      <c r="J1619" s="127"/>
      <c r="K1619" s="127"/>
      <c r="L1619" s="127"/>
      <c r="M1619" s="127"/>
      <c r="N1619" s="127"/>
      <c r="O1619" s="127"/>
      <c r="P1619" s="127"/>
      <c r="Q1619" s="127"/>
      <c r="R1619" s="127"/>
      <c r="S1619" s="127"/>
      <c r="T1619" s="127"/>
      <c r="U1619" s="127"/>
      <c r="V1619" s="127"/>
      <c r="W1619" s="127"/>
      <c r="X1619" s="127"/>
      <c r="Y1619" s="128"/>
      <c r="Z1619" s="128"/>
      <c r="AA1619" s="128"/>
      <c r="AB1619" s="128"/>
      <c r="AC1619" s="128"/>
      <c r="AD1619" s="128"/>
    </row>
    <row r="1620" spans="3:30" s="382" customFormat="1">
      <c r="C1620" s="127"/>
      <c r="D1620" s="380">
        <v>44446</v>
      </c>
      <c r="E1620" s="430" t="s">
        <v>673</v>
      </c>
      <c r="F1620" s="501"/>
      <c r="G1620" s="361"/>
      <c r="H1620" s="127">
        <v>119.52</v>
      </c>
      <c r="I1620" s="127"/>
      <c r="J1620" s="127"/>
      <c r="K1620" s="127"/>
      <c r="L1620" s="127"/>
      <c r="M1620" s="127"/>
      <c r="N1620" s="127"/>
      <c r="O1620" s="127"/>
      <c r="P1620" s="127"/>
      <c r="Q1620" s="127"/>
      <c r="R1620" s="127"/>
      <c r="S1620" s="127"/>
      <c r="T1620" s="127"/>
      <c r="U1620" s="127"/>
      <c r="V1620" s="127"/>
      <c r="W1620" s="127"/>
      <c r="X1620" s="127"/>
      <c r="Y1620" s="128"/>
      <c r="Z1620" s="128"/>
      <c r="AA1620" s="128"/>
      <c r="AB1620" s="128"/>
      <c r="AC1620" s="128"/>
      <c r="AD1620" s="128"/>
    </row>
    <row r="1621" spans="3:30" s="382" customFormat="1">
      <c r="C1621" s="127"/>
      <c r="D1621" s="380">
        <v>44446</v>
      </c>
      <c r="E1621" s="430" t="s">
        <v>1503</v>
      </c>
      <c r="F1621" s="501"/>
      <c r="G1621" s="361"/>
      <c r="H1621" s="127">
        <v>15.48</v>
      </c>
      <c r="I1621" s="127"/>
      <c r="J1621" s="127"/>
      <c r="K1621" s="127"/>
      <c r="L1621" s="127"/>
      <c r="M1621" s="127"/>
      <c r="N1621" s="127"/>
      <c r="O1621" s="127"/>
      <c r="P1621" s="127"/>
      <c r="Q1621" s="127"/>
      <c r="R1621" s="127"/>
      <c r="S1621" s="127"/>
      <c r="T1621" s="127"/>
      <c r="U1621" s="127"/>
      <c r="V1621" s="127"/>
      <c r="W1621" s="127"/>
      <c r="X1621" s="127"/>
      <c r="Y1621" s="128"/>
      <c r="Z1621" s="128"/>
      <c r="AA1621" s="128"/>
      <c r="AB1621" s="128"/>
      <c r="AC1621" s="128"/>
      <c r="AD1621" s="128"/>
    </row>
    <row r="1622" spans="3:30" s="382" customFormat="1">
      <c r="C1622" s="127"/>
      <c r="D1622" s="380">
        <v>44448</v>
      </c>
      <c r="E1622" s="430" t="s">
        <v>495</v>
      </c>
      <c r="F1622" s="501"/>
      <c r="G1622" s="361">
        <v>699.28</v>
      </c>
      <c r="H1622" s="127"/>
      <c r="I1622" s="127"/>
      <c r="J1622" s="127"/>
      <c r="K1622" s="127"/>
      <c r="L1622" s="127"/>
      <c r="M1622" s="127"/>
      <c r="N1622" s="127"/>
      <c r="O1622" s="127"/>
      <c r="P1622" s="127"/>
      <c r="Q1622" s="127"/>
      <c r="R1622" s="127"/>
      <c r="S1622" s="127"/>
      <c r="T1622" s="127"/>
      <c r="U1622" s="127"/>
      <c r="V1622" s="127"/>
      <c r="W1622" s="127"/>
      <c r="X1622" s="127"/>
      <c r="Y1622" s="128"/>
      <c r="Z1622" s="128"/>
      <c r="AA1622" s="128"/>
      <c r="AB1622" s="128"/>
      <c r="AC1622" s="128"/>
      <c r="AD1622" s="128"/>
    </row>
    <row r="1623" spans="3:30" s="382" customFormat="1">
      <c r="C1623" s="127">
        <v>4</v>
      </c>
      <c r="D1623" s="380">
        <v>44448</v>
      </c>
      <c r="E1623" s="430" t="s">
        <v>2433</v>
      </c>
      <c r="F1623" s="501"/>
      <c r="G1623" s="361"/>
      <c r="H1623" s="127">
        <v>524</v>
      </c>
      <c r="I1623" s="127"/>
      <c r="J1623" s="127"/>
      <c r="K1623" s="127"/>
      <c r="L1623" s="127"/>
      <c r="M1623" s="127"/>
      <c r="N1623" s="127"/>
      <c r="O1623" s="127">
        <v>524</v>
      </c>
      <c r="P1623" s="127"/>
      <c r="Q1623" s="127"/>
      <c r="R1623" s="127"/>
      <c r="S1623" s="127"/>
      <c r="T1623" s="127"/>
      <c r="U1623" s="127"/>
      <c r="V1623" s="127"/>
      <c r="W1623" s="127"/>
      <c r="X1623" s="127"/>
      <c r="Y1623" s="128"/>
      <c r="Z1623" s="128"/>
      <c r="AA1623" s="128"/>
      <c r="AB1623" s="128"/>
      <c r="AC1623" s="128"/>
      <c r="AD1623" s="128"/>
    </row>
    <row r="1624" spans="3:30" s="382" customFormat="1">
      <c r="C1624" s="127"/>
      <c r="D1624" s="380">
        <v>44448</v>
      </c>
      <c r="E1624" s="430" t="s">
        <v>1976</v>
      </c>
      <c r="F1624" s="501"/>
      <c r="G1624" s="361"/>
      <c r="H1624" s="127">
        <v>111.28</v>
      </c>
      <c r="I1624" s="127"/>
      <c r="J1624" s="127"/>
      <c r="K1624" s="127"/>
      <c r="L1624" s="127">
        <v>111.28</v>
      </c>
      <c r="M1624" s="127"/>
      <c r="N1624" s="127"/>
      <c r="O1624" s="127"/>
      <c r="P1624" s="127"/>
      <c r="Q1624" s="127"/>
      <c r="R1624" s="127"/>
      <c r="S1624" s="127"/>
      <c r="T1624" s="127"/>
      <c r="U1624" s="127"/>
      <c r="V1624" s="127"/>
      <c r="W1624" s="127"/>
      <c r="X1624" s="127"/>
      <c r="Y1624" s="128"/>
      <c r="Z1624" s="128"/>
      <c r="AA1624" s="128"/>
      <c r="AB1624" s="128"/>
      <c r="AC1624" s="128"/>
      <c r="AD1624" s="128"/>
    </row>
    <row r="1625" spans="3:30" s="382" customFormat="1">
      <c r="C1625" s="127"/>
      <c r="D1625" s="380">
        <v>44448</v>
      </c>
      <c r="E1625" s="430" t="s">
        <v>1896</v>
      </c>
      <c r="F1625" s="501"/>
      <c r="G1625" s="361"/>
      <c r="H1625" s="127">
        <v>63</v>
      </c>
      <c r="I1625" s="127"/>
      <c r="J1625" s="127"/>
      <c r="K1625" s="127"/>
      <c r="L1625" s="127"/>
      <c r="M1625" s="127"/>
      <c r="N1625" s="127"/>
      <c r="O1625" s="127"/>
      <c r="P1625" s="127"/>
      <c r="Q1625" s="127"/>
      <c r="R1625" s="127"/>
      <c r="S1625" s="127"/>
      <c r="T1625" s="127">
        <v>63</v>
      </c>
      <c r="U1625" s="127"/>
      <c r="V1625" s="127"/>
      <c r="W1625" s="127"/>
      <c r="X1625" s="127"/>
      <c r="Y1625" s="128"/>
      <c r="Z1625" s="128"/>
      <c r="AA1625" s="128"/>
      <c r="AB1625" s="128"/>
      <c r="AC1625" s="128"/>
      <c r="AD1625" s="128"/>
    </row>
    <row r="1626" spans="3:30" s="382" customFormat="1">
      <c r="C1626" s="127"/>
      <c r="D1626" s="380">
        <v>44448</v>
      </c>
      <c r="E1626" s="430" t="s">
        <v>1493</v>
      </c>
      <c r="F1626" s="501"/>
      <c r="G1626" s="361"/>
      <c r="H1626" s="127">
        <v>1</v>
      </c>
      <c r="I1626" s="127"/>
      <c r="J1626" s="127"/>
      <c r="K1626" s="127"/>
      <c r="L1626" s="127"/>
      <c r="M1626" s="127"/>
      <c r="N1626" s="127"/>
      <c r="O1626" s="127"/>
      <c r="P1626" s="127"/>
      <c r="Q1626" s="127"/>
      <c r="R1626" s="127"/>
      <c r="S1626" s="127"/>
      <c r="T1626" s="127"/>
      <c r="U1626" s="127"/>
      <c r="V1626" s="127"/>
      <c r="W1626" s="127">
        <v>1</v>
      </c>
      <c r="X1626" s="127"/>
      <c r="Y1626" s="128"/>
      <c r="Z1626" s="128"/>
      <c r="AA1626" s="128"/>
      <c r="AB1626" s="128"/>
      <c r="AC1626" s="128"/>
      <c r="AD1626" s="128"/>
    </row>
    <row r="1627" spans="3:30" s="382" customFormat="1">
      <c r="C1627" s="127"/>
      <c r="D1627" s="380">
        <v>44448</v>
      </c>
      <c r="E1627" s="430" t="s">
        <v>1814</v>
      </c>
      <c r="F1627" s="501"/>
      <c r="G1627" s="361">
        <v>765</v>
      </c>
      <c r="H1627" s="127"/>
      <c r="I1627" s="127"/>
      <c r="J1627" s="127"/>
      <c r="K1627" s="127"/>
      <c r="L1627" s="127"/>
      <c r="M1627" s="127"/>
      <c r="N1627" s="127"/>
      <c r="O1627" s="127"/>
      <c r="P1627" s="127"/>
      <c r="Q1627" s="127"/>
      <c r="R1627" s="127"/>
      <c r="S1627" s="127"/>
      <c r="T1627" s="127"/>
      <c r="U1627" s="127"/>
      <c r="V1627" s="127"/>
      <c r="W1627" s="127"/>
      <c r="X1627" s="127"/>
      <c r="Y1627" s="128"/>
      <c r="Z1627" s="128"/>
      <c r="AA1627" s="128"/>
      <c r="AB1627" s="128"/>
      <c r="AC1627" s="128"/>
      <c r="AD1627" s="128"/>
    </row>
    <row r="1628" spans="3:30" s="382" customFormat="1">
      <c r="C1628" s="127"/>
      <c r="D1628" s="380">
        <v>44448</v>
      </c>
      <c r="E1628" s="430" t="s">
        <v>673</v>
      </c>
      <c r="F1628" s="501"/>
      <c r="G1628" s="361"/>
      <c r="H1628" s="127">
        <v>699.28</v>
      </c>
      <c r="I1628" s="127"/>
      <c r="J1628" s="127"/>
      <c r="K1628" s="127"/>
      <c r="L1628" s="127"/>
      <c r="M1628" s="127"/>
      <c r="N1628" s="127"/>
      <c r="O1628" s="127"/>
      <c r="P1628" s="127"/>
      <c r="Q1628" s="127"/>
      <c r="R1628" s="127"/>
      <c r="S1628" s="127"/>
      <c r="T1628" s="127"/>
      <c r="U1628" s="127"/>
      <c r="V1628" s="127"/>
      <c r="W1628" s="127"/>
      <c r="X1628" s="127"/>
      <c r="Y1628" s="128"/>
      <c r="Z1628" s="128"/>
      <c r="AA1628" s="128"/>
      <c r="AB1628" s="128"/>
      <c r="AC1628" s="128"/>
      <c r="AD1628" s="128"/>
    </row>
    <row r="1629" spans="3:30" s="382" customFormat="1">
      <c r="C1629" s="127"/>
      <c r="D1629" s="380">
        <v>44448</v>
      </c>
      <c r="E1629" s="430" t="s">
        <v>1815</v>
      </c>
      <c r="F1629" s="501"/>
      <c r="G1629" s="361"/>
      <c r="H1629" s="127">
        <v>65.72</v>
      </c>
      <c r="I1629" s="127"/>
      <c r="J1629" s="127"/>
      <c r="K1629" s="127"/>
      <c r="L1629" s="127"/>
      <c r="M1629" s="127"/>
      <c r="N1629" s="127"/>
      <c r="O1629" s="127"/>
      <c r="P1629" s="127"/>
      <c r="Q1629" s="127"/>
      <c r="R1629" s="127"/>
      <c r="S1629" s="127"/>
      <c r="T1629" s="127"/>
      <c r="U1629" s="127"/>
      <c r="V1629" s="127"/>
      <c r="W1629" s="127"/>
      <c r="X1629" s="127"/>
      <c r="Y1629" s="128"/>
      <c r="Z1629" s="128"/>
      <c r="AA1629" s="128"/>
      <c r="AB1629" s="128"/>
      <c r="AC1629" s="128"/>
      <c r="AD1629" s="128"/>
    </row>
    <row r="1630" spans="3:30" s="382" customFormat="1">
      <c r="C1630" s="127"/>
      <c r="D1630" s="380">
        <v>44449</v>
      </c>
      <c r="E1630" s="430" t="s">
        <v>495</v>
      </c>
      <c r="F1630" s="501"/>
      <c r="G1630" s="361">
        <v>647</v>
      </c>
      <c r="H1630" s="127"/>
      <c r="I1630" s="127"/>
      <c r="J1630" s="127"/>
      <c r="K1630" s="127"/>
      <c r="L1630" s="127"/>
      <c r="M1630" s="127"/>
      <c r="N1630" s="127"/>
      <c r="O1630" s="127"/>
      <c r="P1630" s="127"/>
      <c r="Q1630" s="127"/>
      <c r="R1630" s="127"/>
      <c r="S1630" s="127"/>
      <c r="T1630" s="127"/>
      <c r="U1630" s="127"/>
      <c r="V1630" s="127"/>
      <c r="W1630" s="127"/>
      <c r="X1630" s="127"/>
      <c r="Y1630" s="128"/>
      <c r="Z1630" s="128"/>
      <c r="AA1630" s="128"/>
      <c r="AB1630" s="128"/>
      <c r="AC1630" s="128"/>
      <c r="AD1630" s="128"/>
    </row>
    <row r="1631" spans="3:30" s="382" customFormat="1">
      <c r="C1631" s="127"/>
      <c r="D1631" s="380">
        <v>44449</v>
      </c>
      <c r="E1631" s="430" t="s">
        <v>1977</v>
      </c>
      <c r="F1631" s="501"/>
      <c r="G1631" s="361"/>
      <c r="H1631" s="127">
        <v>647</v>
      </c>
      <c r="I1631" s="127"/>
      <c r="J1631" s="127"/>
      <c r="K1631" s="127">
        <v>647</v>
      </c>
      <c r="L1631" s="127"/>
      <c r="M1631" s="127"/>
      <c r="N1631" s="127"/>
      <c r="O1631" s="127"/>
      <c r="P1631" s="127"/>
      <c r="Q1631" s="127"/>
      <c r="R1631" s="127"/>
      <c r="S1631" s="127"/>
      <c r="T1631" s="127"/>
      <c r="U1631" s="127"/>
      <c r="V1631" s="127"/>
      <c r="W1631" s="127"/>
      <c r="X1631" s="127"/>
      <c r="Y1631" s="128"/>
      <c r="Z1631" s="128"/>
      <c r="AA1631" s="128"/>
      <c r="AB1631" s="128"/>
      <c r="AC1631" s="128"/>
      <c r="AD1631" s="128"/>
    </row>
    <row r="1632" spans="3:30" s="382" customFormat="1">
      <c r="C1632" s="127"/>
      <c r="D1632" s="380">
        <v>44449</v>
      </c>
      <c r="E1632" s="430" t="s">
        <v>1790</v>
      </c>
      <c r="F1632" s="501"/>
      <c r="G1632" s="361">
        <v>746</v>
      </c>
      <c r="H1632" s="127"/>
      <c r="I1632" s="127"/>
      <c r="J1632" s="127"/>
      <c r="K1632" s="127"/>
      <c r="L1632" s="127"/>
      <c r="M1632" s="127"/>
      <c r="N1632" s="127"/>
      <c r="O1632" s="127"/>
      <c r="P1632" s="127"/>
      <c r="Q1632" s="127"/>
      <c r="R1632" s="127"/>
      <c r="S1632" s="127"/>
      <c r="T1632" s="127"/>
      <c r="U1632" s="127"/>
      <c r="V1632" s="127"/>
      <c r="W1632" s="127"/>
      <c r="X1632" s="127"/>
      <c r="Y1632" s="128"/>
      <c r="Z1632" s="128"/>
      <c r="AA1632" s="128"/>
      <c r="AB1632" s="128"/>
      <c r="AC1632" s="128"/>
      <c r="AD1632" s="128"/>
    </row>
    <row r="1633" spans="3:30" s="382" customFormat="1">
      <c r="C1633" s="127"/>
      <c r="D1633" s="380">
        <v>44449</v>
      </c>
      <c r="E1633" s="430" t="s">
        <v>673</v>
      </c>
      <c r="F1633" s="501"/>
      <c r="G1633" s="361"/>
      <c r="H1633" s="127">
        <v>647</v>
      </c>
      <c r="I1633" s="127"/>
      <c r="J1633" s="127"/>
      <c r="K1633" s="127"/>
      <c r="L1633" s="127"/>
      <c r="M1633" s="127"/>
      <c r="N1633" s="127"/>
      <c r="O1633" s="127"/>
      <c r="P1633" s="127"/>
      <c r="Q1633" s="127"/>
      <c r="R1633" s="127"/>
      <c r="S1633" s="127"/>
      <c r="T1633" s="127"/>
      <c r="U1633" s="127"/>
      <c r="V1633" s="127"/>
      <c r="W1633" s="127"/>
      <c r="X1633" s="127"/>
      <c r="Y1633" s="128"/>
      <c r="Z1633" s="128"/>
      <c r="AA1633" s="128"/>
      <c r="AB1633" s="128"/>
      <c r="AC1633" s="128"/>
      <c r="AD1633" s="128"/>
    </row>
    <row r="1634" spans="3:30" s="382" customFormat="1">
      <c r="C1634" s="127"/>
      <c r="D1634" s="380">
        <v>44449</v>
      </c>
      <c r="E1634" s="430" t="s">
        <v>1791</v>
      </c>
      <c r="F1634" s="501"/>
      <c r="G1634" s="361"/>
      <c r="H1634" s="127">
        <v>99</v>
      </c>
      <c r="I1634" s="127"/>
      <c r="J1634" s="127"/>
      <c r="K1634" s="127"/>
      <c r="L1634" s="127"/>
      <c r="M1634" s="127"/>
      <c r="N1634" s="127"/>
      <c r="O1634" s="127"/>
      <c r="P1634" s="127"/>
      <c r="Q1634" s="127"/>
      <c r="R1634" s="127"/>
      <c r="S1634" s="127"/>
      <c r="T1634" s="127"/>
      <c r="U1634" s="127"/>
      <c r="V1634" s="127"/>
      <c r="W1634" s="127"/>
      <c r="X1634" s="127"/>
      <c r="Y1634" s="128"/>
      <c r="Z1634" s="128"/>
      <c r="AA1634" s="128"/>
      <c r="AB1634" s="128"/>
      <c r="AC1634" s="128"/>
      <c r="AD1634" s="128"/>
    </row>
    <row r="1635" spans="3:30" s="382" customFormat="1">
      <c r="C1635" s="127"/>
      <c r="D1635" s="380">
        <v>44450</v>
      </c>
      <c r="E1635" s="430" t="s">
        <v>495</v>
      </c>
      <c r="F1635" s="501"/>
      <c r="G1635" s="361">
        <v>224.93</v>
      </c>
      <c r="H1635" s="127"/>
      <c r="I1635" s="127"/>
      <c r="J1635" s="127"/>
      <c r="K1635" s="127"/>
      <c r="L1635" s="127"/>
      <c r="M1635" s="127"/>
      <c r="N1635" s="127"/>
      <c r="O1635" s="127"/>
      <c r="P1635" s="127"/>
      <c r="Q1635" s="127"/>
      <c r="R1635" s="127"/>
      <c r="S1635" s="127"/>
      <c r="T1635" s="127"/>
      <c r="U1635" s="127"/>
      <c r="V1635" s="127"/>
      <c r="W1635" s="127"/>
      <c r="X1635" s="127"/>
      <c r="Y1635" s="128"/>
      <c r="Z1635" s="128"/>
      <c r="AA1635" s="128"/>
      <c r="AB1635" s="128"/>
      <c r="AC1635" s="128"/>
      <c r="AD1635" s="128"/>
    </row>
    <row r="1636" spans="3:30" s="382" customFormat="1">
      <c r="C1636" s="127">
        <v>1</v>
      </c>
      <c r="D1636" s="380">
        <v>44450</v>
      </c>
      <c r="E1636" s="430" t="s">
        <v>1981</v>
      </c>
      <c r="F1636" s="501"/>
      <c r="G1636" s="361"/>
      <c r="H1636" s="127">
        <v>223.93</v>
      </c>
      <c r="I1636" s="127"/>
      <c r="J1636" s="127"/>
      <c r="K1636" s="127"/>
      <c r="L1636" s="127">
        <v>223.93</v>
      </c>
      <c r="M1636" s="127"/>
      <c r="N1636" s="127"/>
      <c r="O1636" s="127"/>
      <c r="P1636" s="127"/>
      <c r="Q1636" s="127"/>
      <c r="R1636" s="127"/>
      <c r="S1636" s="127"/>
      <c r="T1636" s="127"/>
      <c r="U1636" s="127"/>
      <c r="V1636" s="127"/>
      <c r="W1636" s="127"/>
      <c r="X1636" s="127"/>
      <c r="Y1636" s="128"/>
      <c r="Z1636" s="128"/>
      <c r="AA1636" s="128"/>
      <c r="AB1636" s="128"/>
      <c r="AC1636" s="128"/>
      <c r="AD1636" s="128"/>
    </row>
    <row r="1637" spans="3:30" s="382" customFormat="1">
      <c r="C1637" s="127"/>
      <c r="D1637" s="380">
        <v>44450</v>
      </c>
      <c r="E1637" s="430" t="s">
        <v>1493</v>
      </c>
      <c r="F1637" s="501"/>
      <c r="G1637" s="361"/>
      <c r="H1637" s="127">
        <v>1</v>
      </c>
      <c r="I1637" s="127"/>
      <c r="J1637" s="127"/>
      <c r="K1637" s="127"/>
      <c r="L1637" s="127"/>
      <c r="M1637" s="127"/>
      <c r="N1637" s="127"/>
      <c r="O1637" s="127"/>
      <c r="P1637" s="127"/>
      <c r="Q1637" s="127"/>
      <c r="R1637" s="127"/>
      <c r="S1637" s="127"/>
      <c r="T1637" s="127"/>
      <c r="U1637" s="127"/>
      <c r="V1637" s="127"/>
      <c r="W1637" s="127">
        <v>1</v>
      </c>
      <c r="X1637" s="127"/>
      <c r="Y1637" s="128"/>
      <c r="Z1637" s="128"/>
      <c r="AA1637" s="128"/>
      <c r="AB1637" s="128"/>
      <c r="AC1637" s="128"/>
      <c r="AD1637" s="128"/>
    </row>
    <row r="1638" spans="3:30" s="382" customFormat="1">
      <c r="C1638" s="127"/>
      <c r="D1638" s="380">
        <v>44450</v>
      </c>
      <c r="E1638" s="430" t="s">
        <v>1627</v>
      </c>
      <c r="F1638" s="501"/>
      <c r="G1638" s="361">
        <v>245</v>
      </c>
      <c r="H1638" s="127"/>
      <c r="I1638" s="127"/>
      <c r="J1638" s="127"/>
      <c r="K1638" s="127"/>
      <c r="L1638" s="127"/>
      <c r="M1638" s="127"/>
      <c r="N1638" s="127"/>
      <c r="O1638" s="127"/>
      <c r="P1638" s="127"/>
      <c r="Q1638" s="127"/>
      <c r="R1638" s="127"/>
      <c r="S1638" s="127"/>
      <c r="T1638" s="127"/>
      <c r="U1638" s="127"/>
      <c r="V1638" s="127"/>
      <c r="W1638" s="127"/>
      <c r="X1638" s="127"/>
      <c r="Y1638" s="128"/>
      <c r="Z1638" s="128"/>
      <c r="AA1638" s="128"/>
      <c r="AB1638" s="128"/>
      <c r="AC1638" s="128"/>
      <c r="AD1638" s="128"/>
    </row>
    <row r="1639" spans="3:30" s="382" customFormat="1">
      <c r="C1639" s="127"/>
      <c r="D1639" s="380">
        <v>44450</v>
      </c>
      <c r="E1639" s="430" t="s">
        <v>673</v>
      </c>
      <c r="F1639" s="501"/>
      <c r="G1639" s="361"/>
      <c r="H1639" s="361">
        <v>224.93</v>
      </c>
      <c r="I1639" s="127"/>
      <c r="J1639" s="127"/>
      <c r="K1639" s="127"/>
      <c r="L1639" s="127"/>
      <c r="M1639" s="127"/>
      <c r="N1639" s="127"/>
      <c r="O1639" s="127"/>
      <c r="P1639" s="127"/>
      <c r="Q1639" s="127"/>
      <c r="R1639" s="127"/>
      <c r="S1639" s="127"/>
      <c r="T1639" s="127"/>
      <c r="U1639" s="127"/>
      <c r="V1639" s="127"/>
      <c r="W1639" s="127"/>
      <c r="X1639" s="127"/>
      <c r="Y1639" s="128"/>
      <c r="Z1639" s="128"/>
      <c r="AA1639" s="128"/>
      <c r="AB1639" s="128"/>
      <c r="AC1639" s="128"/>
      <c r="AD1639" s="128"/>
    </row>
    <row r="1640" spans="3:30" s="382" customFormat="1">
      <c r="C1640" s="127"/>
      <c r="D1640" s="380">
        <v>44450</v>
      </c>
      <c r="E1640" s="430" t="s">
        <v>1630</v>
      </c>
      <c r="F1640" s="501"/>
      <c r="G1640" s="361"/>
      <c r="H1640" s="127">
        <v>20.07</v>
      </c>
      <c r="I1640" s="127"/>
      <c r="J1640" s="127"/>
      <c r="K1640" s="127"/>
      <c r="L1640" s="127"/>
      <c r="M1640" s="127"/>
      <c r="N1640" s="127"/>
      <c r="O1640" s="127"/>
      <c r="P1640" s="127"/>
      <c r="Q1640" s="127"/>
      <c r="R1640" s="127"/>
      <c r="S1640" s="127"/>
      <c r="T1640" s="127"/>
      <c r="U1640" s="127"/>
      <c r="V1640" s="127"/>
      <c r="W1640" s="127"/>
      <c r="X1640" s="127"/>
      <c r="Y1640" s="128"/>
      <c r="Z1640" s="128"/>
      <c r="AA1640" s="128"/>
      <c r="AB1640" s="128"/>
      <c r="AC1640" s="128"/>
      <c r="AD1640" s="128"/>
    </row>
    <row r="1641" spans="3:30" s="382" customFormat="1">
      <c r="C1641" s="127"/>
      <c r="D1641" s="380">
        <v>44451</v>
      </c>
      <c r="E1641" s="430" t="s">
        <v>1978</v>
      </c>
      <c r="F1641" s="501"/>
      <c r="G1641" s="361">
        <v>3550</v>
      </c>
      <c r="H1641" s="127"/>
      <c r="I1641" s="127"/>
      <c r="J1641" s="127"/>
      <c r="K1641" s="127"/>
      <c r="L1641" s="127"/>
      <c r="M1641" s="127"/>
      <c r="N1641" s="127"/>
      <c r="O1641" s="127"/>
      <c r="P1641" s="127"/>
      <c r="Q1641" s="127"/>
      <c r="R1641" s="127"/>
      <c r="S1641" s="127"/>
      <c r="T1641" s="127"/>
      <c r="U1641" s="127"/>
      <c r="V1641" s="127"/>
      <c r="W1641" s="127"/>
      <c r="X1641" s="127"/>
      <c r="Y1641" s="128"/>
      <c r="Z1641" s="128"/>
      <c r="AA1641" s="128"/>
      <c r="AB1641" s="128"/>
      <c r="AC1641" s="128"/>
      <c r="AD1641" s="128"/>
    </row>
    <row r="1642" spans="3:30" s="382" customFormat="1">
      <c r="C1642" s="127"/>
      <c r="D1642" s="380">
        <v>44451</v>
      </c>
      <c r="E1642" s="430" t="s">
        <v>1979</v>
      </c>
      <c r="F1642" s="501"/>
      <c r="G1642" s="361"/>
      <c r="H1642" s="127">
        <v>3200</v>
      </c>
      <c r="I1642" s="127"/>
      <c r="J1642" s="127"/>
      <c r="K1642" s="127"/>
      <c r="L1642" s="127"/>
      <c r="M1642" s="127"/>
      <c r="N1642" s="127"/>
      <c r="O1642" s="127"/>
      <c r="P1642" s="127"/>
      <c r="Q1642" s="127"/>
      <c r="R1642" s="127"/>
      <c r="S1642" s="127"/>
      <c r="T1642" s="127"/>
      <c r="U1642" s="127"/>
      <c r="V1642" s="127"/>
      <c r="W1642" s="127"/>
      <c r="X1642" s="127"/>
      <c r="Y1642" s="128"/>
      <c r="Z1642" s="128"/>
      <c r="AA1642" s="128"/>
      <c r="AB1642" s="128">
        <v>3200</v>
      </c>
      <c r="AC1642" s="128"/>
      <c r="AD1642" s="128"/>
    </row>
    <row r="1643" spans="3:30" s="382" customFormat="1">
      <c r="C1643" s="127"/>
      <c r="D1643" s="380">
        <v>44451</v>
      </c>
      <c r="E1643" s="430" t="s">
        <v>1980</v>
      </c>
      <c r="F1643" s="501"/>
      <c r="G1643" s="361"/>
      <c r="H1643" s="127">
        <v>350</v>
      </c>
      <c r="I1643" s="127"/>
      <c r="J1643" s="127"/>
      <c r="K1643" s="127"/>
      <c r="L1643" s="127"/>
      <c r="M1643" s="127"/>
      <c r="N1643" s="127"/>
      <c r="O1643" s="127"/>
      <c r="P1643" s="127"/>
      <c r="Q1643" s="127"/>
      <c r="R1643" s="127"/>
      <c r="S1643" s="127"/>
      <c r="T1643" s="127"/>
      <c r="U1643" s="127"/>
      <c r="V1643" s="127"/>
      <c r="W1643" s="127"/>
      <c r="X1643" s="127"/>
      <c r="Y1643" s="128"/>
      <c r="Z1643" s="128"/>
      <c r="AA1643" s="128"/>
      <c r="AB1643" s="128"/>
      <c r="AC1643" s="128"/>
      <c r="AD1643" s="128"/>
    </row>
    <row r="1644" spans="3:30" s="382" customFormat="1">
      <c r="C1644" s="127"/>
      <c r="D1644" s="380">
        <v>44453</v>
      </c>
      <c r="E1644" s="430" t="s">
        <v>495</v>
      </c>
      <c r="F1644" s="501"/>
      <c r="G1644" s="361">
        <v>1607.36</v>
      </c>
      <c r="H1644" s="127"/>
      <c r="I1644" s="127"/>
      <c r="J1644" s="127"/>
      <c r="K1644" s="127"/>
      <c r="L1644" s="127"/>
      <c r="M1644" s="127"/>
      <c r="N1644" s="127"/>
      <c r="O1644" s="127"/>
      <c r="P1644" s="127"/>
      <c r="Q1644" s="127"/>
      <c r="R1644" s="127"/>
      <c r="S1644" s="127"/>
      <c r="T1644" s="127"/>
      <c r="U1644" s="127"/>
      <c r="V1644" s="127"/>
      <c r="W1644" s="127"/>
      <c r="X1644" s="127"/>
      <c r="Y1644" s="128"/>
      <c r="Z1644" s="128"/>
      <c r="AA1644" s="128"/>
      <c r="AB1644" s="128"/>
      <c r="AC1644" s="128"/>
      <c r="AD1644" s="128"/>
    </row>
    <row r="1645" spans="3:30" s="382" customFormat="1">
      <c r="C1645" s="127"/>
      <c r="D1645" s="380">
        <v>44453</v>
      </c>
      <c r="E1645" s="430" t="s">
        <v>1982</v>
      </c>
      <c r="F1645" s="501"/>
      <c r="G1645" s="361"/>
      <c r="H1645" s="127">
        <v>111.36</v>
      </c>
      <c r="I1645" s="127"/>
      <c r="J1645" s="127"/>
      <c r="K1645" s="127"/>
      <c r="L1645" s="127">
        <v>111.36</v>
      </c>
      <c r="M1645" s="127"/>
      <c r="N1645" s="127"/>
      <c r="O1645" s="127"/>
      <c r="P1645" s="127"/>
      <c r="Q1645" s="127"/>
      <c r="R1645" s="127"/>
      <c r="S1645" s="127"/>
      <c r="T1645" s="127"/>
      <c r="U1645" s="127"/>
      <c r="V1645" s="127"/>
      <c r="W1645" s="127"/>
      <c r="X1645" s="127"/>
      <c r="Y1645" s="128"/>
      <c r="Z1645" s="128"/>
      <c r="AA1645" s="128"/>
      <c r="AB1645" s="128"/>
      <c r="AC1645" s="128"/>
      <c r="AD1645" s="128"/>
    </row>
    <row r="1646" spans="3:30" s="382" customFormat="1">
      <c r="C1646" s="127"/>
      <c r="D1646" s="380">
        <v>44453</v>
      </c>
      <c r="E1646" s="430" t="s">
        <v>1493</v>
      </c>
      <c r="F1646" s="501"/>
      <c r="G1646" s="361"/>
      <c r="H1646" s="127">
        <v>1</v>
      </c>
      <c r="I1646" s="127"/>
      <c r="J1646" s="127"/>
      <c r="K1646" s="127"/>
      <c r="L1646" s="127"/>
      <c r="M1646" s="127"/>
      <c r="N1646" s="127"/>
      <c r="O1646" s="127"/>
      <c r="P1646" s="127"/>
      <c r="Q1646" s="127"/>
      <c r="R1646" s="127"/>
      <c r="S1646" s="127"/>
      <c r="T1646" s="127"/>
      <c r="U1646" s="127"/>
      <c r="V1646" s="127"/>
      <c r="W1646" s="127">
        <v>1</v>
      </c>
      <c r="X1646" s="127"/>
      <c r="Y1646" s="128"/>
      <c r="Z1646" s="128"/>
      <c r="AA1646" s="128"/>
      <c r="AB1646" s="128"/>
      <c r="AC1646" s="128"/>
      <c r="AD1646" s="128"/>
    </row>
    <row r="1647" spans="3:30" s="382" customFormat="1">
      <c r="C1647" s="127">
        <v>10</v>
      </c>
      <c r="D1647" s="380">
        <v>44453</v>
      </c>
      <c r="E1647" s="422" t="s">
        <v>2412</v>
      </c>
      <c r="F1647" s="435"/>
      <c r="G1647" s="361"/>
      <c r="H1647" s="127">
        <v>1432</v>
      </c>
      <c r="I1647" s="127"/>
      <c r="J1647" s="127"/>
      <c r="K1647" s="127"/>
      <c r="L1647" s="127"/>
      <c r="M1647" s="127"/>
      <c r="N1647" s="127"/>
      <c r="O1647" s="127"/>
      <c r="P1647" s="127"/>
      <c r="Q1647" s="127"/>
      <c r="R1647" s="127"/>
      <c r="S1647" s="127">
        <v>1432</v>
      </c>
      <c r="T1647" s="127"/>
      <c r="U1647" s="127"/>
      <c r="V1647" s="127"/>
      <c r="W1647" s="127"/>
      <c r="X1647" s="127"/>
      <c r="Y1647" s="128"/>
      <c r="Z1647" s="128"/>
      <c r="AA1647" s="128"/>
      <c r="AB1647" s="128"/>
      <c r="AC1647" s="128"/>
      <c r="AD1647" s="128"/>
    </row>
    <row r="1648" spans="3:30" s="382" customFormat="1">
      <c r="C1648" s="127"/>
      <c r="D1648" s="380">
        <v>44453</v>
      </c>
      <c r="E1648" s="430" t="s">
        <v>1162</v>
      </c>
      <c r="F1648" s="501"/>
      <c r="G1648" s="361"/>
      <c r="H1648" s="127">
        <v>63</v>
      </c>
      <c r="I1648" s="127"/>
      <c r="J1648" s="127"/>
      <c r="K1648" s="127"/>
      <c r="L1648" s="127"/>
      <c r="M1648" s="127"/>
      <c r="N1648" s="127"/>
      <c r="O1648" s="127"/>
      <c r="P1648" s="127"/>
      <c r="Q1648" s="127"/>
      <c r="R1648" s="127"/>
      <c r="S1648" s="127"/>
      <c r="T1648" s="127"/>
      <c r="U1648" s="127"/>
      <c r="V1648" s="127"/>
      <c r="W1648" s="127"/>
      <c r="X1648" s="127">
        <v>63</v>
      </c>
      <c r="Y1648" s="128"/>
      <c r="Z1648" s="128"/>
      <c r="AA1648" s="128"/>
      <c r="AB1648" s="128"/>
      <c r="AC1648" s="128"/>
      <c r="AD1648" s="128"/>
    </row>
    <row r="1649" spans="3:30" s="382" customFormat="1">
      <c r="C1649" s="127"/>
      <c r="D1649" s="380">
        <v>44453</v>
      </c>
      <c r="E1649" s="430" t="s">
        <v>1771</v>
      </c>
      <c r="F1649" s="501"/>
      <c r="G1649" s="361">
        <v>1722</v>
      </c>
      <c r="H1649" s="127"/>
      <c r="I1649" s="127"/>
      <c r="J1649" s="127"/>
      <c r="K1649" s="127"/>
      <c r="L1649" s="127"/>
      <c r="M1649" s="127"/>
      <c r="N1649" s="127"/>
      <c r="O1649" s="127"/>
      <c r="P1649" s="127"/>
      <c r="Q1649" s="127"/>
      <c r="R1649" s="127"/>
      <c r="S1649" s="127"/>
      <c r="T1649" s="127"/>
      <c r="U1649" s="127"/>
      <c r="V1649" s="127"/>
      <c r="W1649" s="127"/>
      <c r="X1649" s="127"/>
      <c r="Y1649" s="128"/>
      <c r="Z1649" s="128"/>
      <c r="AA1649" s="128"/>
      <c r="AB1649" s="128"/>
      <c r="AC1649" s="128"/>
      <c r="AD1649" s="128"/>
    </row>
    <row r="1650" spans="3:30" s="382" customFormat="1">
      <c r="C1650" s="127"/>
      <c r="D1650" s="380">
        <v>44453</v>
      </c>
      <c r="E1650" s="430" t="s">
        <v>673</v>
      </c>
      <c r="F1650" s="501"/>
      <c r="G1650" s="361"/>
      <c r="H1650" s="127">
        <v>1607.36</v>
      </c>
      <c r="I1650" s="127"/>
      <c r="J1650" s="127"/>
      <c r="K1650" s="127"/>
      <c r="L1650" s="127"/>
      <c r="M1650" s="127"/>
      <c r="N1650" s="127"/>
      <c r="O1650" s="127"/>
      <c r="P1650" s="127"/>
      <c r="Q1650" s="127"/>
      <c r="R1650" s="127"/>
      <c r="S1650" s="127"/>
      <c r="T1650" s="127"/>
      <c r="U1650" s="127"/>
      <c r="V1650" s="127"/>
      <c r="W1650" s="127"/>
      <c r="X1650" s="127"/>
      <c r="Y1650" s="128"/>
      <c r="Z1650" s="128"/>
      <c r="AA1650" s="128"/>
      <c r="AB1650" s="128"/>
      <c r="AC1650" s="128"/>
      <c r="AD1650" s="128"/>
    </row>
    <row r="1651" spans="3:30" s="382" customFormat="1">
      <c r="C1651" s="127"/>
      <c r="D1651" s="380">
        <v>44453</v>
      </c>
      <c r="E1651" s="430" t="s">
        <v>1772</v>
      </c>
      <c r="F1651" s="501"/>
      <c r="G1651" s="361"/>
      <c r="H1651" s="127">
        <v>114.64</v>
      </c>
      <c r="I1651" s="127"/>
      <c r="J1651" s="127"/>
      <c r="K1651" s="127"/>
      <c r="L1651" s="127"/>
      <c r="M1651" s="127"/>
      <c r="N1651" s="127"/>
      <c r="O1651" s="127"/>
      <c r="P1651" s="127"/>
      <c r="Q1651" s="127"/>
      <c r="R1651" s="127"/>
      <c r="S1651" s="127"/>
      <c r="T1651" s="127"/>
      <c r="U1651" s="127"/>
      <c r="V1651" s="127"/>
      <c r="W1651" s="127"/>
      <c r="X1651" s="127"/>
      <c r="Y1651" s="128"/>
      <c r="Z1651" s="128"/>
      <c r="AA1651" s="128"/>
      <c r="AB1651" s="128"/>
      <c r="AC1651" s="128"/>
      <c r="AD1651" s="128"/>
    </row>
    <row r="1652" spans="3:30" s="382" customFormat="1">
      <c r="C1652" s="127"/>
      <c r="D1652" s="380">
        <v>44454</v>
      </c>
      <c r="E1652" s="430" t="s">
        <v>495</v>
      </c>
      <c r="F1652" s="501"/>
      <c r="G1652" s="361">
        <v>340</v>
      </c>
      <c r="H1652" s="127"/>
      <c r="I1652" s="127"/>
      <c r="J1652" s="127"/>
      <c r="K1652" s="127"/>
      <c r="L1652" s="127"/>
      <c r="M1652" s="127"/>
      <c r="N1652" s="127"/>
      <c r="O1652" s="127"/>
      <c r="P1652" s="127"/>
      <c r="Q1652" s="127"/>
      <c r="R1652" s="127"/>
      <c r="S1652" s="127"/>
      <c r="T1652" s="127"/>
      <c r="U1652" s="127"/>
      <c r="V1652" s="127"/>
      <c r="W1652" s="127"/>
      <c r="X1652" s="127"/>
      <c r="Y1652" s="128"/>
      <c r="Z1652" s="128"/>
      <c r="AA1652" s="128"/>
      <c r="AB1652" s="128"/>
      <c r="AC1652" s="128"/>
      <c r="AD1652" s="128"/>
    </row>
    <row r="1653" spans="3:30" s="382" customFormat="1">
      <c r="C1653" s="127">
        <v>2</v>
      </c>
      <c r="D1653" s="380">
        <v>44454</v>
      </c>
      <c r="E1653" s="430" t="s">
        <v>1983</v>
      </c>
      <c r="F1653" s="501"/>
      <c r="G1653" s="361"/>
      <c r="H1653" s="127">
        <v>340</v>
      </c>
      <c r="I1653" s="127"/>
      <c r="J1653" s="127"/>
      <c r="K1653" s="127"/>
      <c r="L1653" s="127"/>
      <c r="M1653" s="127"/>
      <c r="N1653" s="127"/>
      <c r="O1653" s="127">
        <v>340</v>
      </c>
      <c r="P1653" s="127"/>
      <c r="Q1653" s="127"/>
      <c r="R1653" s="127"/>
      <c r="S1653" s="127"/>
      <c r="T1653" s="127"/>
      <c r="U1653" s="127"/>
      <c r="V1653" s="127"/>
      <c r="W1653" s="127"/>
      <c r="X1653" s="127"/>
      <c r="Y1653" s="128"/>
      <c r="Z1653" s="128"/>
      <c r="AA1653" s="128"/>
      <c r="AB1653" s="128"/>
      <c r="AC1653" s="128"/>
      <c r="AD1653" s="128"/>
    </row>
    <row r="1654" spans="3:30" s="382" customFormat="1">
      <c r="C1654" s="127"/>
      <c r="D1654" s="380">
        <v>44454</v>
      </c>
      <c r="E1654" s="430" t="s">
        <v>1670</v>
      </c>
      <c r="F1654" s="501"/>
      <c r="G1654" s="361">
        <v>415</v>
      </c>
      <c r="H1654" s="127"/>
      <c r="I1654" s="127"/>
      <c r="J1654" s="127"/>
      <c r="K1654" s="127"/>
      <c r="L1654" s="127"/>
      <c r="M1654" s="127"/>
      <c r="N1654" s="127"/>
      <c r="O1654" s="127"/>
      <c r="P1654" s="127"/>
      <c r="Q1654" s="127"/>
      <c r="R1654" s="127"/>
      <c r="S1654" s="127"/>
      <c r="T1654" s="127"/>
      <c r="U1654" s="127"/>
      <c r="V1654" s="127"/>
      <c r="W1654" s="127"/>
      <c r="X1654" s="127"/>
      <c r="Y1654" s="128"/>
      <c r="Z1654" s="128"/>
      <c r="AA1654" s="128"/>
      <c r="AB1654" s="128"/>
      <c r="AC1654" s="128"/>
      <c r="AD1654" s="128"/>
    </row>
    <row r="1655" spans="3:30" s="382" customFormat="1">
      <c r="C1655" s="127"/>
      <c r="D1655" s="380">
        <v>44454</v>
      </c>
      <c r="E1655" s="430" t="s">
        <v>1655</v>
      </c>
      <c r="F1655" s="501"/>
      <c r="G1655" s="361"/>
      <c r="H1655" s="127">
        <v>340</v>
      </c>
      <c r="I1655" s="127"/>
      <c r="J1655" s="127"/>
      <c r="K1655" s="127"/>
      <c r="L1655" s="127"/>
      <c r="M1655" s="127"/>
      <c r="N1655" s="127"/>
      <c r="O1655" s="127"/>
      <c r="P1655" s="127"/>
      <c r="Q1655" s="127"/>
      <c r="R1655" s="127"/>
      <c r="S1655" s="127"/>
      <c r="T1655" s="127"/>
      <c r="U1655" s="127"/>
      <c r="V1655" s="127"/>
      <c r="W1655" s="127"/>
      <c r="X1655" s="127"/>
      <c r="Y1655" s="128"/>
      <c r="Z1655" s="128"/>
      <c r="AA1655" s="128"/>
      <c r="AB1655" s="128"/>
      <c r="AC1655" s="128"/>
      <c r="AD1655" s="128"/>
    </row>
    <row r="1656" spans="3:30" s="382" customFormat="1">
      <c r="C1656" s="127"/>
      <c r="D1656" s="380">
        <v>44454</v>
      </c>
      <c r="E1656" s="430" t="s">
        <v>1671</v>
      </c>
      <c r="F1656" s="501"/>
      <c r="G1656" s="361"/>
      <c r="H1656" s="127">
        <v>75</v>
      </c>
      <c r="I1656" s="127"/>
      <c r="J1656" s="127"/>
      <c r="K1656" s="127"/>
      <c r="L1656" s="127"/>
      <c r="M1656" s="127"/>
      <c r="N1656" s="127"/>
      <c r="O1656" s="127"/>
      <c r="P1656" s="127"/>
      <c r="Q1656" s="127"/>
      <c r="R1656" s="127"/>
      <c r="S1656" s="127"/>
      <c r="T1656" s="127"/>
      <c r="U1656" s="127"/>
      <c r="V1656" s="127"/>
      <c r="W1656" s="127"/>
      <c r="X1656" s="127"/>
      <c r="Y1656" s="128"/>
      <c r="Z1656" s="128"/>
      <c r="AA1656" s="128"/>
      <c r="AB1656" s="128"/>
      <c r="AC1656" s="128"/>
      <c r="AD1656" s="128"/>
    </row>
    <row r="1657" spans="3:30" s="382" customFormat="1">
      <c r="C1657" s="127"/>
      <c r="D1657" s="380">
        <v>44455</v>
      </c>
      <c r="E1657" s="430" t="s">
        <v>495</v>
      </c>
      <c r="F1657" s="501"/>
      <c r="G1657" s="361">
        <v>4290.3999999999996</v>
      </c>
      <c r="H1657" s="127"/>
      <c r="I1657" s="127"/>
      <c r="J1657" s="127"/>
      <c r="K1657" s="127"/>
      <c r="L1657" s="127"/>
      <c r="M1657" s="127"/>
      <c r="N1657" s="127"/>
      <c r="O1657" s="127"/>
      <c r="P1657" s="127"/>
      <c r="Q1657" s="127"/>
      <c r="R1657" s="127"/>
      <c r="S1657" s="127"/>
      <c r="T1657" s="127"/>
      <c r="U1657" s="127"/>
      <c r="V1657" s="127"/>
      <c r="W1657" s="127"/>
      <c r="X1657" s="127"/>
      <c r="Y1657" s="128"/>
      <c r="Z1657" s="128"/>
      <c r="AA1657" s="128"/>
      <c r="AB1657" s="128"/>
      <c r="AC1657" s="128"/>
      <c r="AD1657" s="128"/>
    </row>
    <row r="1658" spans="3:30" s="382" customFormat="1">
      <c r="C1658" s="127">
        <v>11.35</v>
      </c>
      <c r="D1658" s="380">
        <v>44455</v>
      </c>
      <c r="E1658" s="430" t="s">
        <v>1985</v>
      </c>
      <c r="F1658" s="501"/>
      <c r="G1658" s="361"/>
      <c r="H1658" s="127">
        <v>3288</v>
      </c>
      <c r="I1658" s="127"/>
      <c r="J1658" s="127"/>
      <c r="K1658" s="127"/>
      <c r="L1658" s="127"/>
      <c r="M1658" s="127"/>
      <c r="N1658" s="127"/>
      <c r="O1658" s="127">
        <v>3288</v>
      </c>
      <c r="P1658" s="127"/>
      <c r="Q1658" s="127"/>
      <c r="R1658" s="127"/>
      <c r="S1658" s="127"/>
      <c r="T1658" s="127"/>
      <c r="U1658" s="127"/>
      <c r="V1658" s="127"/>
      <c r="W1658" s="127"/>
      <c r="X1658" s="127"/>
      <c r="Y1658" s="128"/>
      <c r="Z1658" s="128"/>
      <c r="AA1658" s="128"/>
      <c r="AB1658" s="128"/>
      <c r="AC1658" s="128"/>
      <c r="AD1658" s="128"/>
    </row>
    <row r="1659" spans="3:30" s="382" customFormat="1">
      <c r="C1659" s="127"/>
      <c r="D1659" s="380">
        <v>44455</v>
      </c>
      <c r="E1659" s="430" t="s">
        <v>1984</v>
      </c>
      <c r="F1659" s="501"/>
      <c r="G1659" s="361"/>
      <c r="H1659" s="127">
        <v>377.86</v>
      </c>
      <c r="I1659" s="127"/>
      <c r="J1659" s="127"/>
      <c r="K1659" s="127"/>
      <c r="L1659" s="127">
        <v>377.86</v>
      </c>
      <c r="M1659" s="127"/>
      <c r="N1659" s="127"/>
      <c r="O1659" s="127"/>
      <c r="P1659" s="127"/>
      <c r="Q1659" s="127"/>
      <c r="R1659" s="127"/>
      <c r="S1659" s="127"/>
      <c r="T1659" s="127"/>
      <c r="U1659" s="127"/>
      <c r="V1659" s="127"/>
      <c r="W1659" s="127"/>
      <c r="X1659" s="127"/>
      <c r="Y1659" s="128"/>
      <c r="Z1659" s="128"/>
      <c r="AA1659" s="128"/>
      <c r="AB1659" s="128"/>
      <c r="AC1659" s="128"/>
      <c r="AD1659" s="128"/>
    </row>
    <row r="1660" spans="3:30" s="382" customFormat="1">
      <c r="C1660" s="127"/>
      <c r="D1660" s="464">
        <v>44455</v>
      </c>
      <c r="E1660" s="430" t="s">
        <v>2492</v>
      </c>
      <c r="F1660" s="501"/>
      <c r="G1660" s="361"/>
      <c r="H1660" s="127">
        <v>551.54</v>
      </c>
      <c r="I1660" s="127"/>
      <c r="J1660" s="127"/>
      <c r="K1660" s="127"/>
      <c r="L1660" s="127">
        <v>551.54</v>
      </c>
      <c r="M1660" s="127"/>
      <c r="N1660" s="127"/>
      <c r="O1660" s="127"/>
      <c r="P1660" s="127"/>
      <c r="Q1660" s="127"/>
      <c r="R1660" s="127"/>
      <c r="S1660" s="127"/>
      <c r="T1660" s="127"/>
      <c r="U1660" s="127"/>
      <c r="V1660" s="127"/>
      <c r="W1660" s="127"/>
      <c r="X1660" s="127"/>
      <c r="Y1660" s="128"/>
      <c r="Z1660" s="128"/>
      <c r="AA1660" s="128"/>
      <c r="AB1660" s="128"/>
      <c r="AC1660" s="128"/>
      <c r="AD1660" s="128"/>
    </row>
    <row r="1661" spans="3:30" s="382" customFormat="1">
      <c r="C1661" s="127"/>
      <c r="D1661" s="380">
        <v>44455</v>
      </c>
      <c r="E1661" s="430" t="s">
        <v>1986</v>
      </c>
      <c r="F1661" s="501"/>
      <c r="G1661" s="361"/>
      <c r="H1661" s="127">
        <v>72</v>
      </c>
      <c r="I1661" s="127"/>
      <c r="J1661" s="127"/>
      <c r="K1661" s="127"/>
      <c r="L1661" s="127"/>
      <c r="M1661" s="127"/>
      <c r="N1661" s="127"/>
      <c r="O1661" s="127"/>
      <c r="P1661" s="127"/>
      <c r="Q1661" s="127"/>
      <c r="R1661" s="127"/>
      <c r="S1661" s="127"/>
      <c r="T1661" s="127">
        <v>72</v>
      </c>
      <c r="U1661" s="127"/>
      <c r="V1661" s="127"/>
      <c r="W1661" s="127"/>
      <c r="X1661" s="127"/>
      <c r="Y1661" s="128"/>
      <c r="Z1661" s="128"/>
      <c r="AA1661" s="128"/>
      <c r="AB1661" s="128"/>
      <c r="AC1661" s="128"/>
      <c r="AD1661" s="128"/>
    </row>
    <row r="1662" spans="3:30" s="382" customFormat="1">
      <c r="C1662" s="127"/>
      <c r="D1662" s="380">
        <v>44455</v>
      </c>
      <c r="E1662" s="430" t="s">
        <v>1493</v>
      </c>
      <c r="F1662" s="501"/>
      <c r="G1662" s="361"/>
      <c r="H1662" s="127">
        <v>1</v>
      </c>
      <c r="I1662" s="127"/>
      <c r="J1662" s="127"/>
      <c r="K1662" s="127"/>
      <c r="L1662" s="127"/>
      <c r="M1662" s="127"/>
      <c r="N1662" s="127"/>
      <c r="O1662" s="127"/>
      <c r="P1662" s="127"/>
      <c r="Q1662" s="127"/>
      <c r="R1662" s="127"/>
      <c r="S1662" s="127"/>
      <c r="T1662" s="127"/>
      <c r="U1662" s="127"/>
      <c r="V1662" s="127"/>
      <c r="W1662" s="127">
        <v>1</v>
      </c>
      <c r="X1662" s="127"/>
      <c r="Y1662" s="128"/>
      <c r="Z1662" s="128"/>
      <c r="AA1662" s="128"/>
      <c r="AB1662" s="128"/>
      <c r="AC1662" s="128"/>
      <c r="AD1662" s="128"/>
    </row>
    <row r="1663" spans="3:30" s="382" customFormat="1">
      <c r="C1663" s="127"/>
      <c r="D1663" s="380">
        <v>44455</v>
      </c>
      <c r="E1663" s="430" t="s">
        <v>1729</v>
      </c>
      <c r="F1663" s="501"/>
      <c r="G1663" s="361">
        <v>4760</v>
      </c>
      <c r="H1663" s="127"/>
      <c r="I1663" s="127"/>
      <c r="J1663" s="127"/>
      <c r="K1663" s="127"/>
      <c r="L1663" s="127"/>
      <c r="M1663" s="127"/>
      <c r="N1663" s="127"/>
      <c r="O1663" s="127"/>
      <c r="P1663" s="127"/>
      <c r="Q1663" s="127"/>
      <c r="R1663" s="127"/>
      <c r="S1663" s="127"/>
      <c r="T1663" s="127"/>
      <c r="U1663" s="127"/>
      <c r="V1663" s="127"/>
      <c r="W1663" s="127"/>
      <c r="X1663" s="127"/>
      <c r="Y1663" s="128"/>
      <c r="Z1663" s="128"/>
      <c r="AA1663" s="128"/>
      <c r="AB1663" s="128"/>
      <c r="AC1663" s="128"/>
      <c r="AD1663" s="128"/>
    </row>
    <row r="1664" spans="3:30" s="382" customFormat="1">
      <c r="C1664" s="127"/>
      <c r="D1664" s="380">
        <v>44455</v>
      </c>
      <c r="E1664" s="430" t="s">
        <v>1655</v>
      </c>
      <c r="F1664" s="501"/>
      <c r="G1664" s="361"/>
      <c r="H1664" s="361">
        <v>4290.3999999999996</v>
      </c>
      <c r="I1664" s="127"/>
      <c r="J1664" s="127"/>
      <c r="K1664" s="127"/>
      <c r="L1664" s="127"/>
      <c r="M1664" s="127"/>
      <c r="N1664" s="127"/>
      <c r="O1664" s="127"/>
      <c r="P1664" s="127"/>
      <c r="Q1664" s="127"/>
      <c r="R1664" s="127"/>
      <c r="S1664" s="127"/>
      <c r="T1664" s="127"/>
      <c r="U1664" s="127"/>
      <c r="V1664" s="127"/>
      <c r="W1664" s="127"/>
      <c r="X1664" s="127"/>
      <c r="Y1664" s="128"/>
      <c r="Z1664" s="128"/>
      <c r="AA1664" s="128"/>
      <c r="AB1664" s="128"/>
      <c r="AC1664" s="128"/>
      <c r="AD1664" s="128"/>
    </row>
    <row r="1665" spans="3:30" s="382" customFormat="1">
      <c r="C1665" s="127"/>
      <c r="D1665" s="380">
        <v>44455</v>
      </c>
      <c r="E1665" s="430" t="s">
        <v>1519</v>
      </c>
      <c r="F1665" s="501"/>
      <c r="G1665" s="361"/>
      <c r="H1665" s="127">
        <v>469.6</v>
      </c>
      <c r="I1665" s="127"/>
      <c r="J1665" s="127"/>
      <c r="K1665" s="127"/>
      <c r="L1665" s="127"/>
      <c r="M1665" s="127"/>
      <c r="N1665" s="127"/>
      <c r="O1665" s="127"/>
      <c r="P1665" s="127"/>
      <c r="Q1665" s="127"/>
      <c r="R1665" s="127"/>
      <c r="S1665" s="127"/>
      <c r="T1665" s="127"/>
      <c r="U1665" s="127"/>
      <c r="V1665" s="127"/>
      <c r="W1665" s="127"/>
      <c r="X1665" s="127"/>
      <c r="Y1665" s="128"/>
      <c r="Z1665" s="128"/>
      <c r="AA1665" s="128"/>
      <c r="AB1665" s="128"/>
      <c r="AC1665" s="128"/>
      <c r="AD1665" s="128"/>
    </row>
    <row r="1666" spans="3:30" s="382" customFormat="1">
      <c r="C1666" s="127"/>
      <c r="D1666" s="380">
        <v>44461</v>
      </c>
      <c r="E1666" s="430" t="s">
        <v>495</v>
      </c>
      <c r="F1666" s="501"/>
      <c r="G1666" s="361">
        <v>2146.19</v>
      </c>
      <c r="H1666" s="127"/>
      <c r="I1666" s="127"/>
      <c r="J1666" s="127"/>
      <c r="K1666" s="127"/>
      <c r="L1666" s="127"/>
      <c r="M1666" s="127"/>
      <c r="N1666" s="127"/>
      <c r="O1666" s="127"/>
      <c r="P1666" s="127"/>
      <c r="Q1666" s="127"/>
      <c r="R1666" s="127"/>
      <c r="S1666" s="127"/>
      <c r="T1666" s="127"/>
      <c r="U1666" s="127"/>
      <c r="V1666" s="127"/>
      <c r="W1666" s="127"/>
      <c r="X1666" s="127"/>
      <c r="Y1666" s="128"/>
      <c r="Z1666" s="128"/>
      <c r="AA1666" s="128"/>
      <c r="AB1666" s="128"/>
      <c r="AC1666" s="128"/>
      <c r="AD1666" s="128"/>
    </row>
    <row r="1667" spans="3:30" s="382" customFormat="1">
      <c r="C1667" s="127"/>
      <c r="D1667" s="380">
        <v>44461</v>
      </c>
      <c r="E1667" s="430" t="s">
        <v>669</v>
      </c>
      <c r="F1667" s="501"/>
      <c r="G1667" s="361">
        <v>100</v>
      </c>
      <c r="H1667" s="127"/>
      <c r="I1667" s="127"/>
      <c r="J1667" s="127"/>
      <c r="K1667" s="127"/>
      <c r="L1667" s="127"/>
      <c r="M1667" s="127"/>
      <c r="N1667" s="127"/>
      <c r="O1667" s="127"/>
      <c r="P1667" s="127"/>
      <c r="Q1667" s="127"/>
      <c r="R1667" s="127"/>
      <c r="S1667" s="127"/>
      <c r="T1667" s="127"/>
      <c r="U1667" s="127"/>
      <c r="V1667" s="127"/>
      <c r="W1667" s="127"/>
      <c r="X1667" s="127"/>
      <c r="Y1667" s="128"/>
      <c r="Z1667" s="128"/>
      <c r="AA1667" s="128"/>
      <c r="AB1667" s="128"/>
      <c r="AC1667" s="128"/>
      <c r="AD1667" s="128"/>
    </row>
    <row r="1668" spans="3:30" s="382" customFormat="1">
      <c r="C1668" s="127"/>
      <c r="D1668" s="380">
        <v>44461</v>
      </c>
      <c r="E1668" s="430" t="s">
        <v>1987</v>
      </c>
      <c r="F1668" s="501"/>
      <c r="G1668" s="361"/>
      <c r="H1668" s="127">
        <v>98.94</v>
      </c>
      <c r="I1668" s="127"/>
      <c r="J1668" s="127"/>
      <c r="K1668" s="127"/>
      <c r="L1668" s="127">
        <v>98.94</v>
      </c>
      <c r="M1668" s="127"/>
      <c r="N1668" s="127"/>
      <c r="O1668" s="127"/>
      <c r="P1668" s="127"/>
      <c r="Q1668" s="127"/>
      <c r="R1668" s="127"/>
      <c r="S1668" s="127"/>
      <c r="T1668" s="127"/>
      <c r="U1668" s="127"/>
      <c r="V1668" s="127"/>
      <c r="W1668" s="127"/>
      <c r="X1668" s="127"/>
      <c r="Y1668" s="128"/>
      <c r="Z1668" s="128"/>
      <c r="AA1668" s="128"/>
      <c r="AB1668" s="128"/>
      <c r="AC1668" s="128"/>
      <c r="AD1668" s="128"/>
    </row>
    <row r="1669" spans="3:30" s="382" customFormat="1">
      <c r="C1669" s="127"/>
      <c r="D1669" s="380">
        <v>44461</v>
      </c>
      <c r="E1669" s="430" t="s">
        <v>1988</v>
      </c>
      <c r="F1669" s="501"/>
      <c r="G1669" s="361"/>
      <c r="H1669" s="127">
        <v>346.81</v>
      </c>
      <c r="I1669" s="127"/>
      <c r="J1669" s="127"/>
      <c r="K1669" s="127"/>
      <c r="L1669" s="127">
        <v>346.81</v>
      </c>
      <c r="M1669" s="127"/>
      <c r="N1669" s="127"/>
      <c r="O1669" s="127"/>
      <c r="P1669" s="127"/>
      <c r="Q1669" s="127"/>
      <c r="R1669" s="127"/>
      <c r="S1669" s="127"/>
      <c r="T1669" s="127"/>
      <c r="U1669" s="127"/>
      <c r="V1669" s="127"/>
      <c r="W1669" s="127"/>
      <c r="X1669" s="127"/>
      <c r="Y1669" s="128"/>
      <c r="Z1669" s="128"/>
      <c r="AA1669" s="128"/>
      <c r="AB1669" s="128"/>
      <c r="AC1669" s="128"/>
      <c r="AD1669" s="128"/>
    </row>
    <row r="1670" spans="3:30" s="382" customFormat="1">
      <c r="C1670" s="127"/>
      <c r="D1670" s="464">
        <v>44461</v>
      </c>
      <c r="E1670" s="430" t="s">
        <v>2493</v>
      </c>
      <c r="F1670" s="501"/>
      <c r="G1670" s="361"/>
      <c r="H1670" s="127">
        <v>149.44</v>
      </c>
      <c r="I1670" s="127"/>
      <c r="J1670" s="127"/>
      <c r="K1670" s="127"/>
      <c r="L1670" s="127">
        <v>149.44</v>
      </c>
      <c r="M1670" s="127"/>
      <c r="N1670" s="127"/>
      <c r="O1670" s="127"/>
      <c r="P1670" s="127"/>
      <c r="Q1670" s="127"/>
      <c r="R1670" s="127"/>
      <c r="S1670" s="127"/>
      <c r="T1670" s="127"/>
      <c r="U1670" s="127"/>
      <c r="V1670" s="127"/>
      <c r="W1670" s="127"/>
      <c r="X1670" s="127"/>
      <c r="Y1670" s="128"/>
      <c r="Z1670" s="128"/>
      <c r="AA1670" s="128"/>
      <c r="AB1670" s="128"/>
      <c r="AC1670" s="128"/>
      <c r="AD1670" s="128"/>
    </row>
    <row r="1671" spans="3:30" s="382" customFormat="1">
      <c r="C1671" s="127">
        <v>6</v>
      </c>
      <c r="D1671" s="380">
        <v>44461</v>
      </c>
      <c r="E1671" s="430" t="s">
        <v>2360</v>
      </c>
      <c r="F1671" s="501"/>
      <c r="G1671" s="361"/>
      <c r="H1671" s="127">
        <v>1550</v>
      </c>
      <c r="I1671" s="127">
        <v>1550</v>
      </c>
      <c r="J1671" s="127"/>
      <c r="K1671" s="127"/>
      <c r="L1671" s="127"/>
      <c r="M1671" s="127"/>
      <c r="N1671" s="127"/>
      <c r="O1671" s="127"/>
      <c r="P1671" s="127"/>
      <c r="Q1671" s="127"/>
      <c r="R1671" s="127"/>
      <c r="S1671" s="127"/>
      <c r="T1671" s="127"/>
      <c r="U1671" s="127"/>
      <c r="V1671" s="127"/>
      <c r="W1671" s="127"/>
      <c r="X1671" s="127"/>
      <c r="Y1671" s="128"/>
      <c r="Z1671" s="128"/>
      <c r="AA1671" s="128"/>
      <c r="AB1671" s="128"/>
      <c r="AC1671" s="128"/>
      <c r="AD1671" s="128"/>
    </row>
    <row r="1672" spans="3:30" s="382" customFormat="1">
      <c r="C1672" s="127"/>
      <c r="D1672" s="380">
        <v>44461</v>
      </c>
      <c r="E1672" s="430" t="s">
        <v>1748</v>
      </c>
      <c r="F1672" s="501"/>
      <c r="G1672" s="361"/>
      <c r="H1672" s="127">
        <v>100</v>
      </c>
      <c r="I1672" s="127"/>
      <c r="J1672" s="127"/>
      <c r="K1672" s="127"/>
      <c r="L1672" s="127"/>
      <c r="M1672" s="127"/>
      <c r="N1672" s="127"/>
      <c r="O1672" s="127"/>
      <c r="P1672" s="127"/>
      <c r="Q1672" s="127"/>
      <c r="R1672" s="127"/>
      <c r="S1672" s="127"/>
      <c r="T1672" s="127"/>
      <c r="U1672" s="127"/>
      <c r="V1672" s="127"/>
      <c r="W1672" s="127"/>
      <c r="X1672" s="127">
        <v>100</v>
      </c>
      <c r="Y1672" s="128"/>
      <c r="Z1672" s="128"/>
      <c r="AA1672" s="128"/>
      <c r="AB1672" s="128"/>
      <c r="AC1672" s="128"/>
      <c r="AD1672" s="128"/>
    </row>
    <row r="1673" spans="3:30" s="382" customFormat="1">
      <c r="C1673" s="127"/>
      <c r="D1673" s="380">
        <v>44461</v>
      </c>
      <c r="E1673" s="430" t="s">
        <v>1796</v>
      </c>
      <c r="F1673" s="501"/>
      <c r="G1673" s="361"/>
      <c r="H1673" s="127">
        <v>1</v>
      </c>
      <c r="I1673" s="127"/>
      <c r="J1673" s="127"/>
      <c r="K1673" s="127"/>
      <c r="L1673" s="127"/>
      <c r="M1673" s="127"/>
      <c r="N1673" s="127"/>
      <c r="O1673" s="127"/>
      <c r="P1673" s="127"/>
      <c r="Q1673" s="127"/>
      <c r="R1673" s="127"/>
      <c r="S1673" s="127"/>
      <c r="T1673" s="127"/>
      <c r="U1673" s="127"/>
      <c r="V1673" s="127"/>
      <c r="W1673" s="127">
        <v>1</v>
      </c>
      <c r="X1673" s="127"/>
      <c r="Y1673" s="128"/>
      <c r="Z1673" s="128"/>
      <c r="AA1673" s="128"/>
      <c r="AB1673" s="128"/>
      <c r="AC1673" s="128"/>
      <c r="AD1673" s="128"/>
    </row>
    <row r="1674" spans="3:30" s="382" customFormat="1">
      <c r="C1674" s="127"/>
      <c r="D1674" s="380">
        <v>44461</v>
      </c>
      <c r="E1674" s="430" t="s">
        <v>1571</v>
      </c>
      <c r="F1674" s="501"/>
      <c r="G1674" s="361">
        <v>2520</v>
      </c>
      <c r="H1674" s="127"/>
      <c r="I1674" s="127"/>
      <c r="J1674" s="127"/>
      <c r="K1674" s="127"/>
      <c r="L1674" s="127"/>
      <c r="M1674" s="127"/>
      <c r="N1674" s="127"/>
      <c r="O1674" s="127"/>
      <c r="P1674" s="127"/>
      <c r="Q1674" s="127"/>
      <c r="R1674" s="127"/>
      <c r="S1674" s="127"/>
      <c r="T1674" s="127"/>
      <c r="U1674" s="127"/>
      <c r="V1674" s="127"/>
      <c r="W1674" s="127"/>
      <c r="X1674" s="127"/>
      <c r="Y1674" s="128"/>
      <c r="Z1674" s="128"/>
      <c r="AA1674" s="128"/>
      <c r="AB1674" s="128"/>
      <c r="AC1674" s="128"/>
      <c r="AD1674" s="128"/>
    </row>
    <row r="1675" spans="3:30" s="382" customFormat="1">
      <c r="C1675" s="127"/>
      <c r="D1675" s="380">
        <v>44461</v>
      </c>
      <c r="E1675" s="430" t="s">
        <v>673</v>
      </c>
      <c r="F1675" s="501"/>
      <c r="G1675" s="361"/>
      <c r="H1675" s="361">
        <v>2146.19</v>
      </c>
      <c r="I1675" s="127"/>
      <c r="J1675" s="127"/>
      <c r="K1675" s="127"/>
      <c r="L1675" s="127"/>
      <c r="M1675" s="127"/>
      <c r="N1675" s="127"/>
      <c r="O1675" s="127"/>
      <c r="P1675" s="127"/>
      <c r="Q1675" s="127"/>
      <c r="R1675" s="127"/>
      <c r="S1675" s="127"/>
      <c r="T1675" s="127"/>
      <c r="U1675" s="127"/>
      <c r="V1675" s="127"/>
      <c r="W1675" s="127"/>
      <c r="X1675" s="127"/>
      <c r="Y1675" s="128"/>
      <c r="Z1675" s="128"/>
      <c r="AA1675" s="128"/>
      <c r="AB1675" s="128"/>
      <c r="AC1675" s="128"/>
      <c r="AD1675" s="128"/>
    </row>
    <row r="1676" spans="3:30" s="382" customFormat="1">
      <c r="C1676" s="127"/>
      <c r="D1676" s="380">
        <v>44461</v>
      </c>
      <c r="E1676" s="430" t="s">
        <v>674</v>
      </c>
      <c r="F1676" s="501"/>
      <c r="G1676" s="361"/>
      <c r="H1676" s="127">
        <v>100</v>
      </c>
      <c r="I1676" s="127"/>
      <c r="J1676" s="127"/>
      <c r="K1676" s="127"/>
      <c r="L1676" s="127"/>
      <c r="M1676" s="127"/>
      <c r="N1676" s="127"/>
      <c r="O1676" s="127"/>
      <c r="P1676" s="127"/>
      <c r="Q1676" s="127"/>
      <c r="R1676" s="127"/>
      <c r="S1676" s="127"/>
      <c r="T1676" s="127"/>
      <c r="U1676" s="127"/>
      <c r="V1676" s="127"/>
      <c r="W1676" s="127"/>
      <c r="X1676" s="127"/>
      <c r="Y1676" s="128"/>
      <c r="Z1676" s="128"/>
      <c r="AA1676" s="128"/>
      <c r="AB1676" s="128"/>
      <c r="AC1676" s="128"/>
      <c r="AD1676" s="128"/>
    </row>
    <row r="1677" spans="3:30" s="382" customFormat="1">
      <c r="C1677" s="127"/>
      <c r="D1677" s="380">
        <v>44461</v>
      </c>
      <c r="E1677" s="430" t="s">
        <v>1572</v>
      </c>
      <c r="F1677" s="501"/>
      <c r="G1677" s="361"/>
      <c r="H1677" s="127">
        <v>273.81</v>
      </c>
      <c r="I1677" s="127"/>
      <c r="J1677" s="127"/>
      <c r="K1677" s="127"/>
      <c r="L1677" s="127"/>
      <c r="M1677" s="127"/>
      <c r="N1677" s="127"/>
      <c r="O1677" s="127"/>
      <c r="P1677" s="127"/>
      <c r="Q1677" s="127"/>
      <c r="R1677" s="127"/>
      <c r="S1677" s="127"/>
      <c r="T1677" s="127"/>
      <c r="U1677" s="127"/>
      <c r="V1677" s="127"/>
      <c r="W1677" s="127"/>
      <c r="X1677" s="127"/>
      <c r="Y1677" s="128"/>
      <c r="Z1677" s="128"/>
      <c r="AA1677" s="128"/>
      <c r="AB1677" s="128"/>
      <c r="AC1677" s="128"/>
      <c r="AD1677" s="128"/>
    </row>
    <row r="1678" spans="3:30" s="382" customFormat="1">
      <c r="C1678" s="127"/>
      <c r="D1678" s="380">
        <v>44462</v>
      </c>
      <c r="E1678" s="430" t="s">
        <v>495</v>
      </c>
      <c r="F1678" s="501"/>
      <c r="G1678" s="361">
        <v>886.26</v>
      </c>
      <c r="H1678" s="127"/>
      <c r="I1678" s="127"/>
      <c r="J1678" s="127"/>
      <c r="K1678" s="127"/>
      <c r="L1678" s="127"/>
      <c r="M1678" s="127"/>
      <c r="N1678" s="127"/>
      <c r="O1678" s="127"/>
      <c r="P1678" s="127"/>
      <c r="Q1678" s="127"/>
      <c r="R1678" s="127"/>
      <c r="S1678" s="127"/>
      <c r="T1678" s="127"/>
      <c r="U1678" s="127"/>
      <c r="V1678" s="127"/>
      <c r="W1678" s="127"/>
      <c r="X1678" s="127"/>
      <c r="Y1678" s="128"/>
      <c r="Z1678" s="128"/>
      <c r="AA1678" s="128"/>
      <c r="AB1678" s="128"/>
      <c r="AC1678" s="128"/>
      <c r="AD1678" s="128"/>
    </row>
    <row r="1679" spans="3:30" s="382" customFormat="1">
      <c r="C1679" s="127">
        <v>4</v>
      </c>
      <c r="D1679" s="464">
        <v>44462</v>
      </c>
      <c r="E1679" s="430" t="s">
        <v>2497</v>
      </c>
      <c r="F1679" s="501"/>
      <c r="G1679" s="361"/>
      <c r="H1679" s="127">
        <v>630.9</v>
      </c>
      <c r="I1679" s="127"/>
      <c r="J1679" s="127"/>
      <c r="K1679" s="127"/>
      <c r="L1679" s="127"/>
      <c r="M1679" s="127">
        <v>630.9</v>
      </c>
      <c r="N1679" s="127"/>
      <c r="O1679" s="127"/>
      <c r="P1679" s="127"/>
      <c r="Q1679" s="127"/>
      <c r="R1679" s="127"/>
      <c r="S1679" s="127"/>
      <c r="T1679" s="127"/>
      <c r="U1679" s="127"/>
      <c r="V1679" s="127"/>
      <c r="W1679" s="127"/>
      <c r="X1679" s="127"/>
      <c r="Y1679" s="128"/>
      <c r="Z1679" s="128"/>
      <c r="AA1679" s="128"/>
      <c r="AB1679" s="128"/>
      <c r="AC1679" s="128"/>
      <c r="AD1679" s="128"/>
    </row>
    <row r="1680" spans="3:30" s="382" customFormat="1">
      <c r="C1680" s="127"/>
      <c r="D1680" s="380">
        <v>44462</v>
      </c>
      <c r="E1680" s="430" t="s">
        <v>1989</v>
      </c>
      <c r="F1680" s="501"/>
      <c r="G1680" s="361"/>
      <c r="H1680" s="127">
        <v>109.09</v>
      </c>
      <c r="I1680" s="127"/>
      <c r="J1680" s="127"/>
      <c r="K1680" s="127"/>
      <c r="L1680" s="127">
        <v>109.09</v>
      </c>
      <c r="M1680" s="127"/>
      <c r="N1680" s="127"/>
      <c r="O1680" s="127"/>
      <c r="P1680" s="127"/>
      <c r="Q1680" s="127"/>
      <c r="R1680" s="127"/>
      <c r="S1680" s="127"/>
      <c r="T1680" s="127"/>
      <c r="U1680" s="127"/>
      <c r="V1680" s="127"/>
      <c r="W1680" s="127"/>
      <c r="X1680" s="127"/>
      <c r="Y1680" s="128"/>
      <c r="Z1680" s="128"/>
      <c r="AA1680" s="128"/>
      <c r="AB1680" s="128"/>
      <c r="AC1680" s="128"/>
      <c r="AD1680" s="128"/>
    </row>
    <row r="1681" spans="3:30" s="382" customFormat="1">
      <c r="C1681" s="127"/>
      <c r="D1681" s="380">
        <v>44462</v>
      </c>
      <c r="E1681" s="430" t="s">
        <v>1990</v>
      </c>
      <c r="F1681" s="501"/>
      <c r="G1681" s="361"/>
      <c r="H1681" s="127">
        <v>80.27</v>
      </c>
      <c r="I1681" s="127"/>
      <c r="J1681" s="127"/>
      <c r="K1681" s="127"/>
      <c r="L1681" s="127">
        <v>80.27</v>
      </c>
      <c r="M1681" s="127"/>
      <c r="N1681" s="127"/>
      <c r="O1681" s="127"/>
      <c r="P1681" s="127"/>
      <c r="Q1681" s="127"/>
      <c r="R1681" s="127"/>
      <c r="S1681" s="127"/>
      <c r="T1681" s="127"/>
      <c r="U1681" s="127"/>
      <c r="V1681" s="127"/>
      <c r="W1681" s="127"/>
      <c r="X1681" s="127"/>
      <c r="Y1681" s="128"/>
      <c r="Z1681" s="128"/>
      <c r="AA1681" s="128"/>
      <c r="AB1681" s="128"/>
      <c r="AC1681" s="128"/>
      <c r="AD1681" s="128"/>
    </row>
    <row r="1682" spans="3:30" s="382" customFormat="1">
      <c r="C1682" s="127"/>
      <c r="D1682" s="380">
        <v>44462</v>
      </c>
      <c r="E1682" s="430" t="s">
        <v>1878</v>
      </c>
      <c r="F1682" s="501"/>
      <c r="G1682" s="361"/>
      <c r="H1682" s="127">
        <v>65</v>
      </c>
      <c r="I1682" s="127"/>
      <c r="J1682" s="127"/>
      <c r="K1682" s="127"/>
      <c r="L1682" s="127"/>
      <c r="M1682" s="127"/>
      <c r="N1682" s="127"/>
      <c r="O1682" s="127"/>
      <c r="P1682" s="127"/>
      <c r="Q1682" s="127"/>
      <c r="R1682" s="127"/>
      <c r="S1682" s="127"/>
      <c r="T1682" s="127">
        <v>65</v>
      </c>
      <c r="U1682" s="127"/>
      <c r="V1682" s="127"/>
      <c r="W1682" s="127"/>
      <c r="X1682" s="127"/>
      <c r="Y1682" s="128"/>
      <c r="Z1682" s="128"/>
      <c r="AA1682" s="128"/>
      <c r="AB1682" s="128"/>
      <c r="AC1682" s="128"/>
      <c r="AD1682" s="128"/>
    </row>
    <row r="1683" spans="3:30" s="382" customFormat="1">
      <c r="C1683" s="127"/>
      <c r="D1683" s="380">
        <v>44462</v>
      </c>
      <c r="E1683" s="430" t="s">
        <v>1796</v>
      </c>
      <c r="F1683" s="501"/>
      <c r="G1683" s="361"/>
      <c r="H1683" s="127">
        <v>1</v>
      </c>
      <c r="I1683" s="127"/>
      <c r="J1683" s="127"/>
      <c r="K1683" s="127"/>
      <c r="L1683" s="127"/>
      <c r="M1683" s="127"/>
      <c r="N1683" s="127"/>
      <c r="O1683" s="127"/>
      <c r="P1683" s="127"/>
      <c r="Q1683" s="127"/>
      <c r="R1683" s="127"/>
      <c r="S1683" s="127"/>
      <c r="T1683" s="127"/>
      <c r="U1683" s="127"/>
      <c r="V1683" s="127"/>
      <c r="W1683" s="127">
        <v>1</v>
      </c>
      <c r="X1683" s="127"/>
      <c r="Y1683" s="128"/>
      <c r="Z1683" s="128"/>
      <c r="AA1683" s="128"/>
      <c r="AB1683" s="128"/>
      <c r="AC1683" s="128"/>
      <c r="AD1683" s="128"/>
    </row>
    <row r="1684" spans="3:30" s="382" customFormat="1">
      <c r="C1684" s="127"/>
      <c r="D1684" s="380">
        <v>44462</v>
      </c>
      <c r="E1684" s="430" t="s">
        <v>1811</v>
      </c>
      <c r="F1684" s="501"/>
      <c r="G1684" s="361">
        <v>990</v>
      </c>
      <c r="H1684" s="127"/>
      <c r="I1684" s="127"/>
      <c r="J1684" s="127"/>
      <c r="K1684" s="127"/>
      <c r="L1684" s="127"/>
      <c r="M1684" s="127"/>
      <c r="N1684" s="127"/>
      <c r="O1684" s="127"/>
      <c r="P1684" s="127"/>
      <c r="Q1684" s="127"/>
      <c r="R1684" s="127"/>
      <c r="S1684" s="127"/>
      <c r="T1684" s="127"/>
      <c r="U1684" s="127"/>
      <c r="V1684" s="127"/>
      <c r="W1684" s="127"/>
      <c r="X1684" s="127"/>
      <c r="Y1684" s="128"/>
      <c r="Z1684" s="128"/>
      <c r="AA1684" s="128"/>
      <c r="AB1684" s="128"/>
      <c r="AC1684" s="128"/>
      <c r="AD1684" s="128"/>
    </row>
    <row r="1685" spans="3:30" s="382" customFormat="1">
      <c r="C1685" s="127"/>
      <c r="D1685" s="380">
        <v>44462</v>
      </c>
      <c r="E1685" s="430" t="s">
        <v>1741</v>
      </c>
      <c r="F1685" s="501"/>
      <c r="G1685" s="361"/>
      <c r="H1685" s="127">
        <v>40</v>
      </c>
      <c r="I1685" s="127"/>
      <c r="J1685" s="127"/>
      <c r="K1685" s="127"/>
      <c r="L1685" s="127"/>
      <c r="M1685" s="127"/>
      <c r="N1685" s="127"/>
      <c r="O1685" s="127"/>
      <c r="P1685" s="127"/>
      <c r="Q1685" s="127"/>
      <c r="R1685" s="127"/>
      <c r="S1685" s="127"/>
      <c r="T1685" s="127"/>
      <c r="U1685" s="127"/>
      <c r="V1685" s="127"/>
      <c r="W1685" s="127"/>
      <c r="X1685" s="127"/>
      <c r="Y1685" s="128"/>
      <c r="Z1685" s="128"/>
      <c r="AA1685" s="128"/>
      <c r="AB1685" s="128"/>
      <c r="AC1685" s="128"/>
      <c r="AD1685" s="128"/>
    </row>
    <row r="1686" spans="3:30" s="382" customFormat="1">
      <c r="C1686" s="127"/>
      <c r="D1686" s="380">
        <v>44462</v>
      </c>
      <c r="E1686" s="430" t="s">
        <v>673</v>
      </c>
      <c r="F1686" s="501"/>
      <c r="G1686" s="361"/>
      <c r="H1686" s="361">
        <v>886.26</v>
      </c>
      <c r="I1686" s="127"/>
      <c r="J1686" s="127"/>
      <c r="K1686" s="127"/>
      <c r="L1686" s="127"/>
      <c r="M1686" s="127"/>
      <c r="N1686" s="127"/>
      <c r="O1686" s="127"/>
      <c r="P1686" s="127"/>
      <c r="Q1686" s="127"/>
      <c r="R1686" s="127"/>
      <c r="S1686" s="127"/>
      <c r="T1686" s="127"/>
      <c r="U1686" s="127"/>
      <c r="V1686" s="127"/>
      <c r="W1686" s="127"/>
      <c r="X1686" s="127"/>
      <c r="Y1686" s="128"/>
      <c r="Z1686" s="128"/>
      <c r="AA1686" s="128"/>
      <c r="AB1686" s="128"/>
      <c r="AC1686" s="128"/>
      <c r="AD1686" s="128"/>
    </row>
    <row r="1687" spans="3:30" s="382" customFormat="1">
      <c r="C1687" s="127"/>
      <c r="D1687" s="380">
        <v>44462</v>
      </c>
      <c r="E1687" s="430" t="s">
        <v>1812</v>
      </c>
      <c r="F1687" s="501"/>
      <c r="G1687" s="361"/>
      <c r="H1687" s="127">
        <v>63.74</v>
      </c>
      <c r="I1687" s="127"/>
      <c r="J1687" s="127"/>
      <c r="K1687" s="127"/>
      <c r="L1687" s="127"/>
      <c r="M1687" s="127"/>
      <c r="N1687" s="127"/>
      <c r="O1687" s="127"/>
      <c r="P1687" s="127"/>
      <c r="Q1687" s="127"/>
      <c r="R1687" s="127"/>
      <c r="S1687" s="127"/>
      <c r="T1687" s="127"/>
      <c r="U1687" s="127"/>
      <c r="V1687" s="127"/>
      <c r="W1687" s="127"/>
      <c r="X1687" s="127"/>
      <c r="Y1687" s="128"/>
      <c r="Z1687" s="128"/>
      <c r="AA1687" s="128"/>
      <c r="AB1687" s="128"/>
      <c r="AC1687" s="128"/>
      <c r="AD1687" s="128"/>
    </row>
    <row r="1688" spans="3:30" s="382" customFormat="1">
      <c r="C1688" s="127"/>
      <c r="D1688" s="380">
        <v>44463</v>
      </c>
      <c r="E1688" s="430" t="s">
        <v>495</v>
      </c>
      <c r="F1688" s="501"/>
      <c r="G1688" s="361">
        <v>4506.0200000000004</v>
      </c>
      <c r="H1688" s="127"/>
      <c r="I1688" s="127"/>
      <c r="J1688" s="127"/>
      <c r="K1688" s="127"/>
      <c r="L1688" s="127"/>
      <c r="M1688" s="127"/>
      <c r="N1688" s="127"/>
      <c r="O1688" s="127"/>
      <c r="P1688" s="127"/>
      <c r="Q1688" s="127"/>
      <c r="R1688" s="127"/>
      <c r="S1688" s="127"/>
      <c r="T1688" s="127"/>
      <c r="U1688" s="127"/>
      <c r="V1688" s="127"/>
      <c r="W1688" s="127"/>
      <c r="X1688" s="127"/>
      <c r="Y1688" s="128"/>
      <c r="Z1688" s="128"/>
      <c r="AA1688" s="128"/>
      <c r="AB1688" s="128"/>
      <c r="AC1688" s="128"/>
      <c r="AD1688" s="128"/>
    </row>
    <row r="1689" spans="3:30" s="382" customFormat="1">
      <c r="C1689" s="127">
        <v>5</v>
      </c>
      <c r="D1689" s="380">
        <v>44463</v>
      </c>
      <c r="E1689" s="430" t="s">
        <v>2360</v>
      </c>
      <c r="F1689" s="501"/>
      <c r="G1689" s="361"/>
      <c r="H1689" s="127">
        <v>1291</v>
      </c>
      <c r="I1689" s="127">
        <v>1291</v>
      </c>
      <c r="J1689" s="127"/>
      <c r="K1689" s="127"/>
      <c r="L1689" s="127"/>
      <c r="M1689" s="127"/>
      <c r="N1689" s="127"/>
      <c r="O1689" s="127"/>
      <c r="P1689" s="127"/>
      <c r="Q1689" s="127"/>
      <c r="R1689" s="127"/>
      <c r="S1689" s="127"/>
      <c r="T1689" s="127"/>
      <c r="U1689" s="127"/>
      <c r="V1689" s="127"/>
      <c r="W1689" s="127"/>
      <c r="X1689" s="127"/>
      <c r="Y1689" s="128"/>
      <c r="Z1689" s="128"/>
      <c r="AA1689" s="128"/>
      <c r="AB1689" s="128"/>
      <c r="AC1689" s="128"/>
      <c r="AD1689" s="128"/>
    </row>
    <row r="1690" spans="3:30" s="382" customFormat="1">
      <c r="C1690" s="127">
        <v>8.5</v>
      </c>
      <c r="D1690" s="380">
        <v>44463</v>
      </c>
      <c r="E1690" s="430" t="s">
        <v>1991</v>
      </c>
      <c r="F1690" s="501"/>
      <c r="G1690" s="361"/>
      <c r="H1690" s="127">
        <v>1327</v>
      </c>
      <c r="I1690" s="127">
        <v>1327</v>
      </c>
      <c r="J1690" s="127"/>
      <c r="K1690" s="127"/>
      <c r="L1690" s="127"/>
      <c r="M1690" s="127"/>
      <c r="N1690" s="127"/>
      <c r="O1690" s="127"/>
      <c r="P1690" s="127"/>
      <c r="Q1690" s="127"/>
      <c r="R1690" s="127"/>
      <c r="S1690" s="127"/>
      <c r="T1690" s="127"/>
      <c r="U1690" s="127"/>
      <c r="V1690" s="127"/>
      <c r="W1690" s="127"/>
      <c r="X1690" s="127"/>
      <c r="Y1690" s="128"/>
      <c r="Z1690" s="128"/>
      <c r="AA1690" s="128"/>
      <c r="AB1690" s="128"/>
      <c r="AC1690" s="128"/>
      <c r="AD1690" s="128"/>
    </row>
    <row r="1691" spans="3:30" s="382" customFormat="1">
      <c r="C1691" s="127"/>
      <c r="D1691" s="380">
        <v>44463</v>
      </c>
      <c r="E1691" s="430" t="s">
        <v>1992</v>
      </c>
      <c r="F1691" s="501"/>
      <c r="G1691" s="361"/>
      <c r="H1691" s="127">
        <v>306.41000000000003</v>
      </c>
      <c r="I1691" s="127"/>
      <c r="J1691" s="127"/>
      <c r="K1691" s="127"/>
      <c r="L1691" s="127">
        <v>306.41000000000003</v>
      </c>
      <c r="M1691" s="127"/>
      <c r="N1691" s="127"/>
      <c r="O1691" s="127"/>
      <c r="P1691" s="127"/>
      <c r="Q1691" s="127"/>
      <c r="R1691" s="127"/>
      <c r="S1691" s="127"/>
      <c r="T1691" s="127"/>
      <c r="U1691" s="127"/>
      <c r="V1691" s="127"/>
      <c r="W1691" s="127"/>
      <c r="X1691" s="127"/>
      <c r="Y1691" s="128"/>
      <c r="Z1691" s="128"/>
      <c r="AA1691" s="128"/>
      <c r="AB1691" s="128"/>
      <c r="AC1691" s="128"/>
      <c r="AD1691" s="128"/>
    </row>
    <row r="1692" spans="3:30" s="382" customFormat="1">
      <c r="C1692" s="127"/>
      <c r="D1692" s="380">
        <v>44463</v>
      </c>
      <c r="E1692" s="430" t="s">
        <v>1993</v>
      </c>
      <c r="F1692" s="501"/>
      <c r="G1692" s="361"/>
      <c r="H1692" s="127">
        <v>202.54</v>
      </c>
      <c r="I1692" s="127"/>
      <c r="J1692" s="127"/>
      <c r="K1692" s="127"/>
      <c r="L1692" s="127">
        <v>202.54</v>
      </c>
      <c r="M1692" s="127"/>
      <c r="N1692" s="127"/>
      <c r="O1692" s="127"/>
      <c r="P1692" s="127"/>
      <c r="Q1692" s="127"/>
      <c r="R1692" s="127"/>
      <c r="S1692" s="127"/>
      <c r="T1692" s="127"/>
      <c r="U1692" s="127"/>
      <c r="V1692" s="127"/>
      <c r="W1692" s="127"/>
      <c r="X1692" s="127"/>
      <c r="Y1692" s="128"/>
      <c r="Z1692" s="128"/>
      <c r="AA1692" s="128"/>
      <c r="AB1692" s="128"/>
      <c r="AC1692" s="128"/>
      <c r="AD1692" s="128"/>
    </row>
    <row r="1693" spans="3:30" s="382" customFormat="1">
      <c r="C1693" s="127"/>
      <c r="D1693" s="380">
        <v>44463</v>
      </c>
      <c r="E1693" s="430" t="s">
        <v>1994</v>
      </c>
      <c r="F1693" s="501"/>
      <c r="G1693" s="361"/>
      <c r="H1693" s="127">
        <v>316.07</v>
      </c>
      <c r="I1693" s="127"/>
      <c r="J1693" s="127"/>
      <c r="K1693" s="127"/>
      <c r="L1693" s="127">
        <v>316.07</v>
      </c>
      <c r="M1693" s="127"/>
      <c r="N1693" s="127"/>
      <c r="O1693" s="127"/>
      <c r="P1693" s="127"/>
      <c r="Q1693" s="127"/>
      <c r="R1693" s="127"/>
      <c r="S1693" s="127"/>
      <c r="T1693" s="127"/>
      <c r="U1693" s="127"/>
      <c r="V1693" s="127"/>
      <c r="W1693" s="127"/>
      <c r="X1693" s="127"/>
      <c r="Y1693" s="128"/>
      <c r="Z1693" s="128"/>
      <c r="AA1693" s="128"/>
      <c r="AB1693" s="128"/>
      <c r="AC1693" s="128"/>
      <c r="AD1693" s="128"/>
    </row>
    <row r="1694" spans="3:30" s="382" customFormat="1">
      <c r="C1694" s="127"/>
      <c r="D1694" s="380">
        <v>44463</v>
      </c>
      <c r="E1694" s="430" t="s">
        <v>1995</v>
      </c>
      <c r="F1694" s="501"/>
      <c r="G1694" s="361"/>
      <c r="H1694" s="127">
        <v>695</v>
      </c>
      <c r="I1694" s="127"/>
      <c r="J1694" s="127"/>
      <c r="K1694" s="127">
        <v>695</v>
      </c>
      <c r="L1694" s="127"/>
      <c r="M1694" s="127"/>
      <c r="N1694" s="127"/>
      <c r="O1694" s="127"/>
      <c r="P1694" s="127"/>
      <c r="Q1694" s="127"/>
      <c r="R1694" s="127"/>
      <c r="S1694" s="127"/>
      <c r="T1694" s="127"/>
      <c r="U1694" s="127"/>
      <c r="V1694" s="127"/>
      <c r="W1694" s="127"/>
      <c r="X1694" s="127"/>
      <c r="Y1694" s="128"/>
      <c r="Z1694" s="128"/>
      <c r="AA1694" s="128"/>
      <c r="AB1694" s="128"/>
      <c r="AC1694" s="128"/>
      <c r="AD1694" s="128"/>
    </row>
    <row r="1695" spans="3:30" s="382" customFormat="1">
      <c r="C1695" s="127"/>
      <c r="D1695" s="380">
        <v>44463</v>
      </c>
      <c r="E1695" s="430" t="s">
        <v>1996</v>
      </c>
      <c r="F1695" s="501"/>
      <c r="G1695" s="361"/>
      <c r="H1695" s="127">
        <v>290</v>
      </c>
      <c r="I1695" s="127"/>
      <c r="J1695" s="127"/>
      <c r="K1695" s="127"/>
      <c r="L1695" s="127"/>
      <c r="M1695" s="127"/>
      <c r="N1695" s="127">
        <v>290</v>
      </c>
      <c r="O1695" s="127"/>
      <c r="P1695" s="127"/>
      <c r="Q1695" s="127"/>
      <c r="R1695" s="127"/>
      <c r="S1695" s="127"/>
      <c r="T1695" s="127"/>
      <c r="U1695" s="127"/>
      <c r="V1695" s="127"/>
      <c r="W1695" s="127"/>
      <c r="X1695" s="127"/>
      <c r="Y1695" s="128"/>
      <c r="Z1695" s="128"/>
      <c r="AA1695" s="128"/>
      <c r="AB1695" s="128"/>
      <c r="AC1695" s="128"/>
      <c r="AD1695" s="128"/>
    </row>
    <row r="1696" spans="3:30" s="382" customFormat="1">
      <c r="C1696" s="127"/>
      <c r="D1696" s="380">
        <v>44463</v>
      </c>
      <c r="E1696" s="430" t="s">
        <v>1997</v>
      </c>
      <c r="F1696" s="501"/>
      <c r="G1696" s="361"/>
      <c r="H1696" s="127">
        <v>41</v>
      </c>
      <c r="I1696" s="127"/>
      <c r="J1696" s="127"/>
      <c r="K1696" s="127"/>
      <c r="L1696" s="127"/>
      <c r="M1696" s="127"/>
      <c r="N1696" s="127">
        <v>41</v>
      </c>
      <c r="O1696" s="127"/>
      <c r="P1696" s="127"/>
      <c r="Q1696" s="127"/>
      <c r="R1696" s="127"/>
      <c r="S1696" s="127"/>
      <c r="T1696" s="127"/>
      <c r="U1696" s="127"/>
      <c r="V1696" s="127"/>
      <c r="W1696" s="127"/>
      <c r="X1696" s="127"/>
      <c r="Y1696" s="128"/>
      <c r="Z1696" s="128"/>
      <c r="AA1696" s="128"/>
      <c r="AB1696" s="128"/>
      <c r="AC1696" s="128"/>
      <c r="AD1696" s="128"/>
    </row>
    <row r="1697" spans="3:30" s="382" customFormat="1">
      <c r="C1697" s="127"/>
      <c r="D1697" s="380">
        <v>44463</v>
      </c>
      <c r="E1697" s="430" t="s">
        <v>1998</v>
      </c>
      <c r="F1697" s="501"/>
      <c r="G1697" s="361"/>
      <c r="H1697" s="127">
        <v>36</v>
      </c>
      <c r="I1697" s="127"/>
      <c r="J1697" s="127"/>
      <c r="K1697" s="127"/>
      <c r="L1697" s="127"/>
      <c r="M1697" s="127"/>
      <c r="N1697" s="127">
        <v>36</v>
      </c>
      <c r="O1697" s="127"/>
      <c r="P1697" s="127"/>
      <c r="Q1697" s="127"/>
      <c r="R1697" s="127"/>
      <c r="S1697" s="127"/>
      <c r="T1697" s="127"/>
      <c r="U1697" s="127"/>
      <c r="V1697" s="127"/>
      <c r="W1697" s="127"/>
      <c r="X1697" s="127"/>
      <c r="Y1697" s="128"/>
      <c r="Z1697" s="128"/>
      <c r="AA1697" s="128"/>
      <c r="AB1697" s="128"/>
      <c r="AC1697" s="128"/>
      <c r="AD1697" s="128"/>
    </row>
    <row r="1698" spans="3:30" s="382" customFormat="1">
      <c r="C1698" s="127"/>
      <c r="D1698" s="380">
        <v>44463</v>
      </c>
      <c r="E1698" s="430" t="s">
        <v>1859</v>
      </c>
      <c r="F1698" s="501"/>
      <c r="G1698" s="361"/>
      <c r="H1698" s="127">
        <v>1</v>
      </c>
      <c r="I1698" s="127"/>
      <c r="J1698" s="127"/>
      <c r="K1698" s="127"/>
      <c r="L1698" s="127"/>
      <c r="M1698" s="127"/>
      <c r="N1698" s="127"/>
      <c r="O1698" s="127"/>
      <c r="P1698" s="127"/>
      <c r="Q1698" s="127"/>
      <c r="R1698" s="127"/>
      <c r="S1698" s="127"/>
      <c r="T1698" s="127"/>
      <c r="U1698" s="127"/>
      <c r="V1698" s="127"/>
      <c r="W1698" s="127">
        <v>1</v>
      </c>
      <c r="X1698" s="127"/>
      <c r="Y1698" s="128"/>
      <c r="Z1698" s="128"/>
      <c r="AA1698" s="128"/>
      <c r="AB1698" s="128"/>
      <c r="AC1698" s="128"/>
      <c r="AD1698" s="128"/>
    </row>
    <row r="1699" spans="3:30" s="382" customFormat="1">
      <c r="C1699" s="127"/>
      <c r="D1699" s="380">
        <v>44463</v>
      </c>
      <c r="E1699" s="430" t="s">
        <v>1999</v>
      </c>
      <c r="F1699" s="501"/>
      <c r="G1699" s="361">
        <v>5470</v>
      </c>
      <c r="H1699" s="127"/>
      <c r="I1699" s="127"/>
      <c r="J1699" s="127"/>
      <c r="K1699" s="127"/>
      <c r="L1699" s="127"/>
      <c r="M1699" s="127"/>
      <c r="N1699" s="127"/>
      <c r="O1699" s="127"/>
      <c r="P1699" s="127"/>
      <c r="Q1699" s="127"/>
      <c r="R1699" s="127"/>
      <c r="S1699" s="127"/>
      <c r="T1699" s="127"/>
      <c r="U1699" s="127"/>
      <c r="V1699" s="127"/>
      <c r="W1699" s="127"/>
      <c r="X1699" s="127"/>
      <c r="Y1699" s="128"/>
      <c r="Z1699" s="128"/>
      <c r="AA1699" s="128"/>
      <c r="AB1699" s="128"/>
      <c r="AC1699" s="128"/>
      <c r="AD1699" s="128"/>
    </row>
    <row r="1700" spans="3:30" s="382" customFormat="1">
      <c r="C1700" s="127"/>
      <c r="D1700" s="380">
        <v>44463</v>
      </c>
      <c r="E1700" s="430" t="s">
        <v>673</v>
      </c>
      <c r="F1700" s="501"/>
      <c r="G1700" s="361"/>
      <c r="H1700" s="361">
        <v>4506.0200000000004</v>
      </c>
      <c r="I1700" s="127"/>
      <c r="J1700" s="127"/>
      <c r="K1700" s="127"/>
      <c r="L1700" s="127"/>
      <c r="M1700" s="127"/>
      <c r="N1700" s="127"/>
      <c r="O1700" s="127"/>
      <c r="P1700" s="127"/>
      <c r="Q1700" s="127"/>
      <c r="R1700" s="127"/>
      <c r="S1700" s="127"/>
      <c r="T1700" s="127"/>
      <c r="U1700" s="127"/>
      <c r="V1700" s="127"/>
      <c r="W1700" s="127"/>
      <c r="X1700" s="127"/>
      <c r="Y1700" s="128"/>
      <c r="Z1700" s="128"/>
      <c r="AA1700" s="128"/>
      <c r="AB1700" s="128"/>
      <c r="AC1700" s="128"/>
      <c r="AD1700" s="128"/>
    </row>
    <row r="1701" spans="3:30" s="382" customFormat="1">
      <c r="C1701" s="127"/>
      <c r="D1701" s="380">
        <v>44463</v>
      </c>
      <c r="E1701" s="430" t="s">
        <v>2000</v>
      </c>
      <c r="F1701" s="501"/>
      <c r="G1701" s="361"/>
      <c r="H1701" s="127">
        <v>963.98</v>
      </c>
      <c r="I1701" s="127"/>
      <c r="J1701" s="127"/>
      <c r="K1701" s="127"/>
      <c r="L1701" s="127"/>
      <c r="M1701" s="127"/>
      <c r="N1701" s="127"/>
      <c r="O1701" s="127"/>
      <c r="P1701" s="127"/>
      <c r="Q1701" s="127"/>
      <c r="R1701" s="127"/>
      <c r="S1701" s="127"/>
      <c r="T1701" s="127"/>
      <c r="U1701" s="127"/>
      <c r="V1701" s="127"/>
      <c r="W1701" s="127"/>
      <c r="X1701" s="127"/>
      <c r="Y1701" s="128"/>
      <c r="Z1701" s="128"/>
      <c r="AA1701" s="128"/>
      <c r="AB1701" s="128"/>
      <c r="AC1701" s="128"/>
      <c r="AD1701" s="128"/>
    </row>
    <row r="1702" spans="3:30" s="382" customFormat="1">
      <c r="C1702" s="127"/>
      <c r="D1702" s="380">
        <v>44463</v>
      </c>
      <c r="E1702" s="430" t="s">
        <v>495</v>
      </c>
      <c r="F1702" s="501"/>
      <c r="G1702" s="361">
        <v>3834.44</v>
      </c>
      <c r="H1702" s="127"/>
      <c r="I1702" s="127"/>
      <c r="J1702" s="127"/>
      <c r="K1702" s="127"/>
      <c r="L1702" s="127"/>
      <c r="M1702" s="127"/>
      <c r="N1702" s="127"/>
      <c r="O1702" s="127"/>
      <c r="P1702" s="127"/>
      <c r="Q1702" s="127"/>
      <c r="R1702" s="127"/>
      <c r="S1702" s="127"/>
      <c r="T1702" s="127"/>
      <c r="U1702" s="127"/>
      <c r="V1702" s="127"/>
      <c r="W1702" s="127"/>
      <c r="X1702" s="127"/>
      <c r="Y1702" s="128"/>
      <c r="Z1702" s="128"/>
      <c r="AA1702" s="128"/>
      <c r="AB1702" s="128"/>
      <c r="AC1702" s="128"/>
      <c r="AD1702" s="128"/>
    </row>
    <row r="1703" spans="3:30" s="382" customFormat="1">
      <c r="C1703" s="127"/>
      <c r="D1703" s="380">
        <v>44463</v>
      </c>
      <c r="E1703" s="430" t="s">
        <v>2001</v>
      </c>
      <c r="F1703" s="501"/>
      <c r="G1703" s="361"/>
      <c r="H1703" s="127">
        <v>119.44</v>
      </c>
      <c r="I1703" s="127"/>
      <c r="J1703" s="127"/>
      <c r="K1703" s="127"/>
      <c r="L1703" s="127">
        <v>119.44</v>
      </c>
      <c r="M1703" s="127"/>
      <c r="N1703" s="127"/>
      <c r="O1703" s="127"/>
      <c r="P1703" s="127"/>
      <c r="Q1703" s="127"/>
      <c r="R1703" s="127"/>
      <c r="S1703" s="127"/>
      <c r="T1703" s="127"/>
      <c r="U1703" s="127"/>
      <c r="V1703" s="127"/>
      <c r="W1703" s="127"/>
      <c r="X1703" s="127"/>
      <c r="Y1703" s="128"/>
      <c r="Z1703" s="128"/>
      <c r="AA1703" s="128"/>
      <c r="AB1703" s="128"/>
      <c r="AC1703" s="128"/>
      <c r="AD1703" s="128"/>
    </row>
    <row r="1704" spans="3:30" s="382" customFormat="1">
      <c r="C1704" s="127"/>
      <c r="D1704" s="380">
        <v>44463</v>
      </c>
      <c r="E1704" s="430" t="s">
        <v>2002</v>
      </c>
      <c r="F1704" s="501"/>
      <c r="G1704" s="361"/>
      <c r="H1704" s="127">
        <v>277</v>
      </c>
      <c r="I1704" s="127"/>
      <c r="J1704" s="127"/>
      <c r="K1704" s="127"/>
      <c r="L1704" s="127">
        <v>277</v>
      </c>
      <c r="M1704" s="127"/>
      <c r="N1704" s="127"/>
      <c r="O1704" s="127"/>
      <c r="P1704" s="127"/>
      <c r="Q1704" s="127"/>
      <c r="R1704" s="127"/>
      <c r="S1704" s="127"/>
      <c r="T1704" s="127"/>
      <c r="U1704" s="127"/>
      <c r="V1704" s="127"/>
      <c r="W1704" s="127"/>
      <c r="X1704" s="127"/>
      <c r="Y1704" s="128"/>
      <c r="Z1704" s="128"/>
      <c r="AA1704" s="128"/>
      <c r="AB1704" s="128"/>
      <c r="AC1704" s="128"/>
      <c r="AD1704" s="128"/>
    </row>
    <row r="1705" spans="3:30" s="382" customFormat="1">
      <c r="C1705" s="127"/>
      <c r="D1705" s="380">
        <v>44463</v>
      </c>
      <c r="E1705" s="430" t="s">
        <v>2003</v>
      </c>
      <c r="F1705" s="501"/>
      <c r="G1705" s="361"/>
      <c r="H1705" s="127">
        <v>581</v>
      </c>
      <c r="I1705" s="127"/>
      <c r="J1705" s="127"/>
      <c r="K1705" s="127"/>
      <c r="L1705" s="127">
        <v>581</v>
      </c>
      <c r="M1705" s="127"/>
      <c r="N1705" s="127"/>
      <c r="O1705" s="127"/>
      <c r="P1705" s="127"/>
      <c r="Q1705" s="127"/>
      <c r="R1705" s="127"/>
      <c r="S1705" s="127"/>
      <c r="T1705" s="127"/>
      <c r="U1705" s="127"/>
      <c r="V1705" s="127"/>
      <c r="W1705" s="127"/>
      <c r="X1705" s="127"/>
      <c r="Y1705" s="128"/>
      <c r="Z1705" s="128"/>
      <c r="AA1705" s="128"/>
      <c r="AB1705" s="128"/>
      <c r="AC1705" s="128"/>
      <c r="AD1705" s="128"/>
    </row>
    <row r="1706" spans="3:30" s="382" customFormat="1">
      <c r="C1706" s="127"/>
      <c r="D1706" s="380">
        <v>44463</v>
      </c>
      <c r="E1706" s="430" t="s">
        <v>2004</v>
      </c>
      <c r="F1706" s="501"/>
      <c r="G1706" s="361"/>
      <c r="H1706" s="127">
        <v>138</v>
      </c>
      <c r="I1706" s="127"/>
      <c r="J1706" s="127"/>
      <c r="K1706" s="127">
        <v>138</v>
      </c>
      <c r="L1706" s="127"/>
      <c r="M1706" s="127"/>
      <c r="N1706" s="127"/>
      <c r="O1706" s="127"/>
      <c r="P1706" s="127"/>
      <c r="Q1706" s="127"/>
      <c r="R1706" s="127"/>
      <c r="S1706" s="127"/>
      <c r="T1706" s="127"/>
      <c r="U1706" s="127"/>
      <c r="V1706" s="127"/>
      <c r="W1706" s="127"/>
      <c r="X1706" s="127"/>
      <c r="Y1706" s="128"/>
      <c r="Z1706" s="128"/>
      <c r="AA1706" s="128"/>
      <c r="AB1706" s="128"/>
      <c r="AC1706" s="128"/>
      <c r="AD1706" s="128"/>
    </row>
    <row r="1707" spans="3:30" s="382" customFormat="1">
      <c r="C1707" s="127"/>
      <c r="D1707" s="380">
        <v>44463</v>
      </c>
      <c r="E1707" s="430" t="s">
        <v>1951</v>
      </c>
      <c r="F1707" s="501"/>
      <c r="G1707" s="361"/>
      <c r="H1707" s="127">
        <v>1</v>
      </c>
      <c r="I1707" s="127"/>
      <c r="J1707" s="127"/>
      <c r="K1707" s="127"/>
      <c r="L1707" s="127"/>
      <c r="M1707" s="127"/>
      <c r="N1707" s="127"/>
      <c r="O1707" s="127"/>
      <c r="P1707" s="127"/>
      <c r="Q1707" s="127"/>
      <c r="R1707" s="127"/>
      <c r="S1707" s="127"/>
      <c r="T1707" s="127"/>
      <c r="U1707" s="127"/>
      <c r="V1707" s="127"/>
      <c r="W1707" s="127">
        <v>1</v>
      </c>
      <c r="X1707" s="127"/>
      <c r="Y1707" s="128"/>
      <c r="Z1707" s="128"/>
      <c r="AA1707" s="128"/>
      <c r="AB1707" s="128"/>
      <c r="AC1707" s="128"/>
      <c r="AD1707" s="128"/>
    </row>
    <row r="1708" spans="3:30" s="382" customFormat="1">
      <c r="C1708" s="127">
        <v>10</v>
      </c>
      <c r="D1708" s="380">
        <v>44463</v>
      </c>
      <c r="E1708" s="430" t="s">
        <v>2005</v>
      </c>
      <c r="F1708" s="501"/>
      <c r="G1708" s="361"/>
      <c r="H1708" s="127">
        <v>1426</v>
      </c>
      <c r="I1708" s="127"/>
      <c r="J1708" s="127"/>
      <c r="K1708" s="127"/>
      <c r="L1708" s="127"/>
      <c r="M1708" s="127"/>
      <c r="N1708" s="127"/>
      <c r="O1708" s="127">
        <v>1426</v>
      </c>
      <c r="P1708" s="127"/>
      <c r="Q1708" s="127"/>
      <c r="R1708" s="127"/>
      <c r="S1708" s="127"/>
      <c r="T1708" s="127"/>
      <c r="U1708" s="127"/>
      <c r="V1708" s="127"/>
      <c r="W1708" s="127"/>
      <c r="X1708" s="127"/>
      <c r="Y1708" s="128"/>
      <c r="Z1708" s="128"/>
      <c r="AA1708" s="128"/>
      <c r="AB1708" s="128"/>
      <c r="AC1708" s="128"/>
      <c r="AD1708" s="128"/>
    </row>
    <row r="1709" spans="3:30" s="382" customFormat="1">
      <c r="C1709" s="127"/>
      <c r="D1709" s="380">
        <v>44463</v>
      </c>
      <c r="E1709" s="430" t="s">
        <v>1896</v>
      </c>
      <c r="F1709" s="501"/>
      <c r="G1709" s="361"/>
      <c r="H1709" s="127">
        <v>72</v>
      </c>
      <c r="I1709" s="127"/>
      <c r="J1709" s="127"/>
      <c r="K1709" s="127"/>
      <c r="L1709" s="127"/>
      <c r="M1709" s="127"/>
      <c r="N1709" s="127"/>
      <c r="O1709" s="127"/>
      <c r="P1709" s="127"/>
      <c r="Q1709" s="127"/>
      <c r="R1709" s="127"/>
      <c r="S1709" s="127"/>
      <c r="T1709" s="127">
        <v>72</v>
      </c>
      <c r="U1709" s="127"/>
      <c r="V1709" s="127"/>
      <c r="W1709" s="127"/>
      <c r="X1709" s="127"/>
      <c r="Y1709" s="128"/>
      <c r="Z1709" s="128"/>
      <c r="AA1709" s="128"/>
      <c r="AB1709" s="128"/>
      <c r="AC1709" s="128"/>
      <c r="AD1709" s="128"/>
    </row>
    <row r="1710" spans="3:30" s="382" customFormat="1">
      <c r="C1710" s="127"/>
      <c r="D1710" s="380">
        <v>44463</v>
      </c>
      <c r="E1710" s="430" t="s">
        <v>2006</v>
      </c>
      <c r="F1710" s="501"/>
      <c r="G1710" s="361"/>
      <c r="H1710" s="127">
        <v>1128</v>
      </c>
      <c r="I1710" s="127"/>
      <c r="J1710" s="127"/>
      <c r="K1710" s="127"/>
      <c r="L1710" s="127"/>
      <c r="M1710" s="127"/>
      <c r="N1710" s="127">
        <v>1128</v>
      </c>
      <c r="O1710" s="127"/>
      <c r="P1710" s="127"/>
      <c r="Q1710" s="127"/>
      <c r="R1710" s="127"/>
      <c r="S1710" s="127"/>
      <c r="T1710" s="127"/>
      <c r="U1710" s="127"/>
      <c r="V1710" s="127"/>
      <c r="W1710" s="127"/>
      <c r="X1710" s="127"/>
      <c r="Y1710" s="128"/>
      <c r="Z1710" s="128"/>
      <c r="AA1710" s="128"/>
      <c r="AB1710" s="128"/>
      <c r="AC1710" s="128"/>
      <c r="AD1710" s="128"/>
    </row>
    <row r="1711" spans="3:30" s="382" customFormat="1">
      <c r="C1711" s="127"/>
      <c r="D1711" s="380">
        <v>44463</v>
      </c>
      <c r="E1711" s="430" t="s">
        <v>1878</v>
      </c>
      <c r="F1711" s="501"/>
      <c r="G1711" s="361"/>
      <c r="H1711" s="127">
        <v>92</v>
      </c>
      <c r="I1711" s="127"/>
      <c r="J1711" s="127"/>
      <c r="K1711" s="127"/>
      <c r="L1711" s="127"/>
      <c r="M1711" s="127"/>
      <c r="N1711" s="127"/>
      <c r="O1711" s="127"/>
      <c r="P1711" s="127"/>
      <c r="Q1711" s="127"/>
      <c r="R1711" s="127"/>
      <c r="S1711" s="127"/>
      <c r="T1711" s="127">
        <v>92</v>
      </c>
      <c r="U1711" s="127"/>
      <c r="V1711" s="127"/>
      <c r="W1711" s="127"/>
      <c r="X1711" s="127"/>
      <c r="Y1711" s="128"/>
      <c r="Z1711" s="128"/>
      <c r="AA1711" s="128"/>
      <c r="AB1711" s="128"/>
      <c r="AC1711" s="128"/>
      <c r="AD1711" s="128"/>
    </row>
    <row r="1712" spans="3:30" s="382" customFormat="1">
      <c r="C1712" s="127"/>
      <c r="D1712" s="380">
        <v>44463</v>
      </c>
      <c r="E1712" s="430" t="s">
        <v>2007</v>
      </c>
      <c r="F1712" s="501"/>
      <c r="G1712" s="361">
        <v>4197</v>
      </c>
      <c r="H1712" s="127"/>
      <c r="I1712" s="127"/>
      <c r="J1712" s="127"/>
      <c r="K1712" s="127"/>
      <c r="L1712" s="127"/>
      <c r="M1712" s="127"/>
      <c r="N1712" s="127"/>
      <c r="O1712" s="127"/>
      <c r="P1712" s="127"/>
      <c r="Q1712" s="127"/>
      <c r="R1712" s="127"/>
      <c r="S1712" s="127"/>
      <c r="T1712" s="127"/>
      <c r="U1712" s="127"/>
      <c r="V1712" s="127"/>
      <c r="W1712" s="127"/>
      <c r="X1712" s="127"/>
      <c r="Y1712" s="128"/>
      <c r="Z1712" s="128"/>
      <c r="AA1712" s="128"/>
      <c r="AB1712" s="128"/>
      <c r="AC1712" s="128"/>
      <c r="AD1712" s="128"/>
    </row>
    <row r="1713" spans="3:30" s="382" customFormat="1">
      <c r="C1713" s="127"/>
      <c r="D1713" s="380">
        <v>44463</v>
      </c>
      <c r="E1713" s="430" t="s">
        <v>673</v>
      </c>
      <c r="F1713" s="501"/>
      <c r="G1713" s="361"/>
      <c r="H1713" s="361">
        <v>3834.44</v>
      </c>
      <c r="I1713" s="127"/>
      <c r="J1713" s="127"/>
      <c r="K1713" s="127"/>
      <c r="L1713" s="127"/>
      <c r="M1713" s="127"/>
      <c r="N1713" s="127"/>
      <c r="O1713" s="127"/>
      <c r="P1713" s="127"/>
      <c r="Q1713" s="127"/>
      <c r="R1713" s="127"/>
      <c r="S1713" s="127"/>
      <c r="T1713" s="127"/>
      <c r="U1713" s="127"/>
      <c r="V1713" s="127"/>
      <c r="W1713" s="127"/>
      <c r="X1713" s="127"/>
      <c r="Y1713" s="128"/>
      <c r="Z1713" s="128"/>
      <c r="AA1713" s="128"/>
      <c r="AB1713" s="128"/>
      <c r="AC1713" s="128"/>
      <c r="AD1713" s="128"/>
    </row>
    <row r="1714" spans="3:30" s="382" customFormat="1">
      <c r="C1714" s="127"/>
      <c r="D1714" s="380">
        <v>44463</v>
      </c>
      <c r="E1714" s="430" t="s">
        <v>2008</v>
      </c>
      <c r="F1714" s="501"/>
      <c r="G1714" s="361"/>
      <c r="H1714" s="127">
        <v>362.56</v>
      </c>
      <c r="I1714" s="127"/>
      <c r="J1714" s="127"/>
      <c r="K1714" s="127"/>
      <c r="L1714" s="127"/>
      <c r="M1714" s="127"/>
      <c r="N1714" s="127"/>
      <c r="O1714" s="127"/>
      <c r="P1714" s="127"/>
      <c r="Q1714" s="127"/>
      <c r="R1714" s="127"/>
      <c r="S1714" s="127"/>
      <c r="T1714" s="127"/>
      <c r="U1714" s="127"/>
      <c r="V1714" s="127"/>
      <c r="W1714" s="127"/>
      <c r="X1714" s="127"/>
      <c r="Y1714" s="128"/>
      <c r="Z1714" s="128"/>
      <c r="AA1714" s="128"/>
      <c r="AB1714" s="128"/>
      <c r="AC1714" s="128"/>
      <c r="AD1714" s="128"/>
    </row>
    <row r="1715" spans="3:30" s="382" customFormat="1">
      <c r="C1715" s="127"/>
      <c r="D1715" s="380">
        <v>44464</v>
      </c>
      <c r="E1715" s="430" t="s">
        <v>495</v>
      </c>
      <c r="F1715" s="501"/>
      <c r="G1715" s="361">
        <v>560.96</v>
      </c>
      <c r="H1715" s="127"/>
      <c r="I1715" s="127"/>
      <c r="J1715" s="127"/>
      <c r="K1715" s="127"/>
      <c r="L1715" s="127"/>
      <c r="M1715" s="127"/>
      <c r="N1715" s="127"/>
      <c r="O1715" s="127"/>
      <c r="P1715" s="127"/>
      <c r="Q1715" s="127"/>
      <c r="R1715" s="127"/>
      <c r="S1715" s="127"/>
      <c r="T1715" s="127"/>
      <c r="U1715" s="127"/>
      <c r="V1715" s="127"/>
      <c r="W1715" s="127"/>
      <c r="X1715" s="127"/>
      <c r="Y1715" s="128"/>
      <c r="Z1715" s="128"/>
      <c r="AA1715" s="128"/>
      <c r="AB1715" s="128"/>
      <c r="AC1715" s="128"/>
      <c r="AD1715" s="128"/>
    </row>
    <row r="1716" spans="3:30" s="382" customFormat="1">
      <c r="C1716" s="127">
        <v>5</v>
      </c>
      <c r="D1716" s="380">
        <v>44464</v>
      </c>
      <c r="E1716" s="430" t="s">
        <v>2232</v>
      </c>
      <c r="F1716" s="501"/>
      <c r="G1716" s="361"/>
      <c r="H1716" s="127">
        <v>559.96</v>
      </c>
      <c r="I1716" s="127"/>
      <c r="J1716" s="127"/>
      <c r="K1716" s="127"/>
      <c r="L1716" s="127">
        <v>559.96</v>
      </c>
      <c r="M1716" s="127"/>
      <c r="N1716" s="127"/>
      <c r="O1716" s="127"/>
      <c r="P1716" s="127"/>
      <c r="Q1716" s="127"/>
      <c r="R1716" s="127"/>
      <c r="S1716" s="127"/>
      <c r="T1716" s="127"/>
      <c r="U1716" s="127"/>
      <c r="V1716" s="127"/>
      <c r="W1716" s="127"/>
      <c r="X1716" s="127"/>
      <c r="Y1716" s="128"/>
      <c r="Z1716" s="128"/>
      <c r="AA1716" s="128"/>
      <c r="AB1716" s="128"/>
      <c r="AC1716" s="128"/>
      <c r="AD1716" s="128"/>
    </row>
    <row r="1717" spans="3:30" s="382" customFormat="1">
      <c r="C1717" s="127"/>
      <c r="D1717" s="380">
        <v>44464</v>
      </c>
      <c r="E1717" s="430" t="s">
        <v>1951</v>
      </c>
      <c r="F1717" s="501"/>
      <c r="G1717" s="361"/>
      <c r="H1717" s="127">
        <v>1</v>
      </c>
      <c r="I1717" s="127"/>
      <c r="J1717" s="127"/>
      <c r="K1717" s="127"/>
      <c r="L1717" s="127"/>
      <c r="M1717" s="127"/>
      <c r="N1717" s="127"/>
      <c r="O1717" s="127"/>
      <c r="P1717" s="127"/>
      <c r="Q1717" s="127"/>
      <c r="R1717" s="127"/>
      <c r="S1717" s="127"/>
      <c r="T1717" s="127"/>
      <c r="U1717" s="127"/>
      <c r="V1717" s="127"/>
      <c r="W1717" s="127">
        <v>1</v>
      </c>
      <c r="X1717" s="127"/>
      <c r="Y1717" s="128"/>
      <c r="Z1717" s="128"/>
      <c r="AA1717" s="128"/>
      <c r="AB1717" s="128"/>
      <c r="AC1717" s="128"/>
      <c r="AD1717" s="128"/>
    </row>
    <row r="1718" spans="3:30" s="382" customFormat="1">
      <c r="C1718" s="127"/>
      <c r="D1718" s="380">
        <v>44464</v>
      </c>
      <c r="E1718" s="430" t="s">
        <v>1481</v>
      </c>
      <c r="F1718" s="501"/>
      <c r="G1718" s="361">
        <v>616</v>
      </c>
      <c r="H1718" s="127"/>
      <c r="I1718" s="127"/>
      <c r="J1718" s="127"/>
      <c r="K1718" s="127"/>
      <c r="L1718" s="127"/>
      <c r="M1718" s="127"/>
      <c r="N1718" s="127"/>
      <c r="O1718" s="127"/>
      <c r="P1718" s="127"/>
      <c r="Q1718" s="127"/>
      <c r="R1718" s="127"/>
      <c r="S1718" s="127"/>
      <c r="T1718" s="127"/>
      <c r="U1718" s="127"/>
      <c r="V1718" s="127"/>
      <c r="W1718" s="127"/>
      <c r="X1718" s="127"/>
      <c r="Y1718" s="128"/>
      <c r="Z1718" s="128"/>
      <c r="AA1718" s="128"/>
      <c r="AB1718" s="128"/>
      <c r="AC1718" s="128"/>
      <c r="AD1718" s="128"/>
    </row>
    <row r="1719" spans="3:30" s="382" customFormat="1">
      <c r="C1719" s="127"/>
      <c r="D1719" s="380">
        <v>44464</v>
      </c>
      <c r="E1719" s="430" t="s">
        <v>673</v>
      </c>
      <c r="F1719" s="501"/>
      <c r="G1719" s="361"/>
      <c r="H1719" s="127">
        <v>560.96</v>
      </c>
      <c r="I1719" s="127"/>
      <c r="J1719" s="127"/>
      <c r="K1719" s="127"/>
      <c r="L1719" s="127"/>
      <c r="M1719" s="127"/>
      <c r="N1719" s="127"/>
      <c r="O1719" s="127"/>
      <c r="P1719" s="127"/>
      <c r="Q1719" s="127"/>
      <c r="R1719" s="127"/>
      <c r="S1719" s="127"/>
      <c r="T1719" s="127"/>
      <c r="U1719" s="127"/>
      <c r="V1719" s="127"/>
      <c r="W1719" s="127"/>
      <c r="X1719" s="127"/>
      <c r="Y1719" s="128"/>
      <c r="Z1719" s="128"/>
      <c r="AA1719" s="128"/>
      <c r="AB1719" s="128"/>
      <c r="AC1719" s="128"/>
      <c r="AD1719" s="128"/>
    </row>
    <row r="1720" spans="3:30" s="382" customFormat="1">
      <c r="C1720" s="127"/>
      <c r="D1720" s="380">
        <v>44464</v>
      </c>
      <c r="E1720" s="430" t="s">
        <v>1503</v>
      </c>
      <c r="F1720" s="501"/>
      <c r="G1720" s="361"/>
      <c r="H1720" s="127">
        <v>55.04</v>
      </c>
      <c r="I1720" s="127"/>
      <c r="J1720" s="127"/>
      <c r="K1720" s="127"/>
      <c r="L1720" s="127"/>
      <c r="M1720" s="127"/>
      <c r="N1720" s="127"/>
      <c r="O1720" s="127"/>
      <c r="P1720" s="127"/>
      <c r="Q1720" s="127"/>
      <c r="R1720" s="127"/>
      <c r="S1720" s="127"/>
      <c r="T1720" s="127"/>
      <c r="U1720" s="127"/>
      <c r="V1720" s="127"/>
      <c r="W1720" s="127"/>
      <c r="X1720" s="127"/>
      <c r="Y1720" s="128"/>
      <c r="Z1720" s="128"/>
      <c r="AA1720" s="128"/>
      <c r="AB1720" s="128"/>
      <c r="AC1720" s="128"/>
      <c r="AD1720" s="128"/>
    </row>
    <row r="1721" spans="3:30" s="382" customFormat="1">
      <c r="C1721" s="127"/>
      <c r="D1721" s="380">
        <v>44465</v>
      </c>
      <c r="E1721" s="430" t="s">
        <v>495</v>
      </c>
      <c r="F1721" s="501"/>
      <c r="G1721" s="361">
        <v>2456</v>
      </c>
      <c r="H1721" s="127"/>
      <c r="I1721" s="127"/>
      <c r="J1721" s="127"/>
      <c r="K1721" s="127"/>
      <c r="L1721" s="127"/>
      <c r="M1721" s="127"/>
      <c r="N1721" s="127"/>
      <c r="O1721" s="127"/>
      <c r="P1721" s="127"/>
      <c r="Q1721" s="127"/>
      <c r="R1721" s="127"/>
      <c r="S1721" s="127"/>
      <c r="T1721" s="127"/>
      <c r="U1721" s="127"/>
      <c r="V1721" s="127"/>
      <c r="W1721" s="127"/>
      <c r="X1721" s="127"/>
      <c r="Y1721" s="128"/>
      <c r="Z1721" s="128"/>
      <c r="AA1721" s="128"/>
      <c r="AB1721" s="128"/>
      <c r="AC1721" s="128"/>
      <c r="AD1721" s="128"/>
    </row>
    <row r="1722" spans="3:30" s="382" customFormat="1">
      <c r="C1722" s="127">
        <v>20</v>
      </c>
      <c r="D1722" s="380">
        <v>44465</v>
      </c>
      <c r="E1722" s="430" t="s">
        <v>2009</v>
      </c>
      <c r="F1722" s="501"/>
      <c r="G1722" s="361"/>
      <c r="H1722" s="127">
        <v>2364</v>
      </c>
      <c r="I1722" s="127"/>
      <c r="J1722" s="127"/>
      <c r="K1722" s="127"/>
      <c r="L1722" s="127"/>
      <c r="M1722" s="127"/>
      <c r="N1722" s="127"/>
      <c r="O1722" s="127">
        <v>2364</v>
      </c>
      <c r="P1722" s="127"/>
      <c r="Q1722" s="127"/>
      <c r="R1722" s="127"/>
      <c r="S1722" s="127"/>
      <c r="T1722" s="127"/>
      <c r="U1722" s="127"/>
      <c r="V1722" s="127"/>
      <c r="W1722" s="127"/>
      <c r="X1722" s="127"/>
      <c r="Y1722" s="128"/>
      <c r="Z1722" s="128"/>
      <c r="AA1722" s="128"/>
      <c r="AB1722" s="128"/>
      <c r="AC1722" s="128"/>
      <c r="AD1722" s="128"/>
    </row>
    <row r="1723" spans="3:30" s="382" customFormat="1">
      <c r="C1723" s="127"/>
      <c r="D1723" s="380">
        <v>44465</v>
      </c>
      <c r="E1723" s="430" t="s">
        <v>1896</v>
      </c>
      <c r="F1723" s="501"/>
      <c r="G1723" s="361"/>
      <c r="H1723" s="127">
        <v>92</v>
      </c>
      <c r="I1723" s="127"/>
      <c r="J1723" s="127"/>
      <c r="K1723" s="127"/>
      <c r="L1723" s="127"/>
      <c r="M1723" s="127"/>
      <c r="N1723" s="127"/>
      <c r="O1723" s="127"/>
      <c r="P1723" s="127"/>
      <c r="Q1723" s="127"/>
      <c r="R1723" s="127"/>
      <c r="S1723" s="127"/>
      <c r="T1723" s="127">
        <v>92</v>
      </c>
      <c r="U1723" s="127"/>
      <c r="V1723" s="127"/>
      <c r="W1723" s="127"/>
      <c r="X1723" s="127"/>
      <c r="Y1723" s="128"/>
      <c r="Z1723" s="128"/>
      <c r="AA1723" s="128"/>
      <c r="AB1723" s="128"/>
      <c r="AC1723" s="128"/>
      <c r="AD1723" s="128"/>
    </row>
    <row r="1724" spans="3:30" s="382" customFormat="1">
      <c r="C1724" s="127"/>
      <c r="D1724" s="380">
        <v>44465</v>
      </c>
      <c r="E1724" s="430" t="s">
        <v>1580</v>
      </c>
      <c r="F1724" s="501"/>
      <c r="G1724" s="361">
        <v>2760</v>
      </c>
      <c r="H1724" s="127"/>
      <c r="I1724" s="127"/>
      <c r="J1724" s="127"/>
      <c r="K1724" s="127"/>
      <c r="L1724" s="127"/>
      <c r="M1724" s="127"/>
      <c r="N1724" s="127"/>
      <c r="O1724" s="127"/>
      <c r="P1724" s="127"/>
      <c r="Q1724" s="127"/>
      <c r="R1724" s="127"/>
      <c r="S1724" s="127"/>
      <c r="T1724" s="127"/>
      <c r="U1724" s="127"/>
      <c r="V1724" s="127"/>
      <c r="W1724" s="127"/>
      <c r="X1724" s="127"/>
      <c r="Y1724" s="128"/>
      <c r="Z1724" s="128"/>
      <c r="AA1724" s="128"/>
      <c r="AB1724" s="128"/>
      <c r="AC1724" s="128"/>
      <c r="AD1724" s="128"/>
    </row>
    <row r="1725" spans="3:30" s="382" customFormat="1">
      <c r="C1725" s="127"/>
      <c r="D1725" s="380">
        <v>44465</v>
      </c>
      <c r="E1725" s="430" t="s">
        <v>673</v>
      </c>
      <c r="F1725" s="501"/>
      <c r="G1725" s="361"/>
      <c r="H1725" s="127">
        <v>2456</v>
      </c>
      <c r="I1725" s="127"/>
      <c r="J1725" s="127"/>
      <c r="K1725" s="127"/>
      <c r="L1725" s="127"/>
      <c r="M1725" s="127"/>
      <c r="N1725" s="127"/>
      <c r="O1725" s="127"/>
      <c r="P1725" s="127"/>
      <c r="Q1725" s="127"/>
      <c r="R1725" s="127"/>
      <c r="S1725" s="127"/>
      <c r="T1725" s="127"/>
      <c r="U1725" s="127"/>
      <c r="V1725" s="127"/>
      <c r="W1725" s="127"/>
      <c r="X1725" s="127"/>
      <c r="Y1725" s="128"/>
      <c r="Z1725" s="128"/>
      <c r="AA1725" s="128"/>
      <c r="AB1725" s="128"/>
      <c r="AC1725" s="128"/>
      <c r="AD1725" s="128"/>
    </row>
    <row r="1726" spans="3:30" s="382" customFormat="1">
      <c r="C1726" s="127"/>
      <c r="D1726" s="380">
        <v>44465</v>
      </c>
      <c r="E1726" s="430" t="s">
        <v>2010</v>
      </c>
      <c r="F1726" s="501"/>
      <c r="G1726" s="361"/>
      <c r="H1726" s="127">
        <v>304</v>
      </c>
      <c r="I1726" s="127"/>
      <c r="J1726" s="127"/>
      <c r="K1726" s="127"/>
      <c r="L1726" s="127"/>
      <c r="M1726" s="127"/>
      <c r="N1726" s="127"/>
      <c r="O1726" s="127"/>
      <c r="P1726" s="127"/>
      <c r="Q1726" s="127"/>
      <c r="R1726" s="127"/>
      <c r="S1726" s="127"/>
      <c r="T1726" s="127"/>
      <c r="U1726" s="127"/>
      <c r="V1726" s="127"/>
      <c r="W1726" s="127"/>
      <c r="X1726" s="127"/>
      <c r="Y1726" s="128"/>
      <c r="Z1726" s="128"/>
      <c r="AA1726" s="128"/>
      <c r="AB1726" s="128"/>
      <c r="AC1726" s="128"/>
      <c r="AD1726" s="128"/>
    </row>
    <row r="1727" spans="3:30" s="382" customFormat="1">
      <c r="C1727" s="127"/>
      <c r="D1727" s="380">
        <v>44465</v>
      </c>
      <c r="E1727" s="430" t="s">
        <v>495</v>
      </c>
      <c r="F1727" s="501"/>
      <c r="G1727" s="361">
        <v>812.64</v>
      </c>
      <c r="H1727" s="127"/>
      <c r="I1727" s="127"/>
      <c r="J1727" s="127"/>
      <c r="K1727" s="127"/>
      <c r="L1727" s="127"/>
      <c r="M1727" s="127"/>
      <c r="N1727" s="127"/>
      <c r="O1727" s="127"/>
      <c r="P1727" s="127"/>
      <c r="Q1727" s="127"/>
      <c r="R1727" s="127"/>
      <c r="S1727" s="127"/>
      <c r="T1727" s="127"/>
      <c r="U1727" s="127"/>
      <c r="V1727" s="127"/>
      <c r="W1727" s="127"/>
      <c r="X1727" s="127"/>
      <c r="Y1727" s="128"/>
      <c r="Z1727" s="128"/>
      <c r="AA1727" s="128"/>
      <c r="AB1727" s="128"/>
      <c r="AC1727" s="128"/>
      <c r="AD1727" s="128"/>
    </row>
    <row r="1728" spans="3:30" s="382" customFormat="1">
      <c r="C1728" s="127">
        <v>1</v>
      </c>
      <c r="D1728" s="380">
        <v>44465</v>
      </c>
      <c r="E1728" s="430" t="s">
        <v>2011</v>
      </c>
      <c r="F1728" s="501"/>
      <c r="G1728" s="361"/>
      <c r="H1728" s="127">
        <v>136.12</v>
      </c>
      <c r="I1728" s="127"/>
      <c r="J1728" s="127"/>
      <c r="K1728" s="127"/>
      <c r="L1728" s="127">
        <v>136.12</v>
      </c>
      <c r="M1728" s="127"/>
      <c r="N1728" s="127"/>
      <c r="O1728" s="127"/>
      <c r="P1728" s="127"/>
      <c r="Q1728" s="127"/>
      <c r="R1728" s="127"/>
      <c r="S1728" s="127"/>
      <c r="T1728" s="127"/>
      <c r="U1728" s="127"/>
      <c r="V1728" s="127"/>
      <c r="W1728" s="127"/>
      <c r="X1728" s="127"/>
      <c r="Y1728" s="128"/>
      <c r="Z1728" s="128"/>
      <c r="AA1728" s="128"/>
      <c r="AB1728" s="128"/>
      <c r="AC1728" s="128"/>
      <c r="AD1728" s="128"/>
    </row>
    <row r="1729" spans="3:30" s="382" customFormat="1">
      <c r="C1729" s="127">
        <v>3.78</v>
      </c>
      <c r="D1729" s="380">
        <v>44465</v>
      </c>
      <c r="E1729" s="430" t="s">
        <v>2013</v>
      </c>
      <c r="F1729" s="501"/>
      <c r="G1729" s="361"/>
      <c r="H1729" s="127">
        <v>642.4</v>
      </c>
      <c r="I1729" s="127"/>
      <c r="J1729" s="127"/>
      <c r="K1729" s="127"/>
      <c r="L1729" s="127">
        <v>642.4</v>
      </c>
      <c r="M1729" s="127"/>
      <c r="N1729" s="127"/>
      <c r="O1729" s="127"/>
      <c r="P1729" s="127"/>
      <c r="Q1729" s="127"/>
      <c r="R1729" s="127"/>
      <c r="S1729" s="127"/>
      <c r="T1729" s="127"/>
      <c r="U1729" s="127"/>
      <c r="V1729" s="127"/>
      <c r="W1729" s="127"/>
      <c r="X1729" s="127"/>
      <c r="Y1729" s="128"/>
      <c r="Z1729" s="128"/>
      <c r="AA1729" s="128"/>
      <c r="AB1729" s="128"/>
      <c r="AC1729" s="128"/>
      <c r="AD1729" s="128"/>
    </row>
    <row r="1730" spans="3:30" s="382" customFormat="1">
      <c r="C1730" s="127">
        <v>5</v>
      </c>
      <c r="D1730" s="380">
        <v>44465</v>
      </c>
      <c r="E1730" s="430" t="s">
        <v>2012</v>
      </c>
      <c r="F1730" s="501"/>
      <c r="G1730" s="361"/>
      <c r="H1730" s="127">
        <v>33.119999999999997</v>
      </c>
      <c r="I1730" s="127"/>
      <c r="J1730" s="127"/>
      <c r="K1730" s="127"/>
      <c r="L1730" s="127">
        <v>33.119999999999997</v>
      </c>
      <c r="M1730" s="127"/>
      <c r="N1730" s="127"/>
      <c r="O1730" s="127"/>
      <c r="P1730" s="127"/>
      <c r="Q1730" s="127"/>
      <c r="R1730" s="127"/>
      <c r="S1730" s="127"/>
      <c r="T1730" s="127"/>
      <c r="U1730" s="127"/>
      <c r="V1730" s="127"/>
      <c r="W1730" s="127"/>
      <c r="X1730" s="127"/>
      <c r="Y1730" s="128"/>
      <c r="Z1730" s="128"/>
      <c r="AA1730" s="128"/>
      <c r="AB1730" s="128"/>
      <c r="AC1730" s="128"/>
      <c r="AD1730" s="128"/>
    </row>
    <row r="1731" spans="3:30" s="382" customFormat="1">
      <c r="C1731" s="127"/>
      <c r="D1731" s="380">
        <v>44465</v>
      </c>
      <c r="E1731" s="430" t="s">
        <v>1796</v>
      </c>
      <c r="F1731" s="501"/>
      <c r="G1731" s="361"/>
      <c r="H1731" s="127">
        <v>1</v>
      </c>
      <c r="I1731" s="127"/>
      <c r="J1731" s="127"/>
      <c r="K1731" s="127"/>
      <c r="L1731" s="127"/>
      <c r="M1731" s="127"/>
      <c r="N1731" s="127"/>
      <c r="O1731" s="127"/>
      <c r="P1731" s="127"/>
      <c r="Q1731" s="127"/>
      <c r="R1731" s="127"/>
      <c r="S1731" s="127"/>
      <c r="T1731" s="127"/>
      <c r="U1731" s="127"/>
      <c r="V1731" s="127"/>
      <c r="W1731" s="127">
        <v>1</v>
      </c>
      <c r="X1731" s="127"/>
      <c r="Y1731" s="128"/>
      <c r="Z1731" s="128"/>
      <c r="AA1731" s="128"/>
      <c r="AB1731" s="128"/>
      <c r="AC1731" s="128"/>
      <c r="AD1731" s="128"/>
    </row>
    <row r="1732" spans="3:30" s="382" customFormat="1">
      <c r="C1732" s="127"/>
      <c r="D1732" s="380">
        <v>44465</v>
      </c>
      <c r="E1732" s="430" t="s">
        <v>1999</v>
      </c>
      <c r="F1732" s="501"/>
      <c r="G1732" s="361">
        <v>928</v>
      </c>
      <c r="H1732" s="127"/>
      <c r="I1732" s="127"/>
      <c r="J1732" s="127"/>
      <c r="K1732" s="127"/>
      <c r="L1732" s="127"/>
      <c r="M1732" s="127"/>
      <c r="N1732" s="127"/>
      <c r="O1732" s="127"/>
      <c r="P1732" s="127"/>
      <c r="Q1732" s="127"/>
      <c r="R1732" s="127"/>
      <c r="S1732" s="127"/>
      <c r="T1732" s="127"/>
      <c r="U1732" s="127"/>
      <c r="V1732" s="127"/>
      <c r="W1732" s="127"/>
      <c r="X1732" s="127"/>
      <c r="Y1732" s="128"/>
      <c r="Z1732" s="128"/>
      <c r="AA1732" s="128"/>
      <c r="AB1732" s="128"/>
      <c r="AC1732" s="128"/>
      <c r="AD1732" s="128"/>
    </row>
    <row r="1733" spans="3:30" s="382" customFormat="1">
      <c r="C1733" s="127"/>
      <c r="D1733" s="380">
        <v>44465</v>
      </c>
      <c r="E1733" s="430" t="s">
        <v>673</v>
      </c>
      <c r="F1733" s="501"/>
      <c r="G1733" s="361"/>
      <c r="H1733" s="361">
        <v>812.64</v>
      </c>
      <c r="I1733" s="127"/>
      <c r="J1733" s="127"/>
      <c r="K1733" s="127"/>
      <c r="L1733" s="127"/>
      <c r="M1733" s="127"/>
      <c r="N1733" s="127"/>
      <c r="O1733" s="127"/>
      <c r="P1733" s="127"/>
      <c r="Q1733" s="127"/>
      <c r="R1733" s="127"/>
      <c r="S1733" s="127"/>
      <c r="T1733" s="127"/>
      <c r="U1733" s="127"/>
      <c r="V1733" s="127"/>
      <c r="W1733" s="127"/>
      <c r="X1733" s="127"/>
      <c r="Y1733" s="128"/>
      <c r="Z1733" s="128"/>
      <c r="AA1733" s="128"/>
      <c r="AB1733" s="128"/>
      <c r="AC1733" s="128"/>
      <c r="AD1733" s="128"/>
    </row>
    <row r="1734" spans="3:30" s="382" customFormat="1">
      <c r="C1734" s="127"/>
      <c r="D1734" s="380">
        <v>44465</v>
      </c>
      <c r="E1734" s="430" t="s">
        <v>2000</v>
      </c>
      <c r="F1734" s="501"/>
      <c r="G1734" s="361"/>
      <c r="H1734" s="127">
        <v>115.36</v>
      </c>
      <c r="I1734" s="127"/>
      <c r="J1734" s="127"/>
      <c r="K1734" s="127"/>
      <c r="L1734" s="127"/>
      <c r="M1734" s="127"/>
      <c r="N1734" s="127"/>
      <c r="O1734" s="127"/>
      <c r="P1734" s="127"/>
      <c r="Q1734" s="127"/>
      <c r="R1734" s="127"/>
      <c r="S1734" s="127"/>
      <c r="T1734" s="127"/>
      <c r="U1734" s="127"/>
      <c r="V1734" s="127"/>
      <c r="W1734" s="127"/>
      <c r="X1734" s="127"/>
      <c r="Y1734" s="128"/>
      <c r="Z1734" s="128"/>
      <c r="AA1734" s="128"/>
      <c r="AB1734" s="128"/>
      <c r="AC1734" s="128"/>
      <c r="AD1734" s="128"/>
    </row>
    <row r="1735" spans="3:30" s="382" customFormat="1">
      <c r="C1735" s="127"/>
      <c r="D1735" s="380">
        <v>44469</v>
      </c>
      <c r="E1735" s="430" t="s">
        <v>495</v>
      </c>
      <c r="F1735" s="501"/>
      <c r="G1735" s="361">
        <v>228</v>
      </c>
      <c r="H1735" s="127"/>
      <c r="I1735" s="127"/>
      <c r="J1735" s="127"/>
      <c r="K1735" s="127"/>
      <c r="L1735" s="127"/>
      <c r="M1735" s="127"/>
      <c r="N1735" s="127"/>
      <c r="O1735" s="127"/>
      <c r="P1735" s="127"/>
      <c r="Q1735" s="127"/>
      <c r="R1735" s="127"/>
      <c r="S1735" s="127"/>
      <c r="T1735" s="127"/>
      <c r="U1735" s="127"/>
      <c r="V1735" s="127"/>
      <c r="W1735" s="127"/>
      <c r="X1735" s="127"/>
      <c r="Y1735" s="128"/>
      <c r="Z1735" s="128"/>
      <c r="AA1735" s="128"/>
      <c r="AB1735" s="128"/>
      <c r="AC1735" s="128"/>
      <c r="AD1735" s="128"/>
    </row>
    <row r="1736" spans="3:30" s="382" customFormat="1">
      <c r="C1736" s="127">
        <v>2</v>
      </c>
      <c r="D1736" s="380">
        <v>44469</v>
      </c>
      <c r="E1736" s="430" t="s">
        <v>1983</v>
      </c>
      <c r="F1736" s="501"/>
      <c r="G1736" s="361"/>
      <c r="H1736" s="127">
        <v>228</v>
      </c>
      <c r="I1736" s="127"/>
      <c r="J1736" s="127"/>
      <c r="K1736" s="127"/>
      <c r="L1736" s="127"/>
      <c r="M1736" s="127"/>
      <c r="N1736" s="127"/>
      <c r="O1736" s="127">
        <v>228</v>
      </c>
      <c r="P1736" s="127"/>
      <c r="Q1736" s="127"/>
      <c r="R1736" s="127"/>
      <c r="S1736" s="127"/>
      <c r="T1736" s="127"/>
      <c r="U1736" s="127"/>
      <c r="V1736" s="127"/>
      <c r="W1736" s="127"/>
      <c r="X1736" s="127"/>
      <c r="Y1736" s="128"/>
      <c r="Z1736" s="128"/>
      <c r="AA1736" s="128"/>
      <c r="AB1736" s="128"/>
      <c r="AC1736" s="128"/>
      <c r="AD1736" s="128"/>
    </row>
    <row r="1737" spans="3:30" s="382" customFormat="1">
      <c r="C1737" s="127"/>
      <c r="D1737" s="380">
        <v>44469</v>
      </c>
      <c r="E1737" s="430" t="s">
        <v>1670</v>
      </c>
      <c r="F1737" s="501"/>
      <c r="G1737" s="361">
        <v>290</v>
      </c>
      <c r="H1737" s="127"/>
      <c r="I1737" s="127"/>
      <c r="J1737" s="127"/>
      <c r="K1737" s="127"/>
      <c r="L1737" s="127"/>
      <c r="M1737" s="127"/>
      <c r="N1737" s="127"/>
      <c r="O1737" s="127"/>
      <c r="P1737" s="127"/>
      <c r="Q1737" s="127"/>
      <c r="R1737" s="127"/>
      <c r="S1737" s="127"/>
      <c r="T1737" s="127"/>
      <c r="U1737" s="127"/>
      <c r="V1737" s="127"/>
      <c r="W1737" s="127"/>
      <c r="X1737" s="127"/>
      <c r="Y1737" s="128"/>
      <c r="Z1737" s="128"/>
      <c r="AA1737" s="128"/>
      <c r="AB1737" s="128"/>
      <c r="AC1737" s="128"/>
      <c r="AD1737" s="128"/>
    </row>
    <row r="1738" spans="3:30" s="382" customFormat="1">
      <c r="C1738" s="127"/>
      <c r="D1738" s="380">
        <v>44469</v>
      </c>
      <c r="E1738" s="430" t="s">
        <v>673</v>
      </c>
      <c r="F1738" s="501"/>
      <c r="G1738" s="361"/>
      <c r="H1738" s="127">
        <v>228</v>
      </c>
      <c r="I1738" s="127"/>
      <c r="J1738" s="127"/>
      <c r="K1738" s="127"/>
      <c r="L1738" s="127"/>
      <c r="M1738" s="127"/>
      <c r="N1738" s="127"/>
      <c r="O1738" s="127"/>
      <c r="P1738" s="127"/>
      <c r="Q1738" s="127"/>
      <c r="R1738" s="127"/>
      <c r="S1738" s="127"/>
      <c r="T1738" s="127"/>
      <c r="U1738" s="127"/>
      <c r="V1738" s="127"/>
      <c r="W1738" s="127"/>
      <c r="X1738" s="127"/>
      <c r="Y1738" s="128"/>
      <c r="Z1738" s="128"/>
      <c r="AA1738" s="128"/>
      <c r="AB1738" s="128"/>
      <c r="AC1738" s="128"/>
      <c r="AD1738" s="128"/>
    </row>
    <row r="1739" spans="3:30" s="382" customFormat="1">
      <c r="C1739" s="127"/>
      <c r="D1739" s="380">
        <v>44469</v>
      </c>
      <c r="E1739" s="430" t="s">
        <v>1671</v>
      </c>
      <c r="F1739" s="501"/>
      <c r="G1739" s="361"/>
      <c r="H1739" s="127">
        <v>62</v>
      </c>
      <c r="I1739" s="127"/>
      <c r="J1739" s="127"/>
      <c r="K1739" s="127"/>
      <c r="L1739" s="127"/>
      <c r="M1739" s="127"/>
      <c r="N1739" s="127"/>
      <c r="O1739" s="127"/>
      <c r="P1739" s="127"/>
      <c r="Q1739" s="127"/>
      <c r="R1739" s="127"/>
      <c r="S1739" s="127"/>
      <c r="T1739" s="127"/>
      <c r="U1739" s="127"/>
      <c r="V1739" s="127"/>
      <c r="W1739" s="127"/>
      <c r="X1739" s="127"/>
      <c r="Y1739" s="128"/>
      <c r="Z1739" s="128"/>
      <c r="AA1739" s="128"/>
      <c r="AB1739" s="128"/>
      <c r="AC1739" s="128"/>
      <c r="AD1739" s="128"/>
    </row>
    <row r="1740" spans="3:30" s="382" customFormat="1">
      <c r="C1740" s="127"/>
      <c r="D1740" s="380">
        <v>44469</v>
      </c>
      <c r="E1740" s="430" t="s">
        <v>495</v>
      </c>
      <c r="F1740" s="501"/>
      <c r="G1740" s="361">
        <v>2034.28</v>
      </c>
      <c r="H1740" s="127"/>
      <c r="I1740" s="127"/>
      <c r="J1740" s="127"/>
      <c r="K1740" s="127"/>
      <c r="L1740" s="127"/>
      <c r="M1740" s="127"/>
      <c r="N1740" s="127"/>
      <c r="O1740" s="127"/>
      <c r="P1740" s="127"/>
      <c r="Q1740" s="127"/>
      <c r="R1740" s="127"/>
      <c r="S1740" s="127"/>
      <c r="T1740" s="127"/>
      <c r="U1740" s="127"/>
      <c r="V1740" s="127"/>
      <c r="W1740" s="127"/>
      <c r="X1740" s="127"/>
      <c r="Y1740" s="128"/>
      <c r="Z1740" s="128"/>
      <c r="AA1740" s="128"/>
      <c r="AB1740" s="128"/>
      <c r="AC1740" s="128"/>
      <c r="AD1740" s="128"/>
    </row>
    <row r="1741" spans="3:30" s="382" customFormat="1">
      <c r="C1741" s="127"/>
      <c r="D1741" s="380">
        <v>44469</v>
      </c>
      <c r="E1741" s="430" t="s">
        <v>2014</v>
      </c>
      <c r="F1741" s="501"/>
      <c r="G1741" s="361"/>
      <c r="H1741" s="127">
        <v>92.17</v>
      </c>
      <c r="I1741" s="127"/>
      <c r="J1741" s="127"/>
      <c r="K1741" s="127"/>
      <c r="L1741" s="127">
        <v>92.17</v>
      </c>
      <c r="M1741" s="127"/>
      <c r="N1741" s="127"/>
      <c r="O1741" s="127"/>
      <c r="P1741" s="127"/>
      <c r="Q1741" s="127"/>
      <c r="R1741" s="127"/>
      <c r="S1741" s="127"/>
      <c r="T1741" s="127"/>
      <c r="U1741" s="127"/>
      <c r="V1741" s="127"/>
      <c r="W1741" s="127"/>
      <c r="X1741" s="127"/>
      <c r="Y1741" s="128"/>
      <c r="Z1741" s="128"/>
      <c r="AA1741" s="128"/>
      <c r="AB1741" s="128"/>
      <c r="AC1741" s="128"/>
      <c r="AD1741" s="128"/>
    </row>
    <row r="1742" spans="3:30" s="382" customFormat="1">
      <c r="C1742" s="127"/>
      <c r="D1742" s="380">
        <v>44469</v>
      </c>
      <c r="E1742" s="430" t="s">
        <v>2015</v>
      </c>
      <c r="F1742" s="501"/>
      <c r="G1742" s="361"/>
      <c r="H1742" s="127">
        <v>520</v>
      </c>
      <c r="I1742" s="127"/>
      <c r="J1742" s="127"/>
      <c r="K1742" s="127"/>
      <c r="L1742" s="127"/>
      <c r="M1742" s="127"/>
      <c r="N1742" s="127">
        <v>520</v>
      </c>
      <c r="O1742" s="127"/>
      <c r="P1742" s="127"/>
      <c r="Q1742" s="127"/>
      <c r="R1742" s="127"/>
      <c r="S1742" s="127"/>
      <c r="T1742" s="127"/>
      <c r="U1742" s="127"/>
      <c r="V1742" s="127"/>
      <c r="W1742" s="127"/>
      <c r="X1742" s="127"/>
      <c r="Y1742" s="128"/>
      <c r="Z1742" s="128"/>
      <c r="AA1742" s="128"/>
      <c r="AB1742" s="128"/>
      <c r="AC1742" s="128"/>
      <c r="AD1742" s="128"/>
    </row>
    <row r="1743" spans="3:30" s="382" customFormat="1">
      <c r="C1743" s="127"/>
      <c r="D1743" s="380">
        <v>44469</v>
      </c>
      <c r="E1743" s="430" t="s">
        <v>2016</v>
      </c>
      <c r="F1743" s="501"/>
      <c r="G1743" s="361"/>
      <c r="H1743" s="127">
        <v>294</v>
      </c>
      <c r="I1743" s="127"/>
      <c r="J1743" s="127"/>
      <c r="K1743" s="127"/>
      <c r="L1743" s="127"/>
      <c r="M1743" s="127">
        <v>294</v>
      </c>
      <c r="N1743" s="127"/>
      <c r="O1743" s="127"/>
      <c r="P1743" s="127"/>
      <c r="Q1743" s="127"/>
      <c r="R1743" s="127"/>
      <c r="S1743" s="127"/>
      <c r="T1743" s="127"/>
      <c r="U1743" s="127"/>
      <c r="V1743" s="127"/>
      <c r="W1743" s="127"/>
      <c r="X1743" s="127"/>
      <c r="Y1743" s="128"/>
      <c r="Z1743" s="128"/>
      <c r="AA1743" s="128"/>
      <c r="AB1743" s="128"/>
      <c r="AC1743" s="128"/>
      <c r="AD1743" s="128"/>
    </row>
    <row r="1744" spans="3:30" s="382" customFormat="1">
      <c r="C1744" s="127">
        <v>5</v>
      </c>
      <c r="D1744" s="380">
        <v>44469</v>
      </c>
      <c r="E1744" s="430" t="s">
        <v>2017</v>
      </c>
      <c r="F1744" s="501"/>
      <c r="G1744" s="361"/>
      <c r="H1744" s="127">
        <v>1056.1099999999999</v>
      </c>
      <c r="I1744" s="127"/>
      <c r="J1744" s="127"/>
      <c r="K1744" s="127"/>
      <c r="L1744" s="127">
        <v>1056.1099999999999</v>
      </c>
      <c r="M1744" s="127"/>
      <c r="N1744" s="127"/>
      <c r="O1744" s="127"/>
      <c r="P1744" s="127"/>
      <c r="Q1744" s="127"/>
      <c r="R1744" s="127"/>
      <c r="S1744" s="127"/>
      <c r="T1744" s="127"/>
      <c r="U1744" s="127"/>
      <c r="V1744" s="127"/>
      <c r="W1744" s="127"/>
      <c r="X1744" s="127"/>
      <c r="Y1744" s="128"/>
      <c r="Z1744" s="128"/>
      <c r="AA1744" s="128"/>
      <c r="AB1744" s="128"/>
      <c r="AC1744" s="128"/>
      <c r="AD1744" s="128"/>
    </row>
    <row r="1745" spans="3:30" s="382" customFormat="1">
      <c r="C1745" s="127"/>
      <c r="D1745" s="380">
        <v>44469</v>
      </c>
      <c r="E1745" s="430" t="s">
        <v>1493</v>
      </c>
      <c r="F1745" s="501"/>
      <c r="G1745" s="361"/>
      <c r="H1745" s="127">
        <v>1</v>
      </c>
      <c r="I1745" s="127"/>
      <c r="J1745" s="127"/>
      <c r="K1745" s="127"/>
      <c r="L1745" s="127"/>
      <c r="M1745" s="127"/>
      <c r="N1745" s="127"/>
      <c r="O1745" s="127"/>
      <c r="P1745" s="127"/>
      <c r="Q1745" s="127"/>
      <c r="R1745" s="127"/>
      <c r="S1745" s="127"/>
      <c r="T1745" s="127"/>
      <c r="U1745" s="127"/>
      <c r="V1745" s="127"/>
      <c r="W1745" s="127">
        <v>1</v>
      </c>
      <c r="X1745" s="127"/>
      <c r="Y1745" s="128"/>
      <c r="Z1745" s="128"/>
      <c r="AA1745" s="128"/>
      <c r="AB1745" s="128"/>
      <c r="AC1745" s="128"/>
      <c r="AD1745" s="128"/>
    </row>
    <row r="1746" spans="3:30" s="382" customFormat="1">
      <c r="C1746" s="127"/>
      <c r="D1746" s="380">
        <v>44469</v>
      </c>
      <c r="E1746" s="430" t="s">
        <v>1878</v>
      </c>
      <c r="F1746" s="501"/>
      <c r="G1746" s="361"/>
      <c r="H1746" s="127">
        <v>71</v>
      </c>
      <c r="I1746" s="127"/>
      <c r="J1746" s="127"/>
      <c r="K1746" s="127"/>
      <c r="L1746" s="127"/>
      <c r="M1746" s="127"/>
      <c r="N1746" s="127"/>
      <c r="O1746" s="127"/>
      <c r="P1746" s="127"/>
      <c r="Q1746" s="127"/>
      <c r="R1746" s="127"/>
      <c r="S1746" s="127"/>
      <c r="T1746" s="127">
        <v>71</v>
      </c>
      <c r="U1746" s="127"/>
      <c r="V1746" s="127"/>
      <c r="W1746" s="127"/>
      <c r="X1746" s="127"/>
      <c r="Y1746" s="128"/>
      <c r="Z1746" s="128"/>
      <c r="AA1746" s="128"/>
      <c r="AB1746" s="128"/>
      <c r="AC1746" s="128"/>
      <c r="AD1746" s="128"/>
    </row>
    <row r="1747" spans="3:30" s="382" customFormat="1">
      <c r="C1747" s="127"/>
      <c r="D1747" s="380">
        <v>44469</v>
      </c>
      <c r="E1747" s="430" t="s">
        <v>1577</v>
      </c>
      <c r="F1747" s="501"/>
      <c r="G1747" s="361">
        <v>2143</v>
      </c>
      <c r="H1747" s="127"/>
      <c r="I1747" s="127"/>
      <c r="J1747" s="127"/>
      <c r="K1747" s="127"/>
      <c r="L1747" s="127"/>
      <c r="M1747" s="127"/>
      <c r="N1747" s="127"/>
      <c r="O1747" s="127"/>
      <c r="P1747" s="127"/>
      <c r="Q1747" s="127"/>
      <c r="R1747" s="127"/>
      <c r="S1747" s="127"/>
      <c r="T1747" s="127"/>
      <c r="U1747" s="127"/>
      <c r="V1747" s="127"/>
      <c r="W1747" s="127"/>
      <c r="X1747" s="127"/>
      <c r="Y1747" s="128"/>
      <c r="Z1747" s="128"/>
      <c r="AA1747" s="128"/>
      <c r="AB1747" s="128"/>
      <c r="AC1747" s="128"/>
      <c r="AD1747" s="128"/>
    </row>
    <row r="1748" spans="3:30" s="382" customFormat="1">
      <c r="C1748" s="127"/>
      <c r="D1748" s="380">
        <v>44469</v>
      </c>
      <c r="E1748" s="430" t="s">
        <v>673</v>
      </c>
      <c r="F1748" s="501"/>
      <c r="G1748" s="361"/>
      <c r="H1748" s="361">
        <v>2034.28</v>
      </c>
      <c r="I1748" s="127"/>
      <c r="J1748" s="127"/>
      <c r="K1748" s="127"/>
      <c r="L1748" s="127"/>
      <c r="M1748" s="127"/>
      <c r="N1748" s="127"/>
      <c r="O1748" s="127"/>
      <c r="P1748" s="127"/>
      <c r="Q1748" s="127"/>
      <c r="R1748" s="127"/>
      <c r="S1748" s="127"/>
      <c r="T1748" s="127"/>
      <c r="U1748" s="127"/>
      <c r="V1748" s="127"/>
      <c r="W1748" s="127"/>
      <c r="X1748" s="127"/>
      <c r="Y1748" s="128"/>
      <c r="Z1748" s="128"/>
      <c r="AA1748" s="128"/>
      <c r="AB1748" s="128"/>
      <c r="AC1748" s="128"/>
      <c r="AD1748" s="128"/>
    </row>
    <row r="1749" spans="3:30" s="382" customFormat="1">
      <c r="C1749" s="127"/>
      <c r="D1749" s="380">
        <v>44469</v>
      </c>
      <c r="E1749" s="430" t="s">
        <v>1578</v>
      </c>
      <c r="F1749" s="501"/>
      <c r="G1749" s="361"/>
      <c r="H1749" s="127">
        <v>108.72</v>
      </c>
      <c r="I1749" s="127"/>
      <c r="J1749" s="127"/>
      <c r="K1749" s="127"/>
      <c r="L1749" s="127"/>
      <c r="M1749" s="127"/>
      <c r="N1749" s="127"/>
      <c r="O1749" s="127"/>
      <c r="P1749" s="127"/>
      <c r="Q1749" s="127"/>
      <c r="R1749" s="127"/>
      <c r="S1749" s="127"/>
      <c r="T1749" s="127"/>
      <c r="U1749" s="127"/>
      <c r="V1749" s="127"/>
      <c r="W1749" s="127"/>
      <c r="X1749" s="127"/>
      <c r="Y1749" s="128"/>
      <c r="Z1749" s="128"/>
      <c r="AA1749" s="128"/>
      <c r="AB1749" s="128"/>
      <c r="AC1749" s="128"/>
      <c r="AD1749" s="128"/>
    </row>
    <row r="1750" spans="3:30" s="382" customFormat="1">
      <c r="C1750" s="332"/>
      <c r="D1750" s="383">
        <v>44470</v>
      </c>
      <c r="E1750" s="433" t="s">
        <v>495</v>
      </c>
      <c r="F1750" s="503"/>
      <c r="G1750" s="384">
        <v>1057.02</v>
      </c>
      <c r="H1750" s="332"/>
      <c r="I1750" s="332"/>
      <c r="J1750" s="332"/>
      <c r="K1750" s="332"/>
      <c r="L1750" s="332"/>
      <c r="M1750" s="332"/>
      <c r="N1750" s="332"/>
      <c r="O1750" s="332"/>
      <c r="P1750" s="332"/>
      <c r="Q1750" s="332"/>
      <c r="R1750" s="332"/>
      <c r="S1750" s="332"/>
      <c r="T1750" s="332"/>
      <c r="U1750" s="332"/>
      <c r="V1750" s="332"/>
      <c r="W1750" s="332"/>
      <c r="X1750" s="332"/>
      <c r="Y1750" s="267"/>
      <c r="Z1750" s="267"/>
      <c r="AA1750" s="267"/>
      <c r="AB1750" s="267"/>
      <c r="AC1750" s="267"/>
      <c r="AD1750" s="267"/>
    </row>
    <row r="1751" spans="3:30" s="382" customFormat="1">
      <c r="C1751" s="332">
        <v>5</v>
      </c>
      <c r="D1751" s="383">
        <v>44470</v>
      </c>
      <c r="E1751" s="433" t="s">
        <v>2022</v>
      </c>
      <c r="F1751" s="503"/>
      <c r="G1751" s="384"/>
      <c r="H1751" s="332">
        <v>505</v>
      </c>
      <c r="I1751" s="332"/>
      <c r="J1751" s="332"/>
      <c r="K1751" s="332"/>
      <c r="L1751" s="332"/>
      <c r="M1751" s="332"/>
      <c r="N1751" s="332"/>
      <c r="O1751" s="332"/>
      <c r="P1751" s="332"/>
      <c r="Q1751" s="332"/>
      <c r="R1751" s="332"/>
      <c r="S1751" s="332"/>
      <c r="T1751" s="332"/>
      <c r="U1751" s="332"/>
      <c r="V1751" s="332">
        <v>505</v>
      </c>
      <c r="W1751" s="332"/>
      <c r="X1751" s="332"/>
      <c r="Y1751" s="267"/>
      <c r="Z1751" s="267"/>
      <c r="AA1751" s="267"/>
      <c r="AB1751" s="267"/>
      <c r="AC1751" s="267"/>
      <c r="AD1751" s="267"/>
    </row>
    <row r="1752" spans="3:30" s="382" customFormat="1">
      <c r="C1752" s="332">
        <v>5</v>
      </c>
      <c r="D1752" s="383">
        <v>44470</v>
      </c>
      <c r="E1752" s="433" t="s">
        <v>2231</v>
      </c>
      <c r="F1752" s="503"/>
      <c r="G1752" s="384"/>
      <c r="H1752" s="332">
        <v>551.02</v>
      </c>
      <c r="I1752" s="332"/>
      <c r="J1752" s="332"/>
      <c r="K1752" s="332"/>
      <c r="L1752" s="332">
        <v>551.02</v>
      </c>
      <c r="M1752" s="332"/>
      <c r="N1752" s="332"/>
      <c r="O1752" s="332"/>
      <c r="P1752" s="332"/>
      <c r="Q1752" s="332"/>
      <c r="R1752" s="332"/>
      <c r="S1752" s="332"/>
      <c r="T1752" s="332"/>
      <c r="U1752" s="332"/>
      <c r="V1752" s="332"/>
      <c r="W1752" s="332"/>
      <c r="X1752" s="332"/>
      <c r="Y1752" s="267"/>
      <c r="Z1752" s="267"/>
      <c r="AA1752" s="267"/>
      <c r="AB1752" s="267"/>
      <c r="AC1752" s="267"/>
      <c r="AD1752" s="267"/>
    </row>
    <row r="1753" spans="3:30" s="382" customFormat="1">
      <c r="C1753" s="332"/>
      <c r="D1753" s="383">
        <v>44470</v>
      </c>
      <c r="E1753" s="433" t="s">
        <v>1493</v>
      </c>
      <c r="F1753" s="503"/>
      <c r="G1753" s="384"/>
      <c r="H1753" s="332">
        <v>1</v>
      </c>
      <c r="I1753" s="332"/>
      <c r="J1753" s="332"/>
      <c r="K1753" s="332"/>
      <c r="L1753" s="332"/>
      <c r="M1753" s="332"/>
      <c r="N1753" s="332"/>
      <c r="O1753" s="332"/>
      <c r="P1753" s="332"/>
      <c r="Q1753" s="332"/>
      <c r="R1753" s="332"/>
      <c r="S1753" s="332"/>
      <c r="T1753" s="332"/>
      <c r="U1753" s="332"/>
      <c r="V1753" s="332"/>
      <c r="W1753" s="332">
        <v>1</v>
      </c>
      <c r="X1753" s="332"/>
      <c r="Y1753" s="267"/>
      <c r="Z1753" s="267"/>
      <c r="AA1753" s="267"/>
      <c r="AB1753" s="267"/>
      <c r="AC1753" s="267"/>
      <c r="AD1753" s="267"/>
    </row>
    <row r="1754" spans="3:30" s="382" customFormat="1">
      <c r="C1754" s="332"/>
      <c r="D1754" s="383">
        <v>44470</v>
      </c>
      <c r="E1754" s="433" t="s">
        <v>1571</v>
      </c>
      <c r="F1754" s="503"/>
      <c r="G1754" s="384">
        <v>1200</v>
      </c>
      <c r="H1754" s="332"/>
      <c r="I1754" s="332"/>
      <c r="J1754" s="332"/>
      <c r="K1754" s="332"/>
      <c r="L1754" s="332"/>
      <c r="M1754" s="332"/>
      <c r="N1754" s="332"/>
      <c r="O1754" s="332"/>
      <c r="P1754" s="332"/>
      <c r="Q1754" s="332"/>
      <c r="R1754" s="332"/>
      <c r="S1754" s="332"/>
      <c r="T1754" s="332"/>
      <c r="U1754" s="332"/>
      <c r="V1754" s="332"/>
      <c r="W1754" s="332"/>
      <c r="X1754" s="332"/>
      <c r="Y1754" s="267"/>
      <c r="Z1754" s="267"/>
      <c r="AA1754" s="267"/>
      <c r="AB1754" s="267"/>
      <c r="AC1754" s="267"/>
      <c r="AD1754" s="267"/>
    </row>
    <row r="1755" spans="3:30" s="382" customFormat="1">
      <c r="C1755" s="332"/>
      <c r="D1755" s="383">
        <v>44470</v>
      </c>
      <c r="E1755" s="433" t="s">
        <v>1655</v>
      </c>
      <c r="F1755" s="503"/>
      <c r="G1755" s="384"/>
      <c r="H1755" s="332">
        <v>1057.02</v>
      </c>
      <c r="I1755" s="332"/>
      <c r="J1755" s="332"/>
      <c r="K1755" s="332"/>
      <c r="L1755" s="332"/>
      <c r="M1755" s="332"/>
      <c r="N1755" s="332"/>
      <c r="O1755" s="332"/>
      <c r="P1755" s="332"/>
      <c r="Q1755" s="332"/>
      <c r="R1755" s="332"/>
      <c r="S1755" s="332"/>
      <c r="T1755" s="332"/>
      <c r="U1755" s="332"/>
      <c r="V1755" s="332"/>
      <c r="W1755" s="332"/>
      <c r="X1755" s="332"/>
      <c r="Y1755" s="267"/>
      <c r="Z1755" s="267"/>
      <c r="AA1755" s="267"/>
      <c r="AB1755" s="267"/>
      <c r="AC1755" s="267"/>
      <c r="AD1755" s="267"/>
    </row>
    <row r="1756" spans="3:30" s="382" customFormat="1">
      <c r="C1756" s="332"/>
      <c r="D1756" s="383">
        <v>44470</v>
      </c>
      <c r="E1756" s="433" t="s">
        <v>1572</v>
      </c>
      <c r="F1756" s="503"/>
      <c r="G1756" s="384"/>
      <c r="H1756" s="332">
        <v>142.97999999999999</v>
      </c>
      <c r="I1756" s="332"/>
      <c r="J1756" s="332"/>
      <c r="K1756" s="332"/>
      <c r="L1756" s="332"/>
      <c r="M1756" s="332"/>
      <c r="N1756" s="332"/>
      <c r="O1756" s="332"/>
      <c r="P1756" s="332"/>
      <c r="Q1756" s="332"/>
      <c r="R1756" s="332"/>
      <c r="S1756" s="332"/>
      <c r="T1756" s="332"/>
      <c r="U1756" s="332"/>
      <c r="V1756" s="332"/>
      <c r="W1756" s="332"/>
      <c r="X1756" s="332"/>
      <c r="Y1756" s="267"/>
      <c r="Z1756" s="267"/>
      <c r="AA1756" s="267"/>
      <c r="AB1756" s="267"/>
      <c r="AC1756" s="267"/>
      <c r="AD1756" s="267"/>
    </row>
    <row r="1757" spans="3:30" s="382" customFormat="1">
      <c r="C1757" s="332"/>
      <c r="D1757" s="383">
        <v>44470</v>
      </c>
      <c r="E1757" s="433" t="s">
        <v>495</v>
      </c>
      <c r="F1757" s="503"/>
      <c r="G1757" s="384">
        <v>1276.71</v>
      </c>
      <c r="H1757" s="332"/>
      <c r="I1757" s="332"/>
      <c r="J1757" s="332"/>
      <c r="K1757" s="332"/>
      <c r="L1757" s="332"/>
      <c r="M1757" s="332"/>
      <c r="N1757" s="332"/>
      <c r="O1757" s="332"/>
      <c r="P1757" s="332"/>
      <c r="Q1757" s="332"/>
      <c r="R1757" s="332"/>
      <c r="S1757" s="332"/>
      <c r="T1757" s="332"/>
      <c r="U1757" s="332"/>
      <c r="V1757" s="332"/>
      <c r="W1757" s="332"/>
      <c r="X1757" s="332"/>
      <c r="Y1757" s="267"/>
      <c r="Z1757" s="267"/>
      <c r="AA1757" s="267"/>
      <c r="AB1757" s="267"/>
      <c r="AC1757" s="267"/>
      <c r="AD1757" s="267"/>
    </row>
    <row r="1758" spans="3:30" s="382" customFormat="1">
      <c r="C1758" s="332">
        <v>10</v>
      </c>
      <c r="D1758" s="383">
        <v>44470</v>
      </c>
      <c r="E1758" s="433" t="s">
        <v>2023</v>
      </c>
      <c r="F1758" s="503"/>
      <c r="G1758" s="384"/>
      <c r="H1758" s="332">
        <v>576.71</v>
      </c>
      <c r="I1758" s="332"/>
      <c r="J1758" s="332"/>
      <c r="K1758" s="332"/>
      <c r="L1758" s="332">
        <v>576.71</v>
      </c>
      <c r="M1758" s="332"/>
      <c r="N1758" s="332"/>
      <c r="O1758" s="332"/>
      <c r="P1758" s="332"/>
      <c r="Q1758" s="332"/>
      <c r="R1758" s="332"/>
      <c r="S1758" s="332"/>
      <c r="T1758" s="332"/>
      <c r="U1758" s="332"/>
      <c r="V1758" s="332"/>
      <c r="W1758" s="332"/>
      <c r="X1758" s="332"/>
      <c r="Y1758" s="267"/>
      <c r="Z1758" s="267"/>
      <c r="AA1758" s="267"/>
      <c r="AB1758" s="267"/>
      <c r="AC1758" s="267"/>
      <c r="AD1758" s="267"/>
    </row>
    <row r="1759" spans="3:30" s="382" customFormat="1">
      <c r="C1759" s="332">
        <v>8</v>
      </c>
      <c r="D1759" s="383">
        <v>44470</v>
      </c>
      <c r="E1759" s="433" t="s">
        <v>2378</v>
      </c>
      <c r="F1759" s="503"/>
      <c r="G1759" s="384"/>
      <c r="H1759" s="332">
        <v>616.5</v>
      </c>
      <c r="I1759" s="332">
        <v>616.5</v>
      </c>
      <c r="J1759" s="332"/>
      <c r="K1759" s="332"/>
      <c r="L1759" s="332"/>
      <c r="M1759" s="332"/>
      <c r="N1759" s="332"/>
      <c r="O1759" s="332"/>
      <c r="P1759" s="332"/>
      <c r="Q1759" s="332"/>
      <c r="R1759" s="332"/>
      <c r="S1759" s="332"/>
      <c r="T1759" s="332"/>
      <c r="U1759" s="332"/>
      <c r="V1759" s="332"/>
      <c r="W1759" s="332"/>
      <c r="X1759" s="332"/>
      <c r="Y1759" s="267"/>
      <c r="Z1759" s="267"/>
      <c r="AA1759" s="267"/>
      <c r="AB1759" s="267"/>
      <c r="AC1759" s="267"/>
      <c r="AD1759" s="267"/>
    </row>
    <row r="1760" spans="3:30" s="382" customFormat="1">
      <c r="C1760" s="332"/>
      <c r="D1760" s="383">
        <v>44470</v>
      </c>
      <c r="E1760" s="433" t="s">
        <v>1969</v>
      </c>
      <c r="F1760" s="503"/>
      <c r="G1760" s="384"/>
      <c r="H1760" s="332">
        <v>82.5</v>
      </c>
      <c r="I1760" s="332"/>
      <c r="J1760" s="332"/>
      <c r="K1760" s="332"/>
      <c r="L1760" s="332">
        <v>82.5</v>
      </c>
      <c r="M1760" s="332"/>
      <c r="N1760" s="332"/>
      <c r="O1760" s="332"/>
      <c r="P1760" s="332"/>
      <c r="Q1760" s="332"/>
      <c r="R1760" s="332"/>
      <c r="S1760" s="332"/>
      <c r="T1760" s="332"/>
      <c r="U1760" s="332"/>
      <c r="V1760" s="332"/>
      <c r="W1760" s="332"/>
      <c r="X1760" s="332"/>
      <c r="Y1760" s="267"/>
      <c r="Z1760" s="267"/>
      <c r="AA1760" s="267"/>
      <c r="AB1760" s="267"/>
      <c r="AC1760" s="267"/>
      <c r="AD1760" s="267"/>
    </row>
    <row r="1761" spans="3:30" s="382" customFormat="1">
      <c r="C1761" s="332"/>
      <c r="D1761" s="383">
        <v>44470</v>
      </c>
      <c r="E1761" s="433" t="s">
        <v>1493</v>
      </c>
      <c r="F1761" s="503"/>
      <c r="G1761" s="384"/>
      <c r="H1761" s="332">
        <v>1</v>
      </c>
      <c r="I1761" s="332"/>
      <c r="J1761" s="332"/>
      <c r="K1761" s="332"/>
      <c r="L1761" s="332"/>
      <c r="M1761" s="332"/>
      <c r="N1761" s="332"/>
      <c r="O1761" s="332"/>
      <c r="P1761" s="332"/>
      <c r="Q1761" s="332"/>
      <c r="R1761" s="332"/>
      <c r="S1761" s="332"/>
      <c r="T1761" s="332"/>
      <c r="U1761" s="332"/>
      <c r="V1761" s="332"/>
      <c r="W1761" s="332">
        <v>1</v>
      </c>
      <c r="X1761" s="332"/>
      <c r="Y1761" s="267"/>
      <c r="Z1761" s="267"/>
      <c r="AA1761" s="267"/>
      <c r="AB1761" s="267"/>
      <c r="AC1761" s="267"/>
      <c r="AD1761" s="267"/>
    </row>
    <row r="1762" spans="3:30" s="382" customFormat="1">
      <c r="C1762" s="332"/>
      <c r="D1762" s="383">
        <v>44470</v>
      </c>
      <c r="E1762" s="433" t="s">
        <v>2024</v>
      </c>
      <c r="F1762" s="503"/>
      <c r="G1762" s="384">
        <v>1500</v>
      </c>
      <c r="H1762" s="332"/>
      <c r="I1762" s="332"/>
      <c r="J1762" s="332"/>
      <c r="K1762" s="332"/>
      <c r="L1762" s="332"/>
      <c r="M1762" s="332"/>
      <c r="N1762" s="332"/>
      <c r="O1762" s="332"/>
      <c r="P1762" s="332"/>
      <c r="Q1762" s="332"/>
      <c r="R1762" s="332"/>
      <c r="S1762" s="332"/>
      <c r="T1762" s="332"/>
      <c r="U1762" s="332"/>
      <c r="V1762" s="332"/>
      <c r="W1762" s="332"/>
      <c r="X1762" s="332"/>
      <c r="Y1762" s="267"/>
      <c r="Z1762" s="267"/>
      <c r="AA1762" s="267"/>
      <c r="AB1762" s="267"/>
      <c r="AC1762" s="267"/>
      <c r="AD1762" s="267"/>
    </row>
    <row r="1763" spans="3:30" s="382" customFormat="1">
      <c r="C1763" s="332"/>
      <c r="D1763" s="383">
        <v>44470</v>
      </c>
      <c r="E1763" s="433" t="s">
        <v>1655</v>
      </c>
      <c r="F1763" s="503"/>
      <c r="G1763" s="384"/>
      <c r="H1763" s="384">
        <v>1276.71</v>
      </c>
      <c r="I1763" s="332"/>
      <c r="J1763" s="332"/>
      <c r="K1763" s="332"/>
      <c r="L1763" s="332"/>
      <c r="M1763" s="332"/>
      <c r="N1763" s="332"/>
      <c r="O1763" s="332"/>
      <c r="P1763" s="332"/>
      <c r="Q1763" s="332"/>
      <c r="R1763" s="332"/>
      <c r="S1763" s="332"/>
      <c r="T1763" s="332"/>
      <c r="U1763" s="332"/>
      <c r="V1763" s="332"/>
      <c r="W1763" s="332"/>
      <c r="X1763" s="332"/>
      <c r="Y1763" s="267"/>
      <c r="Z1763" s="267"/>
      <c r="AA1763" s="267"/>
      <c r="AB1763" s="267"/>
      <c r="AC1763" s="267"/>
      <c r="AD1763" s="267"/>
    </row>
    <row r="1764" spans="3:30" s="382" customFormat="1">
      <c r="C1764" s="332"/>
      <c r="D1764" s="383">
        <v>44470</v>
      </c>
      <c r="E1764" s="433" t="s">
        <v>2025</v>
      </c>
      <c r="F1764" s="503"/>
      <c r="G1764" s="384"/>
      <c r="H1764" s="332">
        <v>223.29</v>
      </c>
      <c r="I1764" s="332"/>
      <c r="J1764" s="332"/>
      <c r="K1764" s="332"/>
      <c r="L1764" s="332"/>
      <c r="M1764" s="332"/>
      <c r="N1764" s="332"/>
      <c r="O1764" s="332"/>
      <c r="P1764" s="332"/>
      <c r="Q1764" s="332"/>
      <c r="R1764" s="332"/>
      <c r="S1764" s="332"/>
      <c r="T1764" s="332"/>
      <c r="U1764" s="332"/>
      <c r="V1764" s="332"/>
      <c r="W1764" s="332"/>
      <c r="X1764" s="332"/>
      <c r="Y1764" s="267"/>
      <c r="Z1764" s="267"/>
      <c r="AA1764" s="267"/>
      <c r="AB1764" s="267"/>
      <c r="AC1764" s="267"/>
      <c r="AD1764" s="267"/>
    </row>
    <row r="1765" spans="3:30" s="382" customFormat="1">
      <c r="C1765" s="332"/>
      <c r="D1765" s="383">
        <v>44476</v>
      </c>
      <c r="E1765" s="433" t="s">
        <v>495</v>
      </c>
      <c r="F1765" s="503"/>
      <c r="G1765" s="384">
        <v>777.12</v>
      </c>
      <c r="H1765" s="332"/>
      <c r="I1765" s="332"/>
      <c r="J1765" s="332"/>
      <c r="K1765" s="332"/>
      <c r="L1765" s="332"/>
      <c r="M1765" s="332"/>
      <c r="N1765" s="332"/>
      <c r="O1765" s="332"/>
      <c r="P1765" s="332"/>
      <c r="Q1765" s="332"/>
      <c r="R1765" s="332"/>
      <c r="S1765" s="332"/>
      <c r="T1765" s="332"/>
      <c r="U1765" s="332"/>
      <c r="V1765" s="332"/>
      <c r="W1765" s="332"/>
      <c r="X1765" s="332"/>
      <c r="Y1765" s="267"/>
      <c r="Z1765" s="267"/>
      <c r="AA1765" s="267"/>
      <c r="AB1765" s="267"/>
      <c r="AC1765" s="267"/>
      <c r="AD1765" s="267"/>
    </row>
    <row r="1766" spans="3:30" s="382" customFormat="1">
      <c r="C1766" s="332">
        <v>3</v>
      </c>
      <c r="D1766" s="383">
        <v>44476</v>
      </c>
      <c r="E1766" s="433" t="s">
        <v>2026</v>
      </c>
      <c r="F1766" s="503"/>
      <c r="G1766" s="384"/>
      <c r="H1766" s="332">
        <v>681</v>
      </c>
      <c r="I1766" s="332"/>
      <c r="J1766" s="332"/>
      <c r="K1766" s="332"/>
      <c r="L1766" s="332"/>
      <c r="M1766" s="332"/>
      <c r="N1766" s="332"/>
      <c r="O1766" s="332">
        <v>681</v>
      </c>
      <c r="P1766" s="332"/>
      <c r="Q1766" s="332"/>
      <c r="R1766" s="332"/>
      <c r="S1766" s="332"/>
      <c r="T1766" s="332"/>
      <c r="U1766" s="332"/>
      <c r="V1766" s="332"/>
      <c r="W1766" s="332"/>
      <c r="X1766" s="332"/>
      <c r="Y1766" s="267"/>
      <c r="Z1766" s="267"/>
      <c r="AA1766" s="267"/>
      <c r="AB1766" s="267"/>
      <c r="AC1766" s="267"/>
      <c r="AD1766" s="267"/>
    </row>
    <row r="1767" spans="3:30" s="382" customFormat="1">
      <c r="C1767" s="332"/>
      <c r="D1767" s="383">
        <v>44476</v>
      </c>
      <c r="E1767" s="433" t="s">
        <v>1896</v>
      </c>
      <c r="F1767" s="503"/>
      <c r="G1767" s="384"/>
      <c r="H1767" s="332">
        <v>62</v>
      </c>
      <c r="I1767" s="332"/>
      <c r="J1767" s="332"/>
      <c r="K1767" s="332"/>
      <c r="L1767" s="332"/>
      <c r="M1767" s="332"/>
      <c r="N1767" s="332"/>
      <c r="O1767" s="332"/>
      <c r="P1767" s="332"/>
      <c r="Q1767" s="332"/>
      <c r="R1767" s="332"/>
      <c r="S1767" s="332"/>
      <c r="T1767" s="332">
        <v>62</v>
      </c>
      <c r="U1767" s="332"/>
      <c r="V1767" s="332"/>
      <c r="W1767" s="332"/>
      <c r="X1767" s="332"/>
      <c r="Y1767" s="267"/>
      <c r="Z1767" s="267"/>
      <c r="AA1767" s="267"/>
      <c r="AB1767" s="267"/>
      <c r="AC1767" s="267"/>
      <c r="AD1767" s="267"/>
    </row>
    <row r="1768" spans="3:30" s="382" customFormat="1">
      <c r="C1768" s="332">
        <v>5</v>
      </c>
      <c r="D1768" s="383">
        <v>44476</v>
      </c>
      <c r="E1768" s="433" t="s">
        <v>2027</v>
      </c>
      <c r="F1768" s="503"/>
      <c r="G1768" s="384"/>
      <c r="H1768" s="332">
        <v>33.119999999999997</v>
      </c>
      <c r="I1768" s="332"/>
      <c r="J1768" s="332"/>
      <c r="K1768" s="332"/>
      <c r="L1768" s="332">
        <v>33.119999999999997</v>
      </c>
      <c r="M1768" s="332"/>
      <c r="N1768" s="332"/>
      <c r="O1768" s="332"/>
      <c r="P1768" s="332"/>
      <c r="Q1768" s="332"/>
      <c r="R1768" s="332"/>
      <c r="S1768" s="332"/>
      <c r="T1768" s="332"/>
      <c r="U1768" s="332"/>
      <c r="V1768" s="332"/>
      <c r="W1768" s="332"/>
      <c r="X1768" s="332"/>
      <c r="Y1768" s="267"/>
      <c r="Z1768" s="267"/>
      <c r="AA1768" s="267"/>
      <c r="AB1768" s="267"/>
      <c r="AC1768" s="267"/>
      <c r="AD1768" s="267"/>
    </row>
    <row r="1769" spans="3:30" s="382" customFormat="1">
      <c r="C1769" s="332"/>
      <c r="D1769" s="383">
        <v>44476</v>
      </c>
      <c r="E1769" s="433" t="s">
        <v>1612</v>
      </c>
      <c r="F1769" s="503"/>
      <c r="G1769" s="384">
        <v>863</v>
      </c>
      <c r="H1769" s="332">
        <v>1</v>
      </c>
      <c r="I1769" s="332"/>
      <c r="J1769" s="332"/>
      <c r="K1769" s="332"/>
      <c r="L1769" s="332"/>
      <c r="M1769" s="332"/>
      <c r="N1769" s="332"/>
      <c r="O1769" s="332"/>
      <c r="P1769" s="332"/>
      <c r="Q1769" s="332"/>
      <c r="R1769" s="332"/>
      <c r="S1769" s="332"/>
      <c r="T1769" s="332"/>
      <c r="U1769" s="332"/>
      <c r="V1769" s="332"/>
      <c r="W1769" s="332">
        <v>1</v>
      </c>
      <c r="X1769" s="332"/>
      <c r="Y1769" s="267"/>
      <c r="Z1769" s="267"/>
      <c r="AA1769" s="267"/>
      <c r="AB1769" s="267"/>
      <c r="AC1769" s="267"/>
      <c r="AD1769" s="267"/>
    </row>
    <row r="1770" spans="3:30" s="382" customFormat="1">
      <c r="C1770" s="332"/>
      <c r="D1770" s="383">
        <v>44476</v>
      </c>
      <c r="E1770" s="433" t="s">
        <v>1655</v>
      </c>
      <c r="F1770" s="503"/>
      <c r="G1770" s="384"/>
      <c r="H1770" s="384">
        <v>777.12</v>
      </c>
      <c r="I1770" s="332"/>
      <c r="J1770" s="332"/>
      <c r="K1770" s="332"/>
      <c r="L1770" s="332"/>
      <c r="M1770" s="332"/>
      <c r="N1770" s="332"/>
      <c r="O1770" s="332"/>
      <c r="P1770" s="332"/>
      <c r="Q1770" s="332"/>
      <c r="R1770" s="332"/>
      <c r="S1770" s="332"/>
      <c r="T1770" s="332"/>
      <c r="U1770" s="332"/>
      <c r="V1770" s="332"/>
      <c r="W1770" s="332"/>
      <c r="X1770" s="332"/>
      <c r="Y1770" s="267"/>
      <c r="Z1770" s="267"/>
      <c r="AA1770" s="267"/>
      <c r="AB1770" s="267"/>
      <c r="AC1770" s="267"/>
      <c r="AD1770" s="267"/>
    </row>
    <row r="1771" spans="3:30" s="382" customFormat="1">
      <c r="C1771" s="332"/>
      <c r="D1771" s="383">
        <v>44476</v>
      </c>
      <c r="E1771" s="433" t="s">
        <v>1613</v>
      </c>
      <c r="F1771" s="503"/>
      <c r="G1771" s="384"/>
      <c r="H1771" s="332">
        <v>85.88</v>
      </c>
      <c r="I1771" s="332"/>
      <c r="J1771" s="332"/>
      <c r="K1771" s="332"/>
      <c r="L1771" s="332"/>
      <c r="M1771" s="332"/>
      <c r="N1771" s="332"/>
      <c r="O1771" s="332"/>
      <c r="P1771" s="332"/>
      <c r="Q1771" s="332"/>
      <c r="R1771" s="332"/>
      <c r="S1771" s="332"/>
      <c r="T1771" s="332"/>
      <c r="U1771" s="332"/>
      <c r="V1771" s="332"/>
      <c r="W1771" s="332"/>
      <c r="X1771" s="332"/>
      <c r="Y1771" s="267"/>
      <c r="Z1771" s="267"/>
      <c r="AA1771" s="267"/>
      <c r="AB1771" s="267"/>
      <c r="AC1771" s="267"/>
      <c r="AD1771" s="267"/>
    </row>
    <row r="1772" spans="3:30" s="382" customFormat="1">
      <c r="C1772" s="332"/>
      <c r="D1772" s="383">
        <v>44477</v>
      </c>
      <c r="E1772" s="433" t="s">
        <v>495</v>
      </c>
      <c r="F1772" s="503"/>
      <c r="G1772" s="384">
        <v>124</v>
      </c>
      <c r="H1772" s="332"/>
      <c r="I1772" s="332"/>
      <c r="J1772" s="332"/>
      <c r="K1772" s="332"/>
      <c r="L1772" s="332"/>
      <c r="M1772" s="332"/>
      <c r="N1772" s="332"/>
      <c r="O1772" s="332"/>
      <c r="P1772" s="332"/>
      <c r="Q1772" s="332"/>
      <c r="R1772" s="332"/>
      <c r="S1772" s="332"/>
      <c r="T1772" s="332"/>
      <c r="U1772" s="332"/>
      <c r="V1772" s="332"/>
      <c r="W1772" s="332"/>
      <c r="X1772" s="332"/>
      <c r="Y1772" s="267"/>
      <c r="Z1772" s="267"/>
      <c r="AA1772" s="267"/>
      <c r="AB1772" s="267"/>
      <c r="AC1772" s="267"/>
      <c r="AD1772" s="267"/>
    </row>
    <row r="1773" spans="3:30" s="382" customFormat="1">
      <c r="C1773" s="332"/>
      <c r="D1773" s="383">
        <v>44477</v>
      </c>
      <c r="E1773" s="433" t="s">
        <v>2028</v>
      </c>
      <c r="F1773" s="503"/>
      <c r="G1773" s="384"/>
      <c r="H1773" s="332">
        <v>124</v>
      </c>
      <c r="I1773" s="332"/>
      <c r="J1773" s="332"/>
      <c r="K1773" s="332"/>
      <c r="L1773" s="332"/>
      <c r="M1773" s="332"/>
      <c r="N1773" s="332">
        <v>124</v>
      </c>
      <c r="O1773" s="332"/>
      <c r="P1773" s="332"/>
      <c r="Q1773" s="332"/>
      <c r="R1773" s="332"/>
      <c r="S1773" s="332"/>
      <c r="T1773" s="332"/>
      <c r="U1773" s="332"/>
      <c r="V1773" s="332"/>
      <c r="W1773" s="332"/>
      <c r="X1773" s="332"/>
      <c r="Y1773" s="267"/>
      <c r="Z1773" s="267"/>
      <c r="AA1773" s="267"/>
      <c r="AB1773" s="267"/>
      <c r="AC1773" s="267"/>
      <c r="AD1773" s="267"/>
    </row>
    <row r="1774" spans="3:30" s="382" customFormat="1">
      <c r="C1774" s="332"/>
      <c r="D1774" s="383">
        <v>44477</v>
      </c>
      <c r="E1774" s="433" t="s">
        <v>2029</v>
      </c>
      <c r="F1774" s="503"/>
      <c r="G1774" s="384">
        <v>185</v>
      </c>
      <c r="H1774" s="332"/>
      <c r="I1774" s="332"/>
      <c r="J1774" s="332"/>
      <c r="K1774" s="332"/>
      <c r="L1774" s="332"/>
      <c r="M1774" s="332"/>
      <c r="N1774" s="332"/>
      <c r="O1774" s="332"/>
      <c r="P1774" s="332"/>
      <c r="Q1774" s="332"/>
      <c r="R1774" s="332"/>
      <c r="S1774" s="332"/>
      <c r="T1774" s="332"/>
      <c r="U1774" s="332"/>
      <c r="V1774" s="332"/>
      <c r="W1774" s="332"/>
      <c r="X1774" s="332"/>
      <c r="Y1774" s="267"/>
      <c r="Z1774" s="267"/>
      <c r="AA1774" s="267"/>
      <c r="AB1774" s="267"/>
      <c r="AC1774" s="267"/>
      <c r="AD1774" s="267"/>
    </row>
    <row r="1775" spans="3:30" s="382" customFormat="1">
      <c r="C1775" s="332"/>
      <c r="D1775" s="383">
        <v>44477</v>
      </c>
      <c r="E1775" s="433" t="s">
        <v>673</v>
      </c>
      <c r="F1775" s="503"/>
      <c r="G1775" s="384"/>
      <c r="H1775" s="332">
        <v>124</v>
      </c>
      <c r="I1775" s="332"/>
      <c r="J1775" s="332"/>
      <c r="K1775" s="332"/>
      <c r="L1775" s="332"/>
      <c r="M1775" s="332"/>
      <c r="N1775" s="332"/>
      <c r="O1775" s="332"/>
      <c r="P1775" s="332"/>
      <c r="Q1775" s="332"/>
      <c r="R1775" s="332"/>
      <c r="S1775" s="332"/>
      <c r="T1775" s="332"/>
      <c r="U1775" s="332"/>
      <c r="V1775" s="332"/>
      <c r="W1775" s="332"/>
      <c r="X1775" s="332"/>
      <c r="Y1775" s="267"/>
      <c r="Z1775" s="267"/>
      <c r="AA1775" s="267"/>
      <c r="AB1775" s="267"/>
      <c r="AC1775" s="267"/>
      <c r="AD1775" s="267"/>
    </row>
    <row r="1776" spans="3:30" s="382" customFormat="1">
      <c r="C1776" s="332"/>
      <c r="D1776" s="383">
        <v>44477</v>
      </c>
      <c r="E1776" s="433" t="s">
        <v>1675</v>
      </c>
      <c r="F1776" s="503"/>
      <c r="G1776" s="384"/>
      <c r="H1776" s="332">
        <v>61</v>
      </c>
      <c r="I1776" s="332"/>
      <c r="J1776" s="332"/>
      <c r="K1776" s="332"/>
      <c r="L1776" s="332"/>
      <c r="M1776" s="332"/>
      <c r="N1776" s="332"/>
      <c r="O1776" s="332"/>
      <c r="P1776" s="332"/>
      <c r="Q1776" s="332"/>
      <c r="R1776" s="332"/>
      <c r="S1776" s="332"/>
      <c r="T1776" s="332"/>
      <c r="U1776" s="332"/>
      <c r="V1776" s="332"/>
      <c r="W1776" s="332"/>
      <c r="X1776" s="332"/>
      <c r="Y1776" s="267"/>
      <c r="Z1776" s="267"/>
      <c r="AA1776" s="267"/>
      <c r="AB1776" s="267"/>
      <c r="AC1776" s="267"/>
      <c r="AD1776" s="267"/>
    </row>
    <row r="1777" spans="3:30" s="382" customFormat="1">
      <c r="C1777" s="332"/>
      <c r="D1777" s="383">
        <v>44480</v>
      </c>
      <c r="E1777" s="433" t="s">
        <v>495</v>
      </c>
      <c r="F1777" s="503"/>
      <c r="G1777" s="384">
        <v>3462.06</v>
      </c>
      <c r="H1777" s="332"/>
      <c r="I1777" s="332"/>
      <c r="J1777" s="332"/>
      <c r="K1777" s="332"/>
      <c r="L1777" s="332"/>
      <c r="M1777" s="332"/>
      <c r="N1777" s="332"/>
      <c r="O1777" s="332"/>
      <c r="P1777" s="332"/>
      <c r="Q1777" s="332"/>
      <c r="R1777" s="332"/>
      <c r="S1777" s="332"/>
      <c r="T1777" s="332"/>
      <c r="U1777" s="332"/>
      <c r="V1777" s="332"/>
      <c r="W1777" s="332"/>
      <c r="X1777" s="332"/>
      <c r="Y1777" s="267"/>
      <c r="Z1777" s="267"/>
      <c r="AA1777" s="267"/>
      <c r="AB1777" s="267"/>
      <c r="AC1777" s="267"/>
      <c r="AD1777" s="267"/>
    </row>
    <row r="1778" spans="3:30" s="382" customFormat="1">
      <c r="C1778" s="332">
        <v>12</v>
      </c>
      <c r="D1778" s="383">
        <v>44480</v>
      </c>
      <c r="E1778" s="433" t="s">
        <v>2030</v>
      </c>
      <c r="F1778" s="503"/>
      <c r="G1778" s="384"/>
      <c r="H1778" s="332">
        <v>2878.06</v>
      </c>
      <c r="I1778" s="332"/>
      <c r="J1778" s="332"/>
      <c r="K1778" s="332"/>
      <c r="L1778" s="332">
        <v>2878.06</v>
      </c>
      <c r="M1778" s="332"/>
      <c r="N1778" s="332"/>
      <c r="O1778" s="332"/>
      <c r="P1778" s="332"/>
      <c r="Q1778" s="332"/>
      <c r="R1778" s="332"/>
      <c r="S1778" s="332"/>
      <c r="T1778" s="332"/>
      <c r="U1778" s="332"/>
      <c r="V1778" s="332"/>
      <c r="W1778" s="332"/>
      <c r="X1778" s="332"/>
      <c r="Y1778" s="267"/>
      <c r="Z1778" s="267"/>
      <c r="AA1778" s="267"/>
      <c r="AB1778" s="267"/>
      <c r="AC1778" s="267"/>
      <c r="AD1778" s="267"/>
    </row>
    <row r="1779" spans="3:30" s="382" customFormat="1">
      <c r="C1779" s="332"/>
      <c r="D1779" s="383">
        <v>44480</v>
      </c>
      <c r="E1779" s="433" t="s">
        <v>2031</v>
      </c>
      <c r="F1779" s="503"/>
      <c r="G1779" s="384"/>
      <c r="H1779" s="332">
        <v>474</v>
      </c>
      <c r="I1779" s="332"/>
      <c r="J1779" s="332"/>
      <c r="K1779" s="332"/>
      <c r="L1779" s="332"/>
      <c r="M1779" s="332"/>
      <c r="N1779" s="332"/>
      <c r="O1779" s="332"/>
      <c r="P1779" s="332"/>
      <c r="Q1779" s="332"/>
      <c r="R1779" s="332"/>
      <c r="S1779" s="332"/>
      <c r="T1779" s="332"/>
      <c r="U1779" s="332"/>
      <c r="V1779" s="332"/>
      <c r="W1779" s="332"/>
      <c r="X1779" s="332"/>
      <c r="Y1779" s="267"/>
      <c r="Z1779" s="267"/>
      <c r="AA1779" s="267"/>
      <c r="AB1779" s="332">
        <v>474</v>
      </c>
      <c r="AC1779" s="267"/>
      <c r="AD1779" s="267"/>
    </row>
    <row r="1780" spans="3:30" s="382" customFormat="1">
      <c r="C1780" s="332"/>
      <c r="D1780" s="383">
        <v>44480</v>
      </c>
      <c r="E1780" s="433" t="s">
        <v>1796</v>
      </c>
      <c r="F1780" s="503"/>
      <c r="G1780" s="384"/>
      <c r="H1780" s="332">
        <v>1</v>
      </c>
      <c r="I1780" s="332"/>
      <c r="J1780" s="332"/>
      <c r="K1780" s="332"/>
      <c r="L1780" s="332"/>
      <c r="M1780" s="332"/>
      <c r="N1780" s="332"/>
      <c r="O1780" s="332"/>
      <c r="P1780" s="332"/>
      <c r="Q1780" s="332"/>
      <c r="R1780" s="332"/>
      <c r="S1780" s="332"/>
      <c r="T1780" s="332"/>
      <c r="U1780" s="332"/>
      <c r="V1780" s="332"/>
      <c r="W1780" s="332">
        <v>1</v>
      </c>
      <c r="X1780" s="332"/>
      <c r="Y1780" s="267"/>
      <c r="Z1780" s="267"/>
      <c r="AA1780" s="267"/>
      <c r="AB1780" s="267"/>
      <c r="AC1780" s="267"/>
      <c r="AD1780" s="267"/>
    </row>
    <row r="1781" spans="3:30" s="382" customFormat="1">
      <c r="C1781" s="332"/>
      <c r="D1781" s="383">
        <v>44480</v>
      </c>
      <c r="E1781" s="433" t="s">
        <v>1162</v>
      </c>
      <c r="F1781" s="503"/>
      <c r="G1781" s="384"/>
      <c r="H1781" s="332">
        <v>109</v>
      </c>
      <c r="I1781" s="332"/>
      <c r="J1781" s="332"/>
      <c r="K1781" s="332"/>
      <c r="L1781" s="332"/>
      <c r="M1781" s="332"/>
      <c r="N1781" s="332"/>
      <c r="O1781" s="332"/>
      <c r="P1781" s="332"/>
      <c r="Q1781" s="332"/>
      <c r="R1781" s="332"/>
      <c r="S1781" s="332"/>
      <c r="T1781" s="332">
        <v>109</v>
      </c>
      <c r="U1781" s="332"/>
      <c r="V1781" s="332"/>
      <c r="W1781" s="332"/>
      <c r="X1781" s="332"/>
      <c r="Y1781" s="267"/>
      <c r="Z1781" s="267"/>
      <c r="AA1781" s="267"/>
      <c r="AB1781" s="267"/>
      <c r="AC1781" s="267"/>
      <c r="AD1781" s="267"/>
    </row>
    <row r="1782" spans="3:30" s="382" customFormat="1">
      <c r="C1782" s="332"/>
      <c r="D1782" s="383">
        <v>44480</v>
      </c>
      <c r="E1782" s="433" t="s">
        <v>2007</v>
      </c>
      <c r="F1782" s="503"/>
      <c r="G1782" s="384">
        <v>3780</v>
      </c>
      <c r="H1782" s="332"/>
      <c r="I1782" s="332"/>
      <c r="J1782" s="332"/>
      <c r="K1782" s="332"/>
      <c r="L1782" s="332"/>
      <c r="M1782" s="332"/>
      <c r="N1782" s="332"/>
      <c r="O1782" s="332"/>
      <c r="P1782" s="332"/>
      <c r="Q1782" s="332"/>
      <c r="R1782" s="332"/>
      <c r="S1782" s="332"/>
      <c r="T1782" s="332"/>
      <c r="U1782" s="332"/>
      <c r="V1782" s="332"/>
      <c r="W1782" s="332"/>
      <c r="X1782" s="332"/>
      <c r="Y1782" s="267"/>
      <c r="Z1782" s="267"/>
      <c r="AA1782" s="267"/>
      <c r="AB1782" s="267"/>
      <c r="AC1782" s="267"/>
      <c r="AD1782" s="267"/>
    </row>
    <row r="1783" spans="3:30" s="382" customFormat="1">
      <c r="C1783" s="332"/>
      <c r="D1783" s="383">
        <v>44480</v>
      </c>
      <c r="E1783" s="433" t="s">
        <v>673</v>
      </c>
      <c r="F1783" s="503"/>
      <c r="G1783" s="384"/>
      <c r="H1783" s="384">
        <v>3462.06</v>
      </c>
      <c r="I1783" s="332"/>
      <c r="J1783" s="332"/>
      <c r="K1783" s="332"/>
      <c r="L1783" s="332"/>
      <c r="M1783" s="332"/>
      <c r="N1783" s="332"/>
      <c r="O1783" s="332"/>
      <c r="P1783" s="332"/>
      <c r="Q1783" s="332"/>
      <c r="R1783" s="332"/>
      <c r="S1783" s="332"/>
      <c r="T1783" s="332"/>
      <c r="U1783" s="332"/>
      <c r="V1783" s="332"/>
      <c r="W1783" s="332"/>
      <c r="X1783" s="332"/>
      <c r="Y1783" s="267"/>
      <c r="Z1783" s="267"/>
      <c r="AA1783" s="267"/>
      <c r="AB1783" s="267"/>
      <c r="AC1783" s="267"/>
      <c r="AD1783" s="267"/>
    </row>
    <row r="1784" spans="3:30" s="382" customFormat="1">
      <c r="C1784" s="332"/>
      <c r="D1784" s="383">
        <v>44480</v>
      </c>
      <c r="E1784" s="433" t="s">
        <v>2008</v>
      </c>
      <c r="F1784" s="503"/>
      <c r="G1784" s="384"/>
      <c r="H1784" s="332">
        <v>317.94</v>
      </c>
      <c r="I1784" s="332"/>
      <c r="J1784" s="332"/>
      <c r="K1784" s="332"/>
      <c r="L1784" s="332"/>
      <c r="M1784" s="332"/>
      <c r="N1784" s="332"/>
      <c r="O1784" s="332"/>
      <c r="P1784" s="332"/>
      <c r="Q1784" s="332"/>
      <c r="R1784" s="332"/>
      <c r="S1784" s="332"/>
      <c r="T1784" s="332"/>
      <c r="U1784" s="332"/>
      <c r="V1784" s="332"/>
      <c r="W1784" s="332"/>
      <c r="X1784" s="332"/>
      <c r="Y1784" s="267"/>
      <c r="Z1784" s="267"/>
      <c r="AA1784" s="267"/>
      <c r="AB1784" s="267"/>
      <c r="AC1784" s="267"/>
      <c r="AD1784" s="267"/>
    </row>
    <row r="1785" spans="3:30" s="382" customFormat="1">
      <c r="C1785" s="332"/>
      <c r="D1785" s="383">
        <v>44481</v>
      </c>
      <c r="E1785" s="433" t="s">
        <v>495</v>
      </c>
      <c r="F1785" s="503"/>
      <c r="G1785" s="384">
        <v>6810.11</v>
      </c>
      <c r="H1785" s="332"/>
      <c r="I1785" s="332"/>
      <c r="J1785" s="332"/>
      <c r="K1785" s="332"/>
      <c r="L1785" s="332"/>
      <c r="M1785" s="332"/>
      <c r="N1785" s="332"/>
      <c r="O1785" s="332"/>
      <c r="P1785" s="332"/>
      <c r="Q1785" s="332"/>
      <c r="R1785" s="332"/>
      <c r="S1785" s="332"/>
      <c r="T1785" s="332"/>
      <c r="U1785" s="332"/>
      <c r="V1785" s="332"/>
      <c r="W1785" s="332"/>
      <c r="X1785" s="332"/>
      <c r="Y1785" s="267"/>
      <c r="Z1785" s="267"/>
      <c r="AA1785" s="267"/>
      <c r="AB1785" s="267"/>
      <c r="AC1785" s="267"/>
      <c r="AD1785" s="267"/>
    </row>
    <row r="1786" spans="3:30" s="382" customFormat="1">
      <c r="C1786" s="332"/>
      <c r="D1786" s="383">
        <v>44481</v>
      </c>
      <c r="E1786" s="433" t="s">
        <v>2032</v>
      </c>
      <c r="F1786" s="503"/>
      <c r="G1786" s="384"/>
      <c r="H1786" s="332">
        <v>850</v>
      </c>
      <c r="I1786" s="332"/>
      <c r="J1786" s="332"/>
      <c r="K1786" s="332"/>
      <c r="L1786" s="332"/>
      <c r="M1786" s="332">
        <v>850</v>
      </c>
      <c r="N1786" s="332"/>
      <c r="O1786" s="332"/>
      <c r="P1786" s="332"/>
      <c r="Q1786" s="332"/>
      <c r="R1786" s="332"/>
      <c r="S1786" s="332"/>
      <c r="T1786" s="332"/>
      <c r="U1786" s="332"/>
      <c r="V1786" s="332"/>
      <c r="W1786" s="332"/>
      <c r="X1786" s="332"/>
      <c r="Y1786" s="267"/>
      <c r="Z1786" s="267"/>
      <c r="AA1786" s="267"/>
      <c r="AB1786" s="267"/>
      <c r="AC1786" s="267"/>
      <c r="AD1786" s="267"/>
    </row>
    <row r="1787" spans="3:30" s="382" customFormat="1">
      <c r="C1787" s="332"/>
      <c r="D1787" s="383">
        <v>44481</v>
      </c>
      <c r="E1787" s="433" t="s">
        <v>2033</v>
      </c>
      <c r="F1787" s="503"/>
      <c r="G1787" s="384"/>
      <c r="H1787" s="332">
        <v>177.82</v>
      </c>
      <c r="I1787" s="332"/>
      <c r="J1787" s="332"/>
      <c r="K1787" s="332"/>
      <c r="L1787" s="332">
        <v>177.82</v>
      </c>
      <c r="M1787" s="332"/>
      <c r="N1787" s="332"/>
      <c r="O1787" s="332"/>
      <c r="P1787" s="332"/>
      <c r="Q1787" s="332"/>
      <c r="R1787" s="332"/>
      <c r="S1787" s="332"/>
      <c r="T1787" s="332"/>
      <c r="U1787" s="332"/>
      <c r="V1787" s="332"/>
      <c r="W1787" s="332"/>
      <c r="X1787" s="332"/>
      <c r="Y1787" s="267"/>
      <c r="Z1787" s="267"/>
      <c r="AA1787" s="267"/>
      <c r="AB1787" s="267"/>
      <c r="AC1787" s="267"/>
      <c r="AD1787" s="267"/>
    </row>
    <row r="1788" spans="3:30" s="382" customFormat="1">
      <c r="C1788" s="332">
        <v>7</v>
      </c>
      <c r="D1788" s="383">
        <v>44481</v>
      </c>
      <c r="E1788" s="433" t="s">
        <v>2409</v>
      </c>
      <c r="F1788" s="503"/>
      <c r="G1788" s="384"/>
      <c r="H1788" s="332">
        <v>2167.75</v>
      </c>
      <c r="I1788" s="332"/>
      <c r="J1788" s="332"/>
      <c r="K1788" s="332"/>
      <c r="L1788" s="332">
        <v>2167.75</v>
      </c>
      <c r="M1788" s="332"/>
      <c r="N1788" s="332"/>
      <c r="O1788" s="332"/>
      <c r="P1788" s="332"/>
      <c r="Q1788" s="332"/>
      <c r="R1788" s="332"/>
      <c r="S1788" s="332"/>
      <c r="T1788" s="332"/>
      <c r="U1788" s="332"/>
      <c r="V1788" s="332"/>
      <c r="W1788" s="332"/>
      <c r="X1788" s="332"/>
      <c r="Y1788" s="267"/>
      <c r="Z1788" s="267"/>
      <c r="AA1788" s="267"/>
      <c r="AB1788" s="267"/>
      <c r="AC1788" s="267"/>
      <c r="AD1788" s="267"/>
    </row>
    <row r="1789" spans="3:30" s="382" customFormat="1">
      <c r="C1789" s="332"/>
      <c r="D1789" s="383">
        <v>44481</v>
      </c>
      <c r="E1789" s="433" t="s">
        <v>1838</v>
      </c>
      <c r="F1789" s="503"/>
      <c r="G1789" s="384"/>
      <c r="H1789" s="332">
        <v>436.34</v>
      </c>
      <c r="I1789" s="332"/>
      <c r="J1789" s="332"/>
      <c r="K1789" s="332"/>
      <c r="L1789" s="332">
        <v>436.34</v>
      </c>
      <c r="M1789" s="332"/>
      <c r="N1789" s="332"/>
      <c r="O1789" s="332"/>
      <c r="P1789" s="332"/>
      <c r="Q1789" s="332"/>
      <c r="R1789" s="332"/>
      <c r="S1789" s="332"/>
      <c r="T1789" s="332"/>
      <c r="U1789" s="332"/>
      <c r="V1789" s="332"/>
      <c r="W1789" s="332"/>
      <c r="X1789" s="332"/>
      <c r="Y1789" s="267"/>
      <c r="Z1789" s="267"/>
      <c r="AA1789" s="267"/>
      <c r="AB1789" s="267"/>
      <c r="AC1789" s="267"/>
      <c r="AD1789" s="267"/>
    </row>
    <row r="1790" spans="3:30" s="382" customFormat="1">
      <c r="C1790" s="332"/>
      <c r="D1790" s="383">
        <v>44481</v>
      </c>
      <c r="E1790" s="433" t="s">
        <v>1801</v>
      </c>
      <c r="F1790" s="503"/>
      <c r="G1790" s="384"/>
      <c r="H1790" s="332">
        <v>428.4</v>
      </c>
      <c r="I1790" s="332"/>
      <c r="J1790" s="332"/>
      <c r="K1790" s="332">
        <v>428.4</v>
      </c>
      <c r="L1790" s="332"/>
      <c r="M1790" s="332"/>
      <c r="N1790" s="332"/>
      <c r="O1790" s="332"/>
      <c r="P1790" s="332"/>
      <c r="Q1790" s="332"/>
      <c r="R1790" s="332"/>
      <c r="S1790" s="332"/>
      <c r="T1790" s="332"/>
      <c r="U1790" s="332"/>
      <c r="V1790" s="332"/>
      <c r="W1790" s="332"/>
      <c r="X1790" s="332"/>
      <c r="Y1790" s="267"/>
      <c r="Z1790" s="267"/>
      <c r="AA1790" s="267"/>
      <c r="AB1790" s="267"/>
      <c r="AC1790" s="267"/>
      <c r="AD1790" s="267"/>
    </row>
    <row r="1791" spans="3:30" s="382" customFormat="1">
      <c r="C1791" s="332"/>
      <c r="D1791" s="383">
        <v>44481</v>
      </c>
      <c r="E1791" s="433" t="s">
        <v>2034</v>
      </c>
      <c r="F1791" s="503"/>
      <c r="G1791" s="384"/>
      <c r="H1791" s="332">
        <v>80</v>
      </c>
      <c r="I1791" s="332"/>
      <c r="J1791" s="332"/>
      <c r="K1791" s="332">
        <v>80</v>
      </c>
      <c r="L1791" s="332"/>
      <c r="M1791" s="332"/>
      <c r="N1791" s="332"/>
      <c r="O1791" s="332"/>
      <c r="P1791" s="332"/>
      <c r="Q1791" s="332"/>
      <c r="R1791" s="332"/>
      <c r="S1791" s="332"/>
      <c r="T1791" s="332"/>
      <c r="U1791" s="332"/>
      <c r="V1791" s="332"/>
      <c r="W1791" s="332"/>
      <c r="X1791" s="332"/>
      <c r="Y1791" s="267"/>
      <c r="Z1791" s="267"/>
      <c r="AA1791" s="267"/>
      <c r="AB1791" s="267"/>
      <c r="AC1791" s="267"/>
      <c r="AD1791" s="267"/>
    </row>
    <row r="1792" spans="3:30" s="382" customFormat="1">
      <c r="C1792" s="332"/>
      <c r="D1792" s="383">
        <v>44481</v>
      </c>
      <c r="E1792" s="433" t="s">
        <v>2035</v>
      </c>
      <c r="F1792" s="503"/>
      <c r="G1792" s="384"/>
      <c r="H1792" s="332">
        <v>754.8</v>
      </c>
      <c r="I1792" s="332"/>
      <c r="J1792" s="332"/>
      <c r="K1792" s="332">
        <v>754.8</v>
      </c>
      <c r="L1792" s="332"/>
      <c r="M1792" s="332"/>
      <c r="N1792" s="332"/>
      <c r="O1792" s="332"/>
      <c r="P1792" s="332"/>
      <c r="Q1792" s="332"/>
      <c r="R1792" s="332"/>
      <c r="S1792" s="332"/>
      <c r="T1792" s="332"/>
      <c r="U1792" s="332"/>
      <c r="V1792" s="332"/>
      <c r="W1792" s="332"/>
      <c r="X1792" s="332"/>
      <c r="Y1792" s="267"/>
      <c r="Z1792" s="267"/>
      <c r="AA1792" s="267"/>
      <c r="AB1792" s="267"/>
      <c r="AC1792" s="267"/>
      <c r="AD1792" s="267"/>
    </row>
    <row r="1793" spans="3:30" s="382" customFormat="1">
      <c r="C1793" s="332">
        <v>7</v>
      </c>
      <c r="D1793" s="383">
        <v>44481</v>
      </c>
      <c r="E1793" s="433" t="s">
        <v>2503</v>
      </c>
      <c r="F1793" s="503"/>
      <c r="G1793" s="384"/>
      <c r="H1793" s="332">
        <v>1914</v>
      </c>
      <c r="I1793" s="332"/>
      <c r="J1793" s="332"/>
      <c r="K1793" s="332"/>
      <c r="L1793" s="332"/>
      <c r="M1793" s="332"/>
      <c r="N1793" s="332"/>
      <c r="O1793" s="332">
        <v>1914</v>
      </c>
      <c r="P1793" s="332"/>
      <c r="Q1793" s="332"/>
      <c r="R1793" s="332"/>
      <c r="S1793" s="332"/>
      <c r="T1793" s="332"/>
      <c r="U1793" s="332"/>
      <c r="V1793" s="332"/>
      <c r="W1793" s="332"/>
      <c r="X1793" s="332"/>
      <c r="Y1793" s="267"/>
      <c r="Z1793" s="267"/>
      <c r="AA1793" s="267"/>
      <c r="AB1793" s="267"/>
      <c r="AC1793" s="267"/>
      <c r="AD1793" s="267"/>
    </row>
    <row r="1794" spans="3:30" s="382" customFormat="1">
      <c r="C1794" s="332"/>
      <c r="D1794" s="383">
        <v>44481</v>
      </c>
      <c r="E1794" s="433" t="s">
        <v>669</v>
      </c>
      <c r="F1794" s="503"/>
      <c r="G1794" s="384">
        <v>72</v>
      </c>
      <c r="H1794" s="332"/>
      <c r="I1794" s="332"/>
      <c r="J1794" s="332"/>
      <c r="K1794" s="332"/>
      <c r="L1794" s="332"/>
      <c r="M1794" s="332"/>
      <c r="N1794" s="332"/>
      <c r="O1794" s="332"/>
      <c r="P1794" s="332"/>
      <c r="Q1794" s="332"/>
      <c r="R1794" s="332"/>
      <c r="S1794" s="332"/>
      <c r="T1794" s="332"/>
      <c r="U1794" s="332"/>
      <c r="V1794" s="332"/>
      <c r="W1794" s="332"/>
      <c r="X1794" s="332"/>
      <c r="Y1794" s="267"/>
      <c r="Z1794" s="267"/>
      <c r="AA1794" s="267"/>
      <c r="AB1794" s="267"/>
      <c r="AC1794" s="267"/>
      <c r="AD1794" s="267"/>
    </row>
    <row r="1795" spans="3:30" s="382" customFormat="1">
      <c r="C1795" s="332"/>
      <c r="D1795" s="383">
        <v>44481</v>
      </c>
      <c r="E1795" s="433" t="s">
        <v>669</v>
      </c>
      <c r="F1795" s="503"/>
      <c r="G1795" s="384">
        <v>200</v>
      </c>
      <c r="H1795" s="332"/>
      <c r="I1795" s="332"/>
      <c r="J1795" s="332"/>
      <c r="K1795" s="332"/>
      <c r="L1795" s="332"/>
      <c r="M1795" s="332"/>
      <c r="N1795" s="332"/>
      <c r="O1795" s="332"/>
      <c r="P1795" s="332"/>
      <c r="Q1795" s="332"/>
      <c r="R1795" s="332"/>
      <c r="S1795" s="332"/>
      <c r="T1795" s="332"/>
      <c r="U1795" s="332"/>
      <c r="V1795" s="332"/>
      <c r="W1795" s="332"/>
      <c r="X1795" s="332"/>
      <c r="Y1795" s="267"/>
      <c r="Z1795" s="267"/>
      <c r="AA1795" s="267"/>
      <c r="AB1795" s="267"/>
      <c r="AC1795" s="267"/>
      <c r="AD1795" s="267"/>
    </row>
    <row r="1796" spans="3:30" s="382" customFormat="1">
      <c r="C1796" s="332"/>
      <c r="D1796" s="383">
        <v>44481</v>
      </c>
      <c r="E1796" s="433" t="s">
        <v>1748</v>
      </c>
      <c r="F1796" s="503"/>
      <c r="G1796" s="384"/>
      <c r="H1796" s="332">
        <v>200</v>
      </c>
      <c r="I1796" s="332"/>
      <c r="J1796" s="332"/>
      <c r="K1796" s="332"/>
      <c r="L1796" s="332"/>
      <c r="M1796" s="332"/>
      <c r="N1796" s="332"/>
      <c r="O1796" s="332"/>
      <c r="P1796" s="332"/>
      <c r="Q1796" s="332"/>
      <c r="R1796" s="332"/>
      <c r="S1796" s="332"/>
      <c r="T1796" s="332">
        <v>200</v>
      </c>
      <c r="U1796" s="332"/>
      <c r="V1796" s="332"/>
      <c r="W1796" s="332"/>
      <c r="X1796" s="332"/>
      <c r="Y1796" s="267"/>
      <c r="Z1796" s="267"/>
      <c r="AA1796" s="267"/>
      <c r="AB1796" s="267"/>
      <c r="AC1796" s="267"/>
      <c r="AD1796" s="267"/>
    </row>
    <row r="1797" spans="3:30" s="382" customFormat="1">
      <c r="C1797" s="332"/>
      <c r="D1797" s="383">
        <v>44481</v>
      </c>
      <c r="E1797" s="433" t="s">
        <v>1859</v>
      </c>
      <c r="F1797" s="503"/>
      <c r="G1797" s="384"/>
      <c r="H1797" s="332">
        <v>1</v>
      </c>
      <c r="I1797" s="332"/>
      <c r="J1797" s="332"/>
      <c r="K1797" s="332"/>
      <c r="L1797" s="332"/>
      <c r="M1797" s="332"/>
      <c r="N1797" s="332"/>
      <c r="O1797" s="332"/>
      <c r="P1797" s="332"/>
      <c r="Q1797" s="332"/>
      <c r="R1797" s="332"/>
      <c r="S1797" s="332"/>
      <c r="T1797" s="332"/>
      <c r="U1797" s="332"/>
      <c r="V1797" s="332"/>
      <c r="W1797" s="332">
        <v>1</v>
      </c>
      <c r="X1797" s="332"/>
      <c r="Y1797" s="267"/>
      <c r="Z1797" s="267"/>
      <c r="AA1797" s="267"/>
      <c r="AB1797" s="267"/>
      <c r="AC1797" s="267"/>
      <c r="AD1797" s="267"/>
    </row>
    <row r="1798" spans="3:30" s="382" customFormat="1">
      <c r="C1798" s="332"/>
      <c r="D1798" s="383">
        <v>44481</v>
      </c>
      <c r="E1798" s="433" t="s">
        <v>1896</v>
      </c>
      <c r="F1798" s="503"/>
      <c r="G1798" s="384"/>
      <c r="H1798" s="332">
        <v>72</v>
      </c>
      <c r="I1798" s="332"/>
      <c r="J1798" s="332"/>
      <c r="K1798" s="332"/>
      <c r="L1798" s="332"/>
      <c r="M1798" s="332"/>
      <c r="N1798" s="332"/>
      <c r="O1798" s="332"/>
      <c r="P1798" s="332"/>
      <c r="Q1798" s="332"/>
      <c r="R1798" s="332"/>
      <c r="S1798" s="332"/>
      <c r="T1798" s="332">
        <v>72</v>
      </c>
      <c r="U1798" s="332"/>
      <c r="V1798" s="332"/>
      <c r="W1798" s="332"/>
      <c r="X1798" s="332"/>
      <c r="Y1798" s="267"/>
      <c r="Z1798" s="267"/>
      <c r="AA1798" s="267"/>
      <c r="AB1798" s="267"/>
      <c r="AC1798" s="267"/>
      <c r="AD1798" s="267"/>
    </row>
    <row r="1799" spans="3:30" s="382" customFormat="1">
      <c r="C1799" s="332"/>
      <c r="D1799" s="383">
        <v>44481</v>
      </c>
      <c r="E1799" s="433" t="s">
        <v>2036</v>
      </c>
      <c r="F1799" s="503"/>
      <c r="G1799" s="384">
        <v>7750</v>
      </c>
      <c r="H1799" s="332"/>
      <c r="I1799" s="332"/>
      <c r="J1799" s="332"/>
      <c r="K1799" s="332"/>
      <c r="L1799" s="332"/>
      <c r="M1799" s="332"/>
      <c r="N1799" s="332"/>
      <c r="O1799" s="332"/>
      <c r="P1799" s="332"/>
      <c r="Q1799" s="332"/>
      <c r="R1799" s="332"/>
      <c r="S1799" s="332"/>
      <c r="T1799" s="332"/>
      <c r="U1799" s="332"/>
      <c r="V1799" s="332"/>
      <c r="W1799" s="332"/>
      <c r="X1799" s="332"/>
      <c r="Y1799" s="267"/>
      <c r="Z1799" s="267"/>
      <c r="AA1799" s="267"/>
      <c r="AB1799" s="267"/>
      <c r="AC1799" s="267"/>
      <c r="AD1799" s="267"/>
    </row>
    <row r="1800" spans="3:30" s="382" customFormat="1">
      <c r="C1800" s="332"/>
      <c r="D1800" s="383">
        <v>44481</v>
      </c>
      <c r="E1800" s="433" t="s">
        <v>673</v>
      </c>
      <c r="F1800" s="503"/>
      <c r="G1800" s="384"/>
      <c r="H1800" s="384">
        <v>6810.11</v>
      </c>
      <c r="I1800" s="332"/>
      <c r="J1800" s="332"/>
      <c r="K1800" s="332"/>
      <c r="L1800" s="332"/>
      <c r="M1800" s="332"/>
      <c r="N1800" s="332"/>
      <c r="O1800" s="332"/>
      <c r="P1800" s="332"/>
      <c r="Q1800" s="332"/>
      <c r="R1800" s="332"/>
      <c r="S1800" s="332"/>
      <c r="T1800" s="332"/>
      <c r="U1800" s="332"/>
      <c r="V1800" s="332"/>
      <c r="W1800" s="332"/>
      <c r="X1800" s="332"/>
      <c r="Y1800" s="267"/>
      <c r="Z1800" s="267"/>
      <c r="AA1800" s="267"/>
      <c r="AB1800" s="267"/>
      <c r="AC1800" s="267"/>
      <c r="AD1800" s="267"/>
    </row>
    <row r="1801" spans="3:30" s="382" customFormat="1">
      <c r="C1801" s="332"/>
      <c r="D1801" s="383">
        <v>44481</v>
      </c>
      <c r="E1801" s="433" t="s">
        <v>674</v>
      </c>
      <c r="F1801" s="503"/>
      <c r="G1801" s="384"/>
      <c r="H1801" s="332">
        <v>272</v>
      </c>
      <c r="I1801" s="332"/>
      <c r="J1801" s="332"/>
      <c r="K1801" s="332"/>
      <c r="L1801" s="332"/>
      <c r="M1801" s="332"/>
      <c r="N1801" s="332"/>
      <c r="O1801" s="332"/>
      <c r="P1801" s="332"/>
      <c r="Q1801" s="332"/>
      <c r="R1801" s="332"/>
      <c r="S1801" s="332"/>
      <c r="T1801" s="332"/>
      <c r="U1801" s="332"/>
      <c r="V1801" s="332"/>
      <c r="W1801" s="332"/>
      <c r="X1801" s="332"/>
      <c r="Y1801" s="267"/>
      <c r="Z1801" s="267"/>
      <c r="AA1801" s="267"/>
      <c r="AB1801" s="267"/>
      <c r="AC1801" s="267"/>
      <c r="AD1801" s="267"/>
    </row>
    <row r="1802" spans="3:30" s="382" customFormat="1">
      <c r="C1802" s="332"/>
      <c r="D1802" s="383">
        <v>44481</v>
      </c>
      <c r="E1802" s="433" t="s">
        <v>2037</v>
      </c>
      <c r="F1802" s="503"/>
      <c r="G1802" s="384"/>
      <c r="H1802" s="332">
        <v>667.89</v>
      </c>
      <c r="I1802" s="332"/>
      <c r="J1802" s="332"/>
      <c r="K1802" s="332"/>
      <c r="L1802" s="332"/>
      <c r="M1802" s="332"/>
      <c r="N1802" s="332"/>
      <c r="O1802" s="332"/>
      <c r="P1802" s="332"/>
      <c r="Q1802" s="332"/>
      <c r="R1802" s="332"/>
      <c r="S1802" s="332"/>
      <c r="T1802" s="332"/>
      <c r="U1802" s="332"/>
      <c r="V1802" s="332"/>
      <c r="W1802" s="332"/>
      <c r="X1802" s="332"/>
      <c r="Y1802" s="267"/>
      <c r="Z1802" s="267"/>
      <c r="AA1802" s="267"/>
      <c r="AB1802" s="267"/>
      <c r="AC1802" s="267"/>
      <c r="AD1802" s="267"/>
    </row>
    <row r="1803" spans="3:30" s="382" customFormat="1">
      <c r="C1803" s="332"/>
      <c r="D1803" s="383">
        <v>44483</v>
      </c>
      <c r="E1803" s="433" t="s">
        <v>495</v>
      </c>
      <c r="F1803" s="503"/>
      <c r="G1803" s="384">
        <v>2043.9</v>
      </c>
      <c r="H1803" s="332"/>
      <c r="I1803" s="332"/>
      <c r="J1803" s="332"/>
      <c r="K1803" s="332"/>
      <c r="L1803" s="332"/>
      <c r="M1803" s="332"/>
      <c r="N1803" s="332"/>
      <c r="O1803" s="332"/>
      <c r="P1803" s="332"/>
      <c r="Q1803" s="332"/>
      <c r="R1803" s="332"/>
      <c r="S1803" s="332"/>
      <c r="T1803" s="332"/>
      <c r="U1803" s="332"/>
      <c r="V1803" s="332"/>
      <c r="W1803" s="332"/>
      <c r="X1803" s="332"/>
      <c r="Y1803" s="267"/>
      <c r="Z1803" s="267"/>
      <c r="AA1803" s="267"/>
      <c r="AB1803" s="267"/>
      <c r="AC1803" s="267"/>
      <c r="AD1803" s="267"/>
    </row>
    <row r="1804" spans="3:30" s="382" customFormat="1">
      <c r="C1804" s="332"/>
      <c r="D1804" s="383">
        <v>44483</v>
      </c>
      <c r="E1804" s="433" t="s">
        <v>2424</v>
      </c>
      <c r="F1804" s="503"/>
      <c r="G1804" s="384"/>
      <c r="H1804" s="332">
        <v>240.9</v>
      </c>
      <c r="I1804" s="332"/>
      <c r="J1804" s="332"/>
      <c r="K1804" s="332"/>
      <c r="L1804" s="332">
        <v>240.9</v>
      </c>
      <c r="M1804" s="332"/>
      <c r="N1804" s="332"/>
      <c r="O1804" s="332"/>
      <c r="P1804" s="332"/>
      <c r="Q1804" s="332"/>
      <c r="R1804" s="332"/>
      <c r="S1804" s="332"/>
      <c r="T1804" s="332"/>
      <c r="U1804" s="332"/>
      <c r="V1804" s="332"/>
      <c r="W1804" s="332"/>
      <c r="X1804" s="332"/>
      <c r="Y1804" s="267"/>
      <c r="Z1804" s="267"/>
      <c r="AA1804" s="267"/>
      <c r="AB1804" s="267"/>
      <c r="AC1804" s="267"/>
      <c r="AD1804" s="267"/>
    </row>
    <row r="1805" spans="3:30" s="382" customFormat="1">
      <c r="C1805" s="332"/>
      <c r="D1805" s="383">
        <v>44483</v>
      </c>
      <c r="E1805" s="433" t="s">
        <v>2038</v>
      </c>
      <c r="F1805" s="503"/>
      <c r="G1805" s="384"/>
      <c r="H1805" s="332">
        <v>186</v>
      </c>
      <c r="I1805" s="332"/>
      <c r="J1805" s="332"/>
      <c r="K1805" s="332"/>
      <c r="L1805" s="332"/>
      <c r="M1805" s="332">
        <v>186</v>
      </c>
      <c r="N1805" s="332"/>
      <c r="O1805" s="332"/>
      <c r="P1805" s="332"/>
      <c r="Q1805" s="332"/>
      <c r="R1805" s="332"/>
      <c r="S1805" s="332"/>
      <c r="T1805" s="332"/>
      <c r="U1805" s="332"/>
      <c r="V1805" s="332"/>
      <c r="W1805" s="332"/>
      <c r="X1805" s="332"/>
      <c r="Y1805" s="267"/>
      <c r="Z1805" s="267"/>
      <c r="AA1805" s="267"/>
      <c r="AB1805" s="267"/>
      <c r="AC1805" s="267"/>
      <c r="AD1805" s="267"/>
    </row>
    <row r="1806" spans="3:30" s="382" customFormat="1">
      <c r="C1806" s="332"/>
      <c r="D1806" s="383">
        <v>44483</v>
      </c>
      <c r="E1806" s="433" t="s">
        <v>2415</v>
      </c>
      <c r="F1806" s="503"/>
      <c r="G1806" s="384"/>
      <c r="H1806" s="332">
        <v>1535</v>
      </c>
      <c r="I1806" s="332">
        <v>1535</v>
      </c>
      <c r="J1806" s="332"/>
      <c r="K1806" s="332"/>
      <c r="L1806" s="332"/>
      <c r="M1806" s="332"/>
      <c r="N1806" s="332"/>
      <c r="O1806" s="332"/>
      <c r="P1806" s="332"/>
      <c r="Q1806" s="332"/>
      <c r="R1806" s="332"/>
      <c r="S1806" s="332"/>
      <c r="T1806" s="332"/>
      <c r="U1806" s="332"/>
      <c r="V1806" s="332"/>
      <c r="W1806" s="332"/>
      <c r="X1806" s="332"/>
      <c r="Y1806" s="267"/>
      <c r="Z1806" s="267"/>
      <c r="AA1806" s="267"/>
      <c r="AB1806" s="267"/>
      <c r="AC1806" s="267"/>
      <c r="AD1806" s="267"/>
    </row>
    <row r="1807" spans="3:30" s="382" customFormat="1">
      <c r="C1807" s="332"/>
      <c r="D1807" s="383">
        <v>44483</v>
      </c>
      <c r="E1807" s="433" t="s">
        <v>1951</v>
      </c>
      <c r="F1807" s="503"/>
      <c r="G1807" s="384"/>
      <c r="H1807" s="332">
        <v>1</v>
      </c>
      <c r="I1807" s="332"/>
      <c r="J1807" s="332"/>
      <c r="K1807" s="332"/>
      <c r="L1807" s="332"/>
      <c r="M1807" s="332"/>
      <c r="N1807" s="332"/>
      <c r="O1807" s="332"/>
      <c r="P1807" s="332"/>
      <c r="Q1807" s="332"/>
      <c r="R1807" s="332"/>
      <c r="S1807" s="332"/>
      <c r="T1807" s="332"/>
      <c r="U1807" s="332"/>
      <c r="V1807" s="332"/>
      <c r="W1807" s="332">
        <v>1</v>
      </c>
      <c r="X1807" s="332"/>
      <c r="Y1807" s="267"/>
      <c r="Z1807" s="267"/>
      <c r="AA1807" s="267"/>
      <c r="AB1807" s="267"/>
      <c r="AC1807" s="267"/>
      <c r="AD1807" s="267"/>
    </row>
    <row r="1808" spans="3:30" s="382" customFormat="1">
      <c r="C1808" s="332"/>
      <c r="D1808" s="383">
        <v>44483</v>
      </c>
      <c r="E1808" s="433" t="s">
        <v>1878</v>
      </c>
      <c r="F1808" s="503"/>
      <c r="G1808" s="384"/>
      <c r="H1808" s="332">
        <v>81</v>
      </c>
      <c r="I1808" s="332"/>
      <c r="J1808" s="332"/>
      <c r="K1808" s="332"/>
      <c r="L1808" s="332"/>
      <c r="M1808" s="332"/>
      <c r="N1808" s="332"/>
      <c r="O1808" s="332"/>
      <c r="P1808" s="332"/>
      <c r="Q1808" s="332"/>
      <c r="R1808" s="332"/>
      <c r="S1808" s="332"/>
      <c r="T1808" s="332">
        <v>81</v>
      </c>
      <c r="U1808" s="332"/>
      <c r="V1808" s="332"/>
      <c r="W1808" s="332"/>
      <c r="X1808" s="332"/>
      <c r="Y1808" s="267"/>
      <c r="Z1808" s="267"/>
      <c r="AA1808" s="267"/>
      <c r="AB1808" s="267"/>
      <c r="AC1808" s="267"/>
      <c r="AD1808" s="267"/>
    </row>
    <row r="1809" spans="3:30" s="382" customFormat="1">
      <c r="C1809" s="332"/>
      <c r="D1809" s="383">
        <v>44483</v>
      </c>
      <c r="E1809" s="433" t="s">
        <v>1704</v>
      </c>
      <c r="F1809" s="503"/>
      <c r="G1809" s="384">
        <v>2200</v>
      </c>
      <c r="H1809" s="332"/>
      <c r="I1809" s="332"/>
      <c r="J1809" s="332"/>
      <c r="K1809" s="332"/>
      <c r="L1809" s="332"/>
      <c r="M1809" s="332"/>
      <c r="N1809" s="332"/>
      <c r="O1809" s="332"/>
      <c r="P1809" s="332"/>
      <c r="Q1809" s="332"/>
      <c r="R1809" s="332"/>
      <c r="S1809" s="332"/>
      <c r="T1809" s="332"/>
      <c r="U1809" s="332"/>
      <c r="V1809" s="332"/>
      <c r="W1809" s="332"/>
      <c r="X1809" s="332"/>
      <c r="Y1809" s="267"/>
      <c r="Z1809" s="267"/>
      <c r="AA1809" s="267"/>
      <c r="AB1809" s="267"/>
      <c r="AC1809" s="267"/>
      <c r="AD1809" s="267"/>
    </row>
    <row r="1810" spans="3:30" s="382" customFormat="1">
      <c r="C1810" s="332"/>
      <c r="D1810" s="383">
        <v>44483</v>
      </c>
      <c r="E1810" s="433" t="s">
        <v>673</v>
      </c>
      <c r="F1810" s="503"/>
      <c r="G1810" s="384"/>
      <c r="H1810" s="384">
        <v>2043.9</v>
      </c>
      <c r="I1810" s="332"/>
      <c r="J1810" s="332"/>
      <c r="K1810" s="332"/>
      <c r="L1810" s="332"/>
      <c r="M1810" s="332"/>
      <c r="N1810" s="332"/>
      <c r="O1810" s="332"/>
      <c r="P1810" s="332"/>
      <c r="Q1810" s="332"/>
      <c r="R1810" s="332"/>
      <c r="S1810" s="332"/>
      <c r="T1810" s="332"/>
      <c r="U1810" s="332"/>
      <c r="V1810" s="332"/>
      <c r="W1810" s="332"/>
      <c r="X1810" s="332"/>
      <c r="Y1810" s="267"/>
      <c r="Z1810" s="267"/>
      <c r="AA1810" s="267"/>
      <c r="AB1810" s="267"/>
      <c r="AC1810" s="267"/>
      <c r="AD1810" s="267"/>
    </row>
    <row r="1811" spans="3:30" s="382" customFormat="1">
      <c r="C1811" s="332"/>
      <c r="D1811" s="383">
        <v>44483</v>
      </c>
      <c r="E1811" s="433" t="s">
        <v>1705</v>
      </c>
      <c r="F1811" s="503"/>
      <c r="G1811" s="384"/>
      <c r="H1811" s="332">
        <v>156.1</v>
      </c>
      <c r="I1811" s="332"/>
      <c r="J1811" s="332"/>
      <c r="K1811" s="332"/>
      <c r="L1811" s="332"/>
      <c r="M1811" s="332"/>
      <c r="N1811" s="332"/>
      <c r="O1811" s="332"/>
      <c r="P1811" s="332"/>
      <c r="Q1811" s="332"/>
      <c r="R1811" s="332"/>
      <c r="S1811" s="332"/>
      <c r="T1811" s="332"/>
      <c r="U1811" s="332"/>
      <c r="V1811" s="332"/>
      <c r="W1811" s="332"/>
      <c r="X1811" s="332"/>
      <c r="Y1811" s="267"/>
      <c r="Z1811" s="267"/>
      <c r="AA1811" s="267"/>
      <c r="AB1811" s="267"/>
      <c r="AC1811" s="267"/>
      <c r="AD1811" s="267"/>
    </row>
    <row r="1812" spans="3:30" s="382" customFormat="1">
      <c r="C1812" s="332"/>
      <c r="D1812" s="383">
        <v>44484</v>
      </c>
      <c r="E1812" s="433" t="s">
        <v>495</v>
      </c>
      <c r="F1812" s="503"/>
      <c r="G1812" s="384">
        <v>3496.93</v>
      </c>
      <c r="H1812" s="332"/>
      <c r="I1812" s="332"/>
      <c r="J1812" s="332"/>
      <c r="K1812" s="332"/>
      <c r="L1812" s="332"/>
      <c r="M1812" s="332"/>
      <c r="N1812" s="332"/>
      <c r="O1812" s="332"/>
      <c r="P1812" s="332"/>
      <c r="Q1812" s="332"/>
      <c r="R1812" s="332"/>
      <c r="S1812" s="332"/>
      <c r="T1812" s="332"/>
      <c r="U1812" s="332"/>
      <c r="V1812" s="332"/>
      <c r="W1812" s="332"/>
      <c r="X1812" s="332"/>
      <c r="Y1812" s="267"/>
      <c r="Z1812" s="267"/>
      <c r="AA1812" s="267"/>
      <c r="AB1812" s="267"/>
      <c r="AC1812" s="267"/>
      <c r="AD1812" s="267"/>
    </row>
    <row r="1813" spans="3:30" s="382" customFormat="1">
      <c r="C1813" s="332"/>
      <c r="D1813" s="383">
        <v>44484</v>
      </c>
      <c r="E1813" s="433" t="s">
        <v>2039</v>
      </c>
      <c r="F1813" s="503"/>
      <c r="G1813" s="384"/>
      <c r="H1813" s="332">
        <v>146</v>
      </c>
      <c r="I1813" s="332"/>
      <c r="J1813" s="332"/>
      <c r="K1813" s="332"/>
      <c r="L1813" s="332"/>
      <c r="M1813" s="332"/>
      <c r="N1813" s="332">
        <v>146</v>
      </c>
      <c r="O1813" s="332"/>
      <c r="P1813" s="332"/>
      <c r="Q1813" s="332"/>
      <c r="R1813" s="332"/>
      <c r="S1813" s="332"/>
      <c r="T1813" s="332"/>
      <c r="U1813" s="332"/>
      <c r="V1813" s="332"/>
      <c r="W1813" s="332"/>
      <c r="X1813" s="332"/>
      <c r="Y1813" s="267"/>
      <c r="Z1813" s="267"/>
      <c r="AA1813" s="267"/>
      <c r="AB1813" s="267"/>
      <c r="AC1813" s="267"/>
      <c r="AD1813" s="267"/>
    </row>
    <row r="1814" spans="3:30" s="382" customFormat="1">
      <c r="C1814" s="332">
        <v>5</v>
      </c>
      <c r="D1814" s="465">
        <v>44484</v>
      </c>
      <c r="E1814" s="422" t="s">
        <v>2495</v>
      </c>
      <c r="F1814" s="435"/>
      <c r="G1814" s="384"/>
      <c r="H1814" s="332">
        <v>0</v>
      </c>
      <c r="I1814" s="332"/>
      <c r="J1814" s="332"/>
      <c r="K1814" s="332"/>
      <c r="L1814" s="332"/>
      <c r="M1814" s="332"/>
      <c r="N1814" s="332"/>
      <c r="O1814" s="332"/>
      <c r="P1814" s="332"/>
      <c r="Q1814" s="332"/>
      <c r="R1814" s="332"/>
      <c r="S1814" s="332"/>
      <c r="T1814" s="332"/>
      <c r="U1814" s="332"/>
      <c r="V1814" s="332"/>
      <c r="W1814" s="332"/>
      <c r="X1814" s="332"/>
      <c r="Y1814" s="267"/>
      <c r="Z1814" s="267"/>
      <c r="AA1814" s="267"/>
      <c r="AB1814" s="267"/>
      <c r="AC1814" s="267"/>
      <c r="AD1814" s="267"/>
    </row>
    <row r="1815" spans="3:30" s="382" customFormat="1">
      <c r="C1815" s="332"/>
      <c r="D1815" s="383">
        <v>44484</v>
      </c>
      <c r="E1815" s="433" t="s">
        <v>2040</v>
      </c>
      <c r="F1815" s="503"/>
      <c r="G1815" s="384"/>
      <c r="H1815" s="332">
        <v>1330.12</v>
      </c>
      <c r="I1815" s="332"/>
      <c r="J1815" s="332"/>
      <c r="K1815" s="332"/>
      <c r="L1815" s="332">
        <v>1330.12</v>
      </c>
      <c r="M1815" s="332"/>
      <c r="N1815" s="332"/>
      <c r="O1815" s="332"/>
      <c r="P1815" s="332"/>
      <c r="Q1815" s="332"/>
      <c r="R1815" s="332"/>
      <c r="S1815" s="332"/>
      <c r="T1815" s="332"/>
      <c r="U1815" s="332"/>
      <c r="V1815" s="332"/>
      <c r="W1815" s="332"/>
      <c r="X1815" s="332"/>
      <c r="Y1815" s="267"/>
      <c r="Z1815" s="267"/>
      <c r="AA1815" s="267"/>
      <c r="AB1815" s="267"/>
      <c r="AC1815" s="267"/>
      <c r="AD1815" s="267"/>
    </row>
    <row r="1816" spans="3:30" s="382" customFormat="1">
      <c r="C1816" s="332"/>
      <c r="D1816" s="383">
        <v>44484</v>
      </c>
      <c r="E1816" s="433" t="s">
        <v>2041</v>
      </c>
      <c r="F1816" s="503"/>
      <c r="G1816" s="384"/>
      <c r="H1816" s="332">
        <v>780.37</v>
      </c>
      <c r="I1816" s="332"/>
      <c r="J1816" s="332"/>
      <c r="K1816" s="332"/>
      <c r="L1816" s="332">
        <v>780.37</v>
      </c>
      <c r="M1816" s="332"/>
      <c r="N1816" s="332"/>
      <c r="O1816" s="332"/>
      <c r="P1816" s="332"/>
      <c r="Q1816" s="332"/>
      <c r="R1816" s="332"/>
      <c r="S1816" s="332"/>
      <c r="T1816" s="332"/>
      <c r="U1816" s="332"/>
      <c r="V1816" s="332"/>
      <c r="W1816" s="332"/>
      <c r="X1816" s="332"/>
      <c r="Y1816" s="267"/>
      <c r="Z1816" s="267"/>
      <c r="AA1816" s="267"/>
      <c r="AB1816" s="267"/>
      <c r="AC1816" s="267"/>
      <c r="AD1816" s="267"/>
    </row>
    <row r="1817" spans="3:30" s="382" customFormat="1">
      <c r="C1817" s="332"/>
      <c r="D1817" s="383">
        <v>44484</v>
      </c>
      <c r="E1817" s="433" t="s">
        <v>2042</v>
      </c>
      <c r="F1817" s="503"/>
      <c r="G1817" s="384"/>
      <c r="H1817" s="332">
        <v>679.44</v>
      </c>
      <c r="I1817" s="332"/>
      <c r="J1817" s="332"/>
      <c r="K1817" s="332"/>
      <c r="L1817" s="332">
        <v>679.44</v>
      </c>
      <c r="M1817" s="332"/>
      <c r="N1817" s="332"/>
      <c r="O1817" s="332"/>
      <c r="P1817" s="332"/>
      <c r="Q1817" s="332"/>
      <c r="R1817" s="332"/>
      <c r="S1817" s="332"/>
      <c r="T1817" s="332"/>
      <c r="U1817" s="332"/>
      <c r="V1817" s="332"/>
      <c r="W1817" s="332"/>
      <c r="X1817" s="332"/>
      <c r="Y1817" s="267"/>
      <c r="Z1817" s="267"/>
      <c r="AA1817" s="267"/>
      <c r="AB1817" s="267"/>
      <c r="AC1817" s="267"/>
      <c r="AD1817" s="267"/>
    </row>
    <row r="1818" spans="3:30" s="382" customFormat="1">
      <c r="C1818" s="332"/>
      <c r="D1818" s="383">
        <v>44484</v>
      </c>
      <c r="E1818" s="433" t="s">
        <v>2043</v>
      </c>
      <c r="F1818" s="503"/>
      <c r="G1818" s="384"/>
      <c r="H1818" s="332">
        <v>466</v>
      </c>
      <c r="I1818" s="332"/>
      <c r="J1818" s="332"/>
      <c r="K1818" s="332"/>
      <c r="L1818" s="332"/>
      <c r="M1818" s="332"/>
      <c r="N1818" s="332"/>
      <c r="O1818" s="332"/>
      <c r="P1818" s="332"/>
      <c r="Q1818" s="332">
        <v>466</v>
      </c>
      <c r="R1818" s="332"/>
      <c r="S1818" s="332"/>
      <c r="T1818" s="332"/>
      <c r="U1818" s="332"/>
      <c r="V1818" s="332"/>
      <c r="W1818" s="332"/>
      <c r="X1818" s="332"/>
      <c r="Y1818" s="267"/>
      <c r="Z1818" s="267"/>
      <c r="AA1818" s="267"/>
      <c r="AB1818" s="267"/>
      <c r="AC1818" s="267"/>
      <c r="AD1818" s="267"/>
    </row>
    <row r="1819" spans="3:30" s="382" customFormat="1">
      <c r="C1819" s="332"/>
      <c r="D1819" s="383">
        <v>44484</v>
      </c>
      <c r="E1819" s="433" t="s">
        <v>1796</v>
      </c>
      <c r="F1819" s="503"/>
      <c r="G1819" s="384"/>
      <c r="H1819" s="332">
        <v>1</v>
      </c>
      <c r="I1819" s="332"/>
      <c r="J1819" s="332"/>
      <c r="K1819" s="332"/>
      <c r="L1819" s="332"/>
      <c r="M1819" s="332"/>
      <c r="N1819" s="332"/>
      <c r="O1819" s="332"/>
      <c r="P1819" s="332"/>
      <c r="Q1819" s="332"/>
      <c r="R1819" s="332"/>
      <c r="S1819" s="332"/>
      <c r="T1819" s="332"/>
      <c r="U1819" s="332"/>
      <c r="V1819" s="332"/>
      <c r="W1819" s="332">
        <v>1</v>
      </c>
      <c r="X1819" s="332"/>
      <c r="Y1819" s="267"/>
      <c r="Z1819" s="267"/>
      <c r="AA1819" s="267"/>
      <c r="AB1819" s="267"/>
      <c r="AC1819" s="267"/>
      <c r="AD1819" s="267"/>
    </row>
    <row r="1820" spans="3:30" s="382" customFormat="1">
      <c r="C1820" s="332"/>
      <c r="D1820" s="383">
        <v>44484</v>
      </c>
      <c r="E1820" s="433" t="s">
        <v>1878</v>
      </c>
      <c r="F1820" s="503"/>
      <c r="G1820" s="384"/>
      <c r="H1820" s="332">
        <v>94</v>
      </c>
      <c r="I1820" s="332"/>
      <c r="J1820" s="332"/>
      <c r="K1820" s="332"/>
      <c r="L1820" s="332"/>
      <c r="M1820" s="332"/>
      <c r="N1820" s="332"/>
      <c r="O1820" s="332"/>
      <c r="P1820" s="332"/>
      <c r="Q1820" s="332"/>
      <c r="R1820" s="332"/>
      <c r="S1820" s="332"/>
      <c r="T1820" s="332">
        <v>94</v>
      </c>
      <c r="U1820" s="332"/>
      <c r="V1820" s="332"/>
      <c r="W1820" s="332"/>
      <c r="X1820" s="332"/>
      <c r="Y1820" s="267"/>
      <c r="Z1820" s="267"/>
      <c r="AA1820" s="267"/>
      <c r="AB1820" s="267"/>
      <c r="AC1820" s="267"/>
      <c r="AD1820" s="267"/>
    </row>
    <row r="1821" spans="3:30" s="382" customFormat="1">
      <c r="C1821" s="332"/>
      <c r="D1821" s="383">
        <v>44484</v>
      </c>
      <c r="E1821" s="433" t="s">
        <v>1753</v>
      </c>
      <c r="F1821" s="503"/>
      <c r="G1821" s="384">
        <v>4792</v>
      </c>
      <c r="H1821" s="332"/>
      <c r="I1821" s="332"/>
      <c r="J1821" s="332"/>
      <c r="K1821" s="332"/>
      <c r="L1821" s="332"/>
      <c r="M1821" s="332"/>
      <c r="N1821" s="332"/>
      <c r="O1821" s="332"/>
      <c r="P1821" s="332"/>
      <c r="Q1821" s="332"/>
      <c r="R1821" s="332"/>
      <c r="S1821" s="332"/>
      <c r="T1821" s="332"/>
      <c r="U1821" s="332"/>
      <c r="V1821" s="332"/>
      <c r="W1821" s="332"/>
      <c r="X1821" s="332"/>
      <c r="Y1821" s="267"/>
      <c r="Z1821" s="267"/>
      <c r="AA1821" s="267"/>
      <c r="AB1821" s="267"/>
      <c r="AC1821" s="267"/>
      <c r="AD1821" s="267"/>
    </row>
    <row r="1822" spans="3:30" s="382" customFormat="1">
      <c r="C1822" s="332"/>
      <c r="D1822" s="383">
        <v>44484</v>
      </c>
      <c r="E1822" s="433" t="s">
        <v>673</v>
      </c>
      <c r="F1822" s="503"/>
      <c r="G1822" s="384"/>
      <c r="H1822" s="384">
        <v>3496.93</v>
      </c>
      <c r="I1822" s="332"/>
      <c r="J1822" s="332"/>
      <c r="K1822" s="332"/>
      <c r="L1822" s="332"/>
      <c r="M1822" s="332"/>
      <c r="N1822" s="332"/>
      <c r="O1822" s="332"/>
      <c r="P1822" s="332"/>
      <c r="Q1822" s="332"/>
      <c r="R1822" s="332"/>
      <c r="S1822" s="332"/>
      <c r="T1822" s="332"/>
      <c r="U1822" s="332"/>
      <c r="V1822" s="332"/>
      <c r="W1822" s="332"/>
      <c r="X1822" s="332"/>
      <c r="Y1822" s="267"/>
      <c r="Z1822" s="267"/>
      <c r="AA1822" s="267"/>
      <c r="AB1822" s="267"/>
      <c r="AC1822" s="267"/>
      <c r="AD1822" s="267"/>
    </row>
    <row r="1823" spans="3:30" s="382" customFormat="1">
      <c r="C1823" s="332"/>
      <c r="D1823" s="383">
        <v>44484</v>
      </c>
      <c r="E1823" s="433" t="s">
        <v>1754</v>
      </c>
      <c r="F1823" s="503"/>
      <c r="G1823" s="384"/>
      <c r="H1823" s="332">
        <v>1295.07</v>
      </c>
      <c r="I1823" s="332"/>
      <c r="J1823" s="332"/>
      <c r="K1823" s="332"/>
      <c r="L1823" s="332"/>
      <c r="M1823" s="332"/>
      <c r="N1823" s="332"/>
      <c r="O1823" s="332"/>
      <c r="P1823" s="332"/>
      <c r="Q1823" s="332"/>
      <c r="R1823" s="332"/>
      <c r="S1823" s="332"/>
      <c r="T1823" s="332"/>
      <c r="U1823" s="332"/>
      <c r="V1823" s="332"/>
      <c r="W1823" s="332"/>
      <c r="X1823" s="332"/>
      <c r="Y1823" s="267"/>
      <c r="Z1823" s="267"/>
      <c r="AA1823" s="267"/>
      <c r="AB1823" s="267"/>
      <c r="AC1823" s="267"/>
      <c r="AD1823" s="267"/>
    </row>
    <row r="1824" spans="3:30" s="382" customFormat="1">
      <c r="C1824" s="332"/>
      <c r="D1824" s="383">
        <v>44485</v>
      </c>
      <c r="E1824" s="433" t="s">
        <v>495</v>
      </c>
      <c r="F1824" s="503"/>
      <c r="G1824" s="384">
        <v>286</v>
      </c>
      <c r="H1824" s="332"/>
      <c r="I1824" s="332"/>
      <c r="J1824" s="332"/>
      <c r="K1824" s="332"/>
      <c r="L1824" s="332"/>
      <c r="M1824" s="332"/>
      <c r="N1824" s="332"/>
      <c r="O1824" s="332"/>
      <c r="P1824" s="332"/>
      <c r="Q1824" s="332"/>
      <c r="R1824" s="332"/>
      <c r="S1824" s="332"/>
      <c r="T1824" s="332"/>
      <c r="U1824" s="332"/>
      <c r="V1824" s="332"/>
      <c r="W1824" s="332"/>
      <c r="X1824" s="332"/>
      <c r="Y1824" s="267"/>
      <c r="Z1824" s="267"/>
      <c r="AA1824" s="267"/>
      <c r="AB1824" s="267"/>
      <c r="AC1824" s="267"/>
      <c r="AD1824" s="267"/>
    </row>
    <row r="1825" spans="3:30" s="382" customFormat="1">
      <c r="C1825" s="332"/>
      <c r="D1825" s="383">
        <v>44485</v>
      </c>
      <c r="E1825" s="433" t="s">
        <v>2044</v>
      </c>
      <c r="F1825" s="503"/>
      <c r="G1825" s="384"/>
      <c r="H1825" s="332">
        <v>286</v>
      </c>
      <c r="I1825" s="332"/>
      <c r="J1825" s="332"/>
      <c r="K1825" s="332"/>
      <c r="L1825" s="332"/>
      <c r="M1825" s="332"/>
      <c r="N1825" s="332">
        <v>286</v>
      </c>
      <c r="O1825" s="332"/>
      <c r="P1825" s="332"/>
      <c r="Q1825" s="332"/>
      <c r="R1825" s="332"/>
      <c r="S1825" s="332"/>
      <c r="T1825" s="332"/>
      <c r="U1825" s="332"/>
      <c r="V1825" s="332"/>
      <c r="W1825" s="332"/>
      <c r="X1825" s="332"/>
      <c r="Y1825" s="267"/>
      <c r="Z1825" s="267"/>
      <c r="AA1825" s="267"/>
      <c r="AB1825" s="267"/>
      <c r="AC1825" s="267"/>
      <c r="AD1825" s="267"/>
    </row>
    <row r="1826" spans="3:30" s="382" customFormat="1">
      <c r="C1826" s="332"/>
      <c r="D1826" s="383">
        <v>44485</v>
      </c>
      <c r="E1826" s="433" t="s">
        <v>2045</v>
      </c>
      <c r="F1826" s="503"/>
      <c r="G1826" s="384">
        <v>310</v>
      </c>
      <c r="H1826" s="332"/>
      <c r="I1826" s="332"/>
      <c r="J1826" s="332"/>
      <c r="K1826" s="332"/>
      <c r="L1826" s="332"/>
      <c r="M1826" s="332"/>
      <c r="N1826" s="332"/>
      <c r="O1826" s="332"/>
      <c r="P1826" s="332"/>
      <c r="Q1826" s="332"/>
      <c r="R1826" s="332"/>
      <c r="S1826" s="332"/>
      <c r="T1826" s="332"/>
      <c r="U1826" s="332"/>
      <c r="V1826" s="332"/>
      <c r="W1826" s="332"/>
      <c r="X1826" s="332"/>
      <c r="Y1826" s="267"/>
      <c r="Z1826" s="267"/>
      <c r="AA1826" s="267"/>
      <c r="AB1826" s="267"/>
      <c r="AC1826" s="267"/>
      <c r="AD1826" s="267"/>
    </row>
    <row r="1827" spans="3:30">
      <c r="C1827" s="332"/>
      <c r="D1827" s="383">
        <v>44485</v>
      </c>
      <c r="E1827" s="433" t="s">
        <v>673</v>
      </c>
      <c r="F1827" s="503"/>
      <c r="G1827" s="384"/>
      <c r="H1827" s="332">
        <v>286</v>
      </c>
      <c r="I1827" s="332"/>
      <c r="J1827" s="332"/>
      <c r="K1827" s="332"/>
      <c r="L1827" s="332"/>
      <c r="M1827" s="332"/>
      <c r="N1827" s="332"/>
      <c r="O1827" s="332"/>
      <c r="P1827" s="332"/>
      <c r="Q1827" s="332"/>
      <c r="R1827" s="332"/>
      <c r="S1827" s="332"/>
      <c r="T1827" s="332"/>
      <c r="U1827" s="332"/>
      <c r="V1827" s="332"/>
      <c r="W1827" s="332"/>
      <c r="X1827" s="332"/>
      <c r="Y1827" s="267"/>
      <c r="Z1827" s="267"/>
      <c r="AA1827" s="267"/>
      <c r="AB1827" s="267"/>
      <c r="AC1827" s="267"/>
      <c r="AD1827" s="267"/>
    </row>
    <row r="1828" spans="3:30">
      <c r="C1828" s="332"/>
      <c r="D1828" s="383">
        <v>44485</v>
      </c>
      <c r="E1828" s="433" t="s">
        <v>2046</v>
      </c>
      <c r="F1828" s="503"/>
      <c r="G1828" s="384"/>
      <c r="H1828" s="332">
        <v>24</v>
      </c>
      <c r="I1828" s="332"/>
      <c r="J1828" s="332"/>
      <c r="K1828" s="332"/>
      <c r="L1828" s="332"/>
      <c r="M1828" s="332"/>
      <c r="N1828" s="332"/>
      <c r="O1828" s="332"/>
      <c r="P1828" s="332"/>
      <c r="Q1828" s="332"/>
      <c r="R1828" s="332"/>
      <c r="S1828" s="332"/>
      <c r="T1828" s="332"/>
      <c r="U1828" s="332"/>
      <c r="V1828" s="332"/>
      <c r="W1828" s="332"/>
      <c r="X1828" s="332"/>
      <c r="Y1828" s="267"/>
      <c r="Z1828" s="267"/>
      <c r="AA1828" s="267"/>
      <c r="AB1828" s="267"/>
      <c r="AC1828" s="267"/>
      <c r="AD1828" s="267"/>
    </row>
    <row r="1829" spans="3:30">
      <c r="C1829" s="332"/>
      <c r="D1829" s="383">
        <v>44488</v>
      </c>
      <c r="E1829" s="433" t="s">
        <v>495</v>
      </c>
      <c r="F1829" s="503"/>
      <c r="G1829" s="384">
        <v>1589</v>
      </c>
      <c r="H1829" s="332"/>
      <c r="I1829" s="332"/>
      <c r="J1829" s="332"/>
      <c r="K1829" s="332"/>
      <c r="L1829" s="332"/>
      <c r="M1829" s="332"/>
      <c r="N1829" s="332"/>
      <c r="O1829" s="332"/>
      <c r="P1829" s="332"/>
      <c r="Q1829" s="332"/>
      <c r="R1829" s="332"/>
      <c r="S1829" s="332"/>
      <c r="T1829" s="332"/>
      <c r="U1829" s="332"/>
      <c r="V1829" s="332"/>
      <c r="W1829" s="332"/>
      <c r="X1829" s="332"/>
      <c r="Y1829" s="267"/>
      <c r="Z1829" s="267"/>
      <c r="AA1829" s="267"/>
      <c r="AB1829" s="267"/>
      <c r="AC1829" s="267"/>
      <c r="AD1829" s="267"/>
    </row>
    <row r="1830" spans="3:30">
      <c r="C1830" s="332">
        <v>6</v>
      </c>
      <c r="D1830" s="383">
        <v>44488</v>
      </c>
      <c r="E1830" s="433" t="s">
        <v>2415</v>
      </c>
      <c r="F1830" s="503"/>
      <c r="G1830" s="384"/>
      <c r="H1830" s="332">
        <v>1535</v>
      </c>
      <c r="I1830" s="332">
        <v>1535</v>
      </c>
      <c r="J1830" s="332"/>
      <c r="K1830" s="332"/>
      <c r="L1830" s="332"/>
      <c r="M1830" s="332"/>
      <c r="N1830" s="332"/>
      <c r="O1830" s="332"/>
      <c r="P1830" s="332"/>
      <c r="Q1830" s="332"/>
      <c r="R1830" s="332"/>
      <c r="S1830" s="332"/>
      <c r="T1830" s="332"/>
      <c r="U1830" s="332"/>
      <c r="V1830" s="332"/>
      <c r="W1830" s="332"/>
      <c r="X1830" s="332"/>
      <c r="Y1830" s="267"/>
      <c r="Z1830" s="267"/>
      <c r="AA1830" s="267"/>
      <c r="AB1830" s="267"/>
      <c r="AC1830" s="267"/>
      <c r="AD1830" s="267"/>
    </row>
    <row r="1831" spans="3:30">
      <c r="C1831" s="332"/>
      <c r="D1831" s="383">
        <v>44488</v>
      </c>
      <c r="E1831" s="433" t="s">
        <v>1741</v>
      </c>
      <c r="F1831" s="503"/>
      <c r="G1831" s="384"/>
      <c r="H1831" s="332">
        <v>54</v>
      </c>
      <c r="I1831" s="332"/>
      <c r="J1831" s="332"/>
      <c r="K1831" s="332"/>
      <c r="L1831" s="332"/>
      <c r="M1831" s="332"/>
      <c r="N1831" s="332"/>
      <c r="O1831" s="332"/>
      <c r="P1831" s="332"/>
      <c r="Q1831" s="332"/>
      <c r="R1831" s="332"/>
      <c r="S1831" s="332"/>
      <c r="T1831" s="332">
        <v>54</v>
      </c>
      <c r="U1831" s="332"/>
      <c r="V1831" s="332"/>
      <c r="W1831" s="332"/>
      <c r="X1831" s="332"/>
      <c r="Y1831" s="267"/>
      <c r="Z1831" s="267"/>
      <c r="AA1831" s="267"/>
      <c r="AB1831" s="267"/>
      <c r="AC1831" s="267"/>
      <c r="AD1831" s="267"/>
    </row>
    <row r="1832" spans="3:30">
      <c r="C1832" s="332"/>
      <c r="D1832" s="383">
        <v>44488</v>
      </c>
      <c r="E1832" s="433" t="s">
        <v>2047</v>
      </c>
      <c r="F1832" s="503"/>
      <c r="G1832" s="384">
        <v>1711</v>
      </c>
      <c r="H1832" s="332"/>
      <c r="I1832" s="332"/>
      <c r="J1832" s="332"/>
      <c r="K1832" s="332"/>
      <c r="L1832" s="332"/>
      <c r="M1832" s="332"/>
      <c r="N1832" s="332"/>
      <c r="O1832" s="332"/>
      <c r="P1832" s="332"/>
      <c r="Q1832" s="332"/>
      <c r="R1832" s="332"/>
      <c r="S1832" s="332"/>
      <c r="T1832" s="332"/>
      <c r="U1832" s="332"/>
      <c r="V1832" s="332"/>
      <c r="W1832" s="332"/>
      <c r="X1832" s="332"/>
      <c r="Y1832" s="267"/>
      <c r="Z1832" s="267"/>
      <c r="AA1832" s="267"/>
      <c r="AB1832" s="267"/>
      <c r="AC1832" s="267"/>
      <c r="AD1832" s="267"/>
    </row>
    <row r="1833" spans="3:30">
      <c r="C1833" s="332"/>
      <c r="D1833" s="383">
        <v>44488</v>
      </c>
      <c r="E1833" s="433" t="s">
        <v>673</v>
      </c>
      <c r="F1833" s="503"/>
      <c r="G1833" s="384"/>
      <c r="H1833" s="384">
        <v>1589</v>
      </c>
      <c r="I1833" s="332"/>
      <c r="J1833" s="332"/>
      <c r="K1833" s="332"/>
      <c r="L1833" s="332"/>
      <c r="M1833" s="332"/>
      <c r="N1833" s="332"/>
      <c r="O1833" s="332"/>
      <c r="P1833" s="332"/>
      <c r="Q1833" s="332"/>
      <c r="R1833" s="332"/>
      <c r="S1833" s="332"/>
      <c r="T1833" s="332"/>
      <c r="U1833" s="332"/>
      <c r="V1833" s="332"/>
      <c r="W1833" s="332"/>
      <c r="X1833" s="332"/>
      <c r="Y1833" s="267"/>
      <c r="Z1833" s="267"/>
      <c r="AA1833" s="267"/>
      <c r="AB1833" s="267"/>
      <c r="AC1833" s="267"/>
      <c r="AD1833" s="267"/>
    </row>
    <row r="1834" spans="3:30">
      <c r="C1834" s="332"/>
      <c r="D1834" s="383">
        <v>44488</v>
      </c>
      <c r="E1834" s="433" t="s">
        <v>2048</v>
      </c>
      <c r="F1834" s="503"/>
      <c r="G1834" s="384"/>
      <c r="H1834" s="332">
        <v>122</v>
      </c>
      <c r="I1834" s="332"/>
      <c r="J1834" s="332"/>
      <c r="K1834" s="332"/>
      <c r="L1834" s="332"/>
      <c r="M1834" s="332"/>
      <c r="N1834" s="332"/>
      <c r="O1834" s="332"/>
      <c r="P1834" s="332"/>
      <c r="Q1834" s="332"/>
      <c r="R1834" s="332"/>
      <c r="S1834" s="332"/>
      <c r="T1834" s="332"/>
      <c r="U1834" s="332"/>
      <c r="V1834" s="332"/>
      <c r="W1834" s="332"/>
      <c r="X1834" s="332"/>
      <c r="Y1834" s="267"/>
      <c r="Z1834" s="267"/>
      <c r="AA1834" s="267"/>
      <c r="AB1834" s="267"/>
      <c r="AC1834" s="267"/>
      <c r="AD1834" s="267"/>
    </row>
    <row r="1835" spans="3:30">
      <c r="C1835" s="332"/>
      <c r="D1835" s="383">
        <v>44489</v>
      </c>
      <c r="E1835" s="433" t="s">
        <v>495</v>
      </c>
      <c r="F1835" s="503"/>
      <c r="G1835" s="384">
        <v>437.03</v>
      </c>
      <c r="H1835" s="332"/>
      <c r="I1835" s="332"/>
      <c r="J1835" s="332"/>
      <c r="K1835" s="332"/>
      <c r="L1835" s="332"/>
      <c r="M1835" s="332"/>
      <c r="N1835" s="332"/>
      <c r="O1835" s="332"/>
      <c r="P1835" s="332"/>
      <c r="Q1835" s="332"/>
      <c r="R1835" s="332"/>
      <c r="S1835" s="332"/>
      <c r="T1835" s="332"/>
      <c r="U1835" s="332"/>
      <c r="V1835" s="332"/>
      <c r="W1835" s="332"/>
      <c r="X1835" s="332"/>
      <c r="Y1835" s="267"/>
      <c r="Z1835" s="267"/>
      <c r="AA1835" s="267"/>
      <c r="AB1835" s="267"/>
      <c r="AC1835" s="267"/>
      <c r="AD1835" s="267"/>
    </row>
    <row r="1836" spans="3:30">
      <c r="C1836" s="332">
        <v>4.5</v>
      </c>
      <c r="D1836" s="383">
        <v>44489</v>
      </c>
      <c r="E1836" s="433" t="s">
        <v>2049</v>
      </c>
      <c r="F1836" s="503"/>
      <c r="G1836" s="384"/>
      <c r="H1836" s="332">
        <v>436.03</v>
      </c>
      <c r="I1836" s="332"/>
      <c r="J1836" s="332"/>
      <c r="K1836" s="332"/>
      <c r="L1836" s="332">
        <v>436.03</v>
      </c>
      <c r="M1836" s="332"/>
      <c r="N1836" s="332"/>
      <c r="O1836" s="332"/>
      <c r="P1836" s="332"/>
      <c r="Q1836" s="332"/>
      <c r="R1836" s="332"/>
      <c r="S1836" s="332"/>
      <c r="T1836" s="332"/>
      <c r="U1836" s="332"/>
      <c r="V1836" s="332"/>
      <c r="W1836" s="332"/>
      <c r="X1836" s="332"/>
      <c r="Y1836" s="267"/>
      <c r="Z1836" s="267"/>
      <c r="AA1836" s="267"/>
      <c r="AB1836" s="267"/>
      <c r="AC1836" s="267"/>
      <c r="AD1836" s="267"/>
    </row>
    <row r="1837" spans="3:30">
      <c r="C1837" s="332"/>
      <c r="D1837" s="383">
        <v>44489</v>
      </c>
      <c r="E1837" s="433" t="s">
        <v>1493</v>
      </c>
      <c r="F1837" s="503"/>
      <c r="G1837" s="384"/>
      <c r="H1837" s="332">
        <v>1</v>
      </c>
      <c r="I1837" s="332"/>
      <c r="J1837" s="332"/>
      <c r="K1837" s="332"/>
      <c r="L1837" s="332"/>
      <c r="M1837" s="332"/>
      <c r="N1837" s="332"/>
      <c r="O1837" s="332"/>
      <c r="P1837" s="332"/>
      <c r="Q1837" s="332"/>
      <c r="R1837" s="332"/>
      <c r="S1837" s="332"/>
      <c r="T1837" s="332"/>
      <c r="U1837" s="332"/>
      <c r="V1837" s="332"/>
      <c r="W1837" s="332">
        <v>1</v>
      </c>
      <c r="X1837" s="332"/>
      <c r="Y1837" s="267"/>
      <c r="Z1837" s="267"/>
      <c r="AA1837" s="267"/>
      <c r="AB1837" s="267"/>
      <c r="AC1837" s="267"/>
      <c r="AD1837" s="267"/>
    </row>
    <row r="1838" spans="3:30">
      <c r="C1838" s="332"/>
      <c r="D1838" s="383">
        <v>44489</v>
      </c>
      <c r="E1838" s="433" t="s">
        <v>2050</v>
      </c>
      <c r="F1838" s="503"/>
      <c r="G1838" s="384">
        <v>490</v>
      </c>
      <c r="H1838" s="332"/>
      <c r="I1838" s="332"/>
      <c r="J1838" s="332"/>
      <c r="K1838" s="332"/>
      <c r="L1838" s="332"/>
      <c r="M1838" s="332"/>
      <c r="N1838" s="332"/>
      <c r="O1838" s="332"/>
      <c r="P1838" s="332"/>
      <c r="Q1838" s="332"/>
      <c r="R1838" s="332"/>
      <c r="S1838" s="332"/>
      <c r="T1838" s="332"/>
      <c r="U1838" s="332"/>
      <c r="V1838" s="332"/>
      <c r="W1838" s="332"/>
      <c r="X1838" s="332"/>
      <c r="Y1838" s="267"/>
      <c r="Z1838" s="267"/>
      <c r="AA1838" s="267"/>
      <c r="AB1838" s="267"/>
      <c r="AC1838" s="267"/>
      <c r="AD1838" s="267"/>
    </row>
    <row r="1839" spans="3:30">
      <c r="C1839" s="332"/>
      <c r="D1839" s="383">
        <v>44489</v>
      </c>
      <c r="E1839" s="433" t="s">
        <v>673</v>
      </c>
      <c r="F1839" s="503"/>
      <c r="G1839" s="384"/>
      <c r="H1839" s="384">
        <v>437.03</v>
      </c>
      <c r="I1839" s="332"/>
      <c r="J1839" s="332"/>
      <c r="K1839" s="332"/>
      <c r="L1839" s="332"/>
      <c r="M1839" s="332"/>
      <c r="N1839" s="332"/>
      <c r="O1839" s="332"/>
      <c r="P1839" s="332"/>
      <c r="Q1839" s="332"/>
      <c r="R1839" s="332"/>
      <c r="S1839" s="332"/>
      <c r="T1839" s="332"/>
      <c r="U1839" s="332"/>
      <c r="V1839" s="332"/>
      <c r="W1839" s="332"/>
      <c r="X1839" s="332"/>
      <c r="Y1839" s="267"/>
      <c r="Z1839" s="267"/>
      <c r="AA1839" s="267"/>
      <c r="AB1839" s="267"/>
      <c r="AC1839" s="267"/>
      <c r="AD1839" s="267"/>
    </row>
    <row r="1840" spans="3:30">
      <c r="C1840" s="332"/>
      <c r="D1840" s="383">
        <v>44489</v>
      </c>
      <c r="E1840" s="433" t="s">
        <v>2051</v>
      </c>
      <c r="F1840" s="503"/>
      <c r="G1840" s="384"/>
      <c r="H1840" s="332">
        <v>52.97</v>
      </c>
      <c r="I1840" s="332"/>
      <c r="J1840" s="332"/>
      <c r="K1840" s="332"/>
      <c r="L1840" s="332"/>
      <c r="M1840" s="332"/>
      <c r="N1840" s="332"/>
      <c r="O1840" s="332"/>
      <c r="P1840" s="332"/>
      <c r="Q1840" s="332"/>
      <c r="R1840" s="332"/>
      <c r="S1840" s="332"/>
      <c r="T1840" s="332"/>
      <c r="U1840" s="332"/>
      <c r="V1840" s="332"/>
      <c r="W1840" s="332"/>
      <c r="X1840" s="332"/>
      <c r="Y1840" s="267"/>
      <c r="Z1840" s="267"/>
      <c r="AA1840" s="267"/>
      <c r="AB1840" s="267"/>
      <c r="AC1840" s="267"/>
      <c r="AD1840" s="267"/>
    </row>
    <row r="1841" spans="3:30">
      <c r="C1841" s="332"/>
      <c r="D1841" s="383">
        <v>44490</v>
      </c>
      <c r="E1841" s="433" t="s">
        <v>495</v>
      </c>
      <c r="F1841" s="503"/>
      <c r="G1841" s="384">
        <v>542.12</v>
      </c>
      <c r="H1841" s="332"/>
      <c r="I1841" s="332"/>
      <c r="J1841" s="332"/>
      <c r="K1841" s="332"/>
      <c r="L1841" s="332"/>
      <c r="M1841" s="332"/>
      <c r="N1841" s="332"/>
      <c r="O1841" s="332"/>
      <c r="P1841" s="332"/>
      <c r="Q1841" s="332"/>
      <c r="R1841" s="332"/>
      <c r="S1841" s="332"/>
      <c r="T1841" s="332"/>
      <c r="U1841" s="332"/>
      <c r="V1841" s="332"/>
      <c r="W1841" s="332"/>
      <c r="X1841" s="332"/>
      <c r="Y1841" s="267"/>
      <c r="Z1841" s="267"/>
      <c r="AA1841" s="267"/>
      <c r="AB1841" s="267"/>
      <c r="AC1841" s="267"/>
      <c r="AD1841" s="267"/>
    </row>
    <row r="1842" spans="3:30">
      <c r="C1842" s="332">
        <v>5</v>
      </c>
      <c r="D1842" s="383">
        <v>44490</v>
      </c>
      <c r="E1842" s="433" t="s">
        <v>2052</v>
      </c>
      <c r="F1842" s="503"/>
      <c r="G1842" s="384"/>
      <c r="H1842" s="332">
        <v>508</v>
      </c>
      <c r="I1842" s="332"/>
      <c r="J1842" s="332"/>
      <c r="K1842" s="332"/>
      <c r="L1842" s="332">
        <v>508</v>
      </c>
      <c r="M1842" s="332"/>
      <c r="N1842" s="332"/>
      <c r="O1842" s="332"/>
      <c r="P1842" s="332"/>
      <c r="Q1842" s="332"/>
      <c r="R1842" s="332"/>
      <c r="S1842" s="332"/>
      <c r="T1842" s="332"/>
      <c r="U1842" s="332"/>
      <c r="V1842" s="332"/>
      <c r="W1842" s="332"/>
      <c r="X1842" s="332"/>
      <c r="Y1842" s="267"/>
      <c r="Z1842" s="267"/>
      <c r="AA1842" s="267"/>
      <c r="AB1842" s="267"/>
      <c r="AC1842" s="267"/>
      <c r="AD1842" s="267"/>
    </row>
    <row r="1843" spans="3:30">
      <c r="C1843" s="332">
        <v>5</v>
      </c>
      <c r="D1843" s="383">
        <v>44490</v>
      </c>
      <c r="E1843" s="433" t="s">
        <v>2012</v>
      </c>
      <c r="F1843" s="503"/>
      <c r="G1843" s="384"/>
      <c r="H1843" s="332">
        <v>33.119999999999997</v>
      </c>
      <c r="I1843" s="332"/>
      <c r="J1843" s="332"/>
      <c r="K1843" s="332"/>
      <c r="L1843" s="332">
        <v>33.119999999999997</v>
      </c>
      <c r="M1843" s="332"/>
      <c r="N1843" s="332"/>
      <c r="O1843" s="332"/>
      <c r="P1843" s="332"/>
      <c r="Q1843" s="332"/>
      <c r="R1843" s="332"/>
      <c r="S1843" s="332"/>
      <c r="T1843" s="332"/>
      <c r="U1843" s="332"/>
      <c r="V1843" s="332"/>
      <c r="W1843" s="332"/>
      <c r="X1843" s="332"/>
      <c r="Y1843" s="267"/>
      <c r="Z1843" s="267"/>
      <c r="AA1843" s="267"/>
      <c r="AB1843" s="267"/>
      <c r="AC1843" s="267"/>
      <c r="AD1843" s="267"/>
    </row>
    <row r="1844" spans="3:30">
      <c r="C1844" s="332"/>
      <c r="D1844" s="383">
        <v>44490</v>
      </c>
      <c r="E1844" s="433" t="s">
        <v>1796</v>
      </c>
      <c r="F1844" s="503"/>
      <c r="G1844" s="384"/>
      <c r="H1844" s="332">
        <v>1</v>
      </c>
      <c r="I1844" s="332"/>
      <c r="J1844" s="332"/>
      <c r="K1844" s="332"/>
      <c r="L1844" s="332"/>
      <c r="M1844" s="332"/>
      <c r="N1844" s="332"/>
      <c r="O1844" s="332"/>
      <c r="P1844" s="332"/>
      <c r="Q1844" s="332"/>
      <c r="R1844" s="332"/>
      <c r="S1844" s="332"/>
      <c r="T1844" s="332"/>
      <c r="U1844" s="332"/>
      <c r="V1844" s="332"/>
      <c r="W1844" s="332">
        <v>1</v>
      </c>
      <c r="X1844" s="332"/>
      <c r="Y1844" s="267"/>
      <c r="Z1844" s="267"/>
      <c r="AA1844" s="267"/>
      <c r="AB1844" s="267"/>
      <c r="AC1844" s="267"/>
      <c r="AD1844" s="267"/>
    </row>
    <row r="1845" spans="3:30">
      <c r="C1845" s="332"/>
      <c r="D1845" s="383">
        <v>44490</v>
      </c>
      <c r="E1845" s="433" t="s">
        <v>1889</v>
      </c>
      <c r="F1845" s="503"/>
      <c r="G1845" s="384">
        <v>615</v>
      </c>
      <c r="H1845" s="332"/>
      <c r="I1845" s="332"/>
      <c r="J1845" s="332"/>
      <c r="K1845" s="332"/>
      <c r="L1845" s="332"/>
      <c r="M1845" s="332"/>
      <c r="N1845" s="332"/>
      <c r="O1845" s="332"/>
      <c r="P1845" s="332"/>
      <c r="Q1845" s="332"/>
      <c r="R1845" s="332"/>
      <c r="S1845" s="332"/>
      <c r="T1845" s="332"/>
      <c r="U1845" s="332"/>
      <c r="V1845" s="332"/>
      <c r="W1845" s="332"/>
      <c r="X1845" s="332"/>
      <c r="Y1845" s="267"/>
      <c r="Z1845" s="267"/>
      <c r="AA1845" s="267"/>
      <c r="AB1845" s="267"/>
      <c r="AC1845" s="267"/>
      <c r="AD1845" s="267"/>
    </row>
    <row r="1846" spans="3:30">
      <c r="C1846" s="332"/>
      <c r="D1846" s="383">
        <v>44490</v>
      </c>
      <c r="E1846" s="433" t="s">
        <v>673</v>
      </c>
      <c r="F1846" s="503"/>
      <c r="G1846" s="384"/>
      <c r="H1846" s="384">
        <v>542.12</v>
      </c>
      <c r="I1846" s="332"/>
      <c r="J1846" s="332"/>
      <c r="K1846" s="332"/>
      <c r="L1846" s="332"/>
      <c r="M1846" s="332"/>
      <c r="N1846" s="332"/>
      <c r="O1846" s="332"/>
      <c r="P1846" s="332"/>
      <c r="Q1846" s="332"/>
      <c r="R1846" s="332"/>
      <c r="S1846" s="332"/>
      <c r="T1846" s="332"/>
      <c r="U1846" s="332"/>
      <c r="V1846" s="332"/>
      <c r="W1846" s="332"/>
      <c r="X1846" s="332"/>
      <c r="Y1846" s="267"/>
      <c r="Z1846" s="267"/>
      <c r="AA1846" s="267"/>
      <c r="AB1846" s="267"/>
      <c r="AC1846" s="267"/>
      <c r="AD1846" s="267"/>
    </row>
    <row r="1847" spans="3:30">
      <c r="C1847" s="332"/>
      <c r="D1847" s="383">
        <v>44490</v>
      </c>
      <c r="E1847" s="433" t="s">
        <v>1611</v>
      </c>
      <c r="F1847" s="503"/>
      <c r="G1847" s="384"/>
      <c r="H1847" s="332">
        <v>72.88</v>
      </c>
      <c r="I1847" s="332"/>
      <c r="J1847" s="332"/>
      <c r="K1847" s="332"/>
      <c r="L1847" s="332"/>
      <c r="M1847" s="332"/>
      <c r="N1847" s="332"/>
      <c r="O1847" s="332"/>
      <c r="P1847" s="332"/>
      <c r="Q1847" s="332"/>
      <c r="R1847" s="332"/>
      <c r="S1847" s="332"/>
      <c r="T1847" s="332"/>
      <c r="U1847" s="332"/>
      <c r="V1847" s="332"/>
      <c r="W1847" s="332"/>
      <c r="X1847" s="332"/>
      <c r="Y1847" s="267"/>
      <c r="Z1847" s="267"/>
      <c r="AA1847" s="267"/>
      <c r="AB1847" s="267"/>
      <c r="AC1847" s="267"/>
      <c r="AD1847" s="267"/>
    </row>
    <row r="1848" spans="3:30">
      <c r="C1848" s="332"/>
      <c r="D1848" s="383">
        <v>44491</v>
      </c>
      <c r="E1848" s="433" t="s">
        <v>495</v>
      </c>
      <c r="F1848" s="503"/>
      <c r="G1848" s="384">
        <v>3612.8</v>
      </c>
      <c r="H1848" s="332"/>
      <c r="I1848" s="332"/>
      <c r="J1848" s="332"/>
      <c r="K1848" s="332"/>
      <c r="L1848" s="332"/>
      <c r="M1848" s="332"/>
      <c r="N1848" s="332"/>
      <c r="O1848" s="332"/>
      <c r="P1848" s="332"/>
      <c r="Q1848" s="332"/>
      <c r="R1848" s="332"/>
      <c r="S1848" s="332"/>
      <c r="T1848" s="332"/>
      <c r="U1848" s="332"/>
      <c r="V1848" s="332"/>
      <c r="W1848" s="332"/>
      <c r="X1848" s="332"/>
      <c r="Y1848" s="267"/>
      <c r="Z1848" s="267"/>
      <c r="AA1848" s="267"/>
      <c r="AB1848" s="267"/>
      <c r="AC1848" s="267"/>
      <c r="AD1848" s="267"/>
    </row>
    <row r="1849" spans="3:30">
      <c r="C1849" s="332"/>
      <c r="D1849" s="383">
        <v>44491</v>
      </c>
      <c r="E1849" s="433" t="s">
        <v>2053</v>
      </c>
      <c r="F1849" s="503"/>
      <c r="G1849" s="384"/>
      <c r="H1849" s="332">
        <v>3031.8</v>
      </c>
      <c r="I1849" s="332"/>
      <c r="J1849" s="332"/>
      <c r="K1849" s="332"/>
      <c r="L1849" s="332">
        <v>3031.8</v>
      </c>
      <c r="M1849" s="332"/>
      <c r="N1849" s="332"/>
      <c r="O1849" s="332"/>
      <c r="P1849" s="332"/>
      <c r="Q1849" s="332"/>
      <c r="R1849" s="332"/>
      <c r="S1849" s="332"/>
      <c r="T1849" s="332"/>
      <c r="U1849" s="332"/>
      <c r="V1849" s="332"/>
      <c r="W1849" s="332"/>
      <c r="X1849" s="332"/>
      <c r="Y1849" s="267"/>
      <c r="Z1849" s="267"/>
      <c r="AA1849" s="267"/>
      <c r="AB1849" s="267"/>
      <c r="AC1849" s="267"/>
      <c r="AD1849" s="267"/>
    </row>
    <row r="1850" spans="3:30">
      <c r="C1850" s="332"/>
      <c r="D1850" s="383">
        <v>44491</v>
      </c>
      <c r="E1850" s="433" t="s">
        <v>2054</v>
      </c>
      <c r="F1850" s="503"/>
      <c r="G1850" s="384"/>
      <c r="H1850" s="332">
        <v>470</v>
      </c>
      <c r="I1850" s="332"/>
      <c r="J1850" s="332"/>
      <c r="K1850" s="332"/>
      <c r="L1850" s="332"/>
      <c r="M1850" s="332">
        <v>470</v>
      </c>
      <c r="N1850" s="332"/>
      <c r="O1850" s="332"/>
      <c r="P1850" s="332"/>
      <c r="Q1850" s="332"/>
      <c r="R1850" s="332"/>
      <c r="S1850" s="332"/>
      <c r="T1850" s="332"/>
      <c r="U1850" s="332"/>
      <c r="V1850" s="332"/>
      <c r="W1850" s="332"/>
      <c r="X1850" s="332"/>
      <c r="Y1850" s="267"/>
      <c r="Z1850" s="267"/>
      <c r="AA1850" s="267"/>
      <c r="AB1850" s="267"/>
      <c r="AC1850" s="267"/>
      <c r="AD1850" s="267"/>
    </row>
    <row r="1851" spans="3:30">
      <c r="C1851" s="332"/>
      <c r="D1851" s="383">
        <v>44491</v>
      </c>
      <c r="E1851" s="433" t="s">
        <v>1162</v>
      </c>
      <c r="F1851" s="503"/>
      <c r="G1851" s="384"/>
      <c r="H1851" s="332">
        <v>110</v>
      </c>
      <c r="I1851" s="332"/>
      <c r="J1851" s="332"/>
      <c r="K1851" s="332"/>
      <c r="L1851" s="332"/>
      <c r="M1851" s="332"/>
      <c r="N1851" s="332"/>
      <c r="O1851" s="332"/>
      <c r="P1851" s="332"/>
      <c r="Q1851" s="332"/>
      <c r="R1851" s="332"/>
      <c r="S1851" s="332"/>
      <c r="T1851" s="332">
        <v>110</v>
      </c>
      <c r="U1851" s="332"/>
      <c r="V1851" s="332"/>
      <c r="W1851" s="332"/>
      <c r="X1851" s="332"/>
      <c r="Y1851" s="267"/>
      <c r="Z1851" s="267"/>
      <c r="AA1851" s="267"/>
      <c r="AB1851" s="267"/>
      <c r="AC1851" s="267"/>
      <c r="AD1851" s="267"/>
    </row>
    <row r="1852" spans="3:30">
      <c r="C1852" s="332"/>
      <c r="D1852" s="383">
        <v>44491</v>
      </c>
      <c r="E1852" s="433" t="s">
        <v>1493</v>
      </c>
      <c r="F1852" s="503"/>
      <c r="G1852" s="384"/>
      <c r="H1852" s="332">
        <v>1</v>
      </c>
      <c r="I1852" s="332"/>
      <c r="J1852" s="332"/>
      <c r="K1852" s="332"/>
      <c r="L1852" s="332"/>
      <c r="M1852" s="332"/>
      <c r="N1852" s="332"/>
      <c r="O1852" s="332"/>
      <c r="P1852" s="332"/>
      <c r="Q1852" s="332"/>
      <c r="R1852" s="332"/>
      <c r="S1852" s="332"/>
      <c r="T1852" s="332"/>
      <c r="U1852" s="332"/>
      <c r="V1852" s="332"/>
      <c r="W1852" s="332">
        <v>1</v>
      </c>
      <c r="X1852" s="332"/>
      <c r="Y1852" s="267"/>
      <c r="Z1852" s="267"/>
      <c r="AA1852" s="267"/>
      <c r="AB1852" s="267"/>
      <c r="AC1852" s="267"/>
      <c r="AD1852" s="267"/>
    </row>
    <row r="1853" spans="3:30">
      <c r="C1853" s="332"/>
      <c r="D1853" s="383">
        <v>44491</v>
      </c>
      <c r="E1853" s="433" t="s">
        <v>1715</v>
      </c>
      <c r="F1853" s="503"/>
      <c r="G1853" s="384">
        <v>3948</v>
      </c>
      <c r="H1853" s="332"/>
      <c r="I1853" s="332"/>
      <c r="J1853" s="332"/>
      <c r="K1853" s="332"/>
      <c r="L1853" s="332"/>
      <c r="M1853" s="332"/>
      <c r="N1853" s="332"/>
      <c r="O1853" s="332"/>
      <c r="P1853" s="332"/>
      <c r="Q1853" s="332"/>
      <c r="R1853" s="332"/>
      <c r="S1853" s="332"/>
      <c r="T1853" s="332"/>
      <c r="U1853" s="332"/>
      <c r="V1853" s="332"/>
      <c r="W1853" s="332"/>
      <c r="X1853" s="332"/>
      <c r="Y1853" s="267"/>
      <c r="Z1853" s="267"/>
      <c r="AA1853" s="267"/>
      <c r="AB1853" s="267"/>
      <c r="AC1853" s="267"/>
      <c r="AD1853" s="267"/>
    </row>
    <row r="1854" spans="3:30">
      <c r="C1854" s="332"/>
      <c r="D1854" s="383">
        <v>44491</v>
      </c>
      <c r="E1854" s="433" t="s">
        <v>673</v>
      </c>
      <c r="F1854" s="503"/>
      <c r="G1854" s="384"/>
      <c r="H1854" s="384">
        <v>3612.8</v>
      </c>
      <c r="I1854" s="332"/>
      <c r="J1854" s="332"/>
      <c r="K1854" s="332"/>
      <c r="L1854" s="332"/>
      <c r="M1854" s="332"/>
      <c r="N1854" s="332"/>
      <c r="O1854" s="332"/>
      <c r="P1854" s="332"/>
      <c r="Q1854" s="332"/>
      <c r="R1854" s="332"/>
      <c r="S1854" s="332"/>
      <c r="T1854" s="332"/>
      <c r="U1854" s="332"/>
      <c r="V1854" s="332"/>
      <c r="W1854" s="332"/>
      <c r="X1854" s="332"/>
      <c r="Y1854" s="267"/>
      <c r="Z1854" s="267"/>
      <c r="AA1854" s="267"/>
      <c r="AB1854" s="267"/>
      <c r="AC1854" s="267"/>
      <c r="AD1854" s="267"/>
    </row>
    <row r="1855" spans="3:30">
      <c r="C1855" s="332"/>
      <c r="D1855" s="383">
        <v>44491</v>
      </c>
      <c r="E1855" s="433" t="s">
        <v>1717</v>
      </c>
      <c r="F1855" s="503"/>
      <c r="G1855" s="384"/>
      <c r="H1855" s="332">
        <v>335.2</v>
      </c>
      <c r="I1855" s="332"/>
      <c r="J1855" s="332"/>
      <c r="K1855" s="332"/>
      <c r="L1855" s="332"/>
      <c r="M1855" s="332"/>
      <c r="N1855" s="332"/>
      <c r="O1855" s="332"/>
      <c r="P1855" s="332"/>
      <c r="Q1855" s="332"/>
      <c r="R1855" s="332"/>
      <c r="S1855" s="332"/>
      <c r="T1855" s="332"/>
      <c r="U1855" s="332"/>
      <c r="V1855" s="332"/>
      <c r="W1855" s="332"/>
      <c r="X1855" s="332"/>
      <c r="Y1855" s="267"/>
      <c r="Z1855" s="267"/>
      <c r="AA1855" s="267"/>
      <c r="AB1855" s="267"/>
      <c r="AC1855" s="267"/>
      <c r="AD1855" s="267"/>
    </row>
    <row r="1856" spans="3:30">
      <c r="C1856" s="332"/>
      <c r="D1856" s="383">
        <v>44492</v>
      </c>
      <c r="E1856" s="433" t="s">
        <v>495</v>
      </c>
      <c r="F1856" s="503"/>
      <c r="G1856" s="384">
        <v>1408.94</v>
      </c>
      <c r="H1856" s="332"/>
      <c r="I1856" s="332"/>
      <c r="J1856" s="332"/>
      <c r="K1856" s="332"/>
      <c r="L1856" s="332"/>
      <c r="M1856" s="332"/>
      <c r="N1856" s="332"/>
      <c r="O1856" s="332"/>
      <c r="P1856" s="332"/>
      <c r="Q1856" s="332"/>
      <c r="R1856" s="332"/>
      <c r="S1856" s="332"/>
      <c r="T1856" s="332"/>
      <c r="U1856" s="332"/>
      <c r="V1856" s="332"/>
      <c r="W1856" s="332"/>
      <c r="X1856" s="332"/>
      <c r="Y1856" s="267"/>
      <c r="Z1856" s="267"/>
      <c r="AA1856" s="267"/>
      <c r="AB1856" s="267"/>
      <c r="AC1856" s="267"/>
      <c r="AD1856" s="267"/>
    </row>
    <row r="1857" spans="3:30">
      <c r="C1857" s="332"/>
      <c r="D1857" s="383">
        <v>44492</v>
      </c>
      <c r="E1857" s="433" t="s">
        <v>669</v>
      </c>
      <c r="F1857" s="503"/>
      <c r="G1857" s="384">
        <v>65</v>
      </c>
      <c r="H1857" s="332"/>
      <c r="I1857" s="332"/>
      <c r="J1857" s="332"/>
      <c r="K1857" s="332"/>
      <c r="L1857" s="332"/>
      <c r="M1857" s="332"/>
      <c r="N1857" s="332"/>
      <c r="O1857" s="332"/>
      <c r="P1857" s="332"/>
      <c r="Q1857" s="332"/>
      <c r="R1857" s="332"/>
      <c r="S1857" s="332"/>
      <c r="T1857" s="332"/>
      <c r="U1857" s="332"/>
      <c r="V1857" s="332"/>
      <c r="W1857" s="332"/>
      <c r="X1857" s="332"/>
      <c r="Y1857" s="267"/>
      <c r="Z1857" s="267"/>
      <c r="AA1857" s="267"/>
      <c r="AB1857" s="267"/>
      <c r="AC1857" s="267"/>
      <c r="AD1857" s="267"/>
    </row>
    <row r="1858" spans="3:30">
      <c r="C1858" s="332">
        <v>5</v>
      </c>
      <c r="D1858" s="383">
        <v>44492</v>
      </c>
      <c r="E1858" s="433" t="s">
        <v>2335</v>
      </c>
      <c r="F1858" s="503"/>
      <c r="G1858" s="384"/>
      <c r="H1858" s="332">
        <v>782</v>
      </c>
      <c r="I1858" s="332"/>
      <c r="J1858" s="332"/>
      <c r="K1858" s="332"/>
      <c r="L1858" s="332"/>
      <c r="M1858" s="332"/>
      <c r="N1858" s="332"/>
      <c r="O1858" s="332"/>
      <c r="P1858" s="332">
        <v>782</v>
      </c>
      <c r="Q1858" s="332"/>
      <c r="R1858" s="332"/>
      <c r="S1858" s="332"/>
      <c r="T1858" s="332"/>
      <c r="U1858" s="332"/>
      <c r="V1858" s="332"/>
      <c r="W1858" s="332"/>
      <c r="X1858" s="332"/>
      <c r="Y1858" s="267"/>
      <c r="Z1858" s="267"/>
      <c r="AA1858" s="267"/>
      <c r="AB1858" s="267"/>
      <c r="AC1858" s="267"/>
      <c r="AD1858" s="267"/>
    </row>
    <row r="1859" spans="3:30">
      <c r="C1859" s="332"/>
      <c r="D1859" s="383">
        <v>44492</v>
      </c>
      <c r="E1859" s="433" t="s">
        <v>1896</v>
      </c>
      <c r="F1859" s="503"/>
      <c r="G1859" s="384"/>
      <c r="H1859" s="332">
        <v>65</v>
      </c>
      <c r="I1859" s="332"/>
      <c r="J1859" s="332"/>
      <c r="K1859" s="332"/>
      <c r="L1859" s="332"/>
      <c r="M1859" s="332"/>
      <c r="N1859" s="332"/>
      <c r="O1859" s="332"/>
      <c r="P1859" s="332"/>
      <c r="Q1859" s="332"/>
      <c r="R1859" s="332"/>
      <c r="S1859" s="332"/>
      <c r="T1859" s="332">
        <v>65</v>
      </c>
      <c r="U1859" s="332"/>
      <c r="V1859" s="332"/>
      <c r="W1859" s="332"/>
      <c r="X1859" s="332"/>
      <c r="Y1859" s="267"/>
      <c r="Z1859" s="267"/>
      <c r="AA1859" s="267"/>
      <c r="AB1859" s="267"/>
      <c r="AC1859" s="267"/>
      <c r="AD1859" s="267"/>
    </row>
    <row r="1860" spans="3:30">
      <c r="C1860" s="332"/>
      <c r="D1860" s="383">
        <v>44492</v>
      </c>
      <c r="E1860" s="433" t="s">
        <v>2055</v>
      </c>
      <c r="F1860" s="503"/>
      <c r="G1860" s="384"/>
      <c r="H1860" s="332">
        <v>142.52000000000001</v>
      </c>
      <c r="I1860" s="332"/>
      <c r="J1860" s="332"/>
      <c r="K1860" s="332"/>
      <c r="L1860" s="332">
        <v>142.52000000000001</v>
      </c>
      <c r="M1860" s="332"/>
      <c r="N1860" s="332"/>
      <c r="O1860" s="332"/>
      <c r="P1860" s="332"/>
      <c r="Q1860" s="332"/>
      <c r="R1860" s="332"/>
      <c r="S1860" s="332"/>
      <c r="T1860" s="332"/>
      <c r="U1860" s="332"/>
      <c r="V1860" s="332"/>
      <c r="W1860" s="332"/>
      <c r="X1860" s="332"/>
      <c r="Y1860" s="267"/>
      <c r="Z1860" s="267"/>
      <c r="AA1860" s="267"/>
      <c r="AB1860" s="267"/>
      <c r="AC1860" s="267"/>
      <c r="AD1860" s="267"/>
    </row>
    <row r="1861" spans="3:30">
      <c r="C1861" s="332"/>
      <c r="D1861" s="383">
        <v>44492</v>
      </c>
      <c r="E1861" s="433" t="s">
        <v>2056</v>
      </c>
      <c r="F1861" s="503"/>
      <c r="G1861" s="384"/>
      <c r="H1861" s="332">
        <v>244.24</v>
      </c>
      <c r="I1861" s="332"/>
      <c r="J1861" s="332"/>
      <c r="K1861" s="332"/>
      <c r="L1861" s="332">
        <v>244.24</v>
      </c>
      <c r="M1861" s="332"/>
      <c r="N1861" s="332"/>
      <c r="O1861" s="332"/>
      <c r="P1861" s="332"/>
      <c r="Q1861" s="332"/>
      <c r="R1861" s="332"/>
      <c r="S1861" s="332"/>
      <c r="T1861" s="332"/>
      <c r="U1861" s="332"/>
      <c r="V1861" s="332"/>
      <c r="W1861" s="332"/>
      <c r="X1861" s="332"/>
      <c r="Y1861" s="267"/>
      <c r="Z1861" s="267"/>
      <c r="AA1861" s="267"/>
      <c r="AB1861" s="267"/>
      <c r="AC1861" s="267"/>
      <c r="AD1861" s="267"/>
    </row>
    <row r="1862" spans="3:30">
      <c r="C1862" s="332"/>
      <c r="D1862" s="383">
        <v>44492</v>
      </c>
      <c r="E1862" s="433" t="s">
        <v>2057</v>
      </c>
      <c r="F1862" s="503"/>
      <c r="G1862" s="384"/>
      <c r="H1862" s="332">
        <v>161.18</v>
      </c>
      <c r="I1862" s="332"/>
      <c r="J1862" s="332"/>
      <c r="K1862" s="332"/>
      <c r="L1862" s="332">
        <v>161.18</v>
      </c>
      <c r="M1862" s="332"/>
      <c r="N1862" s="332"/>
      <c r="O1862" s="332"/>
      <c r="P1862" s="332"/>
      <c r="Q1862" s="332"/>
      <c r="R1862" s="332"/>
      <c r="S1862" s="332"/>
      <c r="T1862" s="332"/>
      <c r="U1862" s="332"/>
      <c r="V1862" s="332"/>
      <c r="W1862" s="332"/>
      <c r="X1862" s="332"/>
      <c r="Y1862" s="267"/>
      <c r="Z1862" s="267"/>
      <c r="AA1862" s="267"/>
      <c r="AB1862" s="267"/>
      <c r="AC1862" s="267"/>
      <c r="AD1862" s="267"/>
    </row>
    <row r="1863" spans="3:30">
      <c r="C1863" s="332"/>
      <c r="D1863" s="383">
        <v>44492</v>
      </c>
      <c r="E1863" s="433" t="s">
        <v>1796</v>
      </c>
      <c r="F1863" s="503"/>
      <c r="G1863" s="384"/>
      <c r="H1863" s="332">
        <v>1</v>
      </c>
      <c r="I1863" s="332"/>
      <c r="J1863" s="332"/>
      <c r="K1863" s="332"/>
      <c r="L1863" s="332"/>
      <c r="M1863" s="332"/>
      <c r="N1863" s="332"/>
      <c r="O1863" s="332"/>
      <c r="P1863" s="332"/>
      <c r="Q1863" s="332"/>
      <c r="R1863" s="332"/>
      <c r="S1863" s="332"/>
      <c r="T1863" s="332"/>
      <c r="U1863" s="332"/>
      <c r="V1863" s="332"/>
      <c r="W1863" s="332">
        <v>1</v>
      </c>
      <c r="X1863" s="332"/>
      <c r="Y1863" s="267"/>
      <c r="Z1863" s="267"/>
      <c r="AA1863" s="267"/>
      <c r="AB1863" s="267"/>
      <c r="AC1863" s="267"/>
      <c r="AD1863" s="267"/>
    </row>
    <row r="1864" spans="3:30">
      <c r="C1864" s="332"/>
      <c r="D1864" s="383">
        <v>44492</v>
      </c>
      <c r="E1864" s="433" t="s">
        <v>1878</v>
      </c>
      <c r="F1864" s="503"/>
      <c r="G1864" s="384"/>
      <c r="H1864" s="332">
        <v>78</v>
      </c>
      <c r="I1864" s="332"/>
      <c r="J1864" s="332"/>
      <c r="K1864" s="332"/>
      <c r="L1864" s="332"/>
      <c r="M1864" s="332"/>
      <c r="N1864" s="332"/>
      <c r="O1864" s="332"/>
      <c r="P1864" s="332"/>
      <c r="Q1864" s="332"/>
      <c r="R1864" s="332"/>
      <c r="S1864" s="332"/>
      <c r="T1864" s="332">
        <v>78</v>
      </c>
      <c r="U1864" s="332"/>
      <c r="V1864" s="332"/>
      <c r="W1864" s="332"/>
      <c r="X1864" s="332"/>
      <c r="Y1864" s="267"/>
      <c r="Z1864" s="267"/>
      <c r="AA1864" s="267"/>
      <c r="AB1864" s="267"/>
      <c r="AC1864" s="267"/>
      <c r="AD1864" s="267"/>
    </row>
    <row r="1865" spans="3:30">
      <c r="C1865" s="332"/>
      <c r="D1865" s="383">
        <v>44492</v>
      </c>
      <c r="E1865" s="433" t="s">
        <v>1741</v>
      </c>
      <c r="F1865" s="503"/>
      <c r="G1865" s="384"/>
      <c r="H1865" s="332">
        <v>54</v>
      </c>
      <c r="I1865" s="332"/>
      <c r="J1865" s="332"/>
      <c r="K1865" s="332"/>
      <c r="L1865" s="332"/>
      <c r="M1865" s="332"/>
      <c r="N1865" s="332"/>
      <c r="O1865" s="332"/>
      <c r="P1865" s="332"/>
      <c r="Q1865" s="332"/>
      <c r="R1865" s="332"/>
      <c r="S1865" s="332"/>
      <c r="T1865" s="332">
        <v>54</v>
      </c>
      <c r="U1865" s="332"/>
      <c r="V1865" s="332"/>
      <c r="W1865" s="332"/>
      <c r="X1865" s="332"/>
      <c r="Y1865" s="267"/>
      <c r="Z1865" s="267"/>
      <c r="AA1865" s="267"/>
      <c r="AB1865" s="267"/>
      <c r="AC1865" s="267"/>
      <c r="AD1865" s="267"/>
    </row>
    <row r="1866" spans="3:30">
      <c r="C1866" s="332"/>
      <c r="D1866" s="383">
        <v>44492</v>
      </c>
      <c r="E1866" s="433" t="s">
        <v>2058</v>
      </c>
      <c r="F1866" s="503"/>
      <c r="G1866" s="384">
        <v>1670</v>
      </c>
      <c r="H1866" s="332"/>
      <c r="I1866" s="332"/>
      <c r="J1866" s="332"/>
      <c r="K1866" s="332"/>
      <c r="L1866" s="332"/>
      <c r="M1866" s="332"/>
      <c r="N1866" s="332"/>
      <c r="O1866" s="332"/>
      <c r="P1866" s="332"/>
      <c r="Q1866" s="332"/>
      <c r="R1866" s="332"/>
      <c r="S1866" s="332"/>
      <c r="T1866" s="332"/>
      <c r="U1866" s="332"/>
      <c r="V1866" s="332"/>
      <c r="W1866" s="332"/>
      <c r="X1866" s="332"/>
      <c r="Y1866" s="267"/>
      <c r="Z1866" s="267"/>
      <c r="AA1866" s="267"/>
      <c r="AB1866" s="267"/>
      <c r="AC1866" s="267"/>
      <c r="AD1866" s="267"/>
    </row>
    <row r="1867" spans="3:30">
      <c r="C1867" s="332"/>
      <c r="D1867" s="383">
        <v>44492</v>
      </c>
      <c r="E1867" s="433" t="s">
        <v>673</v>
      </c>
      <c r="F1867" s="503"/>
      <c r="G1867" s="384"/>
      <c r="H1867" s="384">
        <v>1408.94</v>
      </c>
      <c r="I1867" s="332"/>
      <c r="J1867" s="332"/>
      <c r="K1867" s="332"/>
      <c r="L1867" s="332"/>
      <c r="M1867" s="332"/>
      <c r="N1867" s="332"/>
      <c r="O1867" s="332"/>
      <c r="P1867" s="332"/>
      <c r="Q1867" s="332"/>
      <c r="R1867" s="332"/>
      <c r="S1867" s="332"/>
      <c r="T1867" s="332"/>
      <c r="U1867" s="332"/>
      <c r="V1867" s="332"/>
      <c r="W1867" s="332"/>
      <c r="X1867" s="332"/>
      <c r="Y1867" s="267"/>
      <c r="Z1867" s="267"/>
      <c r="AA1867" s="267"/>
      <c r="AB1867" s="267"/>
      <c r="AC1867" s="267"/>
      <c r="AD1867" s="267"/>
    </row>
    <row r="1868" spans="3:30">
      <c r="C1868" s="332"/>
      <c r="D1868" s="383">
        <v>44492</v>
      </c>
      <c r="E1868" s="433" t="s">
        <v>674</v>
      </c>
      <c r="F1868" s="503"/>
      <c r="G1868" s="384"/>
      <c r="H1868" s="384">
        <v>65</v>
      </c>
      <c r="I1868" s="332"/>
      <c r="J1868" s="332"/>
      <c r="K1868" s="332"/>
      <c r="L1868" s="332"/>
      <c r="M1868" s="332"/>
      <c r="N1868" s="332"/>
      <c r="O1868" s="332"/>
      <c r="P1868" s="332"/>
      <c r="Q1868" s="332"/>
      <c r="R1868" s="332"/>
      <c r="S1868" s="332"/>
      <c r="T1868" s="332"/>
      <c r="U1868" s="332"/>
      <c r="V1868" s="332"/>
      <c r="W1868" s="332"/>
      <c r="X1868" s="332"/>
      <c r="Y1868" s="267"/>
      <c r="Z1868" s="267"/>
      <c r="AA1868" s="267"/>
      <c r="AB1868" s="267"/>
      <c r="AC1868" s="267"/>
      <c r="AD1868" s="267"/>
    </row>
    <row r="1869" spans="3:30">
      <c r="C1869" s="332"/>
      <c r="D1869" s="383">
        <v>44492</v>
      </c>
      <c r="E1869" s="433" t="s">
        <v>1980</v>
      </c>
      <c r="F1869" s="503"/>
      <c r="G1869" s="384"/>
      <c r="H1869" s="332">
        <v>142.06</v>
      </c>
      <c r="I1869" s="332"/>
      <c r="J1869" s="332"/>
      <c r="K1869" s="332"/>
      <c r="L1869" s="332"/>
      <c r="M1869" s="332"/>
      <c r="N1869" s="332"/>
      <c r="O1869" s="332"/>
      <c r="P1869" s="332"/>
      <c r="Q1869" s="332"/>
      <c r="R1869" s="332"/>
      <c r="S1869" s="332"/>
      <c r="T1869" s="332"/>
      <c r="U1869" s="332"/>
      <c r="V1869" s="332"/>
      <c r="W1869" s="332"/>
      <c r="X1869" s="332"/>
      <c r="Y1869" s="267"/>
      <c r="Z1869" s="267"/>
      <c r="AA1869" s="267"/>
      <c r="AB1869" s="267"/>
      <c r="AC1869" s="267"/>
      <c r="AD1869" s="267"/>
    </row>
    <row r="1870" spans="3:30">
      <c r="C1870" s="332"/>
      <c r="D1870" s="383">
        <v>44493</v>
      </c>
      <c r="E1870" s="433" t="s">
        <v>495</v>
      </c>
      <c r="F1870" s="503"/>
      <c r="G1870" s="384">
        <v>1481.56</v>
      </c>
      <c r="H1870" s="332"/>
      <c r="I1870" s="332"/>
      <c r="J1870" s="332"/>
      <c r="K1870" s="332"/>
      <c r="L1870" s="332"/>
      <c r="M1870" s="332"/>
      <c r="N1870" s="332"/>
      <c r="O1870" s="332"/>
      <c r="P1870" s="332"/>
      <c r="Q1870" s="332"/>
      <c r="R1870" s="332"/>
      <c r="S1870" s="332"/>
      <c r="T1870" s="332"/>
      <c r="U1870" s="332"/>
      <c r="V1870" s="332"/>
      <c r="W1870" s="332"/>
      <c r="X1870" s="332"/>
      <c r="Y1870" s="267"/>
      <c r="Z1870" s="267"/>
      <c r="AA1870" s="267"/>
      <c r="AB1870" s="267"/>
      <c r="AC1870" s="267"/>
      <c r="AD1870" s="267"/>
    </row>
    <row r="1871" spans="3:30">
      <c r="C1871" s="332">
        <v>6</v>
      </c>
      <c r="D1871" s="383">
        <v>44493</v>
      </c>
      <c r="E1871" s="422" t="s">
        <v>2412</v>
      </c>
      <c r="F1871" s="435"/>
      <c r="G1871" s="384"/>
      <c r="H1871" s="332">
        <v>878.37</v>
      </c>
      <c r="I1871" s="332"/>
      <c r="J1871" s="332"/>
      <c r="K1871" s="332"/>
      <c r="L1871" s="332"/>
      <c r="M1871" s="332"/>
      <c r="N1871" s="332"/>
      <c r="O1871" s="332"/>
      <c r="P1871" s="332"/>
      <c r="Q1871" s="332"/>
      <c r="R1871" s="332"/>
      <c r="S1871" s="332">
        <v>878.37</v>
      </c>
      <c r="T1871" s="332"/>
      <c r="U1871" s="332"/>
      <c r="V1871" s="332"/>
      <c r="W1871" s="332"/>
      <c r="X1871" s="332"/>
      <c r="Y1871" s="267"/>
      <c r="Z1871" s="267"/>
      <c r="AA1871" s="267"/>
      <c r="AB1871" s="267"/>
      <c r="AC1871" s="267"/>
      <c r="AD1871" s="267"/>
    </row>
    <row r="1872" spans="3:30">
      <c r="C1872" s="332"/>
      <c r="D1872" s="383">
        <v>44493</v>
      </c>
      <c r="E1872" s="433" t="s">
        <v>1915</v>
      </c>
      <c r="F1872" s="503"/>
      <c r="G1872" s="384"/>
      <c r="H1872" s="332">
        <v>224.65</v>
      </c>
      <c r="I1872" s="332"/>
      <c r="J1872" s="332"/>
      <c r="K1872" s="332"/>
      <c r="L1872" s="332">
        <v>224.65</v>
      </c>
      <c r="M1872" s="332"/>
      <c r="N1872" s="332"/>
      <c r="O1872" s="332"/>
      <c r="P1872" s="332"/>
      <c r="Q1872" s="332"/>
      <c r="R1872" s="332"/>
      <c r="S1872" s="332"/>
      <c r="T1872" s="332"/>
      <c r="U1872" s="332"/>
      <c r="V1872" s="332"/>
      <c r="W1872" s="332"/>
      <c r="X1872" s="332"/>
      <c r="Y1872" s="267"/>
      <c r="Z1872" s="267"/>
      <c r="AA1872" s="267"/>
      <c r="AB1872" s="267"/>
      <c r="AC1872" s="267"/>
      <c r="AD1872" s="267"/>
    </row>
    <row r="1873" spans="3:30">
      <c r="C1873" s="332"/>
      <c r="D1873" s="383">
        <v>44493</v>
      </c>
      <c r="E1873" s="433" t="s">
        <v>1975</v>
      </c>
      <c r="F1873" s="503"/>
      <c r="G1873" s="384"/>
      <c r="H1873" s="332">
        <v>214.11</v>
      </c>
      <c r="I1873" s="332"/>
      <c r="J1873" s="332"/>
      <c r="K1873" s="332"/>
      <c r="L1873" s="332">
        <v>214.11</v>
      </c>
      <c r="M1873" s="332"/>
      <c r="N1873" s="332"/>
      <c r="O1873" s="332"/>
      <c r="P1873" s="332"/>
      <c r="Q1873" s="332"/>
      <c r="R1873" s="332"/>
      <c r="S1873" s="332"/>
      <c r="T1873" s="332"/>
      <c r="U1873" s="332"/>
      <c r="V1873" s="332"/>
      <c r="W1873" s="332"/>
      <c r="X1873" s="332"/>
      <c r="Y1873" s="267"/>
      <c r="Z1873" s="267"/>
      <c r="AA1873" s="267"/>
      <c r="AB1873" s="267"/>
      <c r="AC1873" s="267"/>
      <c r="AD1873" s="267"/>
    </row>
    <row r="1874" spans="3:30">
      <c r="C1874" s="332"/>
      <c r="D1874" s="383">
        <v>44493</v>
      </c>
      <c r="E1874" s="433" t="s">
        <v>2406</v>
      </c>
      <c r="F1874" s="503"/>
      <c r="G1874" s="384"/>
      <c r="H1874" s="332">
        <v>85.43</v>
      </c>
      <c r="I1874" s="332"/>
      <c r="J1874" s="332"/>
      <c r="K1874" s="332"/>
      <c r="L1874" s="332">
        <v>85.43</v>
      </c>
      <c r="M1874" s="332"/>
      <c r="N1874" s="332"/>
      <c r="O1874" s="332"/>
      <c r="P1874" s="332"/>
      <c r="Q1874" s="332"/>
      <c r="R1874" s="332"/>
      <c r="S1874" s="332"/>
      <c r="T1874" s="332"/>
      <c r="U1874" s="332"/>
      <c r="V1874" s="332"/>
      <c r="W1874" s="332"/>
      <c r="X1874" s="332"/>
      <c r="Y1874" s="267"/>
      <c r="Z1874" s="267"/>
      <c r="AA1874" s="267"/>
      <c r="AB1874" s="267"/>
      <c r="AC1874" s="267"/>
      <c r="AD1874" s="267"/>
    </row>
    <row r="1875" spans="3:30">
      <c r="C1875" s="332"/>
      <c r="D1875" s="383">
        <v>44493</v>
      </c>
      <c r="E1875" s="433" t="s">
        <v>1878</v>
      </c>
      <c r="F1875" s="503"/>
      <c r="G1875" s="384"/>
      <c r="H1875" s="332">
        <v>78</v>
      </c>
      <c r="I1875" s="332"/>
      <c r="J1875" s="332"/>
      <c r="K1875" s="332"/>
      <c r="L1875" s="332"/>
      <c r="M1875" s="332"/>
      <c r="N1875" s="332"/>
      <c r="O1875" s="332"/>
      <c r="P1875" s="332"/>
      <c r="Q1875" s="332"/>
      <c r="R1875" s="332"/>
      <c r="S1875" s="332"/>
      <c r="T1875" s="332">
        <v>78</v>
      </c>
      <c r="U1875" s="332"/>
      <c r="V1875" s="332"/>
      <c r="W1875" s="332"/>
      <c r="X1875" s="332"/>
      <c r="Y1875" s="267"/>
      <c r="Z1875" s="267"/>
      <c r="AA1875" s="267"/>
      <c r="AB1875" s="267"/>
      <c r="AC1875" s="267"/>
      <c r="AD1875" s="267"/>
    </row>
    <row r="1876" spans="3:30">
      <c r="C1876" s="332"/>
      <c r="D1876" s="383">
        <v>44493</v>
      </c>
      <c r="E1876" s="433" t="s">
        <v>1796</v>
      </c>
      <c r="F1876" s="503"/>
      <c r="G1876" s="384"/>
      <c r="H1876" s="332">
        <v>1</v>
      </c>
      <c r="I1876" s="332"/>
      <c r="J1876" s="332"/>
      <c r="K1876" s="332"/>
      <c r="L1876" s="332"/>
      <c r="M1876" s="332"/>
      <c r="N1876" s="332"/>
      <c r="O1876" s="332"/>
      <c r="P1876" s="332"/>
      <c r="Q1876" s="332"/>
      <c r="R1876" s="332"/>
      <c r="S1876" s="332"/>
      <c r="T1876" s="332"/>
      <c r="U1876" s="332"/>
      <c r="V1876" s="332"/>
      <c r="W1876" s="332">
        <v>1</v>
      </c>
      <c r="X1876" s="332"/>
      <c r="Y1876" s="267"/>
      <c r="Z1876" s="267"/>
      <c r="AA1876" s="267"/>
      <c r="AB1876" s="267"/>
      <c r="AC1876" s="267"/>
      <c r="AD1876" s="267"/>
    </row>
    <row r="1877" spans="3:30">
      <c r="C1877" s="332"/>
      <c r="D1877" s="383">
        <v>44493</v>
      </c>
      <c r="E1877" s="433" t="s">
        <v>1741</v>
      </c>
      <c r="F1877" s="503"/>
      <c r="G1877" s="384"/>
      <c r="H1877" s="332">
        <v>53</v>
      </c>
      <c r="I1877" s="332"/>
      <c r="J1877" s="332"/>
      <c r="K1877" s="332"/>
      <c r="L1877" s="332"/>
      <c r="M1877" s="332"/>
      <c r="N1877" s="332"/>
      <c r="O1877" s="332"/>
      <c r="P1877" s="332"/>
      <c r="Q1877" s="332"/>
      <c r="R1877" s="332"/>
      <c r="S1877" s="332"/>
      <c r="T1877" s="332">
        <v>53</v>
      </c>
      <c r="U1877" s="332"/>
      <c r="V1877" s="332"/>
      <c r="W1877" s="332"/>
      <c r="X1877" s="332"/>
      <c r="Y1877" s="267"/>
      <c r="Z1877" s="267"/>
      <c r="AA1877" s="267"/>
      <c r="AB1877" s="267"/>
      <c r="AC1877" s="267"/>
      <c r="AD1877" s="267"/>
    </row>
    <row r="1878" spans="3:30">
      <c r="C1878" s="332"/>
      <c r="D1878" s="383">
        <v>44493</v>
      </c>
      <c r="E1878" s="433" t="s">
        <v>1664</v>
      </c>
      <c r="F1878" s="503"/>
      <c r="G1878" s="384">
        <v>1631</v>
      </c>
      <c r="H1878" s="332"/>
      <c r="I1878" s="332"/>
      <c r="J1878" s="332"/>
      <c r="K1878" s="332"/>
      <c r="L1878" s="332"/>
      <c r="M1878" s="332"/>
      <c r="N1878" s="332"/>
      <c r="O1878" s="332"/>
      <c r="P1878" s="332"/>
      <c r="Q1878" s="332"/>
      <c r="R1878" s="332"/>
      <c r="S1878" s="332"/>
      <c r="T1878" s="332"/>
      <c r="U1878" s="332"/>
      <c r="V1878" s="332"/>
      <c r="W1878" s="332"/>
      <c r="X1878" s="332"/>
      <c r="Y1878" s="267"/>
      <c r="Z1878" s="267"/>
      <c r="AA1878" s="267"/>
      <c r="AB1878" s="267"/>
      <c r="AC1878" s="267"/>
      <c r="AD1878" s="267"/>
    </row>
    <row r="1879" spans="3:30">
      <c r="C1879" s="332"/>
      <c r="D1879" s="383">
        <v>44493</v>
      </c>
      <c r="E1879" s="433" t="s">
        <v>673</v>
      </c>
      <c r="F1879" s="503"/>
      <c r="G1879" s="384"/>
      <c r="H1879" s="384">
        <v>1481.56</v>
      </c>
      <c r="I1879" s="332"/>
      <c r="J1879" s="332"/>
      <c r="K1879" s="332"/>
      <c r="L1879" s="332"/>
      <c r="M1879" s="332"/>
      <c r="N1879" s="332"/>
      <c r="O1879" s="332"/>
      <c r="P1879" s="332"/>
      <c r="Q1879" s="332"/>
      <c r="R1879" s="332"/>
      <c r="S1879" s="332"/>
      <c r="T1879" s="332"/>
      <c r="U1879" s="332"/>
      <c r="V1879" s="332"/>
      <c r="W1879" s="332"/>
      <c r="X1879" s="332"/>
      <c r="Y1879" s="267"/>
      <c r="Z1879" s="267"/>
      <c r="AA1879" s="267"/>
      <c r="AB1879" s="267"/>
      <c r="AC1879" s="267"/>
      <c r="AD1879" s="267"/>
    </row>
    <row r="1880" spans="3:30">
      <c r="C1880" s="332"/>
      <c r="D1880" s="383">
        <v>44493</v>
      </c>
      <c r="E1880" s="433" t="s">
        <v>1665</v>
      </c>
      <c r="F1880" s="503"/>
      <c r="G1880" s="384"/>
      <c r="H1880" s="332">
        <v>96.44</v>
      </c>
      <c r="I1880" s="332"/>
      <c r="J1880" s="332"/>
      <c r="K1880" s="332"/>
      <c r="L1880" s="332"/>
      <c r="M1880" s="332"/>
      <c r="N1880" s="332"/>
      <c r="O1880" s="332"/>
      <c r="P1880" s="332"/>
      <c r="Q1880" s="332"/>
      <c r="R1880" s="332"/>
      <c r="S1880" s="332"/>
      <c r="T1880" s="332"/>
      <c r="U1880" s="332"/>
      <c r="V1880" s="332"/>
      <c r="W1880" s="332"/>
      <c r="X1880" s="332"/>
      <c r="Y1880" s="267"/>
      <c r="Z1880" s="267"/>
      <c r="AA1880" s="267"/>
      <c r="AB1880" s="267"/>
      <c r="AC1880" s="267"/>
      <c r="AD1880" s="267"/>
    </row>
    <row r="1881" spans="3:30">
      <c r="C1881" s="332"/>
      <c r="D1881" s="383">
        <v>44494</v>
      </c>
      <c r="E1881" s="433" t="s">
        <v>495</v>
      </c>
      <c r="F1881" s="503"/>
      <c r="G1881" s="384">
        <v>1062</v>
      </c>
      <c r="H1881" s="332"/>
      <c r="I1881" s="332"/>
      <c r="J1881" s="332"/>
      <c r="K1881" s="332"/>
      <c r="L1881" s="332"/>
      <c r="M1881" s="332"/>
      <c r="N1881" s="332"/>
      <c r="O1881" s="332"/>
      <c r="P1881" s="332"/>
      <c r="Q1881" s="332"/>
      <c r="R1881" s="332"/>
      <c r="S1881" s="332"/>
      <c r="T1881" s="332"/>
      <c r="U1881" s="332"/>
      <c r="V1881" s="332"/>
      <c r="W1881" s="332"/>
      <c r="X1881" s="332"/>
      <c r="Y1881" s="267"/>
      <c r="Z1881" s="267"/>
      <c r="AA1881" s="267"/>
      <c r="AB1881" s="267"/>
      <c r="AC1881" s="267"/>
      <c r="AD1881" s="267"/>
    </row>
    <row r="1882" spans="3:30">
      <c r="C1882" s="332"/>
      <c r="D1882" s="383">
        <v>44494</v>
      </c>
      <c r="E1882" s="433" t="s">
        <v>2059</v>
      </c>
      <c r="F1882" s="503"/>
      <c r="G1882" s="384"/>
      <c r="H1882" s="332">
        <v>76.12</v>
      </c>
      <c r="I1882" s="332"/>
      <c r="J1882" s="332"/>
      <c r="K1882" s="332"/>
      <c r="L1882" s="332">
        <v>76.12</v>
      </c>
      <c r="M1882" s="332"/>
      <c r="N1882" s="332"/>
      <c r="O1882" s="332"/>
      <c r="P1882" s="332"/>
      <c r="Q1882" s="332"/>
      <c r="R1882" s="332"/>
      <c r="S1882" s="332"/>
      <c r="T1882" s="332"/>
      <c r="U1882" s="332"/>
      <c r="V1882" s="332"/>
      <c r="W1882" s="332"/>
      <c r="X1882" s="332"/>
      <c r="Y1882" s="267"/>
      <c r="Z1882" s="267"/>
      <c r="AA1882" s="267"/>
      <c r="AB1882" s="267"/>
      <c r="AC1882" s="267"/>
      <c r="AD1882" s="267"/>
    </row>
    <row r="1883" spans="3:30">
      <c r="C1883" s="332"/>
      <c r="D1883" s="383">
        <v>44494</v>
      </c>
      <c r="E1883" s="434" t="s">
        <v>2481</v>
      </c>
      <c r="F1883" s="503"/>
      <c r="G1883" s="384"/>
      <c r="H1883" s="332">
        <v>153.88</v>
      </c>
      <c r="I1883" s="332"/>
      <c r="J1883" s="332"/>
      <c r="K1883" s="332"/>
      <c r="L1883" s="332">
        <v>153.88</v>
      </c>
      <c r="M1883" s="332"/>
      <c r="N1883" s="332"/>
      <c r="O1883" s="332"/>
      <c r="P1883" s="332"/>
      <c r="Q1883" s="332"/>
      <c r="R1883" s="332"/>
      <c r="S1883" s="332"/>
      <c r="T1883" s="332"/>
      <c r="U1883" s="332"/>
      <c r="V1883" s="332"/>
      <c r="W1883" s="332"/>
      <c r="X1883" s="332"/>
      <c r="Y1883" s="267"/>
      <c r="Z1883" s="267"/>
      <c r="AA1883" s="267"/>
      <c r="AB1883" s="267"/>
      <c r="AC1883" s="267"/>
      <c r="AD1883" s="267"/>
    </row>
    <row r="1884" spans="3:30">
      <c r="C1884" s="332">
        <v>4</v>
      </c>
      <c r="D1884" s="383">
        <v>44494</v>
      </c>
      <c r="E1884" s="433" t="s">
        <v>2060</v>
      </c>
      <c r="F1884" s="503"/>
      <c r="G1884" s="384"/>
      <c r="H1884" s="332">
        <v>831</v>
      </c>
      <c r="I1884" s="332"/>
      <c r="J1884" s="332"/>
      <c r="K1884" s="332"/>
      <c r="L1884" s="332"/>
      <c r="M1884" s="332"/>
      <c r="N1884" s="332"/>
      <c r="O1884" s="332"/>
      <c r="P1884" s="332"/>
      <c r="Q1884" s="332"/>
      <c r="R1884" s="332"/>
      <c r="S1884" s="332"/>
      <c r="T1884" s="332"/>
      <c r="U1884" s="332"/>
      <c r="V1884" s="332">
        <v>831</v>
      </c>
      <c r="W1884" s="332"/>
      <c r="X1884" s="332"/>
      <c r="Y1884" s="267"/>
      <c r="Z1884" s="267"/>
      <c r="AA1884" s="267"/>
      <c r="AB1884" s="267"/>
      <c r="AC1884" s="267"/>
      <c r="AD1884" s="267"/>
    </row>
    <row r="1885" spans="3:30">
      <c r="C1885" s="332"/>
      <c r="D1885" s="383">
        <v>44494</v>
      </c>
      <c r="E1885" s="433" t="s">
        <v>1859</v>
      </c>
      <c r="F1885" s="503"/>
      <c r="G1885" s="384"/>
      <c r="H1885" s="332">
        <v>1</v>
      </c>
      <c r="I1885" s="332"/>
      <c r="J1885" s="332"/>
      <c r="K1885" s="332"/>
      <c r="L1885" s="332"/>
      <c r="M1885" s="332"/>
      <c r="N1885" s="332"/>
      <c r="O1885" s="332"/>
      <c r="P1885" s="332"/>
      <c r="Q1885" s="332"/>
      <c r="R1885" s="332"/>
      <c r="S1885" s="332"/>
      <c r="T1885" s="332"/>
      <c r="U1885" s="332"/>
      <c r="V1885" s="332"/>
      <c r="W1885" s="332">
        <v>1</v>
      </c>
      <c r="X1885" s="332"/>
      <c r="Y1885" s="267"/>
      <c r="Z1885" s="267"/>
      <c r="AA1885" s="267"/>
      <c r="AB1885" s="267"/>
      <c r="AC1885" s="267"/>
      <c r="AD1885" s="267"/>
    </row>
    <row r="1886" spans="3:30">
      <c r="C1886" s="332"/>
      <c r="D1886" s="383">
        <v>44494</v>
      </c>
      <c r="E1886" s="433" t="s">
        <v>1814</v>
      </c>
      <c r="F1886" s="503"/>
      <c r="G1886" s="384">
        <v>1200</v>
      </c>
      <c r="H1886" s="332"/>
      <c r="I1886" s="332"/>
      <c r="J1886" s="332"/>
      <c r="K1886" s="332"/>
      <c r="L1886" s="332"/>
      <c r="M1886" s="332"/>
      <c r="N1886" s="332"/>
      <c r="O1886" s="332"/>
      <c r="P1886" s="332"/>
      <c r="Q1886" s="332"/>
      <c r="R1886" s="332"/>
      <c r="S1886" s="332"/>
      <c r="T1886" s="332"/>
      <c r="U1886" s="332"/>
      <c r="V1886" s="332"/>
      <c r="W1886" s="332"/>
      <c r="X1886" s="332"/>
      <c r="Y1886" s="267"/>
      <c r="Z1886" s="267"/>
      <c r="AA1886" s="267"/>
      <c r="AB1886" s="267"/>
      <c r="AC1886" s="267"/>
      <c r="AD1886" s="267"/>
    </row>
    <row r="1887" spans="3:30">
      <c r="C1887" s="332"/>
      <c r="D1887" s="383">
        <v>44494</v>
      </c>
      <c r="E1887" s="433" t="s">
        <v>673</v>
      </c>
      <c r="F1887" s="503"/>
      <c r="G1887" s="384"/>
      <c r="H1887" s="332">
        <v>1062</v>
      </c>
      <c r="I1887" s="332"/>
      <c r="J1887" s="332"/>
      <c r="K1887" s="332"/>
      <c r="L1887" s="332"/>
      <c r="M1887" s="332"/>
      <c r="N1887" s="332"/>
      <c r="O1887" s="332"/>
      <c r="P1887" s="332"/>
      <c r="Q1887" s="332"/>
      <c r="R1887" s="332"/>
      <c r="S1887" s="332"/>
      <c r="T1887" s="332"/>
      <c r="U1887" s="332"/>
      <c r="V1887" s="332"/>
      <c r="W1887" s="332"/>
      <c r="X1887" s="332"/>
      <c r="Y1887" s="267"/>
      <c r="Z1887" s="267"/>
      <c r="AA1887" s="267"/>
      <c r="AB1887" s="267"/>
      <c r="AC1887" s="267"/>
      <c r="AD1887" s="267"/>
    </row>
    <row r="1888" spans="3:30">
      <c r="C1888" s="332"/>
      <c r="D1888" s="383">
        <v>44494</v>
      </c>
      <c r="E1888" s="433" t="s">
        <v>1815</v>
      </c>
      <c r="F1888" s="503"/>
      <c r="G1888" s="384"/>
      <c r="H1888" s="332">
        <v>138</v>
      </c>
      <c r="I1888" s="332"/>
      <c r="J1888" s="332"/>
      <c r="K1888" s="332"/>
      <c r="L1888" s="332"/>
      <c r="M1888" s="332"/>
      <c r="N1888" s="332"/>
      <c r="O1888" s="332"/>
      <c r="P1888" s="332"/>
      <c r="Q1888" s="332"/>
      <c r="R1888" s="332"/>
      <c r="S1888" s="332"/>
      <c r="T1888" s="332"/>
      <c r="U1888" s="332"/>
      <c r="V1888" s="332"/>
      <c r="W1888" s="332"/>
      <c r="X1888" s="332"/>
      <c r="Y1888" s="267"/>
      <c r="Z1888" s="267"/>
      <c r="AA1888" s="267"/>
      <c r="AB1888" s="267"/>
      <c r="AC1888" s="267"/>
      <c r="AD1888" s="267"/>
    </row>
    <row r="1889" spans="3:30">
      <c r="C1889" s="234"/>
      <c r="D1889" s="355">
        <v>44503</v>
      </c>
      <c r="E1889" s="422" t="s">
        <v>495</v>
      </c>
      <c r="F1889" s="435"/>
      <c r="G1889" s="259">
        <v>7848</v>
      </c>
      <c r="H1889" s="234"/>
      <c r="I1889" s="234"/>
      <c r="J1889" s="234"/>
      <c r="K1889" s="234"/>
      <c r="L1889" s="234"/>
      <c r="M1889" s="234"/>
      <c r="N1889" s="234"/>
      <c r="O1889" s="234"/>
      <c r="P1889" s="234"/>
      <c r="Q1889" s="234"/>
      <c r="R1889" s="234"/>
      <c r="S1889" s="234"/>
      <c r="T1889" s="234"/>
      <c r="U1889" s="234"/>
      <c r="V1889" s="234"/>
      <c r="W1889" s="234"/>
      <c r="X1889" s="234"/>
      <c r="Y1889" s="233"/>
      <c r="Z1889" s="233"/>
      <c r="AA1889" s="233"/>
      <c r="AB1889" s="233"/>
      <c r="AC1889" s="233"/>
      <c r="AD1889" s="233"/>
    </row>
    <row r="1890" spans="3:30">
      <c r="C1890" s="234"/>
      <c r="D1890" s="355">
        <v>44503</v>
      </c>
      <c r="E1890" s="422" t="s">
        <v>2094</v>
      </c>
      <c r="F1890" s="435"/>
      <c r="G1890" s="259"/>
      <c r="H1890" s="234">
        <v>1666</v>
      </c>
      <c r="I1890" s="234"/>
      <c r="J1890" s="234"/>
      <c r="K1890" s="234"/>
      <c r="L1890" s="234">
        <v>1666</v>
      </c>
      <c r="M1890" s="234"/>
      <c r="N1890" s="234"/>
      <c r="O1890" s="234"/>
      <c r="P1890" s="234"/>
      <c r="Q1890" s="234"/>
      <c r="R1890" s="234"/>
      <c r="S1890" s="234"/>
      <c r="T1890" s="234"/>
      <c r="U1890" s="234"/>
      <c r="V1890" s="234"/>
      <c r="W1890" s="234"/>
      <c r="X1890" s="234"/>
      <c r="Y1890" s="233"/>
      <c r="Z1890" s="233"/>
      <c r="AA1890" s="233"/>
      <c r="AB1890" s="233"/>
      <c r="AC1890" s="233"/>
      <c r="AD1890" s="233"/>
    </row>
    <row r="1891" spans="3:30">
      <c r="C1891" s="234"/>
      <c r="D1891" s="355">
        <v>44503</v>
      </c>
      <c r="E1891" s="422" t="s">
        <v>2095</v>
      </c>
      <c r="F1891" s="435"/>
      <c r="G1891" s="259"/>
      <c r="H1891" s="234">
        <v>3524</v>
      </c>
      <c r="I1891" s="234"/>
      <c r="J1891" s="234"/>
      <c r="K1891" s="234"/>
      <c r="L1891" s="234">
        <v>3524</v>
      </c>
      <c r="M1891" s="234"/>
      <c r="N1891" s="234"/>
      <c r="O1891" s="234"/>
      <c r="P1891" s="234"/>
      <c r="Q1891" s="234"/>
      <c r="R1891" s="234"/>
      <c r="S1891" s="234"/>
      <c r="T1891" s="234"/>
      <c r="U1891" s="234"/>
      <c r="V1891" s="234"/>
      <c r="W1891" s="234"/>
      <c r="X1891" s="234"/>
      <c r="Y1891" s="233"/>
      <c r="Z1891" s="233"/>
      <c r="AA1891" s="233"/>
      <c r="AB1891" s="233"/>
      <c r="AC1891" s="233"/>
      <c r="AD1891" s="233"/>
    </row>
    <row r="1892" spans="3:30">
      <c r="C1892" s="234"/>
      <c r="D1892" s="355">
        <v>44503</v>
      </c>
      <c r="E1892" s="422" t="s">
        <v>2096</v>
      </c>
      <c r="F1892" s="435"/>
      <c r="G1892" s="259"/>
      <c r="H1892" s="234">
        <v>488</v>
      </c>
      <c r="I1892" s="234"/>
      <c r="J1892" s="234"/>
      <c r="K1892" s="234"/>
      <c r="L1892" s="234">
        <v>488</v>
      </c>
      <c r="M1892" s="234"/>
      <c r="N1892" s="234"/>
      <c r="O1892" s="234"/>
      <c r="P1892" s="234"/>
      <c r="Q1892" s="234"/>
      <c r="R1892" s="234"/>
      <c r="S1892" s="234"/>
      <c r="T1892" s="234"/>
      <c r="U1892" s="234"/>
      <c r="V1892" s="234"/>
      <c r="W1892" s="234"/>
      <c r="X1892" s="234"/>
      <c r="Y1892" s="233"/>
      <c r="Z1892" s="233"/>
      <c r="AA1892" s="233"/>
      <c r="AB1892" s="233"/>
      <c r="AC1892" s="233"/>
      <c r="AD1892" s="233"/>
    </row>
    <row r="1893" spans="3:30">
      <c r="C1893" s="234"/>
      <c r="D1893" s="355">
        <v>44503</v>
      </c>
      <c r="E1893" s="422" t="s">
        <v>2097</v>
      </c>
      <c r="F1893" s="435"/>
      <c r="G1893" s="259"/>
      <c r="H1893" s="234">
        <v>1686</v>
      </c>
      <c r="I1893" s="234"/>
      <c r="J1893" s="234"/>
      <c r="K1893" s="234">
        <v>1686</v>
      </c>
      <c r="L1893" s="234"/>
      <c r="M1893" s="234"/>
      <c r="N1893" s="234"/>
      <c r="O1893" s="234"/>
      <c r="P1893" s="234"/>
      <c r="Q1893" s="234"/>
      <c r="R1893" s="234"/>
      <c r="S1893" s="234"/>
      <c r="T1893" s="234"/>
      <c r="U1893" s="234"/>
      <c r="V1893" s="234"/>
      <c r="W1893" s="234"/>
      <c r="X1893" s="234"/>
      <c r="Y1893" s="233"/>
      <c r="Z1893" s="233"/>
      <c r="AA1893" s="233"/>
      <c r="AB1893" s="233"/>
      <c r="AC1893" s="233"/>
      <c r="AD1893" s="233"/>
    </row>
    <row r="1894" spans="3:30">
      <c r="C1894" s="234"/>
      <c r="D1894" s="355">
        <v>44503</v>
      </c>
      <c r="E1894" s="422" t="s">
        <v>2098</v>
      </c>
      <c r="F1894" s="435"/>
      <c r="G1894" s="259"/>
      <c r="H1894" s="234">
        <v>384</v>
      </c>
      <c r="I1894" s="234"/>
      <c r="J1894" s="234"/>
      <c r="K1894" s="234"/>
      <c r="L1894" s="234"/>
      <c r="M1894" s="234"/>
      <c r="N1894" s="234">
        <v>384</v>
      </c>
      <c r="O1894" s="234"/>
      <c r="P1894" s="234"/>
      <c r="Q1894" s="234"/>
      <c r="R1894" s="234"/>
      <c r="S1894" s="234"/>
      <c r="T1894" s="234"/>
      <c r="U1894" s="234"/>
      <c r="V1894" s="234"/>
      <c r="W1894" s="234"/>
      <c r="X1894" s="234"/>
      <c r="Y1894" s="233"/>
      <c r="Z1894" s="233"/>
      <c r="AA1894" s="233"/>
      <c r="AB1894" s="233"/>
      <c r="AC1894" s="233"/>
      <c r="AD1894" s="233"/>
    </row>
    <row r="1895" spans="3:30">
      <c r="C1895" s="234"/>
      <c r="D1895" s="355">
        <v>44503</v>
      </c>
      <c r="E1895" s="422" t="s">
        <v>1878</v>
      </c>
      <c r="F1895" s="435"/>
      <c r="G1895" s="259"/>
      <c r="H1895" s="234">
        <v>100</v>
      </c>
      <c r="I1895" s="234"/>
      <c r="J1895" s="234"/>
      <c r="K1895" s="234"/>
      <c r="L1895" s="234"/>
      <c r="M1895" s="234"/>
      <c r="N1895" s="234"/>
      <c r="O1895" s="234"/>
      <c r="P1895" s="234"/>
      <c r="Q1895" s="234"/>
      <c r="R1895" s="234"/>
      <c r="S1895" s="234"/>
      <c r="T1895" s="234">
        <v>100</v>
      </c>
      <c r="U1895" s="234"/>
      <c r="V1895" s="234"/>
      <c r="W1895" s="234"/>
      <c r="X1895" s="234"/>
      <c r="Y1895" s="233"/>
      <c r="Z1895" s="233"/>
      <c r="AA1895" s="233"/>
      <c r="AB1895" s="233"/>
      <c r="AC1895" s="233"/>
      <c r="AD1895" s="233"/>
    </row>
    <row r="1896" spans="3:30">
      <c r="C1896" s="234"/>
      <c r="D1896" s="355">
        <v>44503</v>
      </c>
      <c r="E1896" s="422" t="s">
        <v>1771</v>
      </c>
      <c r="F1896" s="435"/>
      <c r="G1896" s="259">
        <v>8664</v>
      </c>
      <c r="H1896" s="234"/>
      <c r="I1896" s="234"/>
      <c r="J1896" s="234"/>
      <c r="K1896" s="234"/>
      <c r="L1896" s="234"/>
      <c r="M1896" s="234"/>
      <c r="N1896" s="234"/>
      <c r="O1896" s="234"/>
      <c r="P1896" s="234"/>
      <c r="Q1896" s="234"/>
      <c r="R1896" s="234"/>
      <c r="S1896" s="234"/>
      <c r="T1896" s="234"/>
      <c r="U1896" s="234"/>
      <c r="V1896" s="234"/>
      <c r="W1896" s="234"/>
      <c r="X1896" s="234"/>
      <c r="Y1896" s="233"/>
      <c r="Z1896" s="233"/>
      <c r="AA1896" s="233"/>
      <c r="AB1896" s="233"/>
      <c r="AC1896" s="233"/>
      <c r="AD1896" s="233"/>
    </row>
    <row r="1897" spans="3:30">
      <c r="C1897" s="234"/>
      <c r="D1897" s="355">
        <v>44503</v>
      </c>
      <c r="E1897" s="422" t="s">
        <v>673</v>
      </c>
      <c r="F1897" s="435"/>
      <c r="G1897" s="259"/>
      <c r="H1897" s="259">
        <v>7848</v>
      </c>
      <c r="I1897" s="234"/>
      <c r="J1897" s="234"/>
      <c r="K1897" s="234"/>
      <c r="L1897" s="234"/>
      <c r="M1897" s="234"/>
      <c r="N1897" s="234"/>
      <c r="O1897" s="234"/>
      <c r="P1897" s="234"/>
      <c r="Q1897" s="234"/>
      <c r="R1897" s="234"/>
      <c r="S1897" s="234"/>
      <c r="T1897" s="234"/>
      <c r="U1897" s="234"/>
      <c r="V1897" s="234"/>
      <c r="W1897" s="234"/>
      <c r="X1897" s="234"/>
      <c r="Y1897" s="233"/>
      <c r="Z1897" s="233"/>
      <c r="AA1897" s="233"/>
      <c r="AB1897" s="233"/>
      <c r="AC1897" s="233"/>
      <c r="AD1897" s="233"/>
    </row>
    <row r="1898" spans="3:30">
      <c r="C1898" s="234"/>
      <c r="D1898" s="355">
        <v>44503</v>
      </c>
      <c r="E1898" s="422" t="s">
        <v>1772</v>
      </c>
      <c r="F1898" s="435"/>
      <c r="G1898" s="259"/>
      <c r="H1898" s="234">
        <v>816</v>
      </c>
      <c r="I1898" s="234"/>
      <c r="J1898" s="234"/>
      <c r="K1898" s="234"/>
      <c r="L1898" s="234"/>
      <c r="M1898" s="234"/>
      <c r="N1898" s="234"/>
      <c r="O1898" s="234"/>
      <c r="P1898" s="234"/>
      <c r="Q1898" s="234"/>
      <c r="R1898" s="234"/>
      <c r="S1898" s="234"/>
      <c r="T1898" s="234"/>
      <c r="U1898" s="234"/>
      <c r="V1898" s="234"/>
      <c r="W1898" s="234"/>
      <c r="X1898" s="234"/>
      <c r="Y1898" s="233"/>
      <c r="Z1898" s="233"/>
      <c r="AA1898" s="233"/>
      <c r="AB1898" s="233"/>
      <c r="AC1898" s="233"/>
      <c r="AD1898" s="233"/>
    </row>
    <row r="1899" spans="3:30">
      <c r="C1899" s="234"/>
      <c r="D1899" s="355">
        <v>44504</v>
      </c>
      <c r="E1899" s="422" t="s">
        <v>495</v>
      </c>
      <c r="F1899" s="435"/>
      <c r="G1899" s="259">
        <v>3213.09</v>
      </c>
      <c r="H1899" s="234"/>
      <c r="I1899" s="234"/>
      <c r="J1899" s="234"/>
      <c r="K1899" s="234"/>
      <c r="L1899" s="234"/>
      <c r="M1899" s="234"/>
      <c r="N1899" s="234"/>
      <c r="O1899" s="234"/>
      <c r="P1899" s="234"/>
      <c r="Q1899" s="234"/>
      <c r="R1899" s="234"/>
      <c r="S1899" s="234"/>
      <c r="T1899" s="234"/>
      <c r="U1899" s="234"/>
      <c r="V1899" s="234"/>
      <c r="W1899" s="234"/>
      <c r="X1899" s="234"/>
      <c r="Y1899" s="233"/>
      <c r="Z1899" s="233"/>
      <c r="AA1899" s="233"/>
      <c r="AB1899" s="233"/>
      <c r="AC1899" s="233"/>
      <c r="AD1899" s="233"/>
    </row>
    <row r="1900" spans="3:30">
      <c r="C1900" s="234"/>
      <c r="D1900" s="355">
        <v>44504</v>
      </c>
      <c r="E1900" s="422" t="s">
        <v>669</v>
      </c>
      <c r="F1900" s="435"/>
      <c r="G1900" s="259">
        <v>179</v>
      </c>
      <c r="H1900" s="235"/>
      <c r="I1900" s="234"/>
      <c r="J1900" s="234"/>
      <c r="K1900" s="234"/>
      <c r="L1900" s="234"/>
      <c r="M1900" s="234"/>
      <c r="N1900" s="234"/>
      <c r="O1900" s="234"/>
      <c r="P1900" s="234"/>
      <c r="Q1900" s="234"/>
      <c r="R1900" s="234"/>
      <c r="S1900" s="234"/>
      <c r="T1900" s="234"/>
      <c r="U1900" s="234"/>
      <c r="V1900" s="234"/>
      <c r="W1900" s="234"/>
      <c r="X1900" s="234"/>
      <c r="Y1900" s="233"/>
      <c r="Z1900" s="233"/>
      <c r="AA1900" s="233"/>
      <c r="AB1900" s="233"/>
      <c r="AC1900" s="233"/>
      <c r="AD1900" s="233"/>
    </row>
    <row r="1901" spans="3:30">
      <c r="C1901" s="234">
        <v>5.67</v>
      </c>
      <c r="D1901" s="355">
        <v>44504</v>
      </c>
      <c r="E1901" s="422" t="s">
        <v>2099</v>
      </c>
      <c r="F1901" s="435"/>
      <c r="G1901" s="259"/>
      <c r="H1901" s="234">
        <v>799</v>
      </c>
      <c r="I1901" s="234">
        <v>799</v>
      </c>
      <c r="J1901" s="234"/>
      <c r="K1901" s="234"/>
      <c r="L1901" s="234"/>
      <c r="M1901" s="234"/>
      <c r="N1901" s="234"/>
      <c r="O1901" s="234"/>
      <c r="P1901" s="234"/>
      <c r="Q1901" s="234"/>
      <c r="R1901" s="234"/>
      <c r="S1901" s="234"/>
      <c r="T1901" s="234"/>
      <c r="U1901" s="234"/>
      <c r="V1901" s="234"/>
      <c r="W1901" s="234"/>
      <c r="X1901" s="234"/>
      <c r="Y1901" s="233"/>
      <c r="Z1901" s="233"/>
      <c r="AA1901" s="233"/>
      <c r="AB1901" s="233"/>
      <c r="AC1901" s="233"/>
      <c r="AD1901" s="233"/>
    </row>
    <row r="1902" spans="3:30">
      <c r="C1902" s="234">
        <v>5.67</v>
      </c>
      <c r="D1902" s="355">
        <v>44504</v>
      </c>
      <c r="E1902" s="422" t="s">
        <v>2100</v>
      </c>
      <c r="F1902" s="435"/>
      <c r="G1902" s="259"/>
      <c r="H1902" s="234">
        <v>1074</v>
      </c>
      <c r="I1902" s="234"/>
      <c r="J1902" s="234"/>
      <c r="K1902" s="234"/>
      <c r="L1902" s="234"/>
      <c r="M1902" s="234"/>
      <c r="N1902" s="234"/>
      <c r="O1902" s="234">
        <v>1074</v>
      </c>
      <c r="P1902" s="234"/>
      <c r="Q1902" s="234"/>
      <c r="R1902" s="234"/>
      <c r="S1902" s="234"/>
      <c r="T1902" s="234"/>
      <c r="U1902" s="234"/>
      <c r="V1902" s="234"/>
      <c r="W1902" s="234"/>
      <c r="X1902" s="234"/>
      <c r="Y1902" s="233"/>
      <c r="Z1902" s="233"/>
      <c r="AA1902" s="233"/>
      <c r="AB1902" s="233"/>
      <c r="AC1902" s="233"/>
      <c r="AD1902" s="233"/>
    </row>
    <row r="1903" spans="3:30">
      <c r="C1903" s="234"/>
      <c r="D1903" s="355">
        <v>44504</v>
      </c>
      <c r="E1903" s="422" t="s">
        <v>2101</v>
      </c>
      <c r="F1903" s="435"/>
      <c r="G1903" s="259"/>
      <c r="H1903" s="234">
        <v>139.6</v>
      </c>
      <c r="I1903" s="234"/>
      <c r="J1903" s="234"/>
      <c r="K1903" s="234"/>
      <c r="L1903" s="234">
        <v>139.6</v>
      </c>
      <c r="M1903" s="234"/>
      <c r="N1903" s="234"/>
      <c r="O1903" s="234"/>
      <c r="P1903" s="234"/>
      <c r="Q1903" s="234"/>
      <c r="R1903" s="234"/>
      <c r="S1903" s="234"/>
      <c r="T1903" s="234"/>
      <c r="U1903" s="234"/>
      <c r="V1903" s="234"/>
      <c r="W1903" s="234"/>
      <c r="X1903" s="234"/>
      <c r="Y1903" s="233"/>
      <c r="Z1903" s="233"/>
      <c r="AA1903" s="233"/>
      <c r="AB1903" s="233"/>
      <c r="AC1903" s="233"/>
      <c r="AD1903" s="233"/>
    </row>
    <row r="1904" spans="3:30">
      <c r="C1904" s="234"/>
      <c r="D1904" s="355">
        <v>44504</v>
      </c>
      <c r="E1904" s="422" t="s">
        <v>2425</v>
      </c>
      <c r="F1904" s="435"/>
      <c r="G1904" s="259"/>
      <c r="H1904" s="234">
        <v>205.19</v>
      </c>
      <c r="I1904" s="234"/>
      <c r="J1904" s="234"/>
      <c r="K1904" s="234"/>
      <c r="L1904" s="234">
        <v>205.19</v>
      </c>
      <c r="M1904" s="234"/>
      <c r="N1904" s="234"/>
      <c r="O1904" s="234"/>
      <c r="P1904" s="234"/>
      <c r="Q1904" s="234"/>
      <c r="R1904" s="234"/>
      <c r="S1904" s="234"/>
      <c r="T1904" s="234"/>
      <c r="U1904" s="234"/>
      <c r="V1904" s="234"/>
      <c r="W1904" s="234"/>
      <c r="X1904" s="234"/>
      <c r="Y1904" s="233"/>
      <c r="Z1904" s="233"/>
      <c r="AA1904" s="233"/>
      <c r="AB1904" s="233"/>
      <c r="AC1904" s="233"/>
      <c r="AD1904" s="233"/>
    </row>
    <row r="1905" spans="3:30">
      <c r="C1905" s="234"/>
      <c r="D1905" s="355">
        <v>44504</v>
      </c>
      <c r="E1905" s="422" t="s">
        <v>2102</v>
      </c>
      <c r="F1905" s="435"/>
      <c r="G1905" s="259"/>
      <c r="H1905" s="234">
        <v>285.5</v>
      </c>
      <c r="I1905" s="234"/>
      <c r="J1905" s="234"/>
      <c r="K1905" s="234"/>
      <c r="L1905" s="234">
        <v>285.5</v>
      </c>
      <c r="M1905" s="234"/>
      <c r="N1905" s="234"/>
      <c r="O1905" s="234"/>
      <c r="P1905" s="234"/>
      <c r="Q1905" s="234"/>
      <c r="R1905" s="234"/>
      <c r="S1905" s="234"/>
      <c r="T1905" s="234"/>
      <c r="U1905" s="234"/>
      <c r="V1905" s="234"/>
      <c r="W1905" s="234"/>
      <c r="X1905" s="234"/>
      <c r="Y1905" s="233"/>
      <c r="Z1905" s="233"/>
      <c r="AA1905" s="233"/>
      <c r="AB1905" s="233"/>
      <c r="AC1905" s="233"/>
      <c r="AD1905" s="233"/>
    </row>
    <row r="1906" spans="3:30">
      <c r="C1906" s="234"/>
      <c r="D1906" s="355">
        <v>44504</v>
      </c>
      <c r="E1906" s="422" t="s">
        <v>1896</v>
      </c>
      <c r="F1906" s="435"/>
      <c r="G1906" s="259"/>
      <c r="H1906" s="234">
        <v>72</v>
      </c>
      <c r="I1906" s="234"/>
      <c r="J1906" s="234"/>
      <c r="K1906" s="234"/>
      <c r="L1906" s="234"/>
      <c r="M1906" s="234"/>
      <c r="N1906" s="234"/>
      <c r="O1906" s="234"/>
      <c r="P1906" s="234"/>
      <c r="Q1906" s="234"/>
      <c r="R1906" s="234"/>
      <c r="S1906" s="234"/>
      <c r="T1906" s="234">
        <v>72</v>
      </c>
      <c r="U1906" s="234"/>
      <c r="V1906" s="234"/>
      <c r="W1906" s="234"/>
      <c r="X1906" s="234"/>
      <c r="Y1906" s="233"/>
      <c r="Z1906" s="233"/>
      <c r="AA1906" s="233"/>
      <c r="AB1906" s="233"/>
      <c r="AC1906" s="233"/>
      <c r="AD1906" s="233"/>
    </row>
    <row r="1907" spans="3:30">
      <c r="C1907" s="234"/>
      <c r="D1907" s="355">
        <v>44504</v>
      </c>
      <c r="E1907" s="422" t="s">
        <v>1878</v>
      </c>
      <c r="F1907" s="435"/>
      <c r="G1907" s="259"/>
      <c r="H1907" s="234">
        <v>107</v>
      </c>
      <c r="I1907" s="234"/>
      <c r="J1907" s="234"/>
      <c r="K1907" s="234"/>
      <c r="L1907" s="234"/>
      <c r="M1907" s="234"/>
      <c r="N1907" s="234"/>
      <c r="O1907" s="234"/>
      <c r="P1907" s="234"/>
      <c r="Q1907" s="234"/>
      <c r="R1907" s="234"/>
      <c r="S1907" s="234"/>
      <c r="T1907" s="234">
        <v>107</v>
      </c>
      <c r="U1907" s="234"/>
      <c r="V1907" s="234"/>
      <c r="W1907" s="234"/>
      <c r="X1907" s="234"/>
      <c r="Y1907" s="233"/>
      <c r="Z1907" s="233"/>
      <c r="AA1907" s="233"/>
      <c r="AB1907" s="233"/>
      <c r="AC1907" s="233"/>
      <c r="AD1907" s="233"/>
    </row>
    <row r="1908" spans="3:30">
      <c r="C1908" s="234"/>
      <c r="D1908" s="355">
        <v>44504</v>
      </c>
      <c r="E1908" s="422" t="s">
        <v>2104</v>
      </c>
      <c r="F1908" s="435"/>
      <c r="G1908" s="259"/>
      <c r="H1908" s="234">
        <v>57</v>
      </c>
      <c r="I1908" s="234"/>
      <c r="J1908" s="234"/>
      <c r="K1908" s="234"/>
      <c r="L1908" s="234"/>
      <c r="M1908" s="234"/>
      <c r="N1908" s="234"/>
      <c r="O1908" s="234"/>
      <c r="P1908" s="234"/>
      <c r="Q1908" s="234"/>
      <c r="R1908" s="234"/>
      <c r="S1908" s="234"/>
      <c r="T1908" s="234">
        <v>57</v>
      </c>
      <c r="U1908" s="234"/>
      <c r="V1908" s="234"/>
      <c r="W1908" s="234"/>
      <c r="X1908" s="234"/>
      <c r="Y1908" s="233"/>
      <c r="Z1908" s="233"/>
      <c r="AA1908" s="233"/>
      <c r="AB1908" s="233"/>
      <c r="AC1908" s="233"/>
      <c r="AD1908" s="233"/>
    </row>
    <row r="1909" spans="3:30">
      <c r="C1909" s="234"/>
      <c r="D1909" s="355">
        <v>44504</v>
      </c>
      <c r="E1909" s="422" t="s">
        <v>2105</v>
      </c>
      <c r="F1909" s="435"/>
      <c r="G1909" s="259"/>
      <c r="H1909" s="234">
        <v>206</v>
      </c>
      <c r="I1909" s="234"/>
      <c r="J1909" s="234"/>
      <c r="K1909" s="234"/>
      <c r="L1909" s="234">
        <v>206</v>
      </c>
      <c r="M1909" s="234"/>
      <c r="N1909" s="234"/>
      <c r="O1909" s="234"/>
      <c r="P1909" s="234"/>
      <c r="Q1909" s="234"/>
      <c r="R1909" s="234"/>
      <c r="S1909" s="234"/>
      <c r="T1909" s="234"/>
      <c r="U1909" s="234"/>
      <c r="V1909" s="234"/>
      <c r="W1909" s="234"/>
      <c r="X1909" s="234"/>
      <c r="Y1909" s="233"/>
      <c r="Z1909" s="233"/>
      <c r="AA1909" s="233"/>
      <c r="AB1909" s="233"/>
      <c r="AC1909" s="233"/>
      <c r="AD1909" s="233"/>
    </row>
    <row r="1910" spans="3:30">
      <c r="C1910" s="234"/>
      <c r="D1910" s="355">
        <v>44504</v>
      </c>
      <c r="E1910" s="422" t="s">
        <v>2106</v>
      </c>
      <c r="F1910" s="435"/>
      <c r="G1910" s="259"/>
      <c r="H1910" s="234">
        <v>50</v>
      </c>
      <c r="I1910" s="234"/>
      <c r="J1910" s="234"/>
      <c r="K1910" s="234"/>
      <c r="L1910" s="234"/>
      <c r="M1910" s="234"/>
      <c r="N1910" s="234"/>
      <c r="O1910" s="234"/>
      <c r="P1910" s="234"/>
      <c r="Q1910" s="234"/>
      <c r="R1910" s="234"/>
      <c r="S1910" s="234"/>
      <c r="T1910" s="234">
        <v>50</v>
      </c>
      <c r="U1910" s="234"/>
      <c r="V1910" s="234"/>
      <c r="W1910" s="234"/>
      <c r="X1910" s="234"/>
      <c r="Y1910" s="233"/>
      <c r="Z1910" s="233"/>
      <c r="AA1910" s="233"/>
      <c r="AB1910" s="233"/>
      <c r="AC1910" s="233"/>
      <c r="AD1910" s="233"/>
    </row>
    <row r="1911" spans="3:30">
      <c r="C1911" s="234"/>
      <c r="D1911" s="355">
        <v>44504</v>
      </c>
      <c r="E1911" s="422" t="s">
        <v>2107</v>
      </c>
      <c r="F1911" s="435"/>
      <c r="G1911" s="259"/>
      <c r="H1911" s="234">
        <v>56</v>
      </c>
      <c r="I1911" s="234"/>
      <c r="J1911" s="234"/>
      <c r="K1911" s="234"/>
      <c r="L1911" s="234"/>
      <c r="M1911" s="234"/>
      <c r="N1911" s="234"/>
      <c r="O1911" s="234"/>
      <c r="P1911" s="234"/>
      <c r="Q1911" s="234"/>
      <c r="R1911" s="234"/>
      <c r="S1911" s="234"/>
      <c r="T1911" s="234">
        <v>56</v>
      </c>
      <c r="U1911" s="234"/>
      <c r="V1911" s="234"/>
      <c r="W1911" s="234"/>
      <c r="X1911" s="234"/>
      <c r="Y1911" s="233"/>
      <c r="Z1911" s="233"/>
      <c r="AA1911" s="233"/>
      <c r="AB1911" s="233"/>
      <c r="AC1911" s="233"/>
      <c r="AD1911" s="233"/>
    </row>
    <row r="1912" spans="3:30">
      <c r="C1912" s="234"/>
      <c r="D1912" s="355">
        <v>44504</v>
      </c>
      <c r="E1912" s="422" t="s">
        <v>2103</v>
      </c>
      <c r="F1912" s="435"/>
      <c r="G1912" s="259"/>
      <c r="H1912" s="234">
        <v>340.8</v>
      </c>
      <c r="I1912" s="234"/>
      <c r="J1912" s="234"/>
      <c r="K1912" s="234">
        <v>340.8</v>
      </c>
      <c r="L1912" s="234"/>
      <c r="M1912" s="234"/>
      <c r="N1912" s="234"/>
      <c r="O1912" s="234"/>
      <c r="P1912" s="234"/>
      <c r="Q1912" s="234"/>
      <c r="R1912" s="234"/>
      <c r="S1912" s="234"/>
      <c r="T1912" s="234"/>
      <c r="U1912" s="234"/>
      <c r="V1912" s="234"/>
      <c r="W1912" s="234"/>
      <c r="X1912" s="234"/>
      <c r="Y1912" s="233"/>
      <c r="Z1912" s="233"/>
      <c r="AA1912" s="233"/>
      <c r="AB1912" s="233"/>
      <c r="AC1912" s="233"/>
      <c r="AD1912" s="233"/>
    </row>
    <row r="1913" spans="3:30">
      <c r="C1913" s="234"/>
      <c r="D1913" s="355">
        <v>44504</v>
      </c>
      <c r="E1913" s="422" t="s">
        <v>2108</v>
      </c>
      <c r="F1913" s="435"/>
      <c r="G1913" s="259">
        <v>3447</v>
      </c>
      <c r="H1913" s="234"/>
      <c r="I1913" s="234"/>
      <c r="J1913" s="234"/>
      <c r="K1913" s="234"/>
      <c r="L1913" s="234"/>
      <c r="M1913" s="234"/>
      <c r="N1913" s="234"/>
      <c r="O1913" s="234"/>
      <c r="P1913" s="234"/>
      <c r="Q1913" s="234"/>
      <c r="R1913" s="234"/>
      <c r="S1913" s="234"/>
      <c r="T1913" s="234"/>
      <c r="U1913" s="234"/>
      <c r="V1913" s="234"/>
      <c r="W1913" s="234"/>
      <c r="X1913" s="234"/>
      <c r="Y1913" s="233"/>
      <c r="Z1913" s="233"/>
      <c r="AA1913" s="233"/>
      <c r="AB1913" s="233"/>
      <c r="AC1913" s="233"/>
      <c r="AD1913" s="233"/>
    </row>
    <row r="1914" spans="3:30">
      <c r="C1914" s="234"/>
      <c r="D1914" s="355">
        <v>44504</v>
      </c>
      <c r="E1914" s="422" t="s">
        <v>1741</v>
      </c>
      <c r="F1914" s="435"/>
      <c r="G1914" s="259"/>
      <c r="H1914" s="234">
        <v>89</v>
      </c>
      <c r="I1914" s="234"/>
      <c r="J1914" s="234"/>
      <c r="K1914" s="234"/>
      <c r="L1914" s="234"/>
      <c r="M1914" s="234"/>
      <c r="N1914" s="234"/>
      <c r="O1914" s="234"/>
      <c r="P1914" s="234"/>
      <c r="Q1914" s="234"/>
      <c r="R1914" s="234"/>
      <c r="S1914" s="234"/>
      <c r="T1914" s="234">
        <v>89</v>
      </c>
      <c r="U1914" s="234"/>
      <c r="V1914" s="234"/>
      <c r="W1914" s="234"/>
      <c r="X1914" s="234"/>
      <c r="Y1914" s="233"/>
      <c r="Z1914" s="233"/>
      <c r="AA1914" s="233"/>
      <c r="AB1914" s="233"/>
      <c r="AC1914" s="233"/>
      <c r="AD1914" s="233"/>
    </row>
    <row r="1915" spans="3:30">
      <c r="C1915" s="234"/>
      <c r="D1915" s="355">
        <v>44504</v>
      </c>
      <c r="E1915" s="422" t="s">
        <v>673</v>
      </c>
      <c r="F1915" s="435"/>
      <c r="G1915" s="259"/>
      <c r="H1915" s="259">
        <v>3213.09</v>
      </c>
      <c r="I1915" s="234"/>
      <c r="J1915" s="234"/>
      <c r="K1915" s="234"/>
      <c r="L1915" s="234"/>
      <c r="M1915" s="234"/>
      <c r="N1915" s="234"/>
      <c r="O1915" s="234"/>
      <c r="P1915" s="234"/>
      <c r="Q1915" s="234"/>
      <c r="R1915" s="234"/>
      <c r="S1915" s="234"/>
      <c r="T1915" s="234"/>
      <c r="U1915" s="234"/>
      <c r="V1915" s="234"/>
      <c r="W1915" s="234"/>
      <c r="X1915" s="234"/>
      <c r="Y1915" s="233"/>
      <c r="Z1915" s="233"/>
      <c r="AA1915" s="233"/>
      <c r="AB1915" s="233"/>
      <c r="AC1915" s="233"/>
      <c r="AD1915" s="233"/>
    </row>
    <row r="1916" spans="3:30">
      <c r="C1916" s="234"/>
      <c r="D1916" s="355">
        <v>44504</v>
      </c>
      <c r="E1916" s="422" t="s">
        <v>674</v>
      </c>
      <c r="F1916" s="435"/>
      <c r="G1916" s="259"/>
      <c r="H1916" s="259">
        <v>179</v>
      </c>
      <c r="I1916" s="234"/>
      <c r="J1916" s="234"/>
      <c r="K1916" s="234"/>
      <c r="L1916" s="234"/>
      <c r="M1916" s="234"/>
      <c r="N1916" s="234"/>
      <c r="O1916" s="234"/>
      <c r="P1916" s="234"/>
      <c r="Q1916" s="234"/>
      <c r="R1916" s="234"/>
      <c r="S1916" s="234"/>
      <c r="T1916" s="234"/>
      <c r="U1916" s="234"/>
      <c r="V1916" s="234"/>
      <c r="W1916" s="234"/>
      <c r="X1916" s="234"/>
      <c r="Y1916" s="233"/>
      <c r="Z1916" s="233"/>
      <c r="AA1916" s="233"/>
      <c r="AB1916" s="233"/>
      <c r="AC1916" s="233"/>
      <c r="AD1916" s="233"/>
    </row>
    <row r="1917" spans="3:30">
      <c r="C1917" s="234"/>
      <c r="D1917" s="355">
        <v>44504</v>
      </c>
      <c r="E1917" s="422" t="s">
        <v>2109</v>
      </c>
      <c r="F1917" s="435"/>
      <c r="G1917" s="259"/>
      <c r="H1917" s="234">
        <v>-34.090000000000003</v>
      </c>
      <c r="I1917" s="234"/>
      <c r="J1917" s="234"/>
      <c r="K1917" s="234"/>
      <c r="L1917" s="234"/>
      <c r="M1917" s="234"/>
      <c r="N1917" s="234"/>
      <c r="O1917" s="234"/>
      <c r="P1917" s="234"/>
      <c r="Q1917" s="234"/>
      <c r="R1917" s="234"/>
      <c r="S1917" s="234"/>
      <c r="T1917" s="234"/>
      <c r="U1917" s="234"/>
      <c r="V1917" s="234"/>
      <c r="W1917" s="234"/>
      <c r="X1917" s="234"/>
      <c r="Y1917" s="233"/>
      <c r="Z1917" s="233"/>
      <c r="AA1917" s="233"/>
      <c r="AB1917" s="233"/>
      <c r="AC1917" s="233"/>
      <c r="AD1917" s="233"/>
    </row>
    <row r="1918" spans="3:30">
      <c r="C1918" s="234"/>
      <c r="D1918" s="355">
        <v>44504</v>
      </c>
      <c r="E1918" s="422" t="s">
        <v>495</v>
      </c>
      <c r="F1918" s="435"/>
      <c r="G1918" s="259">
        <v>99</v>
      </c>
      <c r="H1918" s="234"/>
      <c r="I1918" s="234"/>
      <c r="J1918" s="234"/>
      <c r="K1918" s="234"/>
      <c r="L1918" s="234"/>
      <c r="M1918" s="234"/>
      <c r="N1918" s="234"/>
      <c r="O1918" s="234"/>
      <c r="P1918" s="234"/>
      <c r="Q1918" s="234"/>
      <c r="R1918" s="234"/>
      <c r="S1918" s="234"/>
      <c r="T1918" s="234"/>
      <c r="U1918" s="234"/>
      <c r="V1918" s="234"/>
      <c r="W1918" s="234"/>
      <c r="X1918" s="234"/>
      <c r="Y1918" s="233"/>
      <c r="Z1918" s="233"/>
      <c r="AA1918" s="233"/>
      <c r="AB1918" s="233"/>
      <c r="AC1918" s="233"/>
      <c r="AD1918" s="233"/>
    </row>
    <row r="1919" spans="3:30">
      <c r="C1919" s="234"/>
      <c r="D1919" s="355">
        <v>44504</v>
      </c>
      <c r="E1919" s="422" t="s">
        <v>669</v>
      </c>
      <c r="F1919" s="435"/>
      <c r="G1919" s="259">
        <v>120</v>
      </c>
      <c r="H1919" s="235"/>
      <c r="I1919" s="234"/>
      <c r="J1919" s="234"/>
      <c r="K1919" s="234"/>
      <c r="L1919" s="234"/>
      <c r="M1919" s="234"/>
      <c r="N1919" s="234"/>
      <c r="O1919" s="234"/>
      <c r="P1919" s="234"/>
      <c r="Q1919" s="234"/>
      <c r="R1919" s="234"/>
      <c r="S1919" s="234"/>
      <c r="T1919" s="234"/>
      <c r="U1919" s="234"/>
      <c r="V1919" s="234"/>
      <c r="W1919" s="234"/>
      <c r="X1919" s="234"/>
      <c r="Y1919" s="233"/>
      <c r="Z1919" s="233"/>
      <c r="AA1919" s="233"/>
      <c r="AB1919" s="233"/>
      <c r="AC1919" s="233"/>
      <c r="AD1919" s="233"/>
    </row>
    <row r="1920" spans="3:30">
      <c r="C1920" s="234"/>
      <c r="D1920" s="355">
        <v>44504</v>
      </c>
      <c r="E1920" s="422" t="s">
        <v>2110</v>
      </c>
      <c r="F1920" s="435"/>
      <c r="G1920" s="259"/>
      <c r="H1920" s="234">
        <v>99</v>
      </c>
      <c r="I1920" s="234"/>
      <c r="J1920" s="234"/>
      <c r="K1920" s="234"/>
      <c r="L1920" s="234">
        <v>99</v>
      </c>
      <c r="M1920" s="234"/>
      <c r="N1920" s="234"/>
      <c r="O1920" s="234"/>
      <c r="P1920" s="234"/>
      <c r="Q1920" s="234"/>
      <c r="R1920" s="234"/>
      <c r="S1920" s="234"/>
      <c r="T1920" s="234"/>
      <c r="U1920" s="234"/>
      <c r="V1920" s="234"/>
      <c r="W1920" s="234"/>
      <c r="X1920" s="234"/>
      <c r="Y1920" s="233"/>
      <c r="Z1920" s="233"/>
      <c r="AA1920" s="233"/>
      <c r="AB1920" s="233"/>
      <c r="AC1920" s="233"/>
      <c r="AD1920" s="233"/>
    </row>
    <row r="1921" spans="3:30">
      <c r="C1921" s="234"/>
      <c r="D1921" s="355">
        <v>44504</v>
      </c>
      <c r="E1921" s="422" t="s">
        <v>2111</v>
      </c>
      <c r="F1921" s="435"/>
      <c r="G1921" s="259"/>
      <c r="H1921" s="234">
        <v>120</v>
      </c>
      <c r="I1921" s="234"/>
      <c r="J1921" s="234"/>
      <c r="K1921" s="234"/>
      <c r="L1921" s="234"/>
      <c r="M1921" s="234"/>
      <c r="N1921" s="234">
        <v>120</v>
      </c>
      <c r="O1921" s="234"/>
      <c r="P1921" s="234"/>
      <c r="Q1921" s="234"/>
      <c r="R1921" s="234"/>
      <c r="S1921" s="234"/>
      <c r="T1921" s="234"/>
      <c r="U1921" s="234"/>
      <c r="V1921" s="234"/>
      <c r="W1921" s="234"/>
      <c r="X1921" s="234"/>
      <c r="Y1921" s="233"/>
      <c r="Z1921" s="233"/>
      <c r="AA1921" s="233"/>
      <c r="AB1921" s="233"/>
      <c r="AC1921" s="233"/>
      <c r="AD1921" s="233"/>
    </row>
    <row r="1922" spans="3:30">
      <c r="C1922" s="234"/>
      <c r="D1922" s="355">
        <v>44504</v>
      </c>
      <c r="E1922" s="422" t="s">
        <v>1972</v>
      </c>
      <c r="F1922" s="435"/>
      <c r="G1922" s="259">
        <v>300</v>
      </c>
      <c r="H1922" s="234"/>
      <c r="I1922" s="234"/>
      <c r="J1922" s="234"/>
      <c r="K1922" s="234"/>
      <c r="L1922" s="234"/>
      <c r="M1922" s="234"/>
      <c r="N1922" s="234"/>
      <c r="O1922" s="234"/>
      <c r="P1922" s="234"/>
      <c r="Q1922" s="234"/>
      <c r="R1922" s="234"/>
      <c r="S1922" s="234"/>
      <c r="T1922" s="234"/>
      <c r="U1922" s="234"/>
      <c r="V1922" s="234"/>
      <c r="W1922" s="234"/>
      <c r="X1922" s="234"/>
      <c r="Y1922" s="233"/>
      <c r="Z1922" s="233"/>
      <c r="AA1922" s="233"/>
      <c r="AB1922" s="233"/>
      <c r="AC1922" s="233"/>
      <c r="AD1922" s="233"/>
    </row>
    <row r="1923" spans="3:30">
      <c r="C1923" s="234"/>
      <c r="D1923" s="355">
        <v>44504</v>
      </c>
      <c r="E1923" s="422" t="s">
        <v>673</v>
      </c>
      <c r="F1923" s="435"/>
      <c r="G1923" s="259"/>
      <c r="H1923" s="234">
        <v>99</v>
      </c>
      <c r="I1923" s="234"/>
      <c r="J1923" s="234"/>
      <c r="K1923" s="234"/>
      <c r="L1923" s="234"/>
      <c r="M1923" s="234"/>
      <c r="N1923" s="234"/>
      <c r="O1923" s="234"/>
      <c r="P1923" s="234"/>
      <c r="Q1923" s="234"/>
      <c r="R1923" s="234"/>
      <c r="S1923" s="234"/>
      <c r="T1923" s="234"/>
      <c r="U1923" s="234"/>
      <c r="V1923" s="234"/>
      <c r="W1923" s="234"/>
      <c r="X1923" s="234"/>
      <c r="Y1923" s="233"/>
      <c r="Z1923" s="233"/>
      <c r="AA1923" s="233"/>
      <c r="AB1923" s="233"/>
      <c r="AC1923" s="233"/>
      <c r="AD1923" s="233"/>
    </row>
    <row r="1924" spans="3:30">
      <c r="C1924" s="234"/>
      <c r="D1924" s="355">
        <v>44504</v>
      </c>
      <c r="E1924" s="422" t="s">
        <v>674</v>
      </c>
      <c r="F1924" s="435"/>
      <c r="G1924" s="259"/>
      <c r="H1924" s="234">
        <v>100</v>
      </c>
      <c r="I1924" s="234"/>
      <c r="J1924" s="234"/>
      <c r="K1924" s="234"/>
      <c r="L1924" s="234"/>
      <c r="M1924" s="234"/>
      <c r="N1924" s="234"/>
      <c r="O1924" s="234"/>
      <c r="P1924" s="234"/>
      <c r="Q1924" s="234"/>
      <c r="R1924" s="234"/>
      <c r="S1924" s="234"/>
      <c r="T1924" s="234"/>
      <c r="U1924" s="234"/>
      <c r="V1924" s="234"/>
      <c r="W1924" s="234"/>
      <c r="X1924" s="234"/>
      <c r="Y1924" s="233"/>
      <c r="Z1924" s="233"/>
      <c r="AA1924" s="233"/>
      <c r="AB1924" s="233"/>
      <c r="AC1924" s="233"/>
      <c r="AD1924" s="233"/>
    </row>
    <row r="1925" spans="3:30">
      <c r="C1925" s="234"/>
      <c r="D1925" s="355">
        <v>44504</v>
      </c>
      <c r="E1925" s="422" t="s">
        <v>674</v>
      </c>
      <c r="F1925" s="435"/>
      <c r="G1925" s="259"/>
      <c r="H1925" s="234">
        <v>20</v>
      </c>
      <c r="I1925" s="234"/>
      <c r="J1925" s="234"/>
      <c r="K1925" s="234"/>
      <c r="L1925" s="234"/>
      <c r="M1925" s="234"/>
      <c r="N1925" s="234"/>
      <c r="O1925" s="234"/>
      <c r="P1925" s="234"/>
      <c r="Q1925" s="234"/>
      <c r="R1925" s="234"/>
      <c r="S1925" s="234"/>
      <c r="T1925" s="234"/>
      <c r="U1925" s="234"/>
      <c r="V1925" s="234"/>
      <c r="W1925" s="234"/>
      <c r="X1925" s="234"/>
      <c r="Y1925" s="233"/>
      <c r="Z1925" s="233"/>
      <c r="AA1925" s="233"/>
      <c r="AB1925" s="233"/>
      <c r="AC1925" s="233"/>
      <c r="AD1925" s="233"/>
    </row>
    <row r="1926" spans="3:30">
      <c r="C1926" s="234"/>
      <c r="D1926" s="355">
        <v>44504</v>
      </c>
      <c r="E1926" s="422" t="s">
        <v>1973</v>
      </c>
      <c r="F1926" s="435"/>
      <c r="G1926" s="259"/>
      <c r="H1926" s="234">
        <v>81</v>
      </c>
      <c r="I1926" s="234"/>
      <c r="J1926" s="234"/>
      <c r="K1926" s="234"/>
      <c r="L1926" s="234"/>
      <c r="M1926" s="234"/>
      <c r="N1926" s="234"/>
      <c r="O1926" s="234"/>
      <c r="P1926" s="234"/>
      <c r="Q1926" s="234"/>
      <c r="R1926" s="234"/>
      <c r="S1926" s="234"/>
      <c r="T1926" s="234"/>
      <c r="U1926" s="234"/>
      <c r="V1926" s="234"/>
      <c r="W1926" s="234"/>
      <c r="X1926" s="234"/>
      <c r="Y1926" s="233"/>
      <c r="Z1926" s="233"/>
      <c r="AA1926" s="233"/>
      <c r="AB1926" s="233"/>
      <c r="AC1926" s="233"/>
      <c r="AD1926" s="233"/>
    </row>
    <row r="1927" spans="3:30">
      <c r="C1927" s="234"/>
      <c r="D1927" s="355">
        <v>44510</v>
      </c>
      <c r="E1927" s="422" t="s">
        <v>495</v>
      </c>
      <c r="F1927" s="435"/>
      <c r="G1927" s="259">
        <v>975.8</v>
      </c>
      <c r="H1927" s="234"/>
      <c r="I1927" s="234"/>
      <c r="J1927" s="234"/>
      <c r="K1927" s="234"/>
      <c r="L1927" s="234"/>
      <c r="M1927" s="234"/>
      <c r="N1927" s="234"/>
      <c r="O1927" s="234"/>
      <c r="P1927" s="234"/>
      <c r="Q1927" s="234"/>
      <c r="R1927" s="234"/>
      <c r="S1927" s="234"/>
      <c r="T1927" s="234"/>
      <c r="U1927" s="234"/>
      <c r="V1927" s="234"/>
      <c r="W1927" s="234"/>
      <c r="X1927" s="234"/>
      <c r="Y1927" s="233"/>
      <c r="Z1927" s="233"/>
      <c r="AA1927" s="233"/>
      <c r="AB1927" s="233"/>
      <c r="AC1927" s="233"/>
      <c r="AD1927" s="233"/>
    </row>
    <row r="1928" spans="3:30">
      <c r="C1928" s="234">
        <v>4</v>
      </c>
      <c r="D1928" s="463">
        <v>44510</v>
      </c>
      <c r="E1928" s="422" t="s">
        <v>2496</v>
      </c>
      <c r="F1928" s="435"/>
      <c r="G1928" s="259"/>
      <c r="H1928" s="234">
        <v>608.46</v>
      </c>
      <c r="I1928" s="234"/>
      <c r="J1928" s="234"/>
      <c r="K1928" s="234"/>
      <c r="L1928" s="234"/>
      <c r="M1928" s="234">
        <v>608.46</v>
      </c>
      <c r="N1928" s="234"/>
      <c r="O1928" s="234"/>
      <c r="P1928" s="234"/>
      <c r="Q1928" s="234"/>
      <c r="R1928" s="234"/>
      <c r="S1928" s="234"/>
      <c r="T1928" s="234"/>
      <c r="U1928" s="234"/>
      <c r="V1928" s="234"/>
      <c r="W1928" s="234"/>
      <c r="X1928" s="234"/>
      <c r="Y1928" s="233"/>
      <c r="Z1928" s="233"/>
      <c r="AA1928" s="233"/>
      <c r="AB1928" s="233"/>
      <c r="AC1928" s="233"/>
      <c r="AD1928" s="233"/>
    </row>
    <row r="1929" spans="3:30">
      <c r="C1929" s="234"/>
      <c r="D1929" s="355">
        <v>44510</v>
      </c>
      <c r="E1929" s="422" t="s">
        <v>2113</v>
      </c>
      <c r="F1929" s="435"/>
      <c r="G1929" s="259"/>
      <c r="H1929" s="234">
        <v>114.3</v>
      </c>
      <c r="I1929" s="234"/>
      <c r="J1929" s="234"/>
      <c r="K1929" s="234"/>
      <c r="L1929" s="234"/>
      <c r="M1929" s="234">
        <v>114.3</v>
      </c>
      <c r="N1929" s="234"/>
      <c r="O1929" s="234"/>
      <c r="P1929" s="234"/>
      <c r="Q1929" s="234"/>
      <c r="R1929" s="234"/>
      <c r="S1929" s="234"/>
      <c r="T1929" s="234"/>
      <c r="U1929" s="234"/>
      <c r="V1929" s="234"/>
      <c r="W1929" s="234"/>
      <c r="X1929" s="234"/>
      <c r="Y1929" s="233"/>
      <c r="Z1929" s="233"/>
      <c r="AA1929" s="233"/>
      <c r="AB1929" s="233"/>
      <c r="AC1929" s="233"/>
      <c r="AD1929" s="233"/>
    </row>
    <row r="1930" spans="3:30">
      <c r="C1930" s="234"/>
      <c r="D1930" s="355">
        <v>44510</v>
      </c>
      <c r="E1930" s="431" t="s">
        <v>2485</v>
      </c>
      <c r="F1930" s="435"/>
      <c r="G1930" s="259"/>
      <c r="H1930" s="234">
        <v>203.04</v>
      </c>
      <c r="I1930" s="234"/>
      <c r="J1930" s="234"/>
      <c r="K1930" s="234"/>
      <c r="L1930" s="234"/>
      <c r="M1930" s="234">
        <v>203.04</v>
      </c>
      <c r="N1930" s="234"/>
      <c r="O1930" s="234"/>
      <c r="P1930" s="234"/>
      <c r="Q1930" s="234"/>
      <c r="R1930" s="234"/>
      <c r="S1930" s="234"/>
      <c r="T1930" s="234"/>
      <c r="U1930" s="234"/>
      <c r="V1930" s="234"/>
      <c r="W1930" s="234"/>
      <c r="X1930" s="234"/>
      <c r="Y1930" s="233"/>
      <c r="Z1930" s="233"/>
      <c r="AA1930" s="233"/>
      <c r="AB1930" s="233"/>
      <c r="AC1930" s="233"/>
      <c r="AD1930" s="233"/>
    </row>
    <row r="1931" spans="3:30">
      <c r="C1931" s="234"/>
      <c r="D1931" s="355">
        <v>44510</v>
      </c>
      <c r="E1931" s="422" t="s">
        <v>2114</v>
      </c>
      <c r="F1931" s="435"/>
      <c r="G1931" s="259"/>
      <c r="H1931" s="234">
        <v>50</v>
      </c>
      <c r="I1931" s="234"/>
      <c r="J1931" s="234"/>
      <c r="K1931" s="234"/>
      <c r="L1931" s="234"/>
      <c r="M1931" s="234">
        <v>50</v>
      </c>
      <c r="N1931" s="234"/>
      <c r="O1931" s="234"/>
      <c r="P1931" s="234"/>
      <c r="Q1931" s="234"/>
      <c r="R1931" s="234"/>
      <c r="S1931" s="234"/>
      <c r="T1931" s="234"/>
      <c r="U1931" s="234"/>
      <c r="V1931" s="234"/>
      <c r="W1931" s="234"/>
      <c r="X1931" s="234"/>
      <c r="Y1931" s="233"/>
      <c r="Z1931" s="233"/>
      <c r="AA1931" s="233"/>
      <c r="AB1931" s="233"/>
      <c r="AC1931" s="233"/>
      <c r="AD1931" s="233"/>
    </row>
    <row r="1932" spans="3:30">
      <c r="C1932" s="234"/>
      <c r="D1932" s="355">
        <v>44510</v>
      </c>
      <c r="E1932" s="422" t="s">
        <v>2112</v>
      </c>
      <c r="F1932" s="435"/>
      <c r="G1932" s="259">
        <v>1115</v>
      </c>
      <c r="H1932" s="234"/>
      <c r="I1932" s="234"/>
      <c r="J1932" s="234"/>
      <c r="K1932" s="234"/>
      <c r="L1932" s="234"/>
      <c r="M1932" s="234"/>
      <c r="N1932" s="234"/>
      <c r="O1932" s="234"/>
      <c r="P1932" s="234"/>
      <c r="Q1932" s="234"/>
      <c r="R1932" s="234"/>
      <c r="S1932" s="234"/>
      <c r="T1932" s="234"/>
      <c r="U1932" s="234"/>
      <c r="V1932" s="234"/>
      <c r="W1932" s="234"/>
      <c r="X1932" s="234"/>
      <c r="Y1932" s="233"/>
      <c r="Z1932" s="233"/>
      <c r="AA1932" s="233"/>
      <c r="AB1932" s="233"/>
      <c r="AC1932" s="233"/>
      <c r="AD1932" s="233"/>
    </row>
    <row r="1933" spans="3:30">
      <c r="C1933" s="234"/>
      <c r="D1933" s="355">
        <v>44510</v>
      </c>
      <c r="E1933" s="422" t="s">
        <v>673</v>
      </c>
      <c r="F1933" s="435"/>
      <c r="G1933" s="259"/>
      <c r="H1933" s="259">
        <v>975.8</v>
      </c>
      <c r="I1933" s="234"/>
      <c r="J1933" s="234"/>
      <c r="K1933" s="234"/>
      <c r="L1933" s="234"/>
      <c r="M1933" s="234"/>
      <c r="N1933" s="234"/>
      <c r="O1933" s="234"/>
      <c r="P1933" s="234"/>
      <c r="Q1933" s="234"/>
      <c r="R1933" s="234"/>
      <c r="S1933" s="234"/>
      <c r="T1933" s="234"/>
      <c r="U1933" s="234"/>
      <c r="V1933" s="234"/>
      <c r="W1933" s="234"/>
      <c r="X1933" s="234"/>
      <c r="Y1933" s="233"/>
      <c r="Z1933" s="233"/>
      <c r="AA1933" s="233"/>
      <c r="AB1933" s="233"/>
      <c r="AC1933" s="233"/>
      <c r="AD1933" s="233"/>
    </row>
    <row r="1934" spans="3:30">
      <c r="C1934" s="234"/>
      <c r="D1934" s="355">
        <v>44510</v>
      </c>
      <c r="E1934" s="422" t="s">
        <v>1613</v>
      </c>
      <c r="F1934" s="435"/>
      <c r="G1934" s="259"/>
      <c r="H1934" s="234">
        <v>139.19999999999999</v>
      </c>
      <c r="I1934" s="234"/>
      <c r="J1934" s="234"/>
      <c r="K1934" s="234"/>
      <c r="L1934" s="234"/>
      <c r="M1934" s="234"/>
      <c r="N1934" s="234"/>
      <c r="O1934" s="234"/>
      <c r="P1934" s="234"/>
      <c r="Q1934" s="234"/>
      <c r="R1934" s="234"/>
      <c r="S1934" s="234"/>
      <c r="T1934" s="234"/>
      <c r="U1934" s="234"/>
      <c r="V1934" s="234"/>
      <c r="W1934" s="234"/>
      <c r="X1934" s="234"/>
      <c r="Y1934" s="233"/>
      <c r="Z1934" s="233"/>
      <c r="AA1934" s="233"/>
      <c r="AB1934" s="233"/>
      <c r="AC1934" s="233"/>
      <c r="AD1934" s="233"/>
    </row>
    <row r="1935" spans="3:30">
      <c r="C1935" s="234"/>
      <c r="D1935" s="355">
        <v>44511</v>
      </c>
      <c r="E1935" s="422" t="s">
        <v>495</v>
      </c>
      <c r="F1935" s="435"/>
      <c r="G1935" s="259">
        <v>1760.14</v>
      </c>
      <c r="H1935" s="234"/>
      <c r="I1935" s="234"/>
      <c r="J1935" s="234"/>
      <c r="K1935" s="234"/>
      <c r="L1935" s="234"/>
      <c r="M1935" s="234"/>
      <c r="N1935" s="234"/>
      <c r="O1935" s="234"/>
      <c r="P1935" s="234"/>
      <c r="Q1935" s="234"/>
      <c r="R1935" s="234"/>
      <c r="S1935" s="234"/>
      <c r="T1935" s="234"/>
      <c r="U1935" s="234"/>
      <c r="V1935" s="234"/>
      <c r="W1935" s="234"/>
      <c r="X1935" s="234"/>
      <c r="Y1935" s="233"/>
      <c r="Z1935" s="233"/>
      <c r="AA1935" s="233"/>
      <c r="AB1935" s="233"/>
      <c r="AC1935" s="233"/>
      <c r="AD1935" s="233"/>
    </row>
    <row r="1936" spans="3:30">
      <c r="C1936" s="234"/>
      <c r="D1936" s="355">
        <v>44511</v>
      </c>
      <c r="E1936" s="422" t="s">
        <v>2115</v>
      </c>
      <c r="F1936" s="435"/>
      <c r="G1936" s="259"/>
      <c r="H1936" s="234">
        <v>114.37</v>
      </c>
      <c r="I1936" s="234"/>
      <c r="J1936" s="234"/>
      <c r="K1936" s="234"/>
      <c r="L1936" s="234">
        <v>114.37</v>
      </c>
      <c r="M1936" s="234"/>
      <c r="N1936" s="234"/>
      <c r="O1936" s="234"/>
      <c r="P1936" s="234"/>
      <c r="Q1936" s="234"/>
      <c r="R1936" s="234"/>
      <c r="S1936" s="234"/>
      <c r="T1936" s="234"/>
      <c r="U1936" s="234"/>
      <c r="V1936" s="234"/>
      <c r="W1936" s="234"/>
      <c r="X1936" s="234"/>
      <c r="Y1936" s="233"/>
      <c r="Z1936" s="233"/>
      <c r="AA1936" s="233"/>
      <c r="AB1936" s="233"/>
      <c r="AC1936" s="233"/>
      <c r="AD1936" s="233"/>
    </row>
    <row r="1937" spans="3:30">
      <c r="C1937" s="234"/>
      <c r="D1937" s="355">
        <v>44511</v>
      </c>
      <c r="E1937" s="422" t="s">
        <v>2116</v>
      </c>
      <c r="F1937" s="435"/>
      <c r="G1937" s="259"/>
      <c r="H1937" s="234">
        <v>126.34</v>
      </c>
      <c r="I1937" s="234"/>
      <c r="J1937" s="234"/>
      <c r="K1937" s="234"/>
      <c r="L1937" s="234">
        <v>126.34</v>
      </c>
      <c r="M1937" s="234"/>
      <c r="N1937" s="234"/>
      <c r="O1937" s="234"/>
      <c r="P1937" s="234"/>
      <c r="Q1937" s="234"/>
      <c r="R1937" s="234"/>
      <c r="S1937" s="234"/>
      <c r="T1937" s="234"/>
      <c r="U1937" s="234"/>
      <c r="V1937" s="234"/>
      <c r="W1937" s="234"/>
      <c r="X1937" s="234"/>
      <c r="Y1937" s="233"/>
      <c r="Z1937" s="233"/>
      <c r="AA1937" s="233"/>
      <c r="AB1937" s="233"/>
      <c r="AC1937" s="233"/>
      <c r="AD1937" s="233"/>
    </row>
    <row r="1938" spans="3:30">
      <c r="C1938" s="234"/>
      <c r="D1938" s="355">
        <v>44511</v>
      </c>
      <c r="E1938" s="422" t="s">
        <v>2117</v>
      </c>
      <c r="F1938" s="435"/>
      <c r="G1938" s="259"/>
      <c r="H1938" s="234">
        <v>142.43</v>
      </c>
      <c r="I1938" s="234"/>
      <c r="J1938" s="234"/>
      <c r="K1938" s="234"/>
      <c r="L1938" s="234">
        <v>142.43</v>
      </c>
      <c r="M1938" s="234"/>
      <c r="N1938" s="234"/>
      <c r="O1938" s="234"/>
      <c r="P1938" s="234"/>
      <c r="Q1938" s="234"/>
      <c r="R1938" s="234"/>
      <c r="S1938" s="234"/>
      <c r="T1938" s="234"/>
      <c r="U1938" s="234"/>
      <c r="V1938" s="234"/>
      <c r="W1938" s="234"/>
      <c r="X1938" s="234"/>
      <c r="Y1938" s="233"/>
      <c r="Z1938" s="233"/>
      <c r="AA1938" s="233"/>
      <c r="AB1938" s="233"/>
      <c r="AC1938" s="233"/>
      <c r="AD1938" s="233"/>
    </row>
    <row r="1939" spans="3:30">
      <c r="C1939" s="234">
        <v>2</v>
      </c>
      <c r="D1939" s="355">
        <v>44511</v>
      </c>
      <c r="E1939" s="422" t="s">
        <v>2118</v>
      </c>
      <c r="F1939" s="435"/>
      <c r="G1939" s="259"/>
      <c r="H1939" s="234">
        <v>438</v>
      </c>
      <c r="I1939" s="234"/>
      <c r="J1939" s="234"/>
      <c r="K1939" s="234"/>
      <c r="L1939" s="234">
        <v>438</v>
      </c>
      <c r="M1939" s="234"/>
      <c r="N1939" s="234"/>
      <c r="O1939" s="234"/>
      <c r="P1939" s="234"/>
      <c r="Q1939" s="234"/>
      <c r="R1939" s="234"/>
      <c r="S1939" s="234"/>
      <c r="T1939" s="234"/>
      <c r="U1939" s="234"/>
      <c r="V1939" s="234"/>
      <c r="W1939" s="234"/>
      <c r="X1939" s="234"/>
      <c r="Y1939" s="233"/>
      <c r="Z1939" s="233"/>
      <c r="AA1939" s="233"/>
      <c r="AB1939" s="233"/>
      <c r="AC1939" s="233"/>
      <c r="AD1939" s="233"/>
    </row>
    <row r="1940" spans="3:30">
      <c r="C1940" s="234">
        <v>5</v>
      </c>
      <c r="D1940" s="355">
        <v>44511</v>
      </c>
      <c r="E1940" s="422" t="s">
        <v>2643</v>
      </c>
      <c r="F1940" s="435"/>
      <c r="G1940" s="259"/>
      <c r="H1940" s="234">
        <v>938</v>
      </c>
      <c r="I1940" s="234">
        <v>938</v>
      </c>
      <c r="J1940" s="234"/>
      <c r="K1940" s="234"/>
      <c r="L1940" s="234"/>
      <c r="M1940" s="234"/>
      <c r="N1940" s="234"/>
      <c r="O1940" s="234"/>
      <c r="P1940" s="234"/>
      <c r="Q1940" s="234"/>
      <c r="R1940" s="234"/>
      <c r="S1940" s="234"/>
      <c r="T1940" s="234"/>
      <c r="U1940" s="234"/>
      <c r="V1940" s="234"/>
      <c r="W1940" s="234"/>
      <c r="X1940" s="234"/>
      <c r="Y1940" s="233"/>
      <c r="Z1940" s="233"/>
      <c r="AA1940" s="233"/>
      <c r="AB1940" s="233"/>
      <c r="AC1940" s="233"/>
      <c r="AD1940" s="233"/>
    </row>
    <row r="1941" spans="3:30">
      <c r="C1941" s="234"/>
      <c r="D1941" s="355">
        <v>44511</v>
      </c>
      <c r="E1941" s="422" t="s">
        <v>1796</v>
      </c>
      <c r="F1941" s="435"/>
      <c r="G1941" s="259"/>
      <c r="H1941" s="234">
        <v>1</v>
      </c>
      <c r="I1941" s="234"/>
      <c r="J1941" s="234"/>
      <c r="K1941" s="234"/>
      <c r="L1941" s="234"/>
      <c r="M1941" s="234"/>
      <c r="N1941" s="234"/>
      <c r="O1941" s="234"/>
      <c r="P1941" s="234"/>
      <c r="Q1941" s="234"/>
      <c r="R1941" s="234"/>
      <c r="S1941" s="234"/>
      <c r="T1941" s="234"/>
      <c r="U1941" s="234"/>
      <c r="V1941" s="234"/>
      <c r="W1941" s="234">
        <v>1</v>
      </c>
      <c r="X1941" s="234"/>
      <c r="Y1941" s="233"/>
      <c r="Z1941" s="233"/>
      <c r="AA1941" s="233"/>
      <c r="AB1941" s="233"/>
      <c r="AC1941" s="233"/>
      <c r="AD1941" s="233"/>
    </row>
    <row r="1942" spans="3:30">
      <c r="C1942" s="234"/>
      <c r="D1942" s="355">
        <v>44511</v>
      </c>
      <c r="E1942" s="422" t="s">
        <v>1814</v>
      </c>
      <c r="F1942" s="435"/>
      <c r="G1942" s="259">
        <v>1875</v>
      </c>
      <c r="H1942" s="234"/>
      <c r="I1942" s="234"/>
      <c r="J1942" s="234"/>
      <c r="K1942" s="234"/>
      <c r="L1942" s="234"/>
      <c r="M1942" s="234"/>
      <c r="N1942" s="234"/>
      <c r="O1942" s="234"/>
      <c r="P1942" s="234"/>
      <c r="Q1942" s="234"/>
      <c r="R1942" s="234"/>
      <c r="S1942" s="234"/>
      <c r="T1942" s="234"/>
      <c r="U1942" s="234"/>
      <c r="V1942" s="234"/>
      <c r="W1942" s="234"/>
      <c r="X1942" s="234"/>
      <c r="Y1942" s="233"/>
      <c r="Z1942" s="233"/>
      <c r="AA1942" s="233"/>
      <c r="AB1942" s="233"/>
      <c r="AC1942" s="233"/>
      <c r="AD1942" s="233"/>
    </row>
    <row r="1943" spans="3:30">
      <c r="C1943" s="234"/>
      <c r="D1943" s="355">
        <v>44511</v>
      </c>
      <c r="E1943" s="422" t="s">
        <v>673</v>
      </c>
      <c r="F1943" s="435"/>
      <c r="G1943" s="259"/>
      <c r="H1943" s="259">
        <v>1760.14</v>
      </c>
      <c r="I1943" s="234"/>
      <c r="J1943" s="234"/>
      <c r="K1943" s="234"/>
      <c r="L1943" s="234"/>
      <c r="M1943" s="234"/>
      <c r="N1943" s="234"/>
      <c r="O1943" s="234"/>
      <c r="P1943" s="234"/>
      <c r="Q1943" s="234"/>
      <c r="R1943" s="234"/>
      <c r="S1943" s="234"/>
      <c r="T1943" s="234"/>
      <c r="U1943" s="234"/>
      <c r="V1943" s="234"/>
      <c r="W1943" s="234"/>
      <c r="X1943" s="234"/>
      <c r="Y1943" s="233"/>
      <c r="Z1943" s="233"/>
      <c r="AA1943" s="233"/>
      <c r="AB1943" s="233"/>
      <c r="AC1943" s="233"/>
      <c r="AD1943" s="233"/>
    </row>
    <row r="1944" spans="3:30">
      <c r="C1944" s="234"/>
      <c r="D1944" s="355">
        <v>44511</v>
      </c>
      <c r="E1944" s="422" t="s">
        <v>1815</v>
      </c>
      <c r="F1944" s="435"/>
      <c r="G1944" s="259"/>
      <c r="H1944" s="234">
        <v>114.86</v>
      </c>
      <c r="I1944" s="234"/>
      <c r="J1944" s="234"/>
      <c r="K1944" s="234"/>
      <c r="L1944" s="234"/>
      <c r="M1944" s="234"/>
      <c r="N1944" s="234"/>
      <c r="O1944" s="234"/>
      <c r="P1944" s="234"/>
      <c r="Q1944" s="234"/>
      <c r="R1944" s="234"/>
      <c r="S1944" s="234"/>
      <c r="T1944" s="234"/>
      <c r="U1944" s="234"/>
      <c r="V1944" s="234"/>
      <c r="W1944" s="234"/>
      <c r="X1944" s="234"/>
      <c r="Y1944" s="233"/>
      <c r="Z1944" s="233"/>
      <c r="AA1944" s="233"/>
      <c r="AB1944" s="233"/>
      <c r="AC1944" s="233"/>
      <c r="AD1944" s="233"/>
    </row>
    <row r="1945" spans="3:30">
      <c r="C1945" s="234"/>
      <c r="D1945" s="355">
        <v>44515</v>
      </c>
      <c r="E1945" s="422" t="s">
        <v>495</v>
      </c>
      <c r="F1945" s="435"/>
      <c r="G1945" s="259">
        <v>1184.26</v>
      </c>
      <c r="H1945" s="234"/>
      <c r="I1945" s="234"/>
      <c r="J1945" s="234"/>
      <c r="K1945" s="234"/>
      <c r="L1945" s="234"/>
      <c r="M1945" s="234"/>
      <c r="N1945" s="234"/>
      <c r="O1945" s="234"/>
      <c r="P1945" s="234"/>
      <c r="Q1945" s="234"/>
      <c r="R1945" s="234"/>
      <c r="S1945" s="234"/>
      <c r="T1945" s="234"/>
      <c r="U1945" s="234"/>
      <c r="V1945" s="234"/>
      <c r="W1945" s="234"/>
      <c r="X1945" s="234"/>
      <c r="Y1945" s="233"/>
      <c r="Z1945" s="233"/>
      <c r="AA1945" s="233"/>
      <c r="AB1945" s="233"/>
      <c r="AC1945" s="233"/>
      <c r="AD1945" s="233"/>
    </row>
    <row r="1946" spans="3:30">
      <c r="C1946" s="234"/>
      <c r="D1946" s="355">
        <v>44515</v>
      </c>
      <c r="E1946" s="422" t="s">
        <v>2119</v>
      </c>
      <c r="F1946" s="435"/>
      <c r="G1946" s="259"/>
      <c r="H1946" s="234">
        <v>603.75</v>
      </c>
      <c r="I1946" s="234"/>
      <c r="J1946" s="234"/>
      <c r="K1946" s="234"/>
      <c r="L1946" s="234"/>
      <c r="M1946" s="234"/>
      <c r="N1946" s="234"/>
      <c r="O1946" s="234"/>
      <c r="P1946" s="234"/>
      <c r="Q1946" s="234">
        <v>603.75</v>
      </c>
      <c r="R1946" s="234"/>
      <c r="S1946" s="234"/>
      <c r="T1946" s="234"/>
      <c r="U1946" s="234"/>
      <c r="V1946" s="234"/>
      <c r="W1946" s="234"/>
      <c r="X1946" s="234"/>
      <c r="Y1946" s="233"/>
      <c r="Z1946" s="233"/>
      <c r="AA1946" s="233"/>
      <c r="AB1946" s="233"/>
      <c r="AC1946" s="233"/>
      <c r="AD1946" s="233"/>
    </row>
    <row r="1947" spans="3:30">
      <c r="C1947" s="234"/>
      <c r="D1947" s="355">
        <v>44515</v>
      </c>
      <c r="E1947" s="422" t="s">
        <v>2120</v>
      </c>
      <c r="F1947" s="435"/>
      <c r="G1947" s="259"/>
      <c r="H1947" s="234">
        <v>100.8</v>
      </c>
      <c r="I1947" s="234"/>
      <c r="J1947" s="234"/>
      <c r="K1947" s="234"/>
      <c r="L1947" s="234"/>
      <c r="M1947" s="234"/>
      <c r="N1947" s="234"/>
      <c r="O1947" s="234"/>
      <c r="P1947" s="234"/>
      <c r="Q1947" s="234">
        <v>100.8</v>
      </c>
      <c r="R1947" s="234"/>
      <c r="S1947" s="234"/>
      <c r="T1947" s="234"/>
      <c r="U1947" s="234"/>
      <c r="V1947" s="234"/>
      <c r="W1947" s="234"/>
      <c r="X1947" s="234"/>
      <c r="Y1947" s="233"/>
      <c r="Z1947" s="233"/>
      <c r="AA1947" s="233"/>
      <c r="AB1947" s="233"/>
      <c r="AC1947" s="233"/>
      <c r="AD1947" s="233"/>
    </row>
    <row r="1948" spans="3:30">
      <c r="C1948" s="234"/>
      <c r="D1948" s="355">
        <v>44515</v>
      </c>
      <c r="E1948" s="422" t="s">
        <v>2121</v>
      </c>
      <c r="F1948" s="435"/>
      <c r="G1948" s="259"/>
      <c r="H1948" s="234">
        <v>265.14999999999998</v>
      </c>
      <c r="I1948" s="234"/>
      <c r="J1948" s="234"/>
      <c r="K1948" s="234"/>
      <c r="L1948" s="234">
        <v>265.14999999999998</v>
      </c>
      <c r="M1948" s="234"/>
      <c r="N1948" s="234"/>
      <c r="O1948" s="234"/>
      <c r="P1948" s="234"/>
      <c r="Q1948" s="234"/>
      <c r="R1948" s="234"/>
      <c r="S1948" s="234"/>
      <c r="T1948" s="234"/>
      <c r="U1948" s="234"/>
      <c r="V1948" s="234"/>
      <c r="W1948" s="234"/>
      <c r="X1948" s="234"/>
      <c r="Y1948" s="233"/>
      <c r="Z1948" s="233"/>
      <c r="AA1948" s="233"/>
      <c r="AB1948" s="233"/>
      <c r="AC1948" s="233"/>
      <c r="AD1948" s="233"/>
    </row>
    <row r="1949" spans="3:30">
      <c r="C1949" s="234"/>
      <c r="D1949" s="355">
        <v>44515</v>
      </c>
      <c r="E1949" s="422" t="s">
        <v>2122</v>
      </c>
      <c r="F1949" s="435"/>
      <c r="G1949" s="259"/>
      <c r="H1949" s="234">
        <v>146.56</v>
      </c>
      <c r="I1949" s="234"/>
      <c r="J1949" s="234"/>
      <c r="K1949" s="234"/>
      <c r="L1949" s="234">
        <v>146.56</v>
      </c>
      <c r="M1949" s="234"/>
      <c r="N1949" s="234"/>
      <c r="O1949" s="234"/>
      <c r="P1949" s="234"/>
      <c r="Q1949" s="234"/>
      <c r="R1949" s="234"/>
      <c r="S1949" s="234"/>
      <c r="T1949" s="234"/>
      <c r="U1949" s="234"/>
      <c r="V1949" s="234"/>
      <c r="W1949" s="234"/>
      <c r="X1949" s="234"/>
      <c r="Y1949" s="233"/>
      <c r="Z1949" s="233"/>
      <c r="AA1949" s="233"/>
      <c r="AB1949" s="233"/>
      <c r="AC1949" s="233"/>
      <c r="AD1949" s="233"/>
    </row>
    <row r="1950" spans="3:30">
      <c r="C1950" s="234"/>
      <c r="D1950" s="355">
        <v>44515</v>
      </c>
      <c r="E1950" s="422" t="s">
        <v>1878</v>
      </c>
      <c r="F1950" s="435"/>
      <c r="G1950" s="259"/>
      <c r="H1950" s="234">
        <v>67</v>
      </c>
      <c r="I1950" s="234"/>
      <c r="J1950" s="234"/>
      <c r="K1950" s="234"/>
      <c r="L1950" s="234"/>
      <c r="M1950" s="234"/>
      <c r="N1950" s="234"/>
      <c r="O1950" s="234"/>
      <c r="P1950" s="234"/>
      <c r="Q1950" s="234"/>
      <c r="R1950" s="234"/>
      <c r="S1950" s="234"/>
      <c r="T1950" s="234">
        <v>67</v>
      </c>
      <c r="U1950" s="234"/>
      <c r="V1950" s="234"/>
      <c r="W1950" s="234"/>
      <c r="X1950" s="234"/>
      <c r="Y1950" s="233"/>
      <c r="Z1950" s="233"/>
      <c r="AA1950" s="233"/>
      <c r="AB1950" s="233"/>
      <c r="AC1950" s="233"/>
      <c r="AD1950" s="233"/>
    </row>
    <row r="1951" spans="3:30">
      <c r="C1951" s="234"/>
      <c r="D1951" s="355">
        <v>44515</v>
      </c>
      <c r="E1951" s="422" t="s">
        <v>1493</v>
      </c>
      <c r="F1951" s="435"/>
      <c r="G1951" s="259"/>
      <c r="H1951" s="234">
        <v>1</v>
      </c>
      <c r="I1951" s="234"/>
      <c r="J1951" s="234"/>
      <c r="K1951" s="234"/>
      <c r="L1951" s="234"/>
      <c r="M1951" s="234"/>
      <c r="N1951" s="234"/>
      <c r="O1951" s="234"/>
      <c r="P1951" s="234"/>
      <c r="Q1951" s="234"/>
      <c r="R1951" s="234"/>
      <c r="S1951" s="234"/>
      <c r="T1951" s="234"/>
      <c r="U1951" s="234"/>
      <c r="V1951" s="234"/>
      <c r="W1951" s="234">
        <v>1</v>
      </c>
      <c r="X1951" s="234"/>
      <c r="Y1951" s="233"/>
      <c r="Z1951" s="233"/>
      <c r="AA1951" s="233"/>
      <c r="AB1951" s="233"/>
      <c r="AC1951" s="233"/>
      <c r="AD1951" s="233"/>
    </row>
    <row r="1952" spans="3:30">
      <c r="C1952" s="234"/>
      <c r="D1952" s="355">
        <v>44515</v>
      </c>
      <c r="E1952" s="422" t="s">
        <v>1283</v>
      </c>
      <c r="F1952" s="435"/>
      <c r="G1952" s="259">
        <v>1435</v>
      </c>
      <c r="H1952" s="234"/>
      <c r="I1952" s="234"/>
      <c r="J1952" s="234"/>
      <c r="K1952" s="234"/>
      <c r="L1952" s="234"/>
      <c r="M1952" s="234"/>
      <c r="N1952" s="234"/>
      <c r="O1952" s="234"/>
      <c r="P1952" s="234"/>
      <c r="Q1952" s="234"/>
      <c r="R1952" s="234"/>
      <c r="S1952" s="234"/>
      <c r="T1952" s="234"/>
      <c r="U1952" s="234"/>
      <c r="V1952" s="234"/>
      <c r="W1952" s="234"/>
      <c r="X1952" s="234"/>
      <c r="Y1952" s="233"/>
      <c r="Z1952" s="233"/>
      <c r="AA1952" s="233"/>
      <c r="AB1952" s="233"/>
      <c r="AC1952" s="233"/>
      <c r="AD1952" s="233"/>
    </row>
    <row r="1953" spans="3:30">
      <c r="C1953" s="234"/>
      <c r="D1953" s="355">
        <v>44515</v>
      </c>
      <c r="E1953" s="422" t="s">
        <v>673</v>
      </c>
      <c r="F1953" s="435"/>
      <c r="G1953" s="259"/>
      <c r="H1953" s="259">
        <v>1184.26</v>
      </c>
      <c r="I1953" s="234"/>
      <c r="J1953" s="234"/>
      <c r="K1953" s="234"/>
      <c r="L1953" s="234"/>
      <c r="M1953" s="234"/>
      <c r="N1953" s="234"/>
      <c r="O1953" s="234"/>
      <c r="P1953" s="234"/>
      <c r="Q1953" s="234"/>
      <c r="R1953" s="234"/>
      <c r="S1953" s="234"/>
      <c r="T1953" s="234"/>
      <c r="U1953" s="234"/>
      <c r="V1953" s="234"/>
      <c r="W1953" s="234"/>
      <c r="X1953" s="234"/>
      <c r="Y1953" s="233"/>
      <c r="Z1953" s="233"/>
      <c r="AA1953" s="233"/>
      <c r="AB1953" s="233"/>
      <c r="AC1953" s="233"/>
      <c r="AD1953" s="233"/>
    </row>
    <row r="1954" spans="3:30">
      <c r="C1954" s="234"/>
      <c r="D1954" s="355">
        <v>44515</v>
      </c>
      <c r="E1954" s="422" t="s">
        <v>1633</v>
      </c>
      <c r="F1954" s="435"/>
      <c r="G1954" s="259"/>
      <c r="H1954" s="234">
        <v>250.74</v>
      </c>
      <c r="I1954" s="234"/>
      <c r="J1954" s="234"/>
      <c r="K1954" s="234"/>
      <c r="L1954" s="234"/>
      <c r="M1954" s="234"/>
      <c r="N1954" s="234"/>
      <c r="O1954" s="234"/>
      <c r="P1954" s="234"/>
      <c r="Q1954" s="234"/>
      <c r="R1954" s="234"/>
      <c r="S1954" s="234"/>
      <c r="T1954" s="234"/>
      <c r="U1954" s="234"/>
      <c r="V1954" s="234"/>
      <c r="W1954" s="234"/>
      <c r="X1954" s="234"/>
      <c r="Y1954" s="233"/>
      <c r="Z1954" s="233"/>
      <c r="AA1954" s="233"/>
      <c r="AB1954" s="233"/>
      <c r="AC1954" s="233"/>
      <c r="AD1954" s="233"/>
    </row>
    <row r="1955" spans="3:30">
      <c r="C1955" s="234"/>
      <c r="D1955" s="355">
        <v>44515</v>
      </c>
      <c r="E1955" s="435" t="s">
        <v>495</v>
      </c>
      <c r="F1955" s="435"/>
      <c r="G1955" s="259">
        <v>1741.47</v>
      </c>
      <c r="H1955" s="234"/>
      <c r="I1955" s="234"/>
      <c r="J1955" s="234"/>
      <c r="K1955" s="234"/>
      <c r="L1955" s="234"/>
      <c r="M1955" s="234"/>
      <c r="N1955" s="234"/>
      <c r="O1955" s="234"/>
      <c r="P1955" s="234"/>
      <c r="Q1955" s="234"/>
      <c r="R1955" s="234"/>
      <c r="S1955" s="234"/>
      <c r="T1955" s="234"/>
      <c r="U1955" s="234"/>
      <c r="V1955" s="234"/>
      <c r="W1955" s="234"/>
      <c r="X1955" s="234"/>
      <c r="Y1955" s="233"/>
      <c r="Z1955" s="233"/>
      <c r="AA1955" s="233"/>
      <c r="AB1955" s="233"/>
      <c r="AC1955" s="233"/>
      <c r="AD1955" s="233"/>
    </row>
    <row r="1956" spans="3:30">
      <c r="C1956" s="234"/>
      <c r="D1956" s="355">
        <v>44515</v>
      </c>
      <c r="E1956" s="422" t="s">
        <v>2126</v>
      </c>
      <c r="F1956" s="435"/>
      <c r="G1956" s="259"/>
      <c r="H1956" s="234">
        <v>138.66</v>
      </c>
      <c r="I1956" s="234"/>
      <c r="J1956" s="234"/>
      <c r="K1956" s="234"/>
      <c r="L1956" s="234"/>
      <c r="M1956" s="234">
        <v>138.66</v>
      </c>
      <c r="N1956" s="234"/>
      <c r="O1956" s="234"/>
      <c r="P1956" s="234"/>
      <c r="Q1956" s="234"/>
      <c r="R1956" s="234"/>
      <c r="S1956" s="234"/>
      <c r="T1956" s="234"/>
      <c r="U1956" s="234"/>
      <c r="V1956" s="234"/>
      <c r="W1956" s="234"/>
      <c r="X1956" s="234"/>
      <c r="Y1956" s="233"/>
      <c r="Z1956" s="233"/>
      <c r="AA1956" s="233"/>
      <c r="AB1956" s="233"/>
      <c r="AC1956" s="233"/>
      <c r="AD1956" s="233"/>
    </row>
    <row r="1957" spans="3:30">
      <c r="C1957" s="234"/>
      <c r="D1957" s="355">
        <v>44515</v>
      </c>
      <c r="E1957" s="422" t="s">
        <v>2426</v>
      </c>
      <c r="F1957" s="435"/>
      <c r="G1957" s="259"/>
      <c r="H1957" s="234">
        <v>180.42</v>
      </c>
      <c r="I1957" s="234"/>
      <c r="J1957" s="234"/>
      <c r="K1957" s="234"/>
      <c r="L1957" s="234">
        <v>180.42</v>
      </c>
      <c r="M1957" s="234"/>
      <c r="N1957" s="234"/>
      <c r="O1957" s="234"/>
      <c r="P1957" s="234"/>
      <c r="Q1957" s="234"/>
      <c r="R1957" s="234"/>
      <c r="S1957" s="234"/>
      <c r="T1957" s="234"/>
      <c r="U1957" s="234"/>
      <c r="V1957" s="234"/>
      <c r="W1957" s="234"/>
      <c r="X1957" s="234"/>
      <c r="Y1957" s="233"/>
      <c r="Z1957" s="233"/>
      <c r="AA1957" s="233"/>
      <c r="AB1957" s="233"/>
      <c r="AC1957" s="233"/>
      <c r="AD1957" s="233"/>
    </row>
    <row r="1958" spans="3:30">
      <c r="C1958" s="234"/>
      <c r="D1958" s="355">
        <v>44515</v>
      </c>
      <c r="E1958" s="422" t="s">
        <v>2125</v>
      </c>
      <c r="F1958" s="435"/>
      <c r="G1958" s="259"/>
      <c r="H1958" s="234">
        <v>265</v>
      </c>
      <c r="I1958" s="234"/>
      <c r="J1958" s="234"/>
      <c r="K1958" s="234">
        <v>265</v>
      </c>
      <c r="L1958" s="234"/>
      <c r="M1958" s="234"/>
      <c r="N1958" s="234"/>
      <c r="O1958" s="234"/>
      <c r="P1958" s="234"/>
      <c r="Q1958" s="234"/>
      <c r="R1958" s="234"/>
      <c r="S1958" s="234"/>
      <c r="T1958" s="234"/>
      <c r="U1958" s="234"/>
      <c r="V1958" s="234"/>
      <c r="W1958" s="234"/>
      <c r="X1958" s="234"/>
      <c r="Y1958" s="233"/>
      <c r="Z1958" s="233"/>
      <c r="AA1958" s="233"/>
      <c r="AB1958" s="233"/>
      <c r="AC1958" s="233"/>
      <c r="AD1958" s="233"/>
    </row>
    <row r="1959" spans="3:30">
      <c r="C1959" s="234"/>
      <c r="D1959" s="355">
        <v>44515</v>
      </c>
      <c r="E1959" s="422" t="s">
        <v>1493</v>
      </c>
      <c r="F1959" s="435"/>
      <c r="G1959" s="259"/>
      <c r="H1959" s="234">
        <v>1</v>
      </c>
      <c r="I1959" s="234"/>
      <c r="J1959" s="234"/>
      <c r="K1959" s="234"/>
      <c r="L1959" s="234"/>
      <c r="M1959" s="234"/>
      <c r="N1959" s="234"/>
      <c r="O1959" s="234"/>
      <c r="P1959" s="234"/>
      <c r="Q1959" s="234"/>
      <c r="R1959" s="234"/>
      <c r="S1959" s="234"/>
      <c r="T1959" s="234"/>
      <c r="U1959" s="234"/>
      <c r="V1959" s="234"/>
      <c r="W1959" s="234">
        <v>1</v>
      </c>
      <c r="X1959" s="234"/>
      <c r="Y1959" s="233"/>
      <c r="Z1959" s="233"/>
      <c r="AA1959" s="233"/>
      <c r="AB1959" s="233"/>
      <c r="AC1959" s="233"/>
      <c r="AD1959" s="233"/>
    </row>
    <row r="1960" spans="3:30">
      <c r="C1960" s="234"/>
      <c r="D1960" s="355">
        <v>44515</v>
      </c>
      <c r="E1960" s="422" t="s">
        <v>2124</v>
      </c>
      <c r="F1960" s="435"/>
      <c r="G1960" s="259"/>
      <c r="H1960" s="234">
        <v>116.39</v>
      </c>
      <c r="I1960" s="234"/>
      <c r="J1960" s="234"/>
      <c r="K1960" s="234"/>
      <c r="L1960" s="234">
        <v>116.39</v>
      </c>
      <c r="M1960" s="234"/>
      <c r="N1960" s="234"/>
      <c r="O1960" s="234"/>
      <c r="P1960" s="234"/>
      <c r="Q1960" s="234"/>
      <c r="R1960" s="234"/>
      <c r="S1960" s="234"/>
      <c r="T1960" s="234"/>
      <c r="U1960" s="234"/>
      <c r="V1960" s="234"/>
      <c r="W1960" s="234"/>
      <c r="X1960" s="234"/>
      <c r="Y1960" s="233"/>
      <c r="Z1960" s="233"/>
      <c r="AA1960" s="233"/>
      <c r="AB1960" s="233"/>
      <c r="AC1960" s="233"/>
      <c r="AD1960" s="233"/>
    </row>
    <row r="1961" spans="3:30">
      <c r="C1961" s="234">
        <v>5</v>
      </c>
      <c r="D1961" s="355">
        <v>44515</v>
      </c>
      <c r="E1961" s="422" t="s">
        <v>2123</v>
      </c>
      <c r="F1961" s="435"/>
      <c r="G1961" s="259"/>
      <c r="H1961" s="234">
        <v>1040</v>
      </c>
      <c r="I1961" s="234"/>
      <c r="J1961" s="234"/>
      <c r="K1961" s="234"/>
      <c r="L1961" s="234"/>
      <c r="M1961" s="234"/>
      <c r="N1961" s="234"/>
      <c r="O1961" s="234"/>
      <c r="P1961" s="234"/>
      <c r="Q1961" s="234"/>
      <c r="R1961" s="234"/>
      <c r="S1961" s="234"/>
      <c r="T1961" s="234"/>
      <c r="U1961" s="234"/>
      <c r="V1961" s="234">
        <v>1040</v>
      </c>
      <c r="W1961" s="234"/>
      <c r="X1961" s="234"/>
      <c r="Y1961" s="233"/>
      <c r="Z1961" s="233"/>
      <c r="AA1961" s="233"/>
      <c r="AB1961" s="233"/>
      <c r="AC1961" s="233"/>
      <c r="AD1961" s="233"/>
    </row>
    <row r="1962" spans="3:30">
      <c r="C1962" s="234"/>
      <c r="D1962" s="355">
        <v>44515</v>
      </c>
      <c r="E1962" s="422" t="s">
        <v>1571</v>
      </c>
      <c r="F1962" s="435"/>
      <c r="G1962" s="259">
        <v>1725</v>
      </c>
      <c r="H1962" s="234"/>
      <c r="I1962" s="234"/>
      <c r="J1962" s="234"/>
      <c r="K1962" s="234"/>
      <c r="L1962" s="234"/>
      <c r="M1962" s="234"/>
      <c r="N1962" s="234"/>
      <c r="O1962" s="234"/>
      <c r="P1962" s="234"/>
      <c r="Q1962" s="234"/>
      <c r="R1962" s="234"/>
      <c r="S1962" s="234"/>
      <c r="T1962" s="234"/>
      <c r="U1962" s="234"/>
      <c r="V1962" s="234"/>
      <c r="W1962" s="234"/>
      <c r="X1962" s="234"/>
      <c r="Y1962" s="233"/>
      <c r="Z1962" s="233"/>
      <c r="AA1962" s="233"/>
      <c r="AB1962" s="233"/>
      <c r="AC1962" s="233"/>
      <c r="AD1962" s="233"/>
    </row>
    <row r="1963" spans="3:30">
      <c r="C1963" s="234"/>
      <c r="D1963" s="355">
        <v>44515</v>
      </c>
      <c r="E1963" s="422" t="s">
        <v>673</v>
      </c>
      <c r="F1963" s="435"/>
      <c r="G1963" s="259"/>
      <c r="H1963" s="234">
        <v>1741.47</v>
      </c>
      <c r="I1963" s="234"/>
      <c r="J1963" s="234"/>
      <c r="K1963" s="234"/>
      <c r="L1963" s="234"/>
      <c r="M1963" s="234"/>
      <c r="N1963" s="234"/>
      <c r="O1963" s="234"/>
      <c r="P1963" s="234"/>
      <c r="Q1963" s="234"/>
      <c r="R1963" s="234"/>
      <c r="S1963" s="234"/>
      <c r="T1963" s="234"/>
      <c r="U1963" s="234"/>
      <c r="V1963" s="234"/>
      <c r="W1963" s="234"/>
      <c r="X1963" s="234"/>
      <c r="Y1963" s="233"/>
      <c r="Z1963" s="233"/>
      <c r="AA1963" s="233"/>
      <c r="AB1963" s="233"/>
      <c r="AC1963" s="233"/>
      <c r="AD1963" s="233"/>
    </row>
    <row r="1964" spans="3:30">
      <c r="C1964" s="234"/>
      <c r="D1964" s="355">
        <v>44515</v>
      </c>
      <c r="E1964" s="422" t="s">
        <v>1572</v>
      </c>
      <c r="F1964" s="435"/>
      <c r="G1964" s="259"/>
      <c r="H1964" s="234">
        <v>-16.47</v>
      </c>
      <c r="I1964" s="234"/>
      <c r="J1964" s="234"/>
      <c r="K1964" s="234"/>
      <c r="L1964" s="234"/>
      <c r="M1964" s="234"/>
      <c r="N1964" s="234"/>
      <c r="O1964" s="234"/>
      <c r="P1964" s="234"/>
      <c r="Q1964" s="234"/>
      <c r="R1964" s="234"/>
      <c r="S1964" s="234"/>
      <c r="T1964" s="234"/>
      <c r="U1964" s="234"/>
      <c r="V1964" s="234"/>
      <c r="W1964" s="234"/>
      <c r="X1964" s="234"/>
      <c r="Y1964" s="233"/>
      <c r="Z1964" s="233"/>
      <c r="AA1964" s="233"/>
      <c r="AB1964" s="233"/>
      <c r="AC1964" s="233"/>
      <c r="AD1964" s="233"/>
    </row>
    <row r="1965" spans="3:30">
      <c r="C1965" s="234"/>
      <c r="D1965" s="355">
        <v>44515</v>
      </c>
      <c r="E1965" s="422" t="s">
        <v>495</v>
      </c>
      <c r="F1965" s="435"/>
      <c r="G1965" s="259">
        <v>2150.2800000000002</v>
      </c>
      <c r="H1965" s="234"/>
      <c r="I1965" s="234"/>
      <c r="J1965" s="234"/>
      <c r="K1965" s="234"/>
      <c r="L1965" s="234"/>
      <c r="M1965" s="234"/>
      <c r="N1965" s="234"/>
      <c r="O1965" s="234"/>
      <c r="P1965" s="234"/>
      <c r="Q1965" s="234"/>
      <c r="R1965" s="234"/>
      <c r="S1965" s="234"/>
      <c r="T1965" s="234"/>
      <c r="U1965" s="234"/>
      <c r="V1965" s="234"/>
      <c r="W1965" s="234"/>
      <c r="X1965" s="234"/>
      <c r="Y1965" s="233"/>
      <c r="Z1965" s="233"/>
      <c r="AA1965" s="233"/>
      <c r="AB1965" s="233"/>
      <c r="AC1965" s="233"/>
      <c r="AD1965" s="233"/>
    </row>
    <row r="1966" spans="3:30">
      <c r="C1966" s="234"/>
      <c r="D1966" s="355">
        <v>44515</v>
      </c>
      <c r="E1966" s="422" t="s">
        <v>2127</v>
      </c>
      <c r="F1966" s="435"/>
      <c r="G1966" s="259"/>
      <c r="H1966" s="234">
        <v>100.8</v>
      </c>
      <c r="I1966" s="234"/>
      <c r="J1966" s="234"/>
      <c r="K1966" s="234"/>
      <c r="L1966" s="234"/>
      <c r="M1966" s="234">
        <v>100.8</v>
      </c>
      <c r="N1966" s="234"/>
      <c r="O1966" s="234"/>
      <c r="P1966" s="234"/>
      <c r="Q1966" s="234"/>
      <c r="R1966" s="234"/>
      <c r="S1966" s="234"/>
      <c r="T1966" s="234"/>
      <c r="U1966" s="234"/>
      <c r="V1966" s="234"/>
      <c r="W1966" s="234"/>
      <c r="X1966" s="234"/>
      <c r="Y1966" s="233"/>
      <c r="Z1966" s="233"/>
      <c r="AA1966" s="233"/>
      <c r="AB1966" s="233"/>
      <c r="AC1966" s="233"/>
      <c r="AD1966" s="233"/>
    </row>
    <row r="1967" spans="3:30">
      <c r="C1967" s="234"/>
      <c r="D1967" s="355">
        <v>44515</v>
      </c>
      <c r="E1967" s="422" t="s">
        <v>1988</v>
      </c>
      <c r="F1967" s="435"/>
      <c r="G1967" s="259"/>
      <c r="H1967" s="234">
        <v>332.3</v>
      </c>
      <c r="I1967" s="234"/>
      <c r="J1967" s="234"/>
      <c r="K1967" s="234"/>
      <c r="L1967" s="234"/>
      <c r="M1967" s="234">
        <v>332.3</v>
      </c>
      <c r="N1967" s="234"/>
      <c r="O1967" s="234"/>
      <c r="P1967" s="234"/>
      <c r="Q1967" s="234"/>
      <c r="R1967" s="234"/>
      <c r="S1967" s="234"/>
      <c r="T1967" s="234"/>
      <c r="U1967" s="234"/>
      <c r="V1967" s="234"/>
      <c r="W1967" s="234"/>
      <c r="X1967" s="234"/>
      <c r="Y1967" s="233"/>
      <c r="Z1967" s="233"/>
      <c r="AA1967" s="233"/>
      <c r="AB1967" s="233"/>
      <c r="AC1967" s="233"/>
      <c r="AD1967" s="233"/>
    </row>
    <row r="1968" spans="3:30">
      <c r="C1968" s="234"/>
      <c r="D1968" s="463">
        <v>44515</v>
      </c>
      <c r="E1968" s="431" t="s">
        <v>2493</v>
      </c>
      <c r="F1968" s="435"/>
      <c r="G1968" s="259"/>
      <c r="H1968" s="234">
        <v>143.18</v>
      </c>
      <c r="I1968" s="234"/>
      <c r="J1968" s="234"/>
      <c r="K1968" s="234"/>
      <c r="L1968" s="234">
        <v>143.18</v>
      </c>
      <c r="M1968" s="234"/>
      <c r="N1968" s="234"/>
      <c r="O1968" s="234"/>
      <c r="P1968" s="234"/>
      <c r="Q1968" s="234"/>
      <c r="R1968" s="234"/>
      <c r="S1968" s="234"/>
      <c r="T1968" s="234"/>
      <c r="U1968" s="234"/>
      <c r="V1968" s="234"/>
      <c r="W1968" s="234"/>
      <c r="X1968" s="234"/>
      <c r="Y1968" s="233"/>
      <c r="Z1968" s="233"/>
      <c r="AA1968" s="233"/>
      <c r="AB1968" s="233"/>
      <c r="AC1968" s="233"/>
      <c r="AD1968" s="233"/>
    </row>
    <row r="1969" spans="3:30">
      <c r="C1969" s="234">
        <v>6</v>
      </c>
      <c r="D1969" s="355">
        <v>44515</v>
      </c>
      <c r="E1969" s="422" t="s">
        <v>2533</v>
      </c>
      <c r="F1969" s="435"/>
      <c r="G1969" s="259"/>
      <c r="H1969" s="234">
        <v>1573</v>
      </c>
      <c r="I1969" s="234">
        <v>1573</v>
      </c>
      <c r="J1969" s="234"/>
      <c r="K1969" s="234"/>
      <c r="L1969" s="234"/>
      <c r="M1969" s="234"/>
      <c r="N1969" s="234"/>
      <c r="O1969" s="234"/>
      <c r="P1969" s="234"/>
      <c r="Q1969" s="234"/>
      <c r="R1969" s="234"/>
      <c r="S1969" s="234"/>
      <c r="T1969" s="234"/>
      <c r="U1969" s="234"/>
      <c r="V1969" s="234"/>
      <c r="W1969" s="234"/>
      <c r="X1969" s="234"/>
      <c r="Y1969" s="233"/>
      <c r="Z1969" s="233"/>
      <c r="AA1969" s="233"/>
      <c r="AB1969" s="233"/>
      <c r="AC1969" s="233"/>
      <c r="AD1969" s="233"/>
    </row>
    <row r="1970" spans="3:30">
      <c r="C1970" s="234"/>
      <c r="D1970" s="355">
        <v>44515</v>
      </c>
      <c r="E1970" s="422" t="s">
        <v>1493</v>
      </c>
      <c r="F1970" s="435"/>
      <c r="G1970" s="259"/>
      <c r="H1970" s="234">
        <v>1</v>
      </c>
      <c r="I1970" s="234"/>
      <c r="J1970" s="234"/>
      <c r="K1970" s="234"/>
      <c r="L1970" s="234"/>
      <c r="M1970" s="234"/>
      <c r="N1970" s="234"/>
      <c r="O1970" s="234"/>
      <c r="P1970" s="234"/>
      <c r="Q1970" s="234"/>
      <c r="R1970" s="234"/>
      <c r="S1970" s="234"/>
      <c r="T1970" s="234"/>
      <c r="U1970" s="234"/>
      <c r="V1970" s="234"/>
      <c r="W1970" s="234">
        <v>1</v>
      </c>
      <c r="X1970" s="234"/>
      <c r="Y1970" s="233"/>
      <c r="Z1970" s="233"/>
      <c r="AA1970" s="233"/>
      <c r="AB1970" s="233"/>
      <c r="AC1970" s="233"/>
      <c r="AD1970" s="233"/>
    </row>
    <row r="1971" spans="3:30">
      <c r="C1971" s="234"/>
      <c r="D1971" s="355">
        <v>44515</v>
      </c>
      <c r="E1971" s="422" t="s">
        <v>1571</v>
      </c>
      <c r="F1971" s="435"/>
      <c r="G1971" s="259">
        <v>2475</v>
      </c>
      <c r="H1971" s="234"/>
      <c r="I1971" s="234"/>
      <c r="J1971" s="234"/>
      <c r="K1971" s="234"/>
      <c r="L1971" s="234"/>
      <c r="M1971" s="234"/>
      <c r="N1971" s="234"/>
      <c r="O1971" s="234"/>
      <c r="P1971" s="234"/>
      <c r="Q1971" s="234"/>
      <c r="R1971" s="234"/>
      <c r="S1971" s="234"/>
      <c r="T1971" s="234"/>
      <c r="U1971" s="234"/>
      <c r="V1971" s="234"/>
      <c r="W1971" s="234"/>
      <c r="X1971" s="234"/>
      <c r="Y1971" s="233"/>
      <c r="Z1971" s="233"/>
      <c r="AA1971" s="233"/>
      <c r="AB1971" s="233"/>
      <c r="AC1971" s="233"/>
      <c r="AD1971" s="233"/>
    </row>
    <row r="1972" spans="3:30">
      <c r="C1972" s="234"/>
      <c r="D1972" s="355">
        <v>44515</v>
      </c>
      <c r="E1972" s="422" t="s">
        <v>673</v>
      </c>
      <c r="F1972" s="435"/>
      <c r="G1972" s="259"/>
      <c r="H1972" s="259">
        <v>2150.2800000000002</v>
      </c>
      <c r="I1972" s="234"/>
      <c r="J1972" s="234"/>
      <c r="K1972" s="234"/>
      <c r="L1972" s="234"/>
      <c r="M1972" s="234"/>
      <c r="N1972" s="234"/>
      <c r="O1972" s="234"/>
      <c r="P1972" s="234"/>
      <c r="Q1972" s="234"/>
      <c r="R1972" s="234"/>
      <c r="S1972" s="234"/>
      <c r="T1972" s="234"/>
      <c r="U1972" s="234"/>
      <c r="V1972" s="234"/>
      <c r="W1972" s="234"/>
      <c r="X1972" s="234"/>
      <c r="Y1972" s="233"/>
      <c r="Z1972" s="233"/>
      <c r="AA1972" s="233"/>
      <c r="AB1972" s="233"/>
      <c r="AC1972" s="233"/>
      <c r="AD1972" s="233"/>
    </row>
    <row r="1973" spans="3:30">
      <c r="C1973" s="234"/>
      <c r="D1973" s="355">
        <v>44515</v>
      </c>
      <c r="E1973" s="422" t="s">
        <v>1572</v>
      </c>
      <c r="F1973" s="435"/>
      <c r="G1973" s="259"/>
      <c r="H1973" s="234">
        <v>324.72000000000003</v>
      </c>
      <c r="I1973" s="234"/>
      <c r="J1973" s="234"/>
      <c r="K1973" s="234"/>
      <c r="L1973" s="234"/>
      <c r="M1973" s="234"/>
      <c r="N1973" s="234"/>
      <c r="O1973" s="234"/>
      <c r="P1973" s="234"/>
      <c r="Q1973" s="234"/>
      <c r="R1973" s="234"/>
      <c r="S1973" s="234"/>
      <c r="T1973" s="234"/>
      <c r="U1973" s="234"/>
      <c r="V1973" s="234"/>
      <c r="W1973" s="234"/>
      <c r="X1973" s="234"/>
      <c r="Y1973" s="233"/>
      <c r="Z1973" s="233"/>
      <c r="AA1973" s="233"/>
      <c r="AB1973" s="233"/>
      <c r="AC1973" s="233"/>
      <c r="AD1973" s="233"/>
    </row>
    <row r="1974" spans="3:30">
      <c r="C1974" s="234"/>
      <c r="D1974" s="355">
        <v>44516</v>
      </c>
      <c r="E1974" s="422" t="s">
        <v>495</v>
      </c>
      <c r="F1974" s="435"/>
      <c r="G1974" s="259">
        <v>1057.92</v>
      </c>
      <c r="H1974" s="234"/>
      <c r="I1974" s="234"/>
      <c r="J1974" s="234"/>
      <c r="K1974" s="234"/>
      <c r="L1974" s="234"/>
      <c r="M1974" s="234"/>
      <c r="N1974" s="234"/>
      <c r="O1974" s="234"/>
      <c r="P1974" s="234"/>
      <c r="Q1974" s="234"/>
      <c r="R1974" s="234"/>
      <c r="S1974" s="234"/>
      <c r="T1974" s="234"/>
      <c r="U1974" s="234"/>
      <c r="V1974" s="234"/>
      <c r="W1974" s="234"/>
      <c r="X1974" s="234"/>
      <c r="Y1974" s="233"/>
      <c r="Z1974" s="233"/>
      <c r="AA1974" s="233"/>
      <c r="AB1974" s="233"/>
      <c r="AC1974" s="233"/>
      <c r="AD1974" s="233"/>
    </row>
    <row r="1975" spans="3:30">
      <c r="C1975" s="234">
        <v>5</v>
      </c>
      <c r="D1975" s="355">
        <v>44516</v>
      </c>
      <c r="E1975" s="422" t="s">
        <v>2128</v>
      </c>
      <c r="F1975" s="435"/>
      <c r="G1975" s="259"/>
      <c r="H1975" s="234">
        <v>563</v>
      </c>
      <c r="I1975" s="234"/>
      <c r="J1975" s="234"/>
      <c r="K1975" s="234"/>
      <c r="L1975" s="234"/>
      <c r="M1975" s="234"/>
      <c r="N1975" s="234"/>
      <c r="O1975" s="234">
        <v>563</v>
      </c>
      <c r="P1975" s="235"/>
      <c r="Q1975" s="234"/>
      <c r="R1975" s="234"/>
      <c r="S1975" s="234"/>
      <c r="T1975" s="234"/>
      <c r="U1975" s="234"/>
      <c r="V1975" s="234"/>
      <c r="W1975" s="234"/>
      <c r="X1975" s="234"/>
      <c r="Y1975" s="233"/>
      <c r="Z1975" s="233"/>
      <c r="AA1975" s="233"/>
      <c r="AB1975" s="233"/>
      <c r="AC1975" s="233"/>
      <c r="AD1975" s="233"/>
    </row>
    <row r="1976" spans="3:30">
      <c r="C1976" s="234"/>
      <c r="D1976" s="355">
        <v>44516</v>
      </c>
      <c r="E1976" s="422" t="s">
        <v>1896</v>
      </c>
      <c r="F1976" s="435"/>
      <c r="G1976" s="259"/>
      <c r="H1976" s="234">
        <v>65</v>
      </c>
      <c r="I1976" s="234"/>
      <c r="J1976" s="234"/>
      <c r="K1976" s="234"/>
      <c r="L1976" s="234"/>
      <c r="M1976" s="234"/>
      <c r="N1976" s="234"/>
      <c r="O1976" s="234"/>
      <c r="P1976" s="234"/>
      <c r="Q1976" s="234"/>
      <c r="R1976" s="234"/>
      <c r="S1976" s="234"/>
      <c r="T1976" s="234">
        <v>65</v>
      </c>
      <c r="U1976" s="234"/>
      <c r="V1976" s="234"/>
      <c r="W1976" s="234"/>
      <c r="X1976" s="234"/>
      <c r="Y1976" s="233"/>
      <c r="Z1976" s="233"/>
      <c r="AA1976" s="233"/>
      <c r="AB1976" s="233"/>
      <c r="AC1976" s="233"/>
      <c r="AD1976" s="233"/>
    </row>
    <row r="1977" spans="3:30">
      <c r="C1977" s="234"/>
      <c r="D1977" s="355">
        <v>44516</v>
      </c>
      <c r="E1977" s="422" t="s">
        <v>2129</v>
      </c>
      <c r="F1977" s="435"/>
      <c r="G1977" s="259"/>
      <c r="H1977" s="234">
        <v>88.92</v>
      </c>
      <c r="I1977" s="234"/>
      <c r="J1977" s="234"/>
      <c r="K1977" s="234"/>
      <c r="L1977" s="234"/>
      <c r="M1977" s="234">
        <v>88.92</v>
      </c>
      <c r="N1977" s="234"/>
      <c r="O1977" s="234"/>
      <c r="P1977" s="234"/>
      <c r="Q1977" s="234"/>
      <c r="R1977" s="234"/>
      <c r="S1977" s="234"/>
      <c r="T1977" s="234"/>
      <c r="U1977" s="234"/>
      <c r="V1977" s="234"/>
      <c r="W1977" s="234"/>
      <c r="X1977" s="234"/>
      <c r="Y1977" s="233"/>
      <c r="Z1977" s="233"/>
      <c r="AA1977" s="233"/>
      <c r="AB1977" s="233"/>
      <c r="AC1977" s="233"/>
      <c r="AD1977" s="233"/>
    </row>
    <row r="1978" spans="3:30">
      <c r="C1978" s="234"/>
      <c r="D1978" s="355">
        <v>44516</v>
      </c>
      <c r="E1978" s="422" t="s">
        <v>2130</v>
      </c>
      <c r="F1978" s="435"/>
      <c r="G1978" s="259"/>
      <c r="H1978" s="234">
        <v>270</v>
      </c>
      <c r="I1978" s="234"/>
      <c r="J1978" s="234"/>
      <c r="K1978" s="234"/>
      <c r="L1978" s="234"/>
      <c r="M1978" s="234">
        <v>270</v>
      </c>
      <c r="N1978" s="234"/>
      <c r="O1978" s="234"/>
      <c r="P1978" s="234"/>
      <c r="Q1978" s="234"/>
      <c r="R1978" s="234"/>
      <c r="S1978" s="234"/>
      <c r="T1978" s="234"/>
      <c r="U1978" s="234"/>
      <c r="V1978" s="234"/>
      <c r="W1978" s="234"/>
      <c r="X1978" s="234"/>
      <c r="Y1978" s="233"/>
      <c r="Z1978" s="233"/>
      <c r="AA1978" s="233"/>
      <c r="AB1978" s="233"/>
      <c r="AC1978" s="233"/>
      <c r="AD1978" s="233"/>
    </row>
    <row r="1979" spans="3:30">
      <c r="C1979" s="234"/>
      <c r="D1979" s="355">
        <v>44516</v>
      </c>
      <c r="E1979" s="422" t="s">
        <v>1878</v>
      </c>
      <c r="F1979" s="435"/>
      <c r="G1979" s="259"/>
      <c r="H1979" s="234">
        <v>71</v>
      </c>
      <c r="I1979" s="234"/>
      <c r="J1979" s="234"/>
      <c r="K1979" s="234"/>
      <c r="L1979" s="234"/>
      <c r="M1979" s="234"/>
      <c r="N1979" s="234"/>
      <c r="O1979" s="234"/>
      <c r="P1979" s="234"/>
      <c r="Q1979" s="234"/>
      <c r="R1979" s="234"/>
      <c r="S1979" s="234"/>
      <c r="T1979" s="234">
        <v>71</v>
      </c>
      <c r="U1979" s="234"/>
      <c r="V1979" s="234"/>
      <c r="W1979" s="234"/>
      <c r="X1979" s="234"/>
      <c r="Y1979" s="233"/>
      <c r="Z1979" s="233"/>
      <c r="AA1979" s="233"/>
      <c r="AB1979" s="233"/>
      <c r="AC1979" s="233"/>
      <c r="AD1979" s="233"/>
    </row>
    <row r="1980" spans="3:30">
      <c r="C1980" s="234"/>
      <c r="D1980" s="355">
        <v>44516</v>
      </c>
      <c r="E1980" s="422" t="s">
        <v>1296</v>
      </c>
      <c r="F1980" s="435"/>
      <c r="G1980" s="259">
        <v>1270</v>
      </c>
      <c r="H1980" s="234"/>
      <c r="I1980" s="234"/>
      <c r="J1980" s="234"/>
      <c r="K1980" s="234"/>
      <c r="L1980" s="234"/>
      <c r="M1980" s="234"/>
      <c r="N1980" s="234"/>
      <c r="O1980" s="234"/>
      <c r="P1980" s="234"/>
      <c r="Q1980" s="234"/>
      <c r="R1980" s="234"/>
      <c r="S1980" s="234"/>
      <c r="T1980" s="234"/>
      <c r="U1980" s="234"/>
      <c r="V1980" s="234"/>
      <c r="W1980" s="234"/>
      <c r="X1980" s="234"/>
      <c r="Y1980" s="233"/>
      <c r="Z1980" s="233"/>
      <c r="AA1980" s="233"/>
      <c r="AB1980" s="233"/>
      <c r="AC1980" s="233"/>
      <c r="AD1980" s="233"/>
    </row>
    <row r="1981" spans="3:30">
      <c r="C1981" s="234"/>
      <c r="D1981" s="355">
        <v>44516</v>
      </c>
      <c r="E1981" s="422" t="s">
        <v>673</v>
      </c>
      <c r="F1981" s="435"/>
      <c r="G1981" s="259"/>
      <c r="H1981" s="259">
        <v>1057.92</v>
      </c>
      <c r="I1981" s="234"/>
      <c r="J1981" s="234"/>
      <c r="K1981" s="234"/>
      <c r="L1981" s="234"/>
      <c r="M1981" s="234"/>
      <c r="N1981" s="234"/>
      <c r="O1981" s="234"/>
      <c r="P1981" s="234"/>
      <c r="Q1981" s="234"/>
      <c r="R1981" s="234"/>
      <c r="S1981" s="234"/>
      <c r="T1981" s="234"/>
      <c r="U1981" s="234"/>
      <c r="V1981" s="234"/>
      <c r="W1981" s="234"/>
      <c r="X1981" s="234"/>
      <c r="Y1981" s="233"/>
      <c r="Z1981" s="233"/>
      <c r="AA1981" s="233"/>
      <c r="AB1981" s="233"/>
      <c r="AC1981" s="233"/>
      <c r="AD1981" s="233"/>
    </row>
    <row r="1982" spans="3:30">
      <c r="C1982" s="234"/>
      <c r="D1982" s="355">
        <v>44516</v>
      </c>
      <c r="E1982" s="422" t="s">
        <v>1723</v>
      </c>
      <c r="F1982" s="435"/>
      <c r="G1982" s="259"/>
      <c r="H1982" s="234">
        <v>212.08</v>
      </c>
      <c r="I1982" s="234"/>
      <c r="J1982" s="234"/>
      <c r="K1982" s="234"/>
      <c r="L1982" s="234"/>
      <c r="M1982" s="234"/>
      <c r="N1982" s="234"/>
      <c r="O1982" s="234"/>
      <c r="P1982" s="234"/>
      <c r="Q1982" s="234"/>
      <c r="R1982" s="234"/>
      <c r="S1982" s="234"/>
      <c r="T1982" s="234"/>
      <c r="U1982" s="234"/>
      <c r="V1982" s="234"/>
      <c r="W1982" s="234"/>
      <c r="X1982" s="234"/>
      <c r="Y1982" s="233"/>
      <c r="Z1982" s="233"/>
      <c r="AA1982" s="233"/>
      <c r="AB1982" s="233"/>
      <c r="AC1982" s="233"/>
      <c r="AD1982" s="233"/>
    </row>
    <row r="1983" spans="3:30">
      <c r="C1983" s="234"/>
      <c r="D1983" s="355">
        <v>44518</v>
      </c>
      <c r="E1983" s="422" t="s">
        <v>495</v>
      </c>
      <c r="F1983" s="435"/>
      <c r="G1983" s="259">
        <v>619</v>
      </c>
      <c r="H1983" s="234"/>
      <c r="I1983" s="234"/>
      <c r="J1983" s="234"/>
      <c r="K1983" s="234"/>
      <c r="L1983" s="234"/>
      <c r="M1983" s="234"/>
      <c r="N1983" s="234"/>
      <c r="O1983" s="234"/>
      <c r="P1983" s="234"/>
      <c r="Q1983" s="234"/>
      <c r="R1983" s="234"/>
      <c r="S1983" s="234"/>
      <c r="T1983" s="234"/>
      <c r="U1983" s="234"/>
      <c r="V1983" s="234"/>
      <c r="W1983" s="234"/>
      <c r="X1983" s="234"/>
      <c r="Y1983" s="233"/>
      <c r="Z1983" s="233"/>
      <c r="AA1983" s="233"/>
      <c r="AB1983" s="233"/>
      <c r="AC1983" s="233"/>
      <c r="AD1983" s="233"/>
    </row>
    <row r="1984" spans="3:30">
      <c r="C1984" s="234">
        <v>2</v>
      </c>
      <c r="D1984" s="355">
        <v>44518</v>
      </c>
      <c r="E1984" s="422" t="s">
        <v>2435</v>
      </c>
      <c r="F1984" s="435"/>
      <c r="G1984" s="259"/>
      <c r="H1984" s="234">
        <v>562</v>
      </c>
      <c r="I1984" s="234"/>
      <c r="J1984" s="234"/>
      <c r="K1984" s="234"/>
      <c r="L1984" s="234"/>
      <c r="M1984" s="234"/>
      <c r="N1984" s="234"/>
      <c r="O1984" s="234">
        <v>562</v>
      </c>
      <c r="P1984" s="234"/>
      <c r="Q1984" s="234"/>
      <c r="R1984" s="234"/>
      <c r="S1984" s="234"/>
      <c r="T1984" s="234"/>
      <c r="U1984" s="234"/>
      <c r="V1984" s="234"/>
      <c r="W1984" s="234"/>
      <c r="X1984" s="234"/>
      <c r="Y1984" s="233"/>
      <c r="Z1984" s="233"/>
      <c r="AA1984" s="233"/>
      <c r="AB1984" s="233"/>
      <c r="AC1984" s="233"/>
      <c r="AD1984" s="233"/>
    </row>
    <row r="1985" spans="3:30">
      <c r="C1985" s="234"/>
      <c r="D1985" s="355">
        <v>44518</v>
      </c>
      <c r="E1985" s="422" t="s">
        <v>1896</v>
      </c>
      <c r="F1985" s="435"/>
      <c r="G1985" s="259"/>
      <c r="H1985" s="234">
        <v>57</v>
      </c>
      <c r="I1985" s="234"/>
      <c r="J1985" s="234"/>
      <c r="K1985" s="234"/>
      <c r="L1985" s="234"/>
      <c r="M1985" s="234"/>
      <c r="N1985" s="234"/>
      <c r="O1985" s="234"/>
      <c r="P1985" s="234"/>
      <c r="Q1985" s="234"/>
      <c r="R1985" s="234"/>
      <c r="S1985" s="234"/>
      <c r="T1985" s="234">
        <v>57</v>
      </c>
      <c r="U1985" s="234"/>
      <c r="V1985" s="234"/>
      <c r="W1985" s="234"/>
      <c r="X1985" s="234"/>
      <c r="Y1985" s="233"/>
      <c r="Z1985" s="233"/>
      <c r="AA1985" s="233"/>
      <c r="AB1985" s="233"/>
      <c r="AC1985" s="233"/>
      <c r="AD1985" s="233"/>
    </row>
    <row r="1986" spans="3:30">
      <c r="C1986" s="234"/>
      <c r="D1986" s="355">
        <v>44518</v>
      </c>
      <c r="E1986" s="422" t="s">
        <v>1724</v>
      </c>
      <c r="F1986" s="435"/>
      <c r="G1986" s="259">
        <v>685</v>
      </c>
      <c r="H1986" s="234"/>
      <c r="I1986" s="234"/>
      <c r="J1986" s="234"/>
      <c r="K1986" s="234"/>
      <c r="L1986" s="234"/>
      <c r="M1986" s="234"/>
      <c r="N1986" s="234"/>
      <c r="O1986" s="234"/>
      <c r="P1986" s="234"/>
      <c r="Q1986" s="234"/>
      <c r="R1986" s="234"/>
      <c r="S1986" s="234"/>
      <c r="T1986" s="234"/>
      <c r="U1986" s="234"/>
      <c r="V1986" s="234"/>
      <c r="W1986" s="234"/>
      <c r="X1986" s="234"/>
      <c r="Y1986" s="233"/>
      <c r="Z1986" s="233"/>
      <c r="AA1986" s="233"/>
      <c r="AB1986" s="233"/>
      <c r="AC1986" s="233"/>
      <c r="AD1986" s="233"/>
    </row>
    <row r="1987" spans="3:30">
      <c r="C1987" s="234"/>
      <c r="D1987" s="355">
        <v>44518</v>
      </c>
      <c r="E1987" s="422" t="s">
        <v>673</v>
      </c>
      <c r="F1987" s="435"/>
      <c r="G1987" s="259"/>
      <c r="H1987" s="234">
        <v>619</v>
      </c>
      <c r="I1987" s="234"/>
      <c r="J1987" s="234"/>
      <c r="K1987" s="234"/>
      <c r="L1987" s="234"/>
      <c r="M1987" s="234"/>
      <c r="N1987" s="234"/>
      <c r="O1987" s="234"/>
      <c r="P1987" s="234"/>
      <c r="Q1987" s="234"/>
      <c r="R1987" s="234"/>
      <c r="S1987" s="234"/>
      <c r="T1987" s="234"/>
      <c r="U1987" s="234"/>
      <c r="V1987" s="234"/>
      <c r="W1987" s="234"/>
      <c r="X1987" s="234"/>
      <c r="Y1987" s="233"/>
      <c r="Z1987" s="233"/>
      <c r="AA1987" s="233"/>
      <c r="AB1987" s="233"/>
      <c r="AC1987" s="233"/>
      <c r="AD1987" s="233"/>
    </row>
    <row r="1988" spans="3:30">
      <c r="C1988" s="234"/>
      <c r="D1988" s="355">
        <v>44518</v>
      </c>
      <c r="E1988" s="422" t="s">
        <v>1725</v>
      </c>
      <c r="F1988" s="435"/>
      <c r="G1988" s="259"/>
      <c r="H1988" s="234">
        <v>66</v>
      </c>
      <c r="I1988" s="234"/>
      <c r="J1988" s="234"/>
      <c r="K1988" s="234"/>
      <c r="L1988" s="234"/>
      <c r="M1988" s="234"/>
      <c r="N1988" s="234"/>
      <c r="O1988" s="234"/>
      <c r="P1988" s="234"/>
      <c r="Q1988" s="234"/>
      <c r="R1988" s="234"/>
      <c r="S1988" s="234"/>
      <c r="T1988" s="234"/>
      <c r="U1988" s="234"/>
      <c r="V1988" s="234"/>
      <c r="W1988" s="234"/>
      <c r="X1988" s="234"/>
      <c r="Y1988" s="233"/>
      <c r="Z1988" s="233"/>
      <c r="AA1988" s="233"/>
      <c r="AB1988" s="233"/>
      <c r="AC1988" s="233"/>
      <c r="AD1988" s="233"/>
    </row>
    <row r="1989" spans="3:30">
      <c r="C1989" s="129"/>
      <c r="D1989" s="392">
        <v>44519</v>
      </c>
      <c r="E1989" s="424" t="s">
        <v>495</v>
      </c>
      <c r="F1989" s="493"/>
      <c r="G1989" s="294">
        <v>869.44</v>
      </c>
      <c r="H1989" s="129"/>
      <c r="I1989" s="234"/>
      <c r="J1989" s="234"/>
      <c r="K1989" s="234"/>
      <c r="L1989" s="234"/>
      <c r="M1989" s="234"/>
      <c r="N1989" s="234"/>
      <c r="O1989" s="234"/>
      <c r="P1989" s="234"/>
      <c r="Q1989" s="234"/>
      <c r="R1989" s="234"/>
      <c r="S1989" s="234"/>
      <c r="T1989" s="234"/>
      <c r="U1989" s="234"/>
      <c r="V1989" s="234"/>
      <c r="W1989" s="234"/>
      <c r="X1989" s="234"/>
      <c r="Y1989" s="233"/>
      <c r="Z1989" s="233"/>
      <c r="AA1989" s="233"/>
      <c r="AB1989" s="233"/>
      <c r="AC1989" s="233"/>
      <c r="AD1989" s="233"/>
    </row>
    <row r="1990" spans="3:30">
      <c r="C1990" s="129">
        <v>4</v>
      </c>
      <c r="D1990" s="392">
        <v>44519</v>
      </c>
      <c r="E1990" s="424" t="s">
        <v>2131</v>
      </c>
      <c r="F1990" s="493"/>
      <c r="G1990" s="294"/>
      <c r="H1990" s="129">
        <v>589.26</v>
      </c>
      <c r="I1990" s="234"/>
      <c r="J1990" s="234"/>
      <c r="K1990" s="234"/>
      <c r="L1990" s="234">
        <v>589.26</v>
      </c>
      <c r="M1990" s="234"/>
      <c r="N1990" s="234"/>
      <c r="O1990" s="234"/>
      <c r="P1990" s="234"/>
      <c r="Q1990" s="234"/>
      <c r="R1990" s="234"/>
      <c r="S1990" s="234"/>
      <c r="T1990" s="234"/>
      <c r="U1990" s="234"/>
      <c r="V1990" s="234"/>
      <c r="W1990" s="234"/>
      <c r="X1990" s="234"/>
      <c r="Y1990" s="233"/>
      <c r="Z1990" s="233"/>
      <c r="AA1990" s="233"/>
      <c r="AB1990" s="233"/>
      <c r="AC1990" s="233"/>
      <c r="AD1990" s="233"/>
    </row>
    <row r="1991" spans="3:30">
      <c r="C1991" s="129"/>
      <c r="D1991" s="392">
        <v>44519</v>
      </c>
      <c r="E1991" s="424" t="s">
        <v>2132</v>
      </c>
      <c r="F1991" s="493"/>
      <c r="G1991" s="294"/>
      <c r="H1991" s="129">
        <v>88.93</v>
      </c>
      <c r="I1991" s="234"/>
      <c r="J1991" s="234"/>
      <c r="K1991" s="234"/>
      <c r="L1991" s="234">
        <v>88.93</v>
      </c>
      <c r="M1991" s="234"/>
      <c r="N1991" s="234"/>
      <c r="O1991" s="234"/>
      <c r="P1991" s="234"/>
      <c r="Q1991" s="234"/>
      <c r="R1991" s="234"/>
      <c r="S1991" s="234"/>
      <c r="T1991" s="234"/>
      <c r="U1991" s="234"/>
      <c r="V1991" s="234"/>
      <c r="W1991" s="234"/>
      <c r="X1991" s="234"/>
      <c r="Y1991" s="233"/>
      <c r="Z1991" s="233"/>
      <c r="AA1991" s="233"/>
      <c r="AB1991" s="233"/>
      <c r="AC1991" s="233"/>
      <c r="AD1991" s="233"/>
    </row>
    <row r="1992" spans="3:30">
      <c r="C1992" s="129"/>
      <c r="D1992" s="392">
        <v>44519</v>
      </c>
      <c r="E1992" s="424" t="s">
        <v>2133</v>
      </c>
      <c r="F1992" s="493"/>
      <c r="G1992" s="294"/>
      <c r="H1992" s="129">
        <v>125.25</v>
      </c>
      <c r="I1992" s="234"/>
      <c r="J1992" s="234"/>
      <c r="K1992" s="234"/>
      <c r="L1992" s="234">
        <v>125.25</v>
      </c>
      <c r="M1992" s="234"/>
      <c r="N1992" s="234"/>
      <c r="O1992" s="234"/>
      <c r="P1992" s="234"/>
      <c r="Q1992" s="234"/>
      <c r="R1992" s="234"/>
      <c r="S1992" s="234"/>
      <c r="T1992" s="234"/>
      <c r="U1992" s="234"/>
      <c r="V1992" s="234"/>
      <c r="W1992" s="234"/>
      <c r="X1992" s="234"/>
      <c r="Y1992" s="233"/>
      <c r="Z1992" s="233"/>
      <c r="AA1992" s="233"/>
      <c r="AB1992" s="233"/>
      <c r="AC1992" s="233"/>
      <c r="AD1992" s="233"/>
    </row>
    <row r="1993" spans="3:30">
      <c r="C1993" s="129"/>
      <c r="D1993" s="392">
        <v>44519</v>
      </c>
      <c r="E1993" s="424" t="s">
        <v>1796</v>
      </c>
      <c r="F1993" s="493"/>
      <c r="G1993" s="294"/>
      <c r="H1993" s="129">
        <v>1</v>
      </c>
      <c r="I1993" s="234"/>
      <c r="J1993" s="234"/>
      <c r="K1993" s="234"/>
      <c r="L1993" s="234"/>
      <c r="M1993" s="234"/>
      <c r="N1993" s="234"/>
      <c r="O1993" s="234"/>
      <c r="P1993" s="234"/>
      <c r="Q1993" s="234"/>
      <c r="R1993" s="234"/>
      <c r="S1993" s="234"/>
      <c r="T1993" s="234"/>
      <c r="U1993" s="234"/>
      <c r="V1993" s="234"/>
      <c r="W1993" s="234">
        <v>1</v>
      </c>
      <c r="X1993" s="234"/>
      <c r="Y1993" s="233"/>
      <c r="Z1993" s="233"/>
      <c r="AA1993" s="233"/>
      <c r="AB1993" s="233"/>
      <c r="AC1993" s="233"/>
      <c r="AD1993" s="233"/>
    </row>
    <row r="1994" spans="3:30">
      <c r="C1994" s="129"/>
      <c r="D1994" s="392">
        <v>44519</v>
      </c>
      <c r="E1994" s="424" t="s">
        <v>1878</v>
      </c>
      <c r="F1994" s="493"/>
      <c r="G1994" s="294"/>
      <c r="H1994" s="129">
        <v>65</v>
      </c>
      <c r="I1994" s="234"/>
      <c r="J1994" s="234"/>
      <c r="K1994" s="234"/>
      <c r="L1994" s="234"/>
      <c r="M1994" s="234"/>
      <c r="N1994" s="234"/>
      <c r="O1994" s="234"/>
      <c r="P1994" s="234"/>
      <c r="Q1994" s="234"/>
      <c r="R1994" s="234"/>
      <c r="S1994" s="234"/>
      <c r="T1994" s="234">
        <v>65</v>
      </c>
      <c r="U1994" s="234"/>
      <c r="V1994" s="234"/>
      <c r="W1994" s="234"/>
      <c r="X1994" s="234"/>
      <c r="Y1994" s="233"/>
      <c r="Z1994" s="233"/>
      <c r="AA1994" s="233"/>
      <c r="AB1994" s="233"/>
      <c r="AC1994" s="233"/>
      <c r="AD1994" s="233"/>
    </row>
    <row r="1995" spans="3:30">
      <c r="C1995" s="129"/>
      <c r="D1995" s="392">
        <v>44519</v>
      </c>
      <c r="E1995" s="424" t="s">
        <v>2134</v>
      </c>
      <c r="F1995" s="493"/>
      <c r="G1995" s="294">
        <v>1000</v>
      </c>
      <c r="H1995" s="129"/>
      <c r="I1995" s="234"/>
      <c r="J1995" s="234"/>
      <c r="K1995" s="234"/>
      <c r="L1995" s="234"/>
      <c r="M1995" s="234"/>
      <c r="N1995" s="234"/>
      <c r="O1995" s="234"/>
      <c r="P1995" s="234"/>
      <c r="Q1995" s="234"/>
      <c r="R1995" s="234"/>
      <c r="S1995" s="234"/>
      <c r="T1995" s="234"/>
      <c r="U1995" s="234"/>
      <c r="V1995" s="234"/>
      <c r="W1995" s="234"/>
      <c r="X1995" s="234"/>
      <c r="Y1995" s="233"/>
      <c r="Z1995" s="233"/>
      <c r="AA1995" s="233"/>
      <c r="AB1995" s="233"/>
      <c r="AC1995" s="233"/>
      <c r="AD1995" s="233"/>
    </row>
    <row r="1996" spans="3:30">
      <c r="C1996" s="129"/>
      <c r="D1996" s="392">
        <v>44519</v>
      </c>
      <c r="E1996" s="424" t="s">
        <v>1741</v>
      </c>
      <c r="F1996" s="493"/>
      <c r="G1996" s="294"/>
      <c r="H1996" s="129">
        <v>40</v>
      </c>
      <c r="I1996" s="234"/>
      <c r="J1996" s="234"/>
      <c r="K1996" s="234"/>
      <c r="L1996" s="234"/>
      <c r="M1996" s="234"/>
      <c r="N1996" s="234"/>
      <c r="O1996" s="234"/>
      <c r="P1996" s="234"/>
      <c r="Q1996" s="234"/>
      <c r="R1996" s="234"/>
      <c r="S1996" s="234"/>
      <c r="T1996" s="234">
        <v>40</v>
      </c>
      <c r="U1996" s="234"/>
      <c r="V1996" s="234"/>
      <c r="W1996" s="234"/>
      <c r="X1996" s="234"/>
      <c r="Y1996" s="233"/>
      <c r="Z1996" s="233"/>
      <c r="AA1996" s="233"/>
      <c r="AB1996" s="233"/>
      <c r="AC1996" s="233"/>
      <c r="AD1996" s="233"/>
    </row>
    <row r="1997" spans="3:30">
      <c r="C1997" s="129"/>
      <c r="D1997" s="392">
        <v>44519</v>
      </c>
      <c r="E1997" s="424" t="s">
        <v>673</v>
      </c>
      <c r="F1997" s="493"/>
      <c r="G1997" s="294"/>
      <c r="H1997" s="129">
        <v>869.44</v>
      </c>
      <c r="I1997" s="234"/>
      <c r="J1997" s="234"/>
      <c r="K1997" s="234"/>
      <c r="L1997" s="234"/>
      <c r="M1997" s="234"/>
      <c r="N1997" s="234"/>
      <c r="O1997" s="234"/>
      <c r="P1997" s="234"/>
      <c r="Q1997" s="234"/>
      <c r="R1997" s="234"/>
      <c r="S1997" s="234"/>
      <c r="T1997" s="234"/>
      <c r="U1997" s="234"/>
      <c r="V1997" s="234"/>
      <c r="W1997" s="234"/>
      <c r="X1997" s="234"/>
      <c r="Y1997" s="233"/>
      <c r="Z1997" s="233"/>
      <c r="AA1997" s="233"/>
      <c r="AB1997" s="233"/>
      <c r="AC1997" s="233"/>
      <c r="AD1997" s="233"/>
    </row>
    <row r="1998" spans="3:30">
      <c r="C1998" s="129"/>
      <c r="D1998" s="392">
        <v>44519</v>
      </c>
      <c r="E1998" s="424" t="s">
        <v>2135</v>
      </c>
      <c r="F1998" s="493"/>
      <c r="G1998" s="294"/>
      <c r="H1998" s="129">
        <v>90.56</v>
      </c>
      <c r="I1998" s="234"/>
      <c r="J1998" s="234"/>
      <c r="K1998" s="234"/>
      <c r="L1998" s="234"/>
      <c r="M1998" s="234"/>
      <c r="N1998" s="234"/>
      <c r="O1998" s="234"/>
      <c r="P1998" s="234"/>
      <c r="Q1998" s="234"/>
      <c r="R1998" s="234"/>
      <c r="S1998" s="234"/>
      <c r="T1998" s="234"/>
      <c r="U1998" s="234"/>
      <c r="V1998" s="234"/>
      <c r="W1998" s="234"/>
      <c r="X1998" s="234"/>
      <c r="Y1998" s="233"/>
      <c r="Z1998" s="233"/>
      <c r="AA1998" s="233"/>
      <c r="AB1998" s="233"/>
      <c r="AC1998" s="233"/>
      <c r="AD1998" s="233"/>
    </row>
    <row r="1999" spans="3:30">
      <c r="C1999" s="234"/>
      <c r="D1999" s="355">
        <v>44522</v>
      </c>
      <c r="E1999" s="422" t="s">
        <v>495</v>
      </c>
      <c r="F1999" s="435"/>
      <c r="G1999" s="259">
        <v>1792</v>
      </c>
      <c r="H1999" s="234"/>
      <c r="I1999" s="234"/>
      <c r="J1999" s="234"/>
      <c r="K1999" s="234"/>
      <c r="L1999" s="234"/>
      <c r="M1999" s="234"/>
      <c r="N1999" s="234"/>
      <c r="O1999" s="234"/>
      <c r="P1999" s="234"/>
      <c r="Q1999" s="234"/>
      <c r="R1999" s="234"/>
      <c r="S1999" s="234"/>
      <c r="T1999" s="234"/>
      <c r="U1999" s="234"/>
      <c r="V1999" s="234"/>
      <c r="W1999" s="234"/>
      <c r="X1999" s="234"/>
      <c r="Y1999" s="233"/>
      <c r="Z1999" s="233"/>
      <c r="AA1999" s="233"/>
      <c r="AB1999" s="233"/>
      <c r="AC1999" s="233"/>
      <c r="AD1999" s="233"/>
    </row>
    <row r="2000" spans="3:30">
      <c r="C2000" s="234">
        <v>8</v>
      </c>
      <c r="D2000" s="355">
        <v>44522</v>
      </c>
      <c r="E2000" s="422" t="s">
        <v>2413</v>
      </c>
      <c r="F2000" s="435"/>
      <c r="G2000" s="259"/>
      <c r="H2000" s="234">
        <v>1792</v>
      </c>
      <c r="I2000" s="234"/>
      <c r="J2000" s="234"/>
      <c r="K2000" s="234"/>
      <c r="L2000" s="234"/>
      <c r="M2000" s="234"/>
      <c r="N2000" s="234"/>
      <c r="O2000" s="234"/>
      <c r="P2000" s="234"/>
      <c r="Q2000" s="234"/>
      <c r="R2000" s="234"/>
      <c r="S2000" s="234">
        <v>1792</v>
      </c>
      <c r="T2000" s="234"/>
      <c r="U2000" s="234"/>
      <c r="V2000" s="234"/>
      <c r="W2000" s="234"/>
      <c r="X2000" s="234"/>
      <c r="Y2000" s="233"/>
      <c r="Z2000" s="233"/>
      <c r="AA2000" s="233"/>
      <c r="AB2000" s="233"/>
      <c r="AC2000" s="233"/>
      <c r="AD2000" s="233"/>
    </row>
    <row r="2001" spans="3:30">
      <c r="C2001" s="234"/>
      <c r="D2001" s="355">
        <v>44522</v>
      </c>
      <c r="E2001" s="422" t="s">
        <v>2136</v>
      </c>
      <c r="F2001" s="435"/>
      <c r="G2001" s="259">
        <v>1880</v>
      </c>
      <c r="H2001" s="234"/>
      <c r="I2001" s="234"/>
      <c r="J2001" s="234"/>
      <c r="K2001" s="234"/>
      <c r="L2001" s="234"/>
      <c r="M2001" s="234"/>
      <c r="N2001" s="234"/>
      <c r="O2001" s="234"/>
      <c r="P2001" s="234"/>
      <c r="Q2001" s="234"/>
      <c r="R2001" s="234"/>
      <c r="S2001" s="234"/>
      <c r="T2001" s="234"/>
      <c r="U2001" s="234"/>
      <c r="V2001" s="234"/>
      <c r="W2001" s="234"/>
      <c r="X2001" s="234"/>
      <c r="Y2001" s="233"/>
      <c r="Z2001" s="233"/>
      <c r="AA2001" s="233"/>
      <c r="AB2001" s="233"/>
      <c r="AC2001" s="233"/>
      <c r="AD2001" s="233"/>
    </row>
    <row r="2002" spans="3:30">
      <c r="C2002" s="234"/>
      <c r="D2002" s="355">
        <v>44522</v>
      </c>
      <c r="E2002" s="422" t="s">
        <v>673</v>
      </c>
      <c r="F2002" s="435"/>
      <c r="G2002" s="259"/>
      <c r="H2002" s="259">
        <v>1792</v>
      </c>
      <c r="I2002" s="234"/>
      <c r="J2002" s="234"/>
      <c r="K2002" s="234"/>
      <c r="L2002" s="234"/>
      <c r="M2002" s="234"/>
      <c r="N2002" s="234"/>
      <c r="O2002" s="234"/>
      <c r="P2002" s="234"/>
      <c r="Q2002" s="234"/>
      <c r="R2002" s="234"/>
      <c r="S2002" s="234"/>
      <c r="T2002" s="234"/>
      <c r="U2002" s="234"/>
      <c r="V2002" s="234"/>
      <c r="W2002" s="234"/>
      <c r="X2002" s="234"/>
      <c r="Y2002" s="233"/>
      <c r="Z2002" s="233"/>
      <c r="AA2002" s="233"/>
      <c r="AB2002" s="233"/>
      <c r="AC2002" s="233"/>
      <c r="AD2002" s="233"/>
    </row>
    <row r="2003" spans="3:30">
      <c r="C2003" s="234"/>
      <c r="D2003" s="355">
        <v>44522</v>
      </c>
      <c r="E2003" s="422" t="s">
        <v>2137</v>
      </c>
      <c r="F2003" s="435"/>
      <c r="G2003" s="259"/>
      <c r="H2003" s="234">
        <v>88</v>
      </c>
      <c r="I2003" s="234"/>
      <c r="J2003" s="234"/>
      <c r="K2003" s="234"/>
      <c r="L2003" s="234"/>
      <c r="M2003" s="234"/>
      <c r="N2003" s="234"/>
      <c r="O2003" s="234"/>
      <c r="P2003" s="234"/>
      <c r="Q2003" s="234"/>
      <c r="R2003" s="234"/>
      <c r="S2003" s="234"/>
      <c r="T2003" s="234"/>
      <c r="U2003" s="234"/>
      <c r="V2003" s="234"/>
      <c r="W2003" s="234"/>
      <c r="X2003" s="234"/>
      <c r="Y2003" s="233"/>
      <c r="Z2003" s="233"/>
      <c r="AA2003" s="233"/>
      <c r="AB2003" s="233"/>
      <c r="AC2003" s="233"/>
      <c r="AD2003" s="233"/>
    </row>
    <row r="2004" spans="3:30">
      <c r="C2004" s="234"/>
      <c r="D2004" s="355">
        <v>44526</v>
      </c>
      <c r="E2004" s="422" t="s">
        <v>495</v>
      </c>
      <c r="F2004" s="435"/>
      <c r="G2004" s="259">
        <v>2061</v>
      </c>
      <c r="H2004" s="234"/>
      <c r="I2004" s="234"/>
      <c r="J2004" s="234"/>
      <c r="K2004" s="234"/>
      <c r="L2004" s="234"/>
      <c r="M2004" s="234"/>
      <c r="N2004" s="234"/>
      <c r="O2004" s="234"/>
      <c r="P2004" s="234"/>
      <c r="Q2004" s="234"/>
      <c r="R2004" s="234"/>
      <c r="S2004" s="234"/>
      <c r="T2004" s="234"/>
      <c r="U2004" s="234"/>
      <c r="V2004" s="234"/>
      <c r="W2004" s="234"/>
      <c r="X2004" s="234"/>
      <c r="Y2004" s="233"/>
      <c r="Z2004" s="233"/>
      <c r="AA2004" s="233"/>
      <c r="AB2004" s="233"/>
      <c r="AC2004" s="233"/>
      <c r="AD2004" s="233"/>
    </row>
    <row r="2005" spans="3:30">
      <c r="C2005" s="234">
        <v>20</v>
      </c>
      <c r="D2005" s="355">
        <v>44526</v>
      </c>
      <c r="E2005" s="422" t="s">
        <v>2421</v>
      </c>
      <c r="F2005" s="435"/>
      <c r="G2005" s="259"/>
      <c r="H2005" s="234">
        <v>1850</v>
      </c>
      <c r="I2005" s="234"/>
      <c r="J2005" s="234"/>
      <c r="K2005" s="234"/>
      <c r="L2005" s="234"/>
      <c r="M2005" s="234">
        <v>1850</v>
      </c>
      <c r="N2005" s="234"/>
      <c r="O2005" s="234"/>
      <c r="P2005" s="234"/>
      <c r="Q2005" s="234"/>
      <c r="R2005" s="234"/>
      <c r="S2005" s="234"/>
      <c r="T2005" s="234"/>
      <c r="U2005" s="234"/>
      <c r="V2005" s="234"/>
      <c r="W2005" s="234"/>
      <c r="X2005" s="234"/>
      <c r="Y2005" s="233"/>
      <c r="Z2005" s="233"/>
      <c r="AA2005" s="233"/>
      <c r="AB2005" s="233"/>
      <c r="AC2005" s="233"/>
      <c r="AD2005" s="233"/>
    </row>
    <row r="2006" spans="3:30">
      <c r="C2006" s="234"/>
      <c r="D2006" s="355">
        <v>44526</v>
      </c>
      <c r="E2006" s="422" t="s">
        <v>2139</v>
      </c>
      <c r="F2006" s="435"/>
      <c r="G2006" s="259"/>
      <c r="H2006" s="234">
        <v>210</v>
      </c>
      <c r="I2006" s="234"/>
      <c r="J2006" s="234"/>
      <c r="K2006" s="234"/>
      <c r="L2006" s="234">
        <v>210</v>
      </c>
      <c r="M2006" s="234"/>
      <c r="N2006" s="234"/>
      <c r="O2006" s="234"/>
      <c r="P2006" s="234"/>
      <c r="Q2006" s="234"/>
      <c r="R2006" s="234"/>
      <c r="S2006" s="234"/>
      <c r="T2006" s="234"/>
      <c r="U2006" s="234"/>
      <c r="V2006" s="234"/>
      <c r="W2006" s="234"/>
      <c r="X2006" s="234"/>
      <c r="Y2006" s="233"/>
      <c r="Z2006" s="233"/>
      <c r="AA2006" s="233"/>
      <c r="AB2006" s="233"/>
      <c r="AC2006" s="233"/>
      <c r="AD2006" s="233"/>
    </row>
    <row r="2007" spans="3:30">
      <c r="C2007" s="234"/>
      <c r="D2007" s="355">
        <v>44526</v>
      </c>
      <c r="E2007" s="422" t="s">
        <v>2140</v>
      </c>
      <c r="F2007" s="435"/>
      <c r="G2007" s="259"/>
      <c r="H2007" s="234">
        <v>1</v>
      </c>
      <c r="I2007" s="234"/>
      <c r="J2007" s="234"/>
      <c r="K2007" s="234"/>
      <c r="L2007" s="234"/>
      <c r="M2007" s="234"/>
      <c r="N2007" s="234"/>
      <c r="O2007" s="234"/>
      <c r="P2007" s="234"/>
      <c r="Q2007" s="234"/>
      <c r="R2007" s="234"/>
      <c r="S2007" s="234"/>
      <c r="T2007" s="234"/>
      <c r="U2007" s="234"/>
      <c r="V2007" s="234"/>
      <c r="W2007" s="234">
        <v>1</v>
      </c>
      <c r="X2007" s="234"/>
      <c r="Y2007" s="233"/>
      <c r="Z2007" s="233"/>
      <c r="AA2007" s="233"/>
      <c r="AB2007" s="233"/>
      <c r="AC2007" s="233"/>
      <c r="AD2007" s="233"/>
    </row>
    <row r="2008" spans="3:30">
      <c r="C2008" s="234"/>
      <c r="D2008" s="355">
        <v>44526</v>
      </c>
      <c r="E2008" s="422" t="s">
        <v>2138</v>
      </c>
      <c r="F2008" s="435"/>
      <c r="G2008" s="259">
        <v>2200</v>
      </c>
      <c r="H2008" s="234"/>
      <c r="I2008" s="234"/>
      <c r="J2008" s="234"/>
      <c r="K2008" s="234"/>
      <c r="L2008" s="234"/>
      <c r="M2008" s="234"/>
      <c r="N2008" s="234"/>
      <c r="O2008" s="234"/>
      <c r="P2008" s="234"/>
      <c r="Q2008" s="234"/>
      <c r="R2008" s="234"/>
      <c r="S2008" s="234"/>
      <c r="T2008" s="234"/>
      <c r="U2008" s="234"/>
      <c r="V2008" s="234"/>
      <c r="W2008" s="234"/>
      <c r="X2008" s="234"/>
      <c r="Y2008" s="233"/>
      <c r="Z2008" s="233"/>
      <c r="AA2008" s="233"/>
      <c r="AB2008" s="233"/>
      <c r="AC2008" s="233"/>
      <c r="AD2008" s="233"/>
    </row>
    <row r="2009" spans="3:30">
      <c r="C2009" s="234"/>
      <c r="D2009" s="355">
        <v>44526</v>
      </c>
      <c r="E2009" s="422" t="s">
        <v>673</v>
      </c>
      <c r="F2009" s="435"/>
      <c r="G2009" s="259"/>
      <c r="H2009" s="259">
        <v>1850</v>
      </c>
      <c r="I2009" s="234"/>
      <c r="J2009" s="234"/>
      <c r="K2009" s="234"/>
      <c r="L2009" s="234"/>
      <c r="M2009" s="234"/>
      <c r="N2009" s="234"/>
      <c r="O2009" s="234"/>
      <c r="P2009" s="234"/>
      <c r="Q2009" s="234"/>
      <c r="R2009" s="234"/>
      <c r="S2009" s="234"/>
      <c r="T2009" s="234"/>
      <c r="U2009" s="234"/>
      <c r="V2009" s="234"/>
      <c r="W2009" s="234"/>
      <c r="X2009" s="234"/>
      <c r="Y2009" s="233"/>
      <c r="Z2009" s="233"/>
      <c r="AA2009" s="233"/>
      <c r="AB2009" s="233"/>
      <c r="AC2009" s="233"/>
      <c r="AD2009" s="233"/>
    </row>
    <row r="2010" spans="3:30">
      <c r="C2010" s="234"/>
      <c r="D2010" s="355">
        <v>44526</v>
      </c>
      <c r="E2010" s="422" t="s">
        <v>1519</v>
      </c>
      <c r="F2010" s="435"/>
      <c r="G2010" s="259"/>
      <c r="H2010" s="234">
        <v>350</v>
      </c>
      <c r="I2010" s="234"/>
      <c r="J2010" s="234"/>
      <c r="K2010" s="234"/>
      <c r="L2010" s="234"/>
      <c r="M2010" s="234"/>
      <c r="N2010" s="234"/>
      <c r="O2010" s="234"/>
      <c r="P2010" s="234"/>
      <c r="Q2010" s="234"/>
      <c r="R2010" s="234"/>
      <c r="S2010" s="234"/>
      <c r="T2010" s="234"/>
      <c r="U2010" s="234"/>
      <c r="V2010" s="234"/>
      <c r="W2010" s="234"/>
      <c r="X2010" s="234"/>
      <c r="Y2010" s="233"/>
      <c r="Z2010" s="233"/>
      <c r="AA2010" s="233"/>
      <c r="AB2010" s="233"/>
      <c r="AC2010" s="233"/>
      <c r="AD2010" s="233"/>
    </row>
    <row r="2011" spans="3:30">
      <c r="C2011" s="234"/>
      <c r="D2011" s="355">
        <v>44526</v>
      </c>
      <c r="E2011" s="422" t="s">
        <v>495</v>
      </c>
      <c r="F2011" s="435"/>
      <c r="G2011" s="259">
        <v>1466.99</v>
      </c>
      <c r="H2011" s="234"/>
      <c r="I2011" s="234"/>
      <c r="J2011" s="234"/>
      <c r="K2011" s="234"/>
      <c r="L2011" s="234"/>
      <c r="M2011" s="234"/>
      <c r="N2011" s="234"/>
      <c r="O2011" s="234"/>
      <c r="P2011" s="234"/>
      <c r="Q2011" s="234"/>
      <c r="R2011" s="234"/>
      <c r="S2011" s="234"/>
      <c r="T2011" s="234"/>
      <c r="U2011" s="234"/>
      <c r="V2011" s="234"/>
      <c r="W2011" s="234"/>
      <c r="X2011" s="234"/>
      <c r="Y2011" s="233"/>
      <c r="Z2011" s="233"/>
      <c r="AA2011" s="233"/>
      <c r="AB2011" s="233"/>
      <c r="AC2011" s="233"/>
      <c r="AD2011" s="233"/>
    </row>
    <row r="2012" spans="3:30">
      <c r="C2012" s="234"/>
      <c r="D2012" s="355">
        <v>44526</v>
      </c>
      <c r="E2012" s="422" t="s">
        <v>2141</v>
      </c>
      <c r="F2012" s="435"/>
      <c r="G2012" s="259"/>
      <c r="H2012" s="234">
        <v>85.88</v>
      </c>
      <c r="I2012" s="234"/>
      <c r="J2012" s="234"/>
      <c r="K2012" s="234"/>
      <c r="L2012" s="234">
        <v>85.88</v>
      </c>
      <c r="M2012" s="234"/>
      <c r="N2012" s="234"/>
      <c r="O2012" s="234"/>
      <c r="P2012" s="234"/>
      <c r="Q2012" s="234"/>
      <c r="R2012" s="234"/>
      <c r="S2012" s="234"/>
      <c r="T2012" s="234"/>
      <c r="U2012" s="234"/>
      <c r="V2012" s="234"/>
      <c r="W2012" s="234"/>
      <c r="X2012" s="234"/>
      <c r="Y2012" s="233"/>
      <c r="Z2012" s="233"/>
      <c r="AA2012" s="233"/>
      <c r="AB2012" s="233"/>
      <c r="AC2012" s="233"/>
      <c r="AD2012" s="233"/>
    </row>
    <row r="2013" spans="3:30">
      <c r="C2013" s="234"/>
      <c r="D2013" s="355">
        <v>44526</v>
      </c>
      <c r="E2013" s="422" t="s">
        <v>2142</v>
      </c>
      <c r="F2013" s="435"/>
      <c r="G2013" s="259"/>
      <c r="H2013" s="234">
        <v>107</v>
      </c>
      <c r="I2013" s="234"/>
      <c r="J2013" s="234"/>
      <c r="K2013" s="234"/>
      <c r="L2013" s="234"/>
      <c r="M2013" s="234">
        <v>107</v>
      </c>
      <c r="N2013" s="234"/>
      <c r="O2013" s="234"/>
      <c r="P2013" s="234"/>
      <c r="Q2013" s="234"/>
      <c r="R2013" s="234"/>
      <c r="S2013" s="234"/>
      <c r="T2013" s="234"/>
      <c r="U2013" s="234"/>
      <c r="V2013" s="234"/>
      <c r="W2013" s="234"/>
      <c r="X2013" s="234"/>
      <c r="Y2013" s="233"/>
      <c r="Z2013" s="233"/>
      <c r="AA2013" s="233"/>
      <c r="AB2013" s="233"/>
      <c r="AC2013" s="233"/>
      <c r="AD2013" s="233"/>
    </row>
    <row r="2014" spans="3:30">
      <c r="C2014" s="234"/>
      <c r="D2014" s="355">
        <v>44526</v>
      </c>
      <c r="E2014" s="422" t="s">
        <v>2143</v>
      </c>
      <c r="F2014" s="435"/>
      <c r="G2014" s="259"/>
      <c r="H2014" s="234">
        <v>166.78</v>
      </c>
      <c r="I2014" s="234"/>
      <c r="J2014" s="234"/>
      <c r="K2014" s="234"/>
      <c r="L2014" s="234">
        <v>166.78</v>
      </c>
      <c r="M2014" s="234"/>
      <c r="N2014" s="234"/>
      <c r="O2014" s="234"/>
      <c r="P2014" s="234"/>
      <c r="Q2014" s="234"/>
      <c r="R2014" s="234"/>
      <c r="S2014" s="234"/>
      <c r="T2014" s="234"/>
      <c r="U2014" s="234"/>
      <c r="V2014" s="234"/>
      <c r="W2014" s="234"/>
      <c r="X2014" s="234"/>
      <c r="Y2014" s="233"/>
      <c r="Z2014" s="233"/>
      <c r="AA2014" s="233"/>
      <c r="AB2014" s="233"/>
      <c r="AC2014" s="233"/>
      <c r="AD2014" s="233"/>
    </row>
    <row r="2015" spans="3:30">
      <c r="C2015" s="234">
        <v>5</v>
      </c>
      <c r="D2015" s="355">
        <v>44526</v>
      </c>
      <c r="E2015" s="422" t="s">
        <v>2414</v>
      </c>
      <c r="F2015" s="435"/>
      <c r="G2015" s="259"/>
      <c r="H2015" s="234">
        <v>918.33</v>
      </c>
      <c r="I2015" s="234"/>
      <c r="J2015" s="234"/>
      <c r="K2015" s="234"/>
      <c r="L2015" s="234"/>
      <c r="M2015" s="234"/>
      <c r="N2015" s="234"/>
      <c r="O2015" s="234"/>
      <c r="P2015" s="234">
        <v>918.33</v>
      </c>
      <c r="Q2015" s="234"/>
      <c r="R2015" s="234"/>
      <c r="S2015" s="234"/>
      <c r="T2015" s="234"/>
      <c r="U2015" s="234"/>
      <c r="V2015" s="234"/>
      <c r="W2015" s="234"/>
      <c r="X2015" s="234"/>
      <c r="Y2015" s="233"/>
      <c r="Z2015" s="233"/>
      <c r="AA2015" s="233"/>
      <c r="AB2015" s="233"/>
      <c r="AC2015" s="233"/>
      <c r="AD2015" s="233"/>
    </row>
    <row r="2016" spans="3:30">
      <c r="C2016" s="234"/>
      <c r="D2016" s="355">
        <v>44526</v>
      </c>
      <c r="E2016" s="422" t="s">
        <v>1896</v>
      </c>
      <c r="F2016" s="435"/>
      <c r="G2016" s="259"/>
      <c r="H2016" s="234">
        <v>110</v>
      </c>
      <c r="I2016" s="234"/>
      <c r="J2016" s="234"/>
      <c r="K2016" s="234"/>
      <c r="L2016" s="234"/>
      <c r="M2016" s="234"/>
      <c r="N2016" s="234"/>
      <c r="O2016" s="234"/>
      <c r="P2016" s="234"/>
      <c r="Q2016" s="234"/>
      <c r="R2016" s="234"/>
      <c r="S2016" s="234"/>
      <c r="T2016" s="234">
        <v>110</v>
      </c>
      <c r="U2016" s="234"/>
      <c r="V2016" s="234"/>
      <c r="W2016" s="234"/>
      <c r="X2016" s="234"/>
      <c r="Y2016" s="233"/>
      <c r="Z2016" s="233"/>
      <c r="AA2016" s="233"/>
      <c r="AB2016" s="233"/>
      <c r="AC2016" s="233"/>
      <c r="AD2016" s="233"/>
    </row>
    <row r="2017" spans="3:30">
      <c r="C2017" s="234"/>
      <c r="D2017" s="355">
        <v>44526</v>
      </c>
      <c r="E2017" s="422" t="s">
        <v>1878</v>
      </c>
      <c r="F2017" s="435"/>
      <c r="G2017" s="259"/>
      <c r="H2017" s="234">
        <v>78</v>
      </c>
      <c r="I2017" s="234"/>
      <c r="J2017" s="234"/>
      <c r="K2017" s="234"/>
      <c r="L2017" s="234"/>
      <c r="M2017" s="234"/>
      <c r="N2017" s="234"/>
      <c r="O2017" s="234"/>
      <c r="P2017" s="234"/>
      <c r="Q2017" s="234"/>
      <c r="R2017" s="234"/>
      <c r="S2017" s="234"/>
      <c r="T2017" s="234">
        <v>78</v>
      </c>
      <c r="U2017" s="234"/>
      <c r="V2017" s="234"/>
      <c r="W2017" s="234"/>
      <c r="X2017" s="234"/>
      <c r="Y2017" s="233"/>
      <c r="Z2017" s="233"/>
      <c r="AA2017" s="233"/>
      <c r="AB2017" s="233"/>
      <c r="AC2017" s="233"/>
      <c r="AD2017" s="233"/>
    </row>
    <row r="2018" spans="3:30">
      <c r="C2018" s="234"/>
      <c r="D2018" s="355">
        <v>44526</v>
      </c>
      <c r="E2018" s="422" t="s">
        <v>1796</v>
      </c>
      <c r="F2018" s="435"/>
      <c r="G2018" s="259"/>
      <c r="H2018" s="234">
        <v>1</v>
      </c>
      <c r="I2018" s="234"/>
      <c r="J2018" s="234"/>
      <c r="K2018" s="234"/>
      <c r="L2018" s="234"/>
      <c r="M2018" s="234"/>
      <c r="N2018" s="234"/>
      <c r="O2018" s="234"/>
      <c r="P2018" s="234"/>
      <c r="Q2018" s="234"/>
      <c r="R2018" s="234"/>
      <c r="S2018" s="234"/>
      <c r="T2018" s="234"/>
      <c r="U2018" s="234"/>
      <c r="V2018" s="234"/>
      <c r="W2018" s="234">
        <v>1</v>
      </c>
      <c r="X2018" s="234"/>
      <c r="Y2018" s="233"/>
      <c r="Z2018" s="233"/>
      <c r="AA2018" s="233"/>
      <c r="AB2018" s="233"/>
      <c r="AC2018" s="233"/>
      <c r="AD2018" s="233"/>
    </row>
    <row r="2019" spans="3:30">
      <c r="C2019" s="234"/>
      <c r="D2019" s="355">
        <v>44526</v>
      </c>
      <c r="E2019" s="422" t="s">
        <v>1744</v>
      </c>
      <c r="F2019" s="435"/>
      <c r="G2019" s="259">
        <v>1594</v>
      </c>
      <c r="H2019" s="234"/>
      <c r="I2019" s="234"/>
      <c r="J2019" s="234"/>
      <c r="K2019" s="234"/>
      <c r="L2019" s="234"/>
      <c r="M2019" s="234"/>
      <c r="N2019" s="234"/>
      <c r="O2019" s="234"/>
      <c r="P2019" s="234"/>
      <c r="Q2019" s="234"/>
      <c r="R2019" s="234"/>
      <c r="S2019" s="234"/>
      <c r="T2019" s="234"/>
      <c r="U2019" s="234"/>
      <c r="V2019" s="234"/>
      <c r="W2019" s="234"/>
      <c r="X2019" s="234"/>
      <c r="Y2019" s="233"/>
      <c r="Z2019" s="233"/>
      <c r="AA2019" s="233"/>
      <c r="AB2019" s="233"/>
      <c r="AC2019" s="233"/>
      <c r="AD2019" s="233"/>
    </row>
    <row r="2020" spans="3:30">
      <c r="C2020" s="234"/>
      <c r="D2020" s="355">
        <v>44526</v>
      </c>
      <c r="E2020" s="422" t="s">
        <v>673</v>
      </c>
      <c r="F2020" s="435"/>
      <c r="G2020" s="259"/>
      <c r="H2020" s="259">
        <v>1466.99</v>
      </c>
      <c r="I2020" s="234"/>
      <c r="J2020" s="234"/>
      <c r="K2020" s="234"/>
      <c r="L2020" s="234"/>
      <c r="M2020" s="234"/>
      <c r="N2020" s="234"/>
      <c r="O2020" s="234"/>
      <c r="P2020" s="234"/>
      <c r="Q2020" s="234"/>
      <c r="R2020" s="234"/>
      <c r="S2020" s="234"/>
      <c r="T2020" s="234"/>
      <c r="U2020" s="234"/>
      <c r="V2020" s="234"/>
      <c r="W2020" s="234"/>
      <c r="X2020" s="234"/>
      <c r="Y2020" s="233"/>
      <c r="Z2020" s="233"/>
      <c r="AA2020" s="233"/>
      <c r="AB2020" s="233"/>
      <c r="AC2020" s="233"/>
      <c r="AD2020" s="233"/>
    </row>
    <row r="2021" spans="3:30">
      <c r="C2021" s="234"/>
      <c r="D2021" s="355">
        <v>44526</v>
      </c>
      <c r="E2021" s="422" t="s">
        <v>1745</v>
      </c>
      <c r="F2021" s="435"/>
      <c r="G2021" s="259"/>
      <c r="H2021" s="234">
        <v>127.01</v>
      </c>
      <c r="I2021" s="234"/>
      <c r="J2021" s="234"/>
      <c r="K2021" s="234"/>
      <c r="L2021" s="234"/>
      <c r="M2021" s="234"/>
      <c r="N2021" s="234"/>
      <c r="O2021" s="234"/>
      <c r="P2021" s="234"/>
      <c r="Q2021" s="234"/>
      <c r="R2021" s="234"/>
      <c r="S2021" s="234"/>
      <c r="T2021" s="234"/>
      <c r="U2021" s="234"/>
      <c r="V2021" s="234"/>
      <c r="W2021" s="234"/>
      <c r="X2021" s="234"/>
      <c r="Y2021" s="233"/>
      <c r="Z2021" s="233"/>
      <c r="AA2021" s="233"/>
      <c r="AB2021" s="233"/>
      <c r="AC2021" s="233"/>
      <c r="AD2021" s="233"/>
    </row>
    <row r="2022" spans="3:30">
      <c r="C2022" s="234"/>
      <c r="D2022" s="355">
        <v>44527</v>
      </c>
      <c r="E2022" s="422" t="s">
        <v>495</v>
      </c>
      <c r="F2022" s="435"/>
      <c r="G2022" s="259">
        <v>3276.63</v>
      </c>
      <c r="H2022" s="234"/>
      <c r="I2022" s="234"/>
      <c r="J2022" s="234"/>
      <c r="K2022" s="234"/>
      <c r="L2022" s="234"/>
      <c r="M2022" s="234"/>
      <c r="N2022" s="234"/>
      <c r="O2022" s="234"/>
      <c r="P2022" s="234"/>
      <c r="Q2022" s="234"/>
      <c r="R2022" s="234"/>
      <c r="S2022" s="234"/>
      <c r="T2022" s="234"/>
      <c r="U2022" s="234"/>
      <c r="V2022" s="234"/>
      <c r="W2022" s="234"/>
      <c r="X2022" s="234"/>
      <c r="Y2022" s="233"/>
      <c r="Z2022" s="233"/>
      <c r="AA2022" s="233"/>
      <c r="AB2022" s="233"/>
      <c r="AC2022" s="233"/>
      <c r="AD2022" s="233"/>
    </row>
    <row r="2023" spans="3:30">
      <c r="C2023" s="234"/>
      <c r="D2023" s="355">
        <v>44527</v>
      </c>
      <c r="E2023" s="422" t="s">
        <v>2144</v>
      </c>
      <c r="F2023" s="435"/>
      <c r="G2023" s="259">
        <v>108</v>
      </c>
      <c r="H2023" s="234"/>
      <c r="I2023" s="234"/>
      <c r="J2023" s="234"/>
      <c r="K2023" s="234"/>
      <c r="L2023" s="234"/>
      <c r="M2023" s="234"/>
      <c r="N2023" s="234"/>
      <c r="O2023" s="234"/>
      <c r="P2023" s="234"/>
      <c r="Q2023" s="234"/>
      <c r="R2023" s="234"/>
      <c r="S2023" s="234"/>
      <c r="T2023" s="234"/>
      <c r="U2023" s="234"/>
      <c r="V2023" s="234"/>
      <c r="W2023" s="234"/>
      <c r="X2023" s="234"/>
      <c r="Y2023" s="233"/>
      <c r="Z2023" s="233"/>
      <c r="AA2023" s="233"/>
      <c r="AB2023" s="233"/>
      <c r="AC2023" s="233"/>
      <c r="AD2023" s="233"/>
    </row>
    <row r="2024" spans="3:30">
      <c r="C2024" s="234"/>
      <c r="D2024" s="355">
        <v>44527</v>
      </c>
      <c r="E2024" s="422" t="s">
        <v>2145</v>
      </c>
      <c r="F2024" s="435"/>
      <c r="G2024" s="259"/>
      <c r="H2024" s="234">
        <v>108</v>
      </c>
      <c r="I2024" s="234"/>
      <c r="J2024" s="234"/>
      <c r="K2024" s="234"/>
      <c r="L2024" s="234"/>
      <c r="M2024" s="234"/>
      <c r="N2024" s="234">
        <v>108</v>
      </c>
      <c r="O2024" s="234"/>
      <c r="P2024" s="234"/>
      <c r="Q2024" s="234"/>
      <c r="R2024" s="234"/>
      <c r="S2024" s="234"/>
      <c r="T2024" s="234"/>
      <c r="U2024" s="234"/>
      <c r="V2024" s="234"/>
      <c r="W2024" s="234"/>
      <c r="X2024" s="234"/>
      <c r="Y2024" s="233"/>
      <c r="Z2024" s="233"/>
      <c r="AA2024" s="233"/>
      <c r="AB2024" s="233"/>
      <c r="AC2024" s="233"/>
      <c r="AD2024" s="233"/>
    </row>
    <row r="2025" spans="3:30">
      <c r="C2025" s="234"/>
      <c r="D2025" s="355">
        <v>44527</v>
      </c>
      <c r="E2025" s="422" t="s">
        <v>2146</v>
      </c>
      <c r="F2025" s="435"/>
      <c r="G2025" s="259"/>
      <c r="H2025" s="234">
        <v>310</v>
      </c>
      <c r="I2025" s="234"/>
      <c r="J2025" s="234"/>
      <c r="K2025" s="234"/>
      <c r="L2025" s="234">
        <v>310</v>
      </c>
      <c r="M2025" s="234"/>
      <c r="N2025" s="234"/>
      <c r="O2025" s="234"/>
      <c r="P2025" s="234"/>
      <c r="Q2025" s="234"/>
      <c r="R2025" s="234"/>
      <c r="S2025" s="234"/>
      <c r="T2025" s="234"/>
      <c r="U2025" s="234"/>
      <c r="V2025" s="234"/>
      <c r="W2025" s="234"/>
      <c r="X2025" s="234"/>
      <c r="Y2025" s="233"/>
      <c r="Z2025" s="233"/>
      <c r="AA2025" s="233"/>
      <c r="AB2025" s="233"/>
      <c r="AC2025" s="233"/>
      <c r="AD2025" s="233"/>
    </row>
    <row r="2026" spans="3:30">
      <c r="C2026" s="234"/>
      <c r="D2026" s="355">
        <v>44527</v>
      </c>
      <c r="E2026" s="422" t="s">
        <v>2427</v>
      </c>
      <c r="F2026" s="435"/>
      <c r="G2026" s="259"/>
      <c r="H2026" s="234">
        <v>671</v>
      </c>
      <c r="I2026" s="234"/>
      <c r="J2026" s="234"/>
      <c r="K2026" s="234"/>
      <c r="L2026" s="234">
        <v>671</v>
      </c>
      <c r="M2026" s="234"/>
      <c r="N2026" s="234"/>
      <c r="O2026" s="234"/>
      <c r="P2026" s="234"/>
      <c r="Q2026" s="234"/>
      <c r="R2026" s="234"/>
      <c r="S2026" s="234"/>
      <c r="T2026" s="234"/>
      <c r="U2026" s="234"/>
      <c r="V2026" s="234"/>
      <c r="W2026" s="234"/>
      <c r="X2026" s="234"/>
      <c r="Y2026" s="233"/>
      <c r="Z2026" s="233"/>
      <c r="AA2026" s="233"/>
      <c r="AB2026" s="233"/>
      <c r="AC2026" s="233"/>
      <c r="AD2026" s="233"/>
    </row>
    <row r="2027" spans="3:30">
      <c r="C2027" s="234"/>
      <c r="D2027" s="355">
        <v>44527</v>
      </c>
      <c r="E2027" s="431" t="s">
        <v>2486</v>
      </c>
      <c r="F2027" s="435"/>
      <c r="G2027" s="259"/>
      <c r="H2027" s="234">
        <v>349</v>
      </c>
      <c r="I2027" s="234"/>
      <c r="J2027" s="234"/>
      <c r="K2027" s="234">
        <v>349</v>
      </c>
      <c r="L2027" s="234"/>
      <c r="M2027" s="234"/>
      <c r="N2027" s="234"/>
      <c r="O2027" s="234"/>
      <c r="P2027" s="234"/>
      <c r="Q2027" s="234"/>
      <c r="R2027" s="234"/>
      <c r="S2027" s="234"/>
      <c r="T2027" s="234"/>
      <c r="U2027" s="234"/>
      <c r="V2027" s="234"/>
      <c r="W2027" s="234"/>
      <c r="X2027" s="234"/>
      <c r="Y2027" s="233"/>
      <c r="Z2027" s="233"/>
      <c r="AA2027" s="233"/>
      <c r="AB2027" s="233"/>
      <c r="AC2027" s="233"/>
      <c r="AD2027" s="233"/>
    </row>
    <row r="2028" spans="3:30">
      <c r="C2028" s="234">
        <v>5</v>
      </c>
      <c r="D2028" s="463">
        <v>44527</v>
      </c>
      <c r="E2028" s="422" t="s">
        <v>2495</v>
      </c>
      <c r="F2028" s="435"/>
      <c r="G2028" s="259"/>
      <c r="H2028" s="234">
        <v>882</v>
      </c>
      <c r="I2028" s="234"/>
      <c r="J2028" s="234"/>
      <c r="K2028" s="234"/>
      <c r="L2028" s="234"/>
      <c r="M2028" s="234"/>
      <c r="N2028" s="234"/>
      <c r="O2028" s="234">
        <v>882</v>
      </c>
      <c r="P2028" s="234"/>
      <c r="Q2028" s="234"/>
      <c r="R2028" s="234"/>
      <c r="S2028" s="234"/>
      <c r="T2028" s="234"/>
      <c r="U2028" s="234"/>
      <c r="V2028" s="234"/>
      <c r="W2028" s="234"/>
      <c r="X2028" s="234"/>
      <c r="Y2028" s="233"/>
      <c r="Z2028" s="233"/>
      <c r="AA2028" s="233"/>
      <c r="AB2028" s="233"/>
      <c r="AC2028" s="233"/>
      <c r="AD2028" s="233"/>
    </row>
    <row r="2029" spans="3:30">
      <c r="C2029" s="234"/>
      <c r="D2029" s="355">
        <v>44527</v>
      </c>
      <c r="E2029" s="422" t="s">
        <v>2147</v>
      </c>
      <c r="F2029" s="435"/>
      <c r="G2029" s="259"/>
      <c r="H2029" s="234">
        <v>505</v>
      </c>
      <c r="I2029" s="234"/>
      <c r="J2029" s="234"/>
      <c r="K2029" s="234">
        <v>505</v>
      </c>
      <c r="L2029" s="234"/>
      <c r="M2029" s="234"/>
      <c r="N2029" s="234"/>
      <c r="O2029" s="234"/>
      <c r="P2029" s="234"/>
      <c r="Q2029" s="234"/>
      <c r="R2029" s="234"/>
      <c r="S2029" s="234"/>
      <c r="T2029" s="234"/>
      <c r="U2029" s="234"/>
      <c r="V2029" s="234"/>
      <c r="W2029" s="234"/>
      <c r="X2029" s="234"/>
      <c r="Y2029" s="233"/>
      <c r="Z2029" s="233"/>
      <c r="AA2029" s="233"/>
      <c r="AB2029" s="233"/>
      <c r="AC2029" s="233"/>
      <c r="AD2029" s="233"/>
    </row>
    <row r="2030" spans="3:30">
      <c r="C2030" s="234"/>
      <c r="D2030" s="355">
        <v>44527</v>
      </c>
      <c r="E2030" s="422" t="s">
        <v>1896</v>
      </c>
      <c r="F2030" s="435"/>
      <c r="G2030" s="259"/>
      <c r="H2030" s="234">
        <v>62</v>
      </c>
      <c r="I2030" s="234"/>
      <c r="J2030" s="234"/>
      <c r="K2030" s="234"/>
      <c r="L2030" s="234"/>
      <c r="M2030" s="234"/>
      <c r="N2030" s="234"/>
      <c r="O2030" s="234"/>
      <c r="P2030" s="234"/>
      <c r="Q2030" s="234"/>
      <c r="R2030" s="234"/>
      <c r="S2030" s="234"/>
      <c r="T2030" s="234">
        <v>62</v>
      </c>
      <c r="U2030" s="234"/>
      <c r="V2030" s="234"/>
      <c r="W2030" s="234"/>
      <c r="X2030" s="234"/>
      <c r="Y2030" s="233"/>
      <c r="Z2030" s="233"/>
      <c r="AA2030" s="233"/>
      <c r="AB2030" s="233"/>
      <c r="AC2030" s="233"/>
      <c r="AD2030" s="233"/>
    </row>
    <row r="2031" spans="3:30">
      <c r="C2031" s="234"/>
      <c r="D2031" s="355">
        <v>44527</v>
      </c>
      <c r="E2031" s="422" t="s">
        <v>1796</v>
      </c>
      <c r="F2031" s="435"/>
      <c r="G2031" s="259"/>
      <c r="H2031" s="234">
        <v>1</v>
      </c>
      <c r="I2031" s="234"/>
      <c r="J2031" s="234"/>
      <c r="K2031" s="234"/>
      <c r="L2031" s="234"/>
      <c r="M2031" s="234"/>
      <c r="N2031" s="234"/>
      <c r="O2031" s="234"/>
      <c r="P2031" s="234"/>
      <c r="Q2031" s="234"/>
      <c r="R2031" s="234"/>
      <c r="S2031" s="234"/>
      <c r="T2031" s="234"/>
      <c r="U2031" s="234"/>
      <c r="V2031" s="234"/>
      <c r="W2031" s="234">
        <v>1</v>
      </c>
      <c r="X2031" s="234"/>
      <c r="Y2031" s="233"/>
      <c r="Z2031" s="233"/>
      <c r="AA2031" s="233"/>
      <c r="AB2031" s="233"/>
      <c r="AC2031" s="233"/>
      <c r="AD2031" s="233"/>
    </row>
    <row r="2032" spans="3:30">
      <c r="C2032" s="234"/>
      <c r="D2032" s="355">
        <v>44527</v>
      </c>
      <c r="E2032" s="422" t="s">
        <v>2148</v>
      </c>
      <c r="F2032" s="435"/>
      <c r="G2032" s="259"/>
      <c r="H2032" s="234">
        <v>496.63</v>
      </c>
      <c r="I2032" s="234"/>
      <c r="J2032" s="234"/>
      <c r="K2032" s="234"/>
      <c r="L2032" s="234">
        <v>496.63</v>
      </c>
      <c r="M2032" s="234"/>
      <c r="N2032" s="234"/>
      <c r="O2032" s="234"/>
      <c r="P2032" s="234"/>
      <c r="Q2032" s="234"/>
      <c r="R2032" s="234"/>
      <c r="S2032" s="234"/>
      <c r="T2032" s="234"/>
      <c r="U2032" s="234"/>
      <c r="V2032" s="234"/>
      <c r="W2032" s="234"/>
      <c r="X2032" s="234"/>
      <c r="Y2032" s="233"/>
      <c r="Z2032" s="233"/>
      <c r="AA2032" s="233"/>
      <c r="AB2032" s="233"/>
      <c r="AC2032" s="233"/>
      <c r="AD2032" s="233"/>
    </row>
    <row r="2033" spans="3:30">
      <c r="C2033" s="234"/>
      <c r="D2033" s="355">
        <v>44527</v>
      </c>
      <c r="E2033" s="422" t="s">
        <v>1878</v>
      </c>
      <c r="F2033" s="435"/>
      <c r="G2033" s="259"/>
      <c r="H2033" s="234">
        <v>0</v>
      </c>
      <c r="I2033" s="234"/>
      <c r="J2033" s="234"/>
      <c r="K2033" s="234"/>
      <c r="L2033" s="234"/>
      <c r="M2033" s="234"/>
      <c r="N2033" s="234"/>
      <c r="O2033" s="234"/>
      <c r="P2033" s="234"/>
      <c r="Q2033" s="234"/>
      <c r="R2033" s="234"/>
      <c r="S2033" s="234"/>
      <c r="T2033" s="234">
        <v>0</v>
      </c>
      <c r="U2033" s="234"/>
      <c r="V2033" s="234"/>
      <c r="W2033" s="234"/>
      <c r="X2033" s="234"/>
      <c r="Y2033" s="233"/>
      <c r="Z2033" s="233"/>
      <c r="AA2033" s="233"/>
      <c r="AB2033" s="233"/>
      <c r="AC2033" s="233"/>
      <c r="AD2033" s="233"/>
    </row>
    <row r="2034" spans="3:30">
      <c r="C2034" s="234"/>
      <c r="D2034" s="355">
        <v>44527</v>
      </c>
      <c r="E2034" s="422" t="s">
        <v>1715</v>
      </c>
      <c r="F2034" s="435"/>
      <c r="G2034" s="259">
        <v>3884</v>
      </c>
      <c r="H2034" s="234"/>
      <c r="I2034" s="234"/>
      <c r="J2034" s="234"/>
      <c r="K2034" s="234"/>
      <c r="L2034" s="234"/>
      <c r="M2034" s="234"/>
      <c r="N2034" s="234"/>
      <c r="O2034" s="234"/>
      <c r="P2034" s="234"/>
      <c r="Q2034" s="234"/>
      <c r="R2034" s="234"/>
      <c r="S2034" s="234"/>
      <c r="T2034" s="234"/>
      <c r="U2034" s="234"/>
      <c r="V2034" s="234"/>
      <c r="W2034" s="234"/>
      <c r="X2034" s="234"/>
      <c r="Y2034" s="233"/>
      <c r="Z2034" s="233"/>
      <c r="AA2034" s="233"/>
      <c r="AB2034" s="233"/>
      <c r="AC2034" s="233"/>
      <c r="AD2034" s="233"/>
    </row>
    <row r="2035" spans="3:30">
      <c r="C2035" s="234"/>
      <c r="D2035" s="355">
        <v>44527</v>
      </c>
      <c r="E2035" s="422" t="s">
        <v>673</v>
      </c>
      <c r="F2035" s="435"/>
      <c r="G2035" s="259"/>
      <c r="H2035" s="259">
        <v>3276.63</v>
      </c>
      <c r="I2035" s="234"/>
      <c r="J2035" s="234"/>
      <c r="K2035" s="234"/>
      <c r="L2035" s="234"/>
      <c r="M2035" s="234"/>
      <c r="N2035" s="234"/>
      <c r="O2035" s="234"/>
      <c r="P2035" s="234"/>
      <c r="Q2035" s="234"/>
      <c r="R2035" s="234"/>
      <c r="S2035" s="234"/>
      <c r="T2035" s="234"/>
      <c r="U2035" s="234"/>
      <c r="V2035" s="234"/>
      <c r="W2035" s="234"/>
      <c r="X2035" s="234"/>
      <c r="Y2035" s="233"/>
      <c r="Z2035" s="233"/>
      <c r="AA2035" s="233"/>
      <c r="AB2035" s="233"/>
      <c r="AC2035" s="233"/>
      <c r="AD2035" s="233"/>
    </row>
    <row r="2036" spans="3:30">
      <c r="C2036" s="234"/>
      <c r="D2036" s="355">
        <v>44527</v>
      </c>
      <c r="E2036" s="422" t="s">
        <v>674</v>
      </c>
      <c r="F2036" s="435"/>
      <c r="G2036" s="259"/>
      <c r="H2036" s="259">
        <v>108</v>
      </c>
      <c r="I2036" s="234"/>
      <c r="J2036" s="234"/>
      <c r="K2036" s="234"/>
      <c r="L2036" s="234"/>
      <c r="M2036" s="234"/>
      <c r="N2036" s="234"/>
      <c r="O2036" s="234"/>
      <c r="P2036" s="234"/>
      <c r="Q2036" s="234"/>
      <c r="R2036" s="234"/>
      <c r="S2036" s="234"/>
      <c r="T2036" s="234"/>
      <c r="U2036" s="234"/>
      <c r="V2036" s="234"/>
      <c r="W2036" s="234"/>
      <c r="X2036" s="234"/>
      <c r="Y2036" s="233"/>
      <c r="Z2036" s="233"/>
      <c r="AA2036" s="233"/>
      <c r="AB2036" s="233"/>
      <c r="AC2036" s="233"/>
      <c r="AD2036" s="233"/>
    </row>
    <row r="2037" spans="3:30">
      <c r="C2037" s="234"/>
      <c r="D2037" s="355">
        <v>44527</v>
      </c>
      <c r="E2037" s="422" t="s">
        <v>1717</v>
      </c>
      <c r="F2037" s="435"/>
      <c r="G2037" s="259"/>
      <c r="H2037" s="234">
        <v>499.37</v>
      </c>
      <c r="I2037" s="234"/>
      <c r="J2037" s="234"/>
      <c r="K2037" s="234"/>
      <c r="L2037" s="234"/>
      <c r="M2037" s="234"/>
      <c r="N2037" s="234"/>
      <c r="O2037" s="234"/>
      <c r="P2037" s="234"/>
      <c r="Q2037" s="234"/>
      <c r="R2037" s="234"/>
      <c r="S2037" s="234"/>
      <c r="T2037" s="234"/>
      <c r="U2037" s="234"/>
      <c r="V2037" s="234"/>
      <c r="W2037" s="234"/>
      <c r="X2037" s="234"/>
      <c r="Y2037" s="233"/>
      <c r="Z2037" s="233"/>
      <c r="AA2037" s="233"/>
      <c r="AB2037" s="233"/>
      <c r="AC2037" s="233"/>
      <c r="AD2037" s="233"/>
    </row>
    <row r="2038" spans="3:30">
      <c r="C2038" s="252"/>
      <c r="D2038" s="329">
        <v>44897</v>
      </c>
      <c r="E2038" s="427" t="s">
        <v>495</v>
      </c>
      <c r="F2038" s="496"/>
      <c r="G2038" s="330">
        <v>1366</v>
      </c>
      <c r="H2038" s="252"/>
      <c r="I2038" s="252"/>
      <c r="J2038" s="252"/>
      <c r="K2038" s="252"/>
      <c r="L2038" s="252"/>
      <c r="M2038" s="252"/>
      <c r="N2038" s="252"/>
      <c r="O2038" s="252"/>
      <c r="P2038" s="252"/>
      <c r="Q2038" s="252"/>
      <c r="R2038" s="252"/>
      <c r="S2038" s="252"/>
      <c r="T2038" s="252"/>
      <c r="U2038" s="252"/>
      <c r="V2038" s="252"/>
      <c r="W2038" s="252"/>
      <c r="X2038" s="252"/>
      <c r="Y2038" s="196"/>
      <c r="Z2038" s="196"/>
      <c r="AA2038" s="196"/>
      <c r="AB2038" s="196"/>
      <c r="AC2038" s="196"/>
      <c r="AD2038" s="196"/>
    </row>
    <row r="2039" spans="3:30">
      <c r="C2039" s="252"/>
      <c r="D2039" s="329">
        <v>44897</v>
      </c>
      <c r="E2039" s="427" t="s">
        <v>669</v>
      </c>
      <c r="F2039" s="496"/>
      <c r="G2039" s="330">
        <v>72</v>
      </c>
      <c r="H2039" s="252"/>
      <c r="I2039" s="252"/>
      <c r="J2039" s="252"/>
      <c r="K2039" s="252"/>
      <c r="L2039" s="252"/>
      <c r="M2039" s="252"/>
      <c r="N2039" s="252"/>
      <c r="O2039" s="252"/>
      <c r="P2039" s="252"/>
      <c r="Q2039" s="252"/>
      <c r="R2039" s="252"/>
      <c r="S2039" s="252"/>
      <c r="T2039" s="252"/>
      <c r="U2039" s="252"/>
      <c r="V2039" s="252"/>
      <c r="W2039" s="252"/>
      <c r="X2039" s="252"/>
      <c r="Y2039" s="196"/>
      <c r="Z2039" s="196"/>
      <c r="AA2039" s="196"/>
      <c r="AB2039" s="196"/>
      <c r="AC2039" s="196"/>
      <c r="AD2039" s="196"/>
    </row>
    <row r="2040" spans="3:30">
      <c r="C2040" s="252">
        <v>10</v>
      </c>
      <c r="D2040" s="329">
        <v>44897</v>
      </c>
      <c r="E2040" s="427" t="s">
        <v>2152</v>
      </c>
      <c r="F2040" s="496"/>
      <c r="G2040" s="330"/>
      <c r="H2040" s="252">
        <v>1366</v>
      </c>
      <c r="I2040" s="252"/>
      <c r="J2040" s="252"/>
      <c r="K2040" s="252"/>
      <c r="L2040" s="252"/>
      <c r="M2040" s="252"/>
      <c r="N2040" s="252"/>
      <c r="O2040" s="252">
        <v>1366</v>
      </c>
      <c r="P2040" s="252"/>
      <c r="Q2040" s="252"/>
      <c r="R2040" s="252"/>
      <c r="S2040" s="252"/>
      <c r="T2040" s="252"/>
      <c r="U2040" s="252"/>
      <c r="V2040" s="252"/>
      <c r="W2040" s="252"/>
      <c r="X2040" s="252"/>
      <c r="Y2040" s="196"/>
      <c r="Z2040" s="196"/>
      <c r="AA2040" s="196"/>
      <c r="AB2040" s="196"/>
      <c r="AC2040" s="196"/>
      <c r="AD2040" s="196"/>
    </row>
    <row r="2041" spans="3:30">
      <c r="C2041" s="252"/>
      <c r="D2041" s="329">
        <v>44897</v>
      </c>
      <c r="E2041" s="427" t="s">
        <v>1896</v>
      </c>
      <c r="F2041" s="496"/>
      <c r="G2041" s="330"/>
      <c r="H2041" s="252">
        <v>72</v>
      </c>
      <c r="I2041" s="252"/>
      <c r="J2041" s="252"/>
      <c r="K2041" s="252"/>
      <c r="L2041" s="252"/>
      <c r="M2041" s="252"/>
      <c r="N2041" s="252"/>
      <c r="O2041" s="252"/>
      <c r="P2041" s="252"/>
      <c r="Q2041" s="252"/>
      <c r="R2041" s="252"/>
      <c r="S2041" s="252"/>
      <c r="T2041" s="252">
        <v>72</v>
      </c>
      <c r="U2041" s="252"/>
      <c r="V2041" s="252"/>
      <c r="W2041" s="252"/>
      <c r="X2041" s="252"/>
      <c r="Y2041" s="196"/>
      <c r="Z2041" s="196"/>
      <c r="AA2041" s="196"/>
      <c r="AB2041" s="196"/>
      <c r="AC2041" s="196"/>
      <c r="AD2041" s="196"/>
    </row>
    <row r="2042" spans="3:30">
      <c r="C2042" s="252"/>
      <c r="D2042" s="329">
        <v>44897</v>
      </c>
      <c r="E2042" s="427" t="s">
        <v>1571</v>
      </c>
      <c r="F2042" s="496"/>
      <c r="G2042" s="330">
        <v>1600</v>
      </c>
      <c r="H2042" s="252"/>
      <c r="I2042" s="252"/>
      <c r="J2042" s="252"/>
      <c r="K2042" s="252"/>
      <c r="L2042" s="252"/>
      <c r="M2042" s="252"/>
      <c r="N2042" s="252"/>
      <c r="O2042" s="252"/>
      <c r="P2042" s="252"/>
      <c r="Q2042" s="252"/>
      <c r="R2042" s="252"/>
      <c r="S2042" s="252"/>
      <c r="T2042" s="252"/>
      <c r="U2042" s="252"/>
      <c r="V2042" s="252"/>
      <c r="W2042" s="252"/>
      <c r="X2042" s="252"/>
      <c r="Y2042" s="196"/>
      <c r="Z2042" s="196"/>
      <c r="AA2042" s="196"/>
      <c r="AB2042" s="196"/>
      <c r="AC2042" s="196"/>
      <c r="AD2042" s="196"/>
    </row>
    <row r="2043" spans="3:30">
      <c r="C2043" s="252"/>
      <c r="D2043" s="329">
        <v>44897</v>
      </c>
      <c r="E2043" s="427" t="s">
        <v>673</v>
      </c>
      <c r="F2043" s="496"/>
      <c r="G2043" s="330"/>
      <c r="H2043" s="252">
        <v>1366</v>
      </c>
      <c r="I2043" s="252"/>
      <c r="J2043" s="252"/>
      <c r="K2043" s="252"/>
      <c r="L2043" s="252"/>
      <c r="M2043" s="252"/>
      <c r="N2043" s="252"/>
      <c r="O2043" s="252"/>
      <c r="P2043" s="252"/>
      <c r="Q2043" s="252"/>
      <c r="R2043" s="252"/>
      <c r="S2043" s="252"/>
      <c r="T2043" s="252"/>
      <c r="U2043" s="252"/>
      <c r="V2043" s="252"/>
      <c r="W2043" s="252"/>
      <c r="X2043" s="252"/>
      <c r="Y2043" s="196"/>
      <c r="Z2043" s="196"/>
      <c r="AA2043" s="196"/>
      <c r="AB2043" s="196"/>
      <c r="AC2043" s="196"/>
      <c r="AD2043" s="196"/>
    </row>
    <row r="2044" spans="3:30">
      <c r="C2044" s="252"/>
      <c r="D2044" s="329">
        <v>44897</v>
      </c>
      <c r="E2044" s="427" t="s">
        <v>674</v>
      </c>
      <c r="F2044" s="496"/>
      <c r="G2044" s="330"/>
      <c r="H2044" s="252">
        <v>72</v>
      </c>
      <c r="I2044" s="252"/>
      <c r="J2044" s="252"/>
      <c r="K2044" s="252"/>
      <c r="L2044" s="252"/>
      <c r="M2044" s="252"/>
      <c r="N2044" s="252"/>
      <c r="O2044" s="252"/>
      <c r="P2044" s="252"/>
      <c r="Q2044" s="252"/>
      <c r="R2044" s="252"/>
      <c r="S2044" s="252"/>
      <c r="T2044" s="252"/>
      <c r="U2044" s="252"/>
      <c r="V2044" s="252"/>
      <c r="W2044" s="252"/>
      <c r="X2044" s="252"/>
      <c r="Y2044" s="196"/>
      <c r="Z2044" s="196"/>
      <c r="AA2044" s="196"/>
      <c r="AB2044" s="196"/>
      <c r="AC2044" s="196"/>
      <c r="AD2044" s="196"/>
    </row>
    <row r="2045" spans="3:30">
      <c r="C2045" s="252"/>
      <c r="D2045" s="329">
        <v>44897</v>
      </c>
      <c r="E2045" s="427" t="s">
        <v>1572</v>
      </c>
      <c r="F2045" s="496"/>
      <c r="G2045" s="330"/>
      <c r="H2045" s="252">
        <v>162</v>
      </c>
      <c r="I2045" s="252"/>
      <c r="J2045" s="252"/>
      <c r="K2045" s="252"/>
      <c r="L2045" s="252"/>
      <c r="M2045" s="252"/>
      <c r="N2045" s="252"/>
      <c r="O2045" s="252"/>
      <c r="P2045" s="252"/>
      <c r="Q2045" s="252"/>
      <c r="R2045" s="252"/>
      <c r="S2045" s="252"/>
      <c r="T2045" s="252"/>
      <c r="U2045" s="252"/>
      <c r="V2045" s="252"/>
      <c r="W2045" s="252"/>
      <c r="X2045" s="252"/>
      <c r="Y2045" s="196"/>
      <c r="Z2045" s="196"/>
      <c r="AA2045" s="196"/>
      <c r="AB2045" s="196"/>
      <c r="AC2045" s="196"/>
      <c r="AD2045" s="196"/>
    </row>
    <row r="2046" spans="3:30">
      <c r="C2046" s="252"/>
      <c r="D2046" s="329">
        <v>44898</v>
      </c>
      <c r="E2046" s="427" t="s">
        <v>495</v>
      </c>
      <c r="F2046" s="496"/>
      <c r="G2046" s="330">
        <v>461.32</v>
      </c>
      <c r="H2046" s="252"/>
      <c r="I2046" s="252"/>
      <c r="J2046" s="252"/>
      <c r="K2046" s="252"/>
      <c r="L2046" s="252"/>
      <c r="M2046" s="252"/>
      <c r="N2046" s="252"/>
      <c r="O2046" s="252"/>
      <c r="P2046" s="252"/>
      <c r="Q2046" s="252"/>
      <c r="R2046" s="252"/>
      <c r="S2046" s="252"/>
      <c r="T2046" s="252"/>
      <c r="U2046" s="252"/>
      <c r="V2046" s="252"/>
      <c r="W2046" s="252"/>
      <c r="X2046" s="252"/>
      <c r="Y2046" s="196"/>
      <c r="Z2046" s="196"/>
      <c r="AA2046" s="196"/>
      <c r="AB2046" s="196"/>
      <c r="AC2046" s="196"/>
      <c r="AD2046" s="196"/>
    </row>
    <row r="2047" spans="3:30">
      <c r="C2047" s="252"/>
      <c r="D2047" s="329">
        <v>44898</v>
      </c>
      <c r="E2047" s="427" t="s">
        <v>2153</v>
      </c>
      <c r="F2047" s="496"/>
      <c r="G2047" s="330"/>
      <c r="H2047" s="252">
        <v>146</v>
      </c>
      <c r="I2047" s="252"/>
      <c r="J2047" s="252"/>
      <c r="K2047" s="252"/>
      <c r="L2047" s="252"/>
      <c r="M2047" s="252">
        <v>146</v>
      </c>
      <c r="N2047" s="252"/>
      <c r="O2047" s="252"/>
      <c r="P2047" s="252"/>
      <c r="Q2047" s="252"/>
      <c r="R2047" s="252"/>
      <c r="S2047" s="252"/>
      <c r="T2047" s="252"/>
      <c r="U2047" s="252"/>
      <c r="V2047" s="252"/>
      <c r="W2047" s="252"/>
      <c r="X2047" s="252"/>
      <c r="Y2047" s="196"/>
      <c r="Z2047" s="196"/>
      <c r="AA2047" s="196"/>
      <c r="AB2047" s="196"/>
      <c r="AC2047" s="196"/>
      <c r="AD2047" s="196"/>
    </row>
    <row r="2048" spans="3:30">
      <c r="C2048" s="252">
        <v>1.5</v>
      </c>
      <c r="D2048" s="329">
        <v>44898</v>
      </c>
      <c r="E2048" s="427" t="s">
        <v>2154</v>
      </c>
      <c r="F2048" s="496"/>
      <c r="G2048" s="330"/>
      <c r="H2048" s="252">
        <v>158.57</v>
      </c>
      <c r="I2048" s="252"/>
      <c r="J2048" s="252"/>
      <c r="K2048" s="252"/>
      <c r="L2048" s="252">
        <v>158.57</v>
      </c>
      <c r="M2048" s="252"/>
      <c r="N2048" s="252"/>
      <c r="O2048" s="252"/>
      <c r="P2048" s="252"/>
      <c r="Q2048" s="252"/>
      <c r="R2048" s="252"/>
      <c r="S2048" s="252"/>
      <c r="T2048" s="252"/>
      <c r="U2048" s="252"/>
      <c r="V2048" s="252"/>
      <c r="W2048" s="252"/>
      <c r="X2048" s="252"/>
      <c r="Y2048" s="196"/>
      <c r="Z2048" s="196"/>
      <c r="AA2048" s="196"/>
      <c r="AB2048" s="196"/>
      <c r="AC2048" s="196"/>
      <c r="AD2048" s="196"/>
    </row>
    <row r="2049" spans="3:30">
      <c r="C2049" s="252">
        <v>3</v>
      </c>
      <c r="D2049" s="329">
        <v>44898</v>
      </c>
      <c r="E2049" s="436" t="s">
        <v>2155</v>
      </c>
      <c r="F2049" s="504"/>
      <c r="G2049" s="330"/>
      <c r="H2049" s="252">
        <v>155.75</v>
      </c>
      <c r="I2049" s="252"/>
      <c r="J2049" s="252"/>
      <c r="K2049" s="252"/>
      <c r="L2049" s="252">
        <v>155.75</v>
      </c>
      <c r="M2049" s="252"/>
      <c r="N2049" s="252"/>
      <c r="O2049" s="252"/>
      <c r="P2049" s="252"/>
      <c r="Q2049" s="252"/>
      <c r="R2049" s="252"/>
      <c r="S2049" s="252"/>
      <c r="T2049" s="252"/>
      <c r="U2049" s="252"/>
      <c r="V2049" s="252"/>
      <c r="W2049" s="252"/>
      <c r="X2049" s="252"/>
      <c r="Y2049" s="196"/>
      <c r="Z2049" s="196"/>
      <c r="AA2049" s="196"/>
      <c r="AB2049" s="196"/>
      <c r="AC2049" s="196"/>
      <c r="AD2049" s="196"/>
    </row>
    <row r="2050" spans="3:30">
      <c r="C2050" s="252"/>
      <c r="D2050" s="329">
        <v>44898</v>
      </c>
      <c r="E2050" s="427" t="s">
        <v>1493</v>
      </c>
      <c r="F2050" s="496"/>
      <c r="G2050" s="330"/>
      <c r="H2050" s="252">
        <v>1</v>
      </c>
      <c r="I2050" s="252"/>
      <c r="J2050" s="252"/>
      <c r="K2050" s="252"/>
      <c r="L2050" s="252"/>
      <c r="M2050" s="252"/>
      <c r="N2050" s="252"/>
      <c r="O2050" s="252"/>
      <c r="P2050" s="252"/>
      <c r="Q2050" s="252"/>
      <c r="R2050" s="252"/>
      <c r="S2050" s="252"/>
      <c r="T2050" s="252"/>
      <c r="U2050" s="252"/>
      <c r="V2050" s="252"/>
      <c r="W2050" s="252">
        <v>1</v>
      </c>
      <c r="X2050" s="252"/>
      <c r="Y2050" s="196"/>
      <c r="Z2050" s="196"/>
      <c r="AA2050" s="196"/>
      <c r="AB2050" s="196"/>
      <c r="AC2050" s="196"/>
      <c r="AD2050" s="196"/>
    </row>
    <row r="2051" spans="3:30">
      <c r="C2051" s="252"/>
      <c r="D2051" s="329">
        <v>44898</v>
      </c>
      <c r="E2051" s="427" t="s">
        <v>1865</v>
      </c>
      <c r="F2051" s="496"/>
      <c r="G2051" s="330">
        <v>500</v>
      </c>
      <c r="H2051" s="252"/>
      <c r="I2051" s="252"/>
      <c r="J2051" s="252"/>
      <c r="K2051" s="252"/>
      <c r="L2051" s="252"/>
      <c r="M2051" s="252"/>
      <c r="N2051" s="252"/>
      <c r="O2051" s="252"/>
      <c r="P2051" s="252"/>
      <c r="Q2051" s="252"/>
      <c r="R2051" s="252"/>
      <c r="S2051" s="252"/>
      <c r="T2051" s="252"/>
      <c r="U2051" s="252"/>
      <c r="V2051" s="252"/>
      <c r="W2051" s="252"/>
      <c r="X2051" s="252"/>
      <c r="Y2051" s="196"/>
      <c r="Z2051" s="196"/>
      <c r="AA2051" s="196"/>
      <c r="AB2051" s="196"/>
      <c r="AC2051" s="196"/>
      <c r="AD2051" s="196"/>
    </row>
    <row r="2052" spans="3:30">
      <c r="C2052" s="252"/>
      <c r="D2052" s="329">
        <v>44898</v>
      </c>
      <c r="E2052" s="427" t="s">
        <v>673</v>
      </c>
      <c r="F2052" s="496"/>
      <c r="G2052" s="330"/>
      <c r="H2052" s="252">
        <v>461.32</v>
      </c>
      <c r="I2052" s="252"/>
      <c r="J2052" s="252"/>
      <c r="K2052" s="252"/>
      <c r="L2052" s="252"/>
      <c r="M2052" s="252"/>
      <c r="N2052" s="252"/>
      <c r="O2052" s="252"/>
      <c r="P2052" s="252"/>
      <c r="Q2052" s="252"/>
      <c r="R2052" s="252"/>
      <c r="S2052" s="252"/>
      <c r="T2052" s="252"/>
      <c r="U2052" s="252"/>
      <c r="V2052" s="252"/>
      <c r="W2052" s="252"/>
      <c r="X2052" s="252"/>
      <c r="Y2052" s="196"/>
      <c r="Z2052" s="196"/>
      <c r="AA2052" s="196"/>
      <c r="AB2052" s="196"/>
      <c r="AC2052" s="196"/>
      <c r="AD2052" s="196"/>
    </row>
    <row r="2053" spans="3:30">
      <c r="C2053" s="252"/>
      <c r="D2053" s="329">
        <v>44898</v>
      </c>
      <c r="E2053" s="427" t="s">
        <v>1866</v>
      </c>
      <c r="F2053" s="496"/>
      <c r="G2053" s="330"/>
      <c r="H2053" s="252">
        <v>38.68</v>
      </c>
      <c r="I2053" s="252"/>
      <c r="J2053" s="252"/>
      <c r="K2053" s="252"/>
      <c r="L2053" s="252"/>
      <c r="M2053" s="252"/>
      <c r="N2053" s="252"/>
      <c r="O2053" s="252"/>
      <c r="P2053" s="252"/>
      <c r="Q2053" s="252"/>
      <c r="R2053" s="252"/>
      <c r="S2053" s="252"/>
      <c r="T2053" s="252"/>
      <c r="U2053" s="252"/>
      <c r="V2053" s="252"/>
      <c r="W2053" s="252"/>
      <c r="X2053" s="252"/>
      <c r="Y2053" s="196"/>
      <c r="Z2053" s="196"/>
      <c r="AA2053" s="196"/>
      <c r="AB2053" s="196"/>
      <c r="AC2053" s="196"/>
      <c r="AD2053" s="196"/>
    </row>
    <row r="2054" spans="3:30">
      <c r="C2054" s="252"/>
      <c r="D2054" s="329">
        <v>44899</v>
      </c>
      <c r="E2054" s="427" t="s">
        <v>495</v>
      </c>
      <c r="F2054" s="496"/>
      <c r="G2054" s="330">
        <v>2620.11</v>
      </c>
      <c r="H2054" s="252"/>
      <c r="I2054" s="252"/>
      <c r="J2054" s="252"/>
      <c r="K2054" s="252"/>
      <c r="L2054" s="252"/>
      <c r="M2054" s="252"/>
      <c r="N2054" s="252"/>
      <c r="O2054" s="252"/>
      <c r="P2054" s="252"/>
      <c r="Q2054" s="252"/>
      <c r="R2054" s="252"/>
      <c r="S2054" s="252"/>
      <c r="T2054" s="252"/>
      <c r="U2054" s="252"/>
      <c r="V2054" s="252"/>
      <c r="W2054" s="252"/>
      <c r="X2054" s="252"/>
      <c r="Y2054" s="196"/>
      <c r="Z2054" s="196"/>
      <c r="AA2054" s="196"/>
      <c r="AB2054" s="196"/>
      <c r="AC2054" s="196"/>
      <c r="AD2054" s="196"/>
    </row>
    <row r="2055" spans="3:30">
      <c r="C2055" s="252"/>
      <c r="D2055" s="329">
        <v>44899</v>
      </c>
      <c r="E2055" s="427" t="s">
        <v>2423</v>
      </c>
      <c r="F2055" s="496"/>
      <c r="G2055" s="330"/>
      <c r="H2055" s="252">
        <v>372.08</v>
      </c>
      <c r="I2055" s="252"/>
      <c r="J2055" s="252"/>
      <c r="K2055" s="252"/>
      <c r="L2055" s="252">
        <v>372.08</v>
      </c>
      <c r="M2055" s="252"/>
      <c r="N2055" s="252"/>
      <c r="O2055" s="252"/>
      <c r="P2055" s="252"/>
      <c r="Q2055" s="252"/>
      <c r="R2055" s="252"/>
      <c r="S2055" s="252"/>
      <c r="T2055" s="252"/>
      <c r="U2055" s="252"/>
      <c r="V2055" s="252"/>
      <c r="W2055" s="252"/>
      <c r="X2055" s="252"/>
      <c r="Y2055" s="196"/>
      <c r="Z2055" s="196"/>
      <c r="AA2055" s="196"/>
      <c r="AB2055" s="196"/>
      <c r="AC2055" s="196"/>
      <c r="AD2055" s="196"/>
    </row>
    <row r="2056" spans="3:30">
      <c r="C2056" s="252"/>
      <c r="D2056" s="329">
        <v>44899</v>
      </c>
      <c r="E2056" s="427" t="s">
        <v>2156</v>
      </c>
      <c r="F2056" s="496"/>
      <c r="G2056" s="330"/>
      <c r="H2056" s="252">
        <v>196.03</v>
      </c>
      <c r="I2056" s="252"/>
      <c r="J2056" s="252"/>
      <c r="K2056" s="252"/>
      <c r="L2056" s="252">
        <v>196.03</v>
      </c>
      <c r="M2056" s="252"/>
      <c r="N2056" s="252"/>
      <c r="O2056" s="252"/>
      <c r="P2056" s="252"/>
      <c r="Q2056" s="252"/>
      <c r="R2056" s="252"/>
      <c r="S2056" s="252"/>
      <c r="T2056" s="252"/>
      <c r="U2056" s="252"/>
      <c r="V2056" s="252"/>
      <c r="W2056" s="252"/>
      <c r="X2056" s="252"/>
      <c r="Y2056" s="196"/>
      <c r="Z2056" s="196"/>
      <c r="AA2056" s="196"/>
      <c r="AB2056" s="196"/>
      <c r="AC2056" s="196"/>
      <c r="AD2056" s="196"/>
    </row>
    <row r="2057" spans="3:30">
      <c r="C2057" s="252"/>
      <c r="D2057" s="329">
        <v>44899</v>
      </c>
      <c r="E2057" s="427" t="s">
        <v>1493</v>
      </c>
      <c r="F2057" s="496"/>
      <c r="G2057" s="330"/>
      <c r="H2057" s="252">
        <v>1</v>
      </c>
      <c r="I2057" s="252"/>
      <c r="J2057" s="252"/>
      <c r="K2057" s="252"/>
      <c r="L2057" s="252"/>
      <c r="M2057" s="252"/>
      <c r="N2057" s="252"/>
      <c r="O2057" s="252"/>
      <c r="P2057" s="252"/>
      <c r="Q2057" s="252"/>
      <c r="R2057" s="252"/>
      <c r="S2057" s="252"/>
      <c r="T2057" s="252"/>
      <c r="U2057" s="252"/>
      <c r="V2057" s="252"/>
      <c r="W2057" s="252"/>
      <c r="X2057" s="252"/>
      <c r="Y2057" s="196"/>
      <c r="Z2057" s="196"/>
      <c r="AA2057" s="196"/>
      <c r="AB2057" s="196"/>
      <c r="AC2057" s="196"/>
      <c r="AD2057" s="196"/>
    </row>
    <row r="2058" spans="3:30">
      <c r="C2058" s="252">
        <v>7</v>
      </c>
      <c r="D2058" s="329">
        <v>44899</v>
      </c>
      <c r="E2058" s="427" t="s">
        <v>2157</v>
      </c>
      <c r="F2058" s="496"/>
      <c r="G2058" s="330"/>
      <c r="H2058" s="252">
        <v>1967</v>
      </c>
      <c r="I2058" s="252">
        <v>1967</v>
      </c>
      <c r="J2058" s="252"/>
      <c r="K2058" s="252"/>
      <c r="L2058" s="252"/>
      <c r="M2058" s="252"/>
      <c r="N2058" s="252"/>
      <c r="O2058" s="252"/>
      <c r="P2058" s="252"/>
      <c r="Q2058" s="252"/>
      <c r="R2058" s="252"/>
      <c r="S2058" s="252"/>
      <c r="T2058" s="252"/>
      <c r="U2058" s="252"/>
      <c r="V2058" s="252"/>
      <c r="W2058" s="252"/>
      <c r="X2058" s="252"/>
      <c r="Y2058" s="196"/>
      <c r="Z2058" s="196"/>
      <c r="AA2058" s="196"/>
      <c r="AB2058" s="196"/>
      <c r="AC2058" s="196"/>
      <c r="AD2058" s="196"/>
    </row>
    <row r="2059" spans="3:30">
      <c r="C2059" s="252"/>
      <c r="D2059" s="329">
        <v>44899</v>
      </c>
      <c r="E2059" s="427" t="s">
        <v>1878</v>
      </c>
      <c r="F2059" s="496"/>
      <c r="G2059" s="330"/>
      <c r="H2059" s="252">
        <v>84</v>
      </c>
      <c r="I2059" s="252"/>
      <c r="J2059" s="252"/>
      <c r="K2059" s="252"/>
      <c r="L2059" s="252"/>
      <c r="M2059" s="252"/>
      <c r="N2059" s="252"/>
      <c r="O2059" s="252"/>
      <c r="P2059" s="252"/>
      <c r="Q2059" s="252"/>
      <c r="R2059" s="252"/>
      <c r="S2059" s="252"/>
      <c r="T2059" s="252">
        <v>84</v>
      </c>
      <c r="U2059" s="252"/>
      <c r="V2059" s="252"/>
      <c r="W2059" s="252"/>
      <c r="X2059" s="252"/>
      <c r="Y2059" s="196"/>
      <c r="Z2059" s="196"/>
      <c r="AA2059" s="196"/>
      <c r="AB2059" s="196"/>
      <c r="AC2059" s="196"/>
      <c r="AD2059" s="196"/>
    </row>
    <row r="2060" spans="3:30">
      <c r="C2060" s="252"/>
      <c r="D2060" s="329">
        <v>44899</v>
      </c>
      <c r="E2060" s="427" t="s">
        <v>1623</v>
      </c>
      <c r="F2060" s="496"/>
      <c r="G2060" s="330">
        <v>2854</v>
      </c>
      <c r="H2060" s="252"/>
      <c r="I2060" s="252"/>
      <c r="J2060" s="252"/>
      <c r="K2060" s="252"/>
      <c r="L2060" s="252"/>
      <c r="M2060" s="252"/>
      <c r="N2060" s="252"/>
      <c r="O2060" s="252"/>
      <c r="P2060" s="252"/>
      <c r="Q2060" s="252"/>
      <c r="R2060" s="252"/>
      <c r="S2060" s="252"/>
      <c r="T2060" s="252"/>
      <c r="U2060" s="252"/>
      <c r="V2060" s="252"/>
      <c r="W2060" s="252"/>
      <c r="X2060" s="252"/>
      <c r="Y2060" s="196"/>
      <c r="Z2060" s="196"/>
      <c r="AA2060" s="196"/>
      <c r="AB2060" s="196"/>
      <c r="AC2060" s="196"/>
      <c r="AD2060" s="196"/>
    </row>
    <row r="2061" spans="3:30">
      <c r="C2061" s="252"/>
      <c r="D2061" s="329">
        <v>44899</v>
      </c>
      <c r="E2061" s="427" t="s">
        <v>673</v>
      </c>
      <c r="F2061" s="496"/>
      <c r="G2061" s="330"/>
      <c r="H2061" s="330">
        <v>2620.11</v>
      </c>
      <c r="I2061" s="252"/>
      <c r="J2061" s="252"/>
      <c r="K2061" s="252"/>
      <c r="L2061" s="252"/>
      <c r="M2061" s="252"/>
      <c r="N2061" s="252"/>
      <c r="O2061" s="252"/>
      <c r="P2061" s="252"/>
      <c r="Q2061" s="252"/>
      <c r="R2061" s="252"/>
      <c r="S2061" s="252"/>
      <c r="T2061" s="252"/>
      <c r="U2061" s="252"/>
      <c r="V2061" s="252"/>
      <c r="W2061" s="252"/>
      <c r="X2061" s="252"/>
      <c r="Y2061" s="196"/>
      <c r="Z2061" s="196"/>
      <c r="AA2061" s="196"/>
      <c r="AB2061" s="196"/>
      <c r="AC2061" s="196"/>
      <c r="AD2061" s="196"/>
    </row>
    <row r="2062" spans="3:30">
      <c r="C2062" s="252"/>
      <c r="D2062" s="329">
        <v>44899</v>
      </c>
      <c r="E2062" s="427" t="s">
        <v>1624</v>
      </c>
      <c r="F2062" s="496"/>
      <c r="G2062" s="330"/>
      <c r="H2062" s="252">
        <v>233.89</v>
      </c>
      <c r="I2062" s="252"/>
      <c r="J2062" s="252"/>
      <c r="K2062" s="252"/>
      <c r="L2062" s="252"/>
      <c r="M2062" s="252"/>
      <c r="N2062" s="252"/>
      <c r="O2062" s="252"/>
      <c r="P2062" s="252"/>
      <c r="Q2062" s="252"/>
      <c r="R2062" s="252"/>
      <c r="S2062" s="252"/>
      <c r="T2062" s="252"/>
      <c r="U2062" s="252"/>
      <c r="V2062" s="252"/>
      <c r="W2062" s="252"/>
      <c r="X2062" s="252"/>
      <c r="Y2062" s="196"/>
      <c r="Z2062" s="196"/>
      <c r="AA2062" s="196"/>
      <c r="AB2062" s="196"/>
      <c r="AC2062" s="196"/>
      <c r="AD2062" s="196"/>
    </row>
    <row r="2063" spans="3:30">
      <c r="C2063" s="252"/>
      <c r="D2063" s="329">
        <v>44899</v>
      </c>
      <c r="E2063" s="427" t="s">
        <v>669</v>
      </c>
      <c r="F2063" s="496"/>
      <c r="G2063" s="330">
        <v>107</v>
      </c>
      <c r="H2063" s="252"/>
      <c r="I2063" s="252"/>
      <c r="J2063" s="252"/>
      <c r="K2063" s="252"/>
      <c r="L2063" s="252"/>
      <c r="M2063" s="252"/>
      <c r="N2063" s="252"/>
      <c r="O2063" s="252"/>
      <c r="P2063" s="252"/>
      <c r="Q2063" s="252"/>
      <c r="R2063" s="252"/>
      <c r="S2063" s="252"/>
      <c r="T2063" s="252"/>
      <c r="U2063" s="252"/>
      <c r="V2063" s="252"/>
      <c r="W2063" s="252"/>
      <c r="X2063" s="252"/>
      <c r="Y2063" s="196"/>
      <c r="Z2063" s="196"/>
      <c r="AA2063" s="196"/>
      <c r="AB2063" s="196"/>
      <c r="AC2063" s="196"/>
      <c r="AD2063" s="196"/>
    </row>
    <row r="2064" spans="3:30">
      <c r="C2064" s="252"/>
      <c r="D2064" s="329">
        <v>44899</v>
      </c>
      <c r="E2064" s="427" t="s">
        <v>2158</v>
      </c>
      <c r="F2064" s="496"/>
      <c r="G2064" s="330"/>
      <c r="H2064" s="252">
        <v>107</v>
      </c>
      <c r="I2064" s="252"/>
      <c r="J2064" s="252"/>
      <c r="K2064" s="252"/>
      <c r="L2064" s="252"/>
      <c r="M2064" s="252"/>
      <c r="N2064" s="252">
        <v>107</v>
      </c>
      <c r="O2064" s="252"/>
      <c r="P2064" s="252"/>
      <c r="Q2064" s="252"/>
      <c r="R2064" s="252"/>
      <c r="S2064" s="252"/>
      <c r="T2064" s="252"/>
      <c r="U2064" s="252"/>
      <c r="V2064" s="252"/>
      <c r="W2064" s="252"/>
      <c r="X2064" s="252"/>
      <c r="Y2064" s="196"/>
      <c r="Z2064" s="196"/>
      <c r="AA2064" s="196"/>
      <c r="AB2064" s="196"/>
      <c r="AC2064" s="196"/>
      <c r="AD2064" s="196"/>
    </row>
    <row r="2065" spans="3:30">
      <c r="C2065" s="252"/>
      <c r="D2065" s="329">
        <v>44899</v>
      </c>
      <c r="E2065" s="427" t="s">
        <v>1674</v>
      </c>
      <c r="F2065" s="496"/>
      <c r="G2065" s="330">
        <v>140</v>
      </c>
      <c r="H2065" s="252"/>
      <c r="I2065" s="252"/>
      <c r="J2065" s="252"/>
      <c r="K2065" s="252"/>
      <c r="L2065" s="252"/>
      <c r="M2065" s="252"/>
      <c r="N2065" s="252"/>
      <c r="O2065" s="252"/>
      <c r="P2065" s="252"/>
      <c r="Q2065" s="252"/>
      <c r="R2065" s="252"/>
      <c r="S2065" s="252"/>
      <c r="T2065" s="252"/>
      <c r="U2065" s="252"/>
      <c r="V2065" s="252"/>
      <c r="W2065" s="252"/>
      <c r="X2065" s="252"/>
      <c r="Y2065" s="196"/>
      <c r="Z2065" s="196"/>
      <c r="AA2065" s="196"/>
      <c r="AB2065" s="196"/>
      <c r="AC2065" s="196"/>
      <c r="AD2065" s="196"/>
    </row>
    <row r="2066" spans="3:30">
      <c r="C2066" s="252"/>
      <c r="D2066" s="329">
        <v>44899</v>
      </c>
      <c r="E2066" s="427" t="s">
        <v>674</v>
      </c>
      <c r="F2066" s="496"/>
      <c r="G2066" s="330"/>
      <c r="H2066" s="252">
        <v>107</v>
      </c>
      <c r="I2066" s="252"/>
      <c r="J2066" s="252"/>
      <c r="K2066" s="252"/>
      <c r="L2066" s="252"/>
      <c r="M2066" s="252"/>
      <c r="N2066" s="252"/>
      <c r="O2066" s="252"/>
      <c r="P2066" s="252"/>
      <c r="Q2066" s="252"/>
      <c r="R2066" s="252"/>
      <c r="S2066" s="252"/>
      <c r="T2066" s="252"/>
      <c r="U2066" s="252"/>
      <c r="V2066" s="252"/>
      <c r="W2066" s="252"/>
      <c r="X2066" s="252"/>
      <c r="Y2066" s="196"/>
      <c r="Z2066" s="196"/>
      <c r="AA2066" s="196"/>
      <c r="AB2066" s="196"/>
      <c r="AC2066" s="196"/>
      <c r="AD2066" s="196"/>
    </row>
    <row r="2067" spans="3:30">
      <c r="C2067" s="252"/>
      <c r="D2067" s="329">
        <v>44899</v>
      </c>
      <c r="E2067" s="427" t="s">
        <v>1675</v>
      </c>
      <c r="F2067" s="496"/>
      <c r="G2067" s="330"/>
      <c r="H2067" s="252">
        <v>33</v>
      </c>
      <c r="I2067" s="252"/>
      <c r="J2067" s="252"/>
      <c r="K2067" s="252"/>
      <c r="L2067" s="252"/>
      <c r="M2067" s="252"/>
      <c r="N2067" s="252"/>
      <c r="O2067" s="252"/>
      <c r="P2067" s="252"/>
      <c r="Q2067" s="252"/>
      <c r="R2067" s="252"/>
      <c r="S2067" s="252"/>
      <c r="T2067" s="252"/>
      <c r="U2067" s="252"/>
      <c r="V2067" s="252"/>
      <c r="W2067" s="252"/>
      <c r="X2067" s="252"/>
      <c r="Y2067" s="196"/>
      <c r="Z2067" s="196"/>
      <c r="AA2067" s="196"/>
      <c r="AB2067" s="196"/>
      <c r="AC2067" s="196"/>
      <c r="AD2067" s="196"/>
    </row>
    <row r="2068" spans="3:30">
      <c r="C2068" s="252"/>
      <c r="D2068" s="329">
        <v>44903</v>
      </c>
      <c r="E2068" s="427" t="s">
        <v>495</v>
      </c>
      <c r="F2068" s="496"/>
      <c r="G2068" s="330">
        <v>2236</v>
      </c>
      <c r="H2068" s="252"/>
      <c r="I2068" s="252"/>
      <c r="J2068" s="252"/>
      <c r="K2068" s="252"/>
      <c r="L2068" s="252"/>
      <c r="M2068" s="252"/>
      <c r="N2068" s="252"/>
      <c r="O2068" s="252"/>
      <c r="P2068" s="252"/>
      <c r="Q2068" s="252"/>
      <c r="R2068" s="252"/>
      <c r="S2068" s="252"/>
      <c r="T2068" s="252"/>
      <c r="U2068" s="252"/>
      <c r="V2068" s="252"/>
      <c r="W2068" s="252"/>
      <c r="X2068" s="252"/>
      <c r="Y2068" s="196"/>
      <c r="Z2068" s="196"/>
      <c r="AA2068" s="196"/>
      <c r="AB2068" s="196"/>
      <c r="AC2068" s="196"/>
      <c r="AD2068" s="196"/>
    </row>
    <row r="2069" spans="3:30">
      <c r="C2069" s="252">
        <v>8</v>
      </c>
      <c r="D2069" s="329">
        <v>44903</v>
      </c>
      <c r="E2069" s="427" t="s">
        <v>2157</v>
      </c>
      <c r="F2069" s="496"/>
      <c r="G2069" s="330"/>
      <c r="H2069" s="252">
        <v>2236</v>
      </c>
      <c r="I2069" s="252">
        <v>2236</v>
      </c>
      <c r="J2069" s="252"/>
      <c r="K2069" s="252"/>
      <c r="L2069" s="252"/>
      <c r="M2069" s="252"/>
      <c r="N2069" s="252"/>
      <c r="O2069" s="252"/>
      <c r="P2069" s="252"/>
      <c r="Q2069" s="252"/>
      <c r="R2069" s="252"/>
      <c r="S2069" s="252"/>
      <c r="T2069" s="252"/>
      <c r="U2069" s="252"/>
      <c r="V2069" s="252"/>
      <c r="W2069" s="252"/>
      <c r="X2069" s="252"/>
      <c r="Y2069" s="196"/>
      <c r="Z2069" s="196"/>
      <c r="AA2069" s="196"/>
      <c r="AB2069" s="196"/>
      <c r="AC2069" s="196"/>
      <c r="AD2069" s="196"/>
    </row>
    <row r="2070" spans="3:30">
      <c r="C2070" s="252"/>
      <c r="D2070" s="329">
        <v>44903</v>
      </c>
      <c r="E2070" s="427" t="s">
        <v>2159</v>
      </c>
      <c r="F2070" s="496"/>
      <c r="G2070" s="330">
        <v>2400</v>
      </c>
      <c r="H2070" s="252"/>
      <c r="I2070" s="252"/>
      <c r="J2070" s="252"/>
      <c r="K2070" s="252"/>
      <c r="L2070" s="252"/>
      <c r="M2070" s="252"/>
      <c r="N2070" s="252"/>
      <c r="O2070" s="252"/>
      <c r="P2070" s="252"/>
      <c r="Q2070" s="252"/>
      <c r="R2070" s="252"/>
      <c r="S2070" s="252"/>
      <c r="T2070" s="252"/>
      <c r="U2070" s="252"/>
      <c r="V2070" s="252"/>
      <c r="W2070" s="252"/>
      <c r="X2070" s="252"/>
      <c r="Y2070" s="196"/>
      <c r="Z2070" s="196"/>
      <c r="AA2070" s="196"/>
      <c r="AB2070" s="196"/>
      <c r="AC2070" s="196"/>
      <c r="AD2070" s="196"/>
    </row>
    <row r="2071" spans="3:30">
      <c r="C2071" s="252"/>
      <c r="D2071" s="329">
        <v>44903</v>
      </c>
      <c r="E2071" s="427" t="s">
        <v>673</v>
      </c>
      <c r="F2071" s="496"/>
      <c r="G2071" s="330"/>
      <c r="H2071" s="330">
        <v>2236</v>
      </c>
      <c r="I2071" s="252"/>
      <c r="J2071" s="252"/>
      <c r="K2071" s="252"/>
      <c r="L2071" s="252"/>
      <c r="M2071" s="252"/>
      <c r="N2071" s="252"/>
      <c r="O2071" s="252"/>
      <c r="P2071" s="252"/>
      <c r="Q2071" s="252"/>
      <c r="R2071" s="252"/>
      <c r="S2071" s="252"/>
      <c r="T2071" s="252"/>
      <c r="U2071" s="252"/>
      <c r="V2071" s="252"/>
      <c r="W2071" s="252"/>
      <c r="X2071" s="252"/>
      <c r="Y2071" s="196"/>
      <c r="Z2071" s="196"/>
      <c r="AA2071" s="196"/>
      <c r="AB2071" s="196"/>
      <c r="AC2071" s="196"/>
      <c r="AD2071" s="196"/>
    </row>
    <row r="2072" spans="3:30">
      <c r="C2072" s="252"/>
      <c r="D2072" s="329">
        <v>44903</v>
      </c>
      <c r="E2072" s="427" t="s">
        <v>2160</v>
      </c>
      <c r="F2072" s="496"/>
      <c r="G2072" s="330"/>
      <c r="H2072" s="252">
        <v>164</v>
      </c>
      <c r="I2072" s="252"/>
      <c r="J2072" s="252"/>
      <c r="K2072" s="252"/>
      <c r="L2072" s="252"/>
      <c r="M2072" s="252"/>
      <c r="N2072" s="252"/>
      <c r="O2072" s="252"/>
      <c r="P2072" s="252"/>
      <c r="Q2072" s="252"/>
      <c r="R2072" s="252"/>
      <c r="S2072" s="252"/>
      <c r="T2072" s="252"/>
      <c r="U2072" s="252"/>
      <c r="V2072" s="252"/>
      <c r="W2072" s="252"/>
      <c r="X2072" s="252"/>
      <c r="Y2072" s="196"/>
      <c r="Z2072" s="196"/>
      <c r="AA2072" s="196"/>
      <c r="AB2072" s="196"/>
      <c r="AC2072" s="196"/>
      <c r="AD2072" s="196"/>
    </row>
    <row r="2073" spans="3:30">
      <c r="C2073" s="252"/>
      <c r="D2073" s="329">
        <v>44905</v>
      </c>
      <c r="E2073" s="427" t="s">
        <v>495</v>
      </c>
      <c r="F2073" s="496"/>
      <c r="G2073" s="330">
        <v>1751.05</v>
      </c>
      <c r="H2073" s="252"/>
      <c r="I2073" s="252"/>
      <c r="J2073" s="252"/>
      <c r="K2073" s="252"/>
      <c r="L2073" s="252"/>
      <c r="M2073" s="252"/>
      <c r="N2073" s="252"/>
      <c r="O2073" s="252"/>
      <c r="P2073" s="252"/>
      <c r="Q2073" s="252"/>
      <c r="R2073" s="252"/>
      <c r="S2073" s="252"/>
      <c r="T2073" s="252"/>
      <c r="U2073" s="252"/>
      <c r="V2073" s="252"/>
      <c r="W2073" s="252"/>
      <c r="X2073" s="252"/>
      <c r="Y2073" s="196"/>
      <c r="Z2073" s="196"/>
      <c r="AA2073" s="196"/>
      <c r="AB2073" s="196"/>
      <c r="AC2073" s="196"/>
      <c r="AD2073" s="196"/>
    </row>
    <row r="2074" spans="3:30">
      <c r="C2074" s="252"/>
      <c r="D2074" s="329">
        <v>44905</v>
      </c>
      <c r="E2074" s="427" t="s">
        <v>2161</v>
      </c>
      <c r="F2074" s="496"/>
      <c r="G2074" s="330"/>
      <c r="H2074" s="252">
        <v>227.44</v>
      </c>
      <c r="I2074" s="252"/>
      <c r="J2074" s="252"/>
      <c r="K2074" s="252"/>
      <c r="L2074" s="252">
        <v>227.44</v>
      </c>
      <c r="M2074" s="252"/>
      <c r="N2074" s="252"/>
      <c r="O2074" s="252"/>
      <c r="P2074" s="252"/>
      <c r="Q2074" s="252"/>
      <c r="R2074" s="252"/>
      <c r="S2074" s="252"/>
      <c r="T2074" s="252"/>
      <c r="U2074" s="252"/>
      <c r="V2074" s="252"/>
      <c r="W2074" s="252"/>
      <c r="X2074" s="252"/>
      <c r="Y2074" s="196"/>
      <c r="Z2074" s="196"/>
      <c r="AA2074" s="196"/>
      <c r="AB2074" s="196"/>
      <c r="AC2074" s="196"/>
      <c r="AD2074" s="196"/>
    </row>
    <row r="2075" spans="3:30">
      <c r="C2075" s="252"/>
      <c r="D2075" s="329">
        <v>44905</v>
      </c>
      <c r="E2075" s="427" t="s">
        <v>2162</v>
      </c>
      <c r="F2075" s="496"/>
      <c r="G2075" s="330"/>
      <c r="H2075" s="252">
        <v>282.51</v>
      </c>
      <c r="I2075" s="252"/>
      <c r="J2075" s="252"/>
      <c r="K2075" s="252"/>
      <c r="L2075" s="252">
        <v>282.51</v>
      </c>
      <c r="M2075" s="252"/>
      <c r="N2075" s="252"/>
      <c r="O2075" s="252"/>
      <c r="P2075" s="252"/>
      <c r="Q2075" s="252"/>
      <c r="R2075" s="252"/>
      <c r="S2075" s="252"/>
      <c r="T2075" s="252"/>
      <c r="U2075" s="252"/>
      <c r="V2075" s="252"/>
      <c r="W2075" s="252"/>
      <c r="X2075" s="252"/>
      <c r="Y2075" s="196"/>
      <c r="Z2075" s="196"/>
      <c r="AA2075" s="196"/>
      <c r="AB2075" s="196"/>
      <c r="AC2075" s="196"/>
      <c r="AD2075" s="196"/>
    </row>
    <row r="2076" spans="3:30">
      <c r="C2076" s="252"/>
      <c r="D2076" s="329">
        <v>44905</v>
      </c>
      <c r="E2076" s="427" t="s">
        <v>2163</v>
      </c>
      <c r="F2076" s="496"/>
      <c r="G2076" s="330"/>
      <c r="H2076" s="252">
        <v>111.1</v>
      </c>
      <c r="I2076" s="252"/>
      <c r="J2076" s="252"/>
      <c r="K2076" s="252"/>
      <c r="L2076" s="252">
        <v>111.1</v>
      </c>
      <c r="M2076" s="252"/>
      <c r="N2076" s="252"/>
      <c r="O2076" s="252"/>
      <c r="P2076" s="252"/>
      <c r="Q2076" s="252"/>
      <c r="R2076" s="252"/>
      <c r="S2076" s="252"/>
      <c r="T2076" s="252"/>
      <c r="U2076" s="252"/>
      <c r="V2076" s="252"/>
      <c r="W2076" s="252"/>
      <c r="X2076" s="252"/>
      <c r="Y2076" s="196"/>
      <c r="Z2076" s="196"/>
      <c r="AA2076" s="196"/>
      <c r="AB2076" s="196"/>
      <c r="AC2076" s="196"/>
      <c r="AD2076" s="196"/>
    </row>
    <row r="2077" spans="3:30">
      <c r="C2077" s="252"/>
      <c r="D2077" s="329">
        <v>44905</v>
      </c>
      <c r="E2077" s="427" t="s">
        <v>1796</v>
      </c>
      <c r="F2077" s="496"/>
      <c r="G2077" s="330"/>
      <c r="H2077" s="252">
        <v>1</v>
      </c>
      <c r="I2077" s="252"/>
      <c r="J2077" s="252"/>
      <c r="K2077" s="252"/>
      <c r="L2077" s="252"/>
      <c r="M2077" s="252"/>
      <c r="N2077" s="252"/>
      <c r="O2077" s="252"/>
      <c r="P2077" s="252"/>
      <c r="Q2077" s="252"/>
      <c r="R2077" s="252"/>
      <c r="S2077" s="252"/>
      <c r="T2077" s="252"/>
      <c r="U2077" s="252"/>
      <c r="V2077" s="252"/>
      <c r="W2077" s="252">
        <v>1</v>
      </c>
      <c r="X2077" s="252"/>
      <c r="Y2077" s="196"/>
      <c r="Z2077" s="196"/>
      <c r="AA2077" s="196"/>
      <c r="AB2077" s="196"/>
      <c r="AC2077" s="196"/>
      <c r="AD2077" s="196"/>
    </row>
    <row r="2078" spans="3:30">
      <c r="C2078" s="252">
        <v>5</v>
      </c>
      <c r="D2078" s="329">
        <v>44905</v>
      </c>
      <c r="E2078" s="427" t="s">
        <v>2164</v>
      </c>
      <c r="F2078" s="496"/>
      <c r="G2078" s="330"/>
      <c r="H2078" s="252">
        <v>1049</v>
      </c>
      <c r="I2078" s="252"/>
      <c r="J2078" s="252"/>
      <c r="K2078" s="252"/>
      <c r="L2078" s="252"/>
      <c r="M2078" s="252"/>
      <c r="N2078" s="252"/>
      <c r="O2078" s="252"/>
      <c r="P2078" s="252"/>
      <c r="Q2078" s="252"/>
      <c r="R2078" s="252"/>
      <c r="S2078" s="252">
        <v>1049</v>
      </c>
      <c r="T2078" s="252"/>
      <c r="U2078" s="252"/>
      <c r="V2078" s="252"/>
      <c r="W2078" s="252"/>
      <c r="X2078" s="252"/>
      <c r="Y2078" s="196"/>
      <c r="Z2078" s="196"/>
      <c r="AA2078" s="196"/>
      <c r="AB2078" s="196"/>
      <c r="AC2078" s="196"/>
      <c r="AD2078" s="196"/>
    </row>
    <row r="2079" spans="3:30">
      <c r="C2079" s="252"/>
      <c r="D2079" s="329">
        <v>44905</v>
      </c>
      <c r="E2079" s="427" t="s">
        <v>1878</v>
      </c>
      <c r="F2079" s="496"/>
      <c r="G2079" s="330"/>
      <c r="H2079" s="252">
        <v>80</v>
      </c>
      <c r="I2079" s="252"/>
      <c r="J2079" s="252"/>
      <c r="K2079" s="252"/>
      <c r="L2079" s="252"/>
      <c r="M2079" s="252"/>
      <c r="N2079" s="252"/>
      <c r="O2079" s="252"/>
      <c r="P2079" s="252"/>
      <c r="Q2079" s="252"/>
      <c r="R2079" s="252"/>
      <c r="S2079" s="252"/>
      <c r="T2079" s="252">
        <v>80</v>
      </c>
      <c r="U2079" s="252"/>
      <c r="V2079" s="252"/>
      <c r="W2079" s="252"/>
      <c r="X2079" s="252"/>
      <c r="Y2079" s="196"/>
      <c r="Z2079" s="196"/>
      <c r="AA2079" s="196"/>
      <c r="AB2079" s="196"/>
      <c r="AC2079" s="196"/>
      <c r="AD2079" s="196"/>
    </row>
    <row r="2080" spans="3:30">
      <c r="C2080" s="252"/>
      <c r="D2080" s="329">
        <v>44905</v>
      </c>
      <c r="E2080" s="427" t="s">
        <v>1664</v>
      </c>
      <c r="F2080" s="496"/>
      <c r="G2080" s="330">
        <v>1900</v>
      </c>
      <c r="H2080" s="252"/>
      <c r="I2080" s="252"/>
      <c r="J2080" s="252"/>
      <c r="K2080" s="252"/>
      <c r="L2080" s="252"/>
      <c r="M2080" s="252"/>
      <c r="N2080" s="252"/>
      <c r="O2080" s="252"/>
      <c r="P2080" s="252"/>
      <c r="Q2080" s="252"/>
      <c r="R2080" s="252"/>
      <c r="S2080" s="252"/>
      <c r="T2080" s="252"/>
      <c r="U2080" s="252"/>
      <c r="V2080" s="252"/>
      <c r="W2080" s="252"/>
      <c r="X2080" s="252"/>
      <c r="Y2080" s="196"/>
      <c r="Z2080" s="196"/>
      <c r="AA2080" s="196"/>
      <c r="AB2080" s="196"/>
      <c r="AC2080" s="196"/>
      <c r="AD2080" s="196"/>
    </row>
    <row r="2081" spans="3:30">
      <c r="C2081" s="252"/>
      <c r="D2081" s="329">
        <v>44905</v>
      </c>
      <c r="E2081" s="427" t="s">
        <v>673</v>
      </c>
      <c r="F2081" s="496"/>
      <c r="G2081" s="330"/>
      <c r="H2081" s="330">
        <v>1751.05</v>
      </c>
      <c r="I2081" s="252"/>
      <c r="J2081" s="252"/>
      <c r="K2081" s="252"/>
      <c r="L2081" s="252"/>
      <c r="M2081" s="252"/>
      <c r="N2081" s="252"/>
      <c r="O2081" s="252"/>
      <c r="P2081" s="252"/>
      <c r="Q2081" s="252"/>
      <c r="R2081" s="252"/>
      <c r="S2081" s="252"/>
      <c r="T2081" s="252"/>
      <c r="U2081" s="252"/>
      <c r="V2081" s="252"/>
      <c r="W2081" s="252"/>
      <c r="X2081" s="252"/>
      <c r="Y2081" s="196"/>
      <c r="Z2081" s="196"/>
      <c r="AA2081" s="196"/>
      <c r="AB2081" s="196"/>
      <c r="AC2081" s="196"/>
      <c r="AD2081" s="196"/>
    </row>
    <row r="2082" spans="3:30">
      <c r="C2082" s="252"/>
      <c r="D2082" s="329">
        <v>44905</v>
      </c>
      <c r="E2082" s="427" t="s">
        <v>1741</v>
      </c>
      <c r="F2082" s="496"/>
      <c r="G2082" s="330"/>
      <c r="H2082" s="252">
        <v>58</v>
      </c>
      <c r="I2082" s="252"/>
      <c r="J2082" s="252"/>
      <c r="K2082" s="252"/>
      <c r="L2082" s="252"/>
      <c r="M2082" s="252"/>
      <c r="N2082" s="252"/>
      <c r="O2082" s="252"/>
      <c r="P2082" s="252"/>
      <c r="Q2082" s="252"/>
      <c r="R2082" s="252"/>
      <c r="S2082" s="252"/>
      <c r="T2082" s="252">
        <v>58</v>
      </c>
      <c r="U2082" s="252"/>
      <c r="V2082" s="252"/>
      <c r="W2082" s="252"/>
      <c r="X2082" s="252"/>
      <c r="Y2082" s="196"/>
      <c r="Z2082" s="196"/>
      <c r="AA2082" s="196"/>
      <c r="AB2082" s="196"/>
      <c r="AC2082" s="196"/>
      <c r="AD2082" s="196"/>
    </row>
    <row r="2083" spans="3:30">
      <c r="C2083" s="252"/>
      <c r="D2083" s="329">
        <v>44905</v>
      </c>
      <c r="E2083" s="427" t="s">
        <v>1665</v>
      </c>
      <c r="F2083" s="496"/>
      <c r="G2083" s="330"/>
      <c r="H2083" s="252">
        <v>90.95</v>
      </c>
      <c r="I2083" s="252"/>
      <c r="J2083" s="252"/>
      <c r="K2083" s="252"/>
      <c r="L2083" s="252"/>
      <c r="M2083" s="252"/>
      <c r="N2083" s="252"/>
      <c r="O2083" s="252"/>
      <c r="P2083" s="252"/>
      <c r="Q2083" s="252"/>
      <c r="R2083" s="252"/>
      <c r="S2083" s="252"/>
      <c r="T2083" s="252"/>
      <c r="U2083" s="252"/>
      <c r="V2083" s="252"/>
      <c r="W2083" s="252"/>
      <c r="X2083" s="252"/>
      <c r="Y2083" s="196"/>
      <c r="Z2083" s="196"/>
      <c r="AA2083" s="196"/>
      <c r="AB2083" s="196"/>
      <c r="AC2083" s="196"/>
      <c r="AD2083" s="196"/>
    </row>
    <row r="2084" spans="3:30">
      <c r="C2084" s="252"/>
      <c r="D2084" s="329">
        <v>44910</v>
      </c>
      <c r="E2084" s="427" t="s">
        <v>495</v>
      </c>
      <c r="F2084" s="496"/>
      <c r="G2084" s="330">
        <v>1916.72</v>
      </c>
      <c r="H2084" s="252"/>
      <c r="I2084" s="252"/>
      <c r="J2084" s="252"/>
      <c r="K2084" s="252"/>
      <c r="L2084" s="252"/>
      <c r="M2084" s="252"/>
      <c r="N2084" s="252"/>
      <c r="O2084" s="252"/>
      <c r="P2084" s="252"/>
      <c r="Q2084" s="252"/>
      <c r="R2084" s="252"/>
      <c r="S2084" s="252"/>
      <c r="T2084" s="252"/>
      <c r="U2084" s="252"/>
      <c r="V2084" s="252"/>
      <c r="W2084" s="252"/>
      <c r="X2084" s="252"/>
      <c r="Y2084" s="196"/>
      <c r="Z2084" s="196"/>
      <c r="AA2084" s="196"/>
      <c r="AB2084" s="196"/>
      <c r="AC2084" s="196"/>
      <c r="AD2084" s="196"/>
    </row>
    <row r="2085" spans="3:30">
      <c r="C2085" s="252">
        <v>5</v>
      </c>
      <c r="D2085" s="329">
        <v>44910</v>
      </c>
      <c r="E2085" s="427" t="s">
        <v>2157</v>
      </c>
      <c r="F2085" s="496"/>
      <c r="G2085" s="330"/>
      <c r="H2085" s="252">
        <v>1399</v>
      </c>
      <c r="I2085" s="252">
        <v>1399</v>
      </c>
      <c r="J2085" s="252"/>
      <c r="K2085" s="252"/>
      <c r="L2085" s="252"/>
      <c r="M2085" s="252"/>
      <c r="N2085" s="252"/>
      <c r="O2085" s="252"/>
      <c r="P2085" s="252"/>
      <c r="Q2085" s="252"/>
      <c r="R2085" s="252"/>
      <c r="S2085" s="252"/>
      <c r="T2085" s="252"/>
      <c r="U2085" s="252"/>
      <c r="V2085" s="252"/>
      <c r="W2085" s="252"/>
      <c r="X2085" s="252"/>
      <c r="Y2085" s="196"/>
      <c r="Z2085" s="196"/>
      <c r="AA2085" s="196"/>
      <c r="AB2085" s="196"/>
      <c r="AC2085" s="196"/>
      <c r="AD2085" s="196"/>
    </row>
    <row r="2086" spans="3:30">
      <c r="C2086" s="252"/>
      <c r="D2086" s="329">
        <v>44910</v>
      </c>
      <c r="E2086" s="427" t="s">
        <v>2165</v>
      </c>
      <c r="F2086" s="496"/>
      <c r="G2086" s="330"/>
      <c r="H2086" s="252">
        <v>171.07</v>
      </c>
      <c r="I2086" s="252"/>
      <c r="J2086" s="252"/>
      <c r="K2086" s="252"/>
      <c r="L2086" s="252">
        <v>171.07</v>
      </c>
      <c r="M2086" s="252"/>
      <c r="N2086" s="252"/>
      <c r="O2086" s="252"/>
      <c r="P2086" s="252"/>
      <c r="Q2086" s="252"/>
      <c r="R2086" s="252"/>
      <c r="S2086" s="252"/>
      <c r="T2086" s="252"/>
      <c r="U2086" s="252"/>
      <c r="V2086" s="252"/>
      <c r="W2086" s="252"/>
      <c r="X2086" s="252"/>
      <c r="Y2086" s="196"/>
      <c r="Z2086" s="196"/>
      <c r="AA2086" s="196"/>
      <c r="AB2086" s="196"/>
      <c r="AC2086" s="196"/>
      <c r="AD2086" s="196"/>
    </row>
    <row r="2087" spans="3:30">
      <c r="C2087" s="252"/>
      <c r="D2087" s="329">
        <v>44910</v>
      </c>
      <c r="E2087" s="427" t="s">
        <v>1965</v>
      </c>
      <c r="F2087" s="496"/>
      <c r="G2087" s="330"/>
      <c r="H2087" s="252">
        <v>345.65</v>
      </c>
      <c r="I2087" s="252"/>
      <c r="J2087" s="252"/>
      <c r="K2087" s="252"/>
      <c r="L2087" s="252">
        <v>345.65</v>
      </c>
      <c r="M2087" s="252"/>
      <c r="N2087" s="252"/>
      <c r="O2087" s="252"/>
      <c r="P2087" s="252"/>
      <c r="Q2087" s="252"/>
      <c r="R2087" s="252"/>
      <c r="S2087" s="252"/>
      <c r="T2087" s="252"/>
      <c r="U2087" s="252"/>
      <c r="V2087" s="252"/>
      <c r="W2087" s="252"/>
      <c r="X2087" s="252"/>
      <c r="Y2087" s="196"/>
      <c r="Z2087" s="196"/>
      <c r="AA2087" s="196"/>
      <c r="AB2087" s="196"/>
      <c r="AC2087" s="196"/>
      <c r="AD2087" s="196"/>
    </row>
    <row r="2088" spans="3:30">
      <c r="C2088" s="252"/>
      <c r="D2088" s="329">
        <v>44910</v>
      </c>
      <c r="E2088" s="427" t="s">
        <v>1796</v>
      </c>
      <c r="F2088" s="496"/>
      <c r="G2088" s="330"/>
      <c r="H2088" s="252">
        <v>1</v>
      </c>
      <c r="I2088" s="252"/>
      <c r="J2088" s="252"/>
      <c r="K2088" s="252"/>
      <c r="L2088" s="252"/>
      <c r="M2088" s="252"/>
      <c r="N2088" s="252"/>
      <c r="O2088" s="252"/>
      <c r="P2088" s="252"/>
      <c r="Q2088" s="252"/>
      <c r="R2088" s="252"/>
      <c r="S2088" s="252"/>
      <c r="T2088" s="252"/>
      <c r="U2088" s="252"/>
      <c r="V2088" s="252"/>
      <c r="W2088" s="252">
        <v>1</v>
      </c>
      <c r="X2088" s="252"/>
      <c r="Y2088" s="196"/>
      <c r="Z2088" s="196"/>
      <c r="AA2088" s="196"/>
      <c r="AB2088" s="196"/>
      <c r="AC2088" s="196"/>
      <c r="AD2088" s="196"/>
    </row>
    <row r="2089" spans="3:30">
      <c r="C2089" s="252"/>
      <c r="D2089" s="329">
        <v>44910</v>
      </c>
      <c r="E2089" s="427" t="s">
        <v>1810</v>
      </c>
      <c r="F2089" s="496"/>
      <c r="G2089" s="330">
        <v>2127</v>
      </c>
      <c r="H2089" s="252"/>
      <c r="I2089" s="252"/>
      <c r="J2089" s="252"/>
      <c r="K2089" s="252"/>
      <c r="L2089" s="252"/>
      <c r="M2089" s="252"/>
      <c r="N2089" s="252"/>
      <c r="O2089" s="252"/>
      <c r="P2089" s="252"/>
      <c r="Q2089" s="252"/>
      <c r="R2089" s="252"/>
      <c r="S2089" s="252"/>
      <c r="T2089" s="252"/>
      <c r="U2089" s="252"/>
      <c r="V2089" s="252"/>
      <c r="W2089" s="252"/>
      <c r="X2089" s="252"/>
      <c r="Y2089" s="196"/>
      <c r="Z2089" s="196"/>
      <c r="AA2089" s="196"/>
      <c r="AB2089" s="196"/>
      <c r="AC2089" s="196"/>
      <c r="AD2089" s="196"/>
    </row>
    <row r="2090" spans="3:30">
      <c r="C2090" s="252"/>
      <c r="D2090" s="329">
        <v>44910</v>
      </c>
      <c r="E2090" s="427" t="s">
        <v>673</v>
      </c>
      <c r="F2090" s="496"/>
      <c r="G2090" s="330"/>
      <c r="H2090" s="330">
        <v>1916.72</v>
      </c>
      <c r="I2090" s="252"/>
      <c r="J2090" s="252"/>
      <c r="K2090" s="252"/>
      <c r="L2090" s="252"/>
      <c r="M2090" s="252"/>
      <c r="N2090" s="252"/>
      <c r="O2090" s="252"/>
      <c r="P2090" s="252"/>
      <c r="Q2090" s="252"/>
      <c r="R2090" s="252"/>
      <c r="S2090" s="252"/>
      <c r="T2090" s="252"/>
      <c r="U2090" s="252"/>
      <c r="V2090" s="252"/>
      <c r="W2090" s="252"/>
      <c r="X2090" s="252"/>
      <c r="Y2090" s="196"/>
      <c r="Z2090" s="196"/>
      <c r="AA2090" s="196"/>
      <c r="AB2090" s="196"/>
      <c r="AC2090" s="196"/>
      <c r="AD2090" s="196"/>
    </row>
    <row r="2091" spans="3:30">
      <c r="C2091" s="252"/>
      <c r="D2091" s="329">
        <v>44910</v>
      </c>
      <c r="E2091" s="427" t="s">
        <v>1516</v>
      </c>
      <c r="F2091" s="496"/>
      <c r="G2091" s="330"/>
      <c r="H2091" s="252">
        <v>210.28</v>
      </c>
      <c r="I2091" s="252"/>
      <c r="J2091" s="252"/>
      <c r="K2091" s="252"/>
      <c r="L2091" s="252"/>
      <c r="M2091" s="252"/>
      <c r="N2091" s="252"/>
      <c r="O2091" s="252"/>
      <c r="P2091" s="252"/>
      <c r="Q2091" s="252"/>
      <c r="R2091" s="252"/>
      <c r="S2091" s="252"/>
      <c r="T2091" s="252"/>
      <c r="U2091" s="252"/>
      <c r="V2091" s="252"/>
      <c r="W2091" s="252"/>
      <c r="X2091" s="252"/>
      <c r="Y2091" s="196"/>
      <c r="Z2091" s="196"/>
      <c r="AA2091" s="196"/>
      <c r="AB2091" s="196"/>
      <c r="AC2091" s="196"/>
      <c r="AD2091" s="196"/>
    </row>
    <row r="2092" spans="3:30">
      <c r="C2092" s="252"/>
      <c r="D2092" s="355">
        <v>44911</v>
      </c>
      <c r="E2092" s="422" t="s">
        <v>495</v>
      </c>
      <c r="F2092" s="435"/>
      <c r="G2092" s="259">
        <v>657.65</v>
      </c>
      <c r="H2092" s="234"/>
      <c r="I2092" s="252"/>
      <c r="J2092" s="252"/>
      <c r="K2092" s="252"/>
      <c r="L2092" s="252"/>
      <c r="M2092" s="252"/>
      <c r="N2092" s="252"/>
      <c r="O2092" s="252"/>
      <c r="P2092" s="252"/>
      <c r="Q2092" s="252"/>
      <c r="R2092" s="252"/>
      <c r="S2092" s="252"/>
      <c r="T2092" s="252"/>
      <c r="U2092" s="252"/>
      <c r="V2092" s="252"/>
      <c r="W2092" s="252"/>
      <c r="X2092" s="252"/>
      <c r="Y2092" s="196"/>
      <c r="Z2092" s="196"/>
      <c r="AA2092" s="196"/>
      <c r="AB2092" s="196"/>
      <c r="AC2092" s="196"/>
      <c r="AD2092" s="196"/>
    </row>
    <row r="2093" spans="3:30">
      <c r="C2093" s="252"/>
      <c r="D2093" s="355">
        <v>44911</v>
      </c>
      <c r="E2093" s="422" t="s">
        <v>2151</v>
      </c>
      <c r="F2093" s="435"/>
      <c r="G2093" s="259"/>
      <c r="H2093" s="234">
        <v>483.89</v>
      </c>
      <c r="I2093" s="252"/>
      <c r="J2093" s="252"/>
      <c r="K2093" s="252"/>
      <c r="L2093" s="252">
        <v>483.89</v>
      </c>
      <c r="M2093" s="252"/>
      <c r="N2093" s="252"/>
      <c r="O2093" s="252"/>
      <c r="P2093" s="252"/>
      <c r="Q2093" s="252"/>
      <c r="R2093" s="252"/>
      <c r="S2093" s="252"/>
      <c r="T2093" s="252"/>
      <c r="U2093" s="252"/>
      <c r="V2093" s="252"/>
      <c r="W2093" s="252"/>
      <c r="X2093" s="252"/>
      <c r="Y2093" s="196"/>
      <c r="Z2093" s="196"/>
      <c r="AA2093" s="196"/>
      <c r="AB2093" s="196"/>
      <c r="AC2093" s="196"/>
      <c r="AD2093" s="196"/>
    </row>
    <row r="2094" spans="3:30">
      <c r="C2094" s="252"/>
      <c r="D2094" s="355">
        <v>44911</v>
      </c>
      <c r="E2094" s="422" t="s">
        <v>2165</v>
      </c>
      <c r="F2094" s="435"/>
      <c r="G2094" s="259"/>
      <c r="H2094" s="234">
        <v>172.76</v>
      </c>
      <c r="I2094" s="252"/>
      <c r="J2094" s="252"/>
      <c r="K2094" s="252"/>
      <c r="L2094" s="252">
        <v>172.76</v>
      </c>
      <c r="M2094" s="252"/>
      <c r="N2094" s="252"/>
      <c r="O2094" s="252"/>
      <c r="P2094" s="252"/>
      <c r="Q2094" s="252"/>
      <c r="R2094" s="252"/>
      <c r="S2094" s="252"/>
      <c r="T2094" s="252"/>
      <c r="U2094" s="252"/>
      <c r="V2094" s="252"/>
      <c r="W2094" s="252"/>
      <c r="X2094" s="252"/>
      <c r="Y2094" s="196"/>
      <c r="Z2094" s="196"/>
      <c r="AA2094" s="196"/>
      <c r="AB2094" s="196"/>
      <c r="AC2094" s="196"/>
      <c r="AD2094" s="196"/>
    </row>
    <row r="2095" spans="3:30">
      <c r="C2095" s="252"/>
      <c r="D2095" s="355">
        <v>44911</v>
      </c>
      <c r="E2095" s="422" t="s">
        <v>1796</v>
      </c>
      <c r="F2095" s="435"/>
      <c r="G2095" s="259"/>
      <c r="H2095" s="234">
        <v>1</v>
      </c>
      <c r="I2095" s="252"/>
      <c r="J2095" s="252"/>
      <c r="K2095" s="252"/>
      <c r="L2095" s="252"/>
      <c r="M2095" s="252"/>
      <c r="N2095" s="252"/>
      <c r="O2095" s="252"/>
      <c r="P2095" s="252"/>
      <c r="Q2095" s="252"/>
      <c r="R2095" s="252"/>
      <c r="S2095" s="252"/>
      <c r="T2095" s="252"/>
      <c r="U2095" s="252"/>
      <c r="V2095" s="252"/>
      <c r="W2095" s="252">
        <v>1</v>
      </c>
      <c r="X2095" s="252"/>
      <c r="Y2095" s="196"/>
      <c r="Z2095" s="196"/>
      <c r="AA2095" s="196"/>
      <c r="AB2095" s="196"/>
      <c r="AC2095" s="196"/>
      <c r="AD2095" s="196"/>
    </row>
    <row r="2096" spans="3:30">
      <c r="C2096" s="252"/>
      <c r="D2096" s="355">
        <v>44911</v>
      </c>
      <c r="E2096" s="422" t="s">
        <v>2166</v>
      </c>
      <c r="F2096" s="435"/>
      <c r="G2096" s="259">
        <v>740</v>
      </c>
      <c r="H2096" s="234"/>
      <c r="I2096" s="252"/>
      <c r="J2096" s="252"/>
      <c r="K2096" s="252"/>
      <c r="L2096" s="252"/>
      <c r="M2096" s="252"/>
      <c r="N2096" s="252"/>
      <c r="O2096" s="252"/>
      <c r="P2096" s="252"/>
      <c r="Q2096" s="252"/>
      <c r="R2096" s="252"/>
      <c r="S2096" s="252"/>
      <c r="T2096" s="252"/>
      <c r="U2096" s="252"/>
      <c r="V2096" s="252"/>
      <c r="W2096" s="252"/>
      <c r="X2096" s="252"/>
      <c r="Y2096" s="196"/>
      <c r="Z2096" s="196"/>
      <c r="AA2096" s="196"/>
      <c r="AB2096" s="196"/>
      <c r="AC2096" s="196"/>
      <c r="AD2096" s="196"/>
    </row>
    <row r="2097" spans="3:30">
      <c r="C2097" s="252"/>
      <c r="D2097" s="329">
        <v>44911</v>
      </c>
      <c r="E2097" s="427" t="s">
        <v>673</v>
      </c>
      <c r="F2097" s="496"/>
      <c r="G2097" s="330"/>
      <c r="H2097" s="252">
        <v>657.65</v>
      </c>
      <c r="I2097" s="252"/>
      <c r="J2097" s="252"/>
      <c r="K2097" s="252"/>
      <c r="L2097" s="252"/>
      <c r="M2097" s="252"/>
      <c r="N2097" s="252"/>
      <c r="O2097" s="252"/>
      <c r="P2097" s="252"/>
      <c r="Q2097" s="252"/>
      <c r="R2097" s="252"/>
      <c r="S2097" s="252"/>
      <c r="T2097" s="252"/>
      <c r="U2097" s="252"/>
      <c r="V2097" s="252"/>
      <c r="W2097" s="252"/>
      <c r="X2097" s="252"/>
      <c r="Y2097" s="196"/>
      <c r="Z2097" s="196"/>
      <c r="AA2097" s="196"/>
      <c r="AB2097" s="196"/>
      <c r="AC2097" s="196"/>
      <c r="AD2097" s="196"/>
    </row>
    <row r="2098" spans="3:30">
      <c r="C2098" s="252"/>
      <c r="D2098" s="329">
        <v>44911</v>
      </c>
      <c r="E2098" s="427" t="s">
        <v>2167</v>
      </c>
      <c r="F2098" s="496"/>
      <c r="G2098" s="330"/>
      <c r="H2098" s="252">
        <v>82.35</v>
      </c>
      <c r="I2098" s="252"/>
      <c r="J2098" s="252"/>
      <c r="K2098" s="252"/>
      <c r="L2098" s="252"/>
      <c r="M2098" s="252"/>
      <c r="N2098" s="252"/>
      <c r="O2098" s="252"/>
      <c r="P2098" s="252"/>
      <c r="Q2098" s="252"/>
      <c r="R2098" s="252"/>
      <c r="S2098" s="252"/>
      <c r="T2098" s="252"/>
      <c r="U2098" s="252"/>
      <c r="V2098" s="252"/>
      <c r="W2098" s="252"/>
      <c r="X2098" s="252"/>
      <c r="Y2098" s="196"/>
      <c r="Z2098" s="196"/>
      <c r="AA2098" s="196"/>
      <c r="AB2098" s="196"/>
      <c r="AC2098" s="196"/>
      <c r="AD2098" s="196"/>
    </row>
    <row r="2099" spans="3:30">
      <c r="C2099" s="252"/>
      <c r="D2099" s="329">
        <v>44917</v>
      </c>
      <c r="E2099" s="427" t="s">
        <v>495</v>
      </c>
      <c r="F2099" s="496"/>
      <c r="G2099" s="330">
        <v>1135.6500000000001</v>
      </c>
      <c r="H2099" s="252"/>
      <c r="I2099" s="252"/>
      <c r="J2099" s="252"/>
      <c r="K2099" s="252"/>
      <c r="L2099" s="252"/>
      <c r="M2099" s="252"/>
      <c r="N2099" s="252"/>
      <c r="O2099" s="252"/>
      <c r="P2099" s="252"/>
      <c r="Q2099" s="252"/>
      <c r="R2099" s="252"/>
      <c r="S2099" s="252"/>
      <c r="T2099" s="252"/>
      <c r="U2099" s="252"/>
      <c r="V2099" s="252"/>
      <c r="W2099" s="252"/>
      <c r="X2099" s="252"/>
      <c r="Y2099" s="196"/>
      <c r="Z2099" s="196"/>
      <c r="AA2099" s="196"/>
      <c r="AB2099" s="196"/>
      <c r="AC2099" s="196"/>
      <c r="AD2099" s="196"/>
    </row>
    <row r="2100" spans="3:30">
      <c r="C2100" s="252">
        <v>5</v>
      </c>
      <c r="D2100" s="329">
        <v>44917</v>
      </c>
      <c r="E2100" s="427" t="s">
        <v>2168</v>
      </c>
      <c r="F2100" s="496"/>
      <c r="G2100" s="330"/>
      <c r="H2100" s="252">
        <v>1135.6500000000001</v>
      </c>
      <c r="I2100" s="252"/>
      <c r="J2100" s="252"/>
      <c r="K2100" s="252"/>
      <c r="L2100" s="252"/>
      <c r="M2100" s="252"/>
      <c r="N2100" s="252"/>
      <c r="O2100" s="252"/>
      <c r="P2100" s="252"/>
      <c r="Q2100" s="252"/>
      <c r="R2100" s="252"/>
      <c r="S2100" s="252">
        <v>1135.6500000000001</v>
      </c>
      <c r="T2100" s="252"/>
      <c r="U2100" s="252"/>
      <c r="V2100" s="252"/>
      <c r="W2100" s="252"/>
      <c r="X2100" s="252"/>
      <c r="Y2100" s="196"/>
      <c r="Z2100" s="196"/>
      <c r="AA2100" s="196"/>
      <c r="AB2100" s="196"/>
      <c r="AC2100" s="196"/>
      <c r="AD2100" s="196"/>
    </row>
    <row r="2101" spans="3:30">
      <c r="C2101" s="252"/>
      <c r="D2101" s="329">
        <v>44917</v>
      </c>
      <c r="E2101" s="427" t="s">
        <v>2136</v>
      </c>
      <c r="F2101" s="496"/>
      <c r="G2101" s="330">
        <v>1210</v>
      </c>
      <c r="H2101" s="252"/>
      <c r="I2101" s="252"/>
      <c r="J2101" s="252"/>
      <c r="K2101" s="252"/>
      <c r="L2101" s="252"/>
      <c r="M2101" s="252"/>
      <c r="N2101" s="252"/>
      <c r="O2101" s="252"/>
      <c r="P2101" s="252"/>
      <c r="Q2101" s="252"/>
      <c r="R2101" s="252"/>
      <c r="S2101" s="252"/>
      <c r="T2101" s="252"/>
      <c r="U2101" s="252"/>
      <c r="V2101" s="252"/>
      <c r="W2101" s="252"/>
      <c r="X2101" s="252"/>
      <c r="Y2101" s="196"/>
      <c r="Z2101" s="196"/>
      <c r="AA2101" s="196"/>
      <c r="AB2101" s="196"/>
      <c r="AC2101" s="196"/>
      <c r="AD2101" s="196"/>
    </row>
    <row r="2102" spans="3:30">
      <c r="C2102" s="252"/>
      <c r="D2102" s="329">
        <v>44917</v>
      </c>
      <c r="E2102" s="427" t="s">
        <v>673</v>
      </c>
      <c r="F2102" s="496"/>
      <c r="G2102" s="330"/>
      <c r="H2102" s="330">
        <v>1135.6500000000001</v>
      </c>
      <c r="I2102" s="252"/>
      <c r="J2102" s="252"/>
      <c r="K2102" s="252"/>
      <c r="L2102" s="252"/>
      <c r="M2102" s="252"/>
      <c r="N2102" s="252"/>
      <c r="O2102" s="252"/>
      <c r="P2102" s="252"/>
      <c r="Q2102" s="252"/>
      <c r="R2102" s="252"/>
      <c r="S2102" s="252"/>
      <c r="T2102" s="252"/>
      <c r="U2102" s="252"/>
      <c r="V2102" s="252"/>
      <c r="W2102" s="252"/>
      <c r="X2102" s="252"/>
      <c r="Y2102" s="196"/>
      <c r="Z2102" s="196"/>
      <c r="AA2102" s="196"/>
      <c r="AB2102" s="196"/>
      <c r="AC2102" s="196"/>
      <c r="AD2102" s="196"/>
    </row>
    <row r="2103" spans="3:30">
      <c r="C2103" s="252"/>
      <c r="D2103" s="329">
        <v>44917</v>
      </c>
      <c r="E2103" s="427" t="s">
        <v>2137</v>
      </c>
      <c r="F2103" s="496"/>
      <c r="G2103" s="330"/>
      <c r="H2103" s="252">
        <v>74.349999999999994</v>
      </c>
      <c r="I2103" s="252"/>
      <c r="J2103" s="252"/>
      <c r="K2103" s="252"/>
      <c r="L2103" s="252"/>
      <c r="M2103" s="252"/>
      <c r="N2103" s="252"/>
      <c r="O2103" s="252"/>
      <c r="P2103" s="252"/>
      <c r="Q2103" s="252"/>
      <c r="R2103" s="252"/>
      <c r="S2103" s="252"/>
      <c r="T2103" s="252"/>
      <c r="U2103" s="252"/>
      <c r="V2103" s="252"/>
      <c r="W2103" s="252"/>
      <c r="X2103" s="252"/>
      <c r="Y2103" s="196"/>
      <c r="Z2103" s="196"/>
      <c r="AA2103" s="196"/>
      <c r="AB2103" s="196"/>
      <c r="AC2103" s="196"/>
      <c r="AD2103" s="196"/>
    </row>
    <row r="2104" spans="3:30">
      <c r="C2104" s="252"/>
      <c r="D2104" s="329">
        <v>44918</v>
      </c>
      <c r="E2104" s="427" t="s">
        <v>495</v>
      </c>
      <c r="F2104" s="496"/>
      <c r="G2104" s="330">
        <v>1920.89</v>
      </c>
      <c r="H2104" s="252"/>
      <c r="I2104" s="252"/>
      <c r="J2104" s="252"/>
      <c r="K2104" s="252"/>
      <c r="L2104" s="252"/>
      <c r="M2104" s="252"/>
      <c r="N2104" s="252"/>
      <c r="O2104" s="252"/>
      <c r="P2104" s="252"/>
      <c r="Q2104" s="252"/>
      <c r="R2104" s="252"/>
      <c r="S2104" s="252"/>
      <c r="T2104" s="252"/>
      <c r="U2104" s="252"/>
      <c r="V2104" s="252"/>
      <c r="W2104" s="252"/>
      <c r="X2104" s="252"/>
      <c r="Y2104" s="196"/>
      <c r="Z2104" s="196"/>
      <c r="AA2104" s="196"/>
      <c r="AB2104" s="196"/>
      <c r="AC2104" s="196"/>
      <c r="AD2104" s="196"/>
    </row>
    <row r="2105" spans="3:30">
      <c r="C2105" s="252">
        <v>6</v>
      </c>
      <c r="D2105" s="466">
        <v>44918</v>
      </c>
      <c r="E2105" s="422" t="s">
        <v>2496</v>
      </c>
      <c r="F2105" s="435"/>
      <c r="G2105" s="330"/>
      <c r="H2105" s="252">
        <v>789</v>
      </c>
      <c r="I2105" s="252"/>
      <c r="J2105" s="252"/>
      <c r="K2105" s="252"/>
      <c r="L2105" s="252"/>
      <c r="M2105" s="252"/>
      <c r="N2105" s="252"/>
      <c r="O2105" s="252">
        <v>789</v>
      </c>
      <c r="P2105" s="252"/>
      <c r="Q2105" s="252"/>
      <c r="R2105" s="252"/>
      <c r="S2105" s="252"/>
      <c r="T2105" s="252"/>
      <c r="U2105" s="252"/>
      <c r="V2105" s="252"/>
      <c r="W2105" s="252"/>
      <c r="X2105" s="252"/>
      <c r="Y2105" s="196"/>
      <c r="Z2105" s="196"/>
      <c r="AA2105" s="196"/>
      <c r="AB2105" s="196"/>
      <c r="AC2105" s="196"/>
      <c r="AD2105" s="196"/>
    </row>
    <row r="2106" spans="3:30">
      <c r="C2106" s="252">
        <v>6</v>
      </c>
      <c r="D2106" s="466">
        <v>44918</v>
      </c>
      <c r="E2106" s="427" t="s">
        <v>2422</v>
      </c>
      <c r="F2106" s="496"/>
      <c r="G2106" s="330"/>
      <c r="H2106" s="252">
        <v>692</v>
      </c>
      <c r="I2106" s="252"/>
      <c r="J2106" s="252"/>
      <c r="K2106" s="252"/>
      <c r="L2106" s="252"/>
      <c r="M2106" s="252"/>
      <c r="N2106" s="252"/>
      <c r="O2106" s="252">
        <v>692</v>
      </c>
      <c r="P2106" s="252"/>
      <c r="Q2106" s="252"/>
      <c r="R2106" s="252"/>
      <c r="S2106" s="252"/>
      <c r="T2106" s="252"/>
      <c r="U2106" s="252"/>
      <c r="V2106" s="252"/>
      <c r="W2106" s="252"/>
      <c r="X2106" s="252"/>
      <c r="Y2106" s="196"/>
      <c r="Z2106" s="196"/>
      <c r="AA2106" s="196"/>
      <c r="AB2106" s="196"/>
      <c r="AC2106" s="196"/>
      <c r="AD2106" s="196"/>
    </row>
    <row r="2107" spans="3:30">
      <c r="C2107" s="252"/>
      <c r="D2107" s="329">
        <v>44918</v>
      </c>
      <c r="E2107" s="427" t="s">
        <v>2169</v>
      </c>
      <c r="F2107" s="496"/>
      <c r="G2107" s="330"/>
      <c r="H2107" s="252">
        <v>129.07</v>
      </c>
      <c r="I2107" s="252"/>
      <c r="J2107" s="252"/>
      <c r="K2107" s="252"/>
      <c r="L2107" s="252">
        <v>129.07</v>
      </c>
      <c r="M2107" s="252"/>
      <c r="N2107" s="252"/>
      <c r="O2107" s="252"/>
      <c r="P2107" s="252"/>
      <c r="Q2107" s="252"/>
      <c r="R2107" s="252"/>
      <c r="S2107" s="252"/>
      <c r="T2107" s="252"/>
      <c r="U2107" s="252"/>
      <c r="V2107" s="252"/>
      <c r="W2107" s="252"/>
      <c r="X2107" s="252"/>
      <c r="Y2107" s="196"/>
      <c r="Z2107" s="196"/>
      <c r="AA2107" s="196"/>
      <c r="AB2107" s="196"/>
      <c r="AC2107" s="196"/>
      <c r="AD2107" s="196"/>
    </row>
    <row r="2108" spans="3:30">
      <c r="C2108" s="252"/>
      <c r="D2108" s="329">
        <v>44918</v>
      </c>
      <c r="E2108" s="427" t="s">
        <v>2170</v>
      </c>
      <c r="F2108" s="496"/>
      <c r="G2108" s="330"/>
      <c r="H2108" s="252">
        <v>136.82</v>
      </c>
      <c r="I2108" s="252"/>
      <c r="J2108" s="252"/>
      <c r="K2108" s="252"/>
      <c r="L2108" s="252">
        <v>136.82</v>
      </c>
      <c r="M2108" s="252"/>
      <c r="N2108" s="252"/>
      <c r="O2108" s="252"/>
      <c r="P2108" s="252"/>
      <c r="Q2108" s="252"/>
      <c r="R2108" s="252"/>
      <c r="S2108" s="252"/>
      <c r="T2108" s="252"/>
      <c r="U2108" s="252"/>
      <c r="V2108" s="252"/>
      <c r="W2108" s="252"/>
      <c r="X2108" s="252"/>
      <c r="Y2108" s="196"/>
      <c r="Z2108" s="196"/>
      <c r="AA2108" s="196"/>
      <c r="AB2108" s="196"/>
      <c r="AC2108" s="196"/>
      <c r="AD2108" s="196"/>
    </row>
    <row r="2109" spans="3:30">
      <c r="C2109" s="252"/>
      <c r="D2109" s="329">
        <v>44918</v>
      </c>
      <c r="E2109" s="427" t="s">
        <v>1796</v>
      </c>
      <c r="F2109" s="496"/>
      <c r="G2109" s="330"/>
      <c r="H2109" s="252">
        <v>1</v>
      </c>
      <c r="I2109" s="252"/>
      <c r="J2109" s="252"/>
      <c r="K2109" s="252"/>
      <c r="L2109" s="252"/>
      <c r="M2109" s="252"/>
      <c r="N2109" s="252"/>
      <c r="O2109" s="252"/>
      <c r="P2109" s="252"/>
      <c r="Q2109" s="252"/>
      <c r="R2109" s="252"/>
      <c r="S2109" s="252"/>
      <c r="T2109" s="252"/>
      <c r="U2109" s="252"/>
      <c r="V2109" s="252"/>
      <c r="W2109" s="252">
        <v>1</v>
      </c>
      <c r="X2109" s="252"/>
      <c r="Y2109" s="196"/>
      <c r="Z2109" s="196"/>
      <c r="AA2109" s="196"/>
      <c r="AB2109" s="196"/>
      <c r="AC2109" s="196"/>
      <c r="AD2109" s="196"/>
    </row>
    <row r="2110" spans="3:30">
      <c r="C2110" s="252"/>
      <c r="D2110" s="329">
        <v>44918</v>
      </c>
      <c r="E2110" s="427" t="s">
        <v>1896</v>
      </c>
      <c r="F2110" s="496"/>
      <c r="G2110" s="330"/>
      <c r="H2110" s="252">
        <v>72</v>
      </c>
      <c r="I2110" s="252"/>
      <c r="J2110" s="252"/>
      <c r="K2110" s="252"/>
      <c r="L2110" s="252"/>
      <c r="M2110" s="252"/>
      <c r="N2110" s="252"/>
      <c r="O2110" s="252"/>
      <c r="P2110" s="252"/>
      <c r="Q2110" s="252"/>
      <c r="R2110" s="252"/>
      <c r="S2110" s="252"/>
      <c r="T2110" s="252">
        <v>72</v>
      </c>
      <c r="U2110" s="252"/>
      <c r="V2110" s="252"/>
      <c r="W2110" s="252"/>
      <c r="X2110" s="252"/>
      <c r="Y2110" s="196"/>
      <c r="Z2110" s="196"/>
      <c r="AA2110" s="196"/>
      <c r="AB2110" s="196"/>
      <c r="AC2110" s="196"/>
      <c r="AD2110" s="196"/>
    </row>
    <row r="2111" spans="3:30">
      <c r="C2111" s="252"/>
      <c r="D2111" s="329">
        <v>44918</v>
      </c>
      <c r="E2111" s="427" t="s">
        <v>1878</v>
      </c>
      <c r="F2111" s="496"/>
      <c r="G2111" s="330"/>
      <c r="H2111" s="252">
        <v>101</v>
      </c>
      <c r="I2111" s="252"/>
      <c r="J2111" s="252"/>
      <c r="K2111" s="252"/>
      <c r="L2111" s="252"/>
      <c r="M2111" s="252"/>
      <c r="N2111" s="252"/>
      <c r="O2111" s="252"/>
      <c r="P2111" s="252"/>
      <c r="Q2111" s="252"/>
      <c r="R2111" s="252"/>
      <c r="S2111" s="252"/>
      <c r="T2111" s="252">
        <v>101</v>
      </c>
      <c r="U2111" s="252"/>
      <c r="V2111" s="252"/>
      <c r="W2111" s="252"/>
      <c r="X2111" s="252"/>
      <c r="Y2111" s="196"/>
      <c r="Z2111" s="196"/>
      <c r="AA2111" s="196"/>
      <c r="AB2111" s="196"/>
      <c r="AC2111" s="196"/>
      <c r="AD2111" s="196"/>
    </row>
    <row r="2112" spans="3:30">
      <c r="C2112" s="252"/>
      <c r="D2112" s="329">
        <v>44918</v>
      </c>
      <c r="E2112" s="427" t="s">
        <v>2171</v>
      </c>
      <c r="F2112" s="496"/>
      <c r="G2112" s="330">
        <v>2153</v>
      </c>
      <c r="H2112" s="252"/>
      <c r="I2112" s="252"/>
      <c r="J2112" s="252"/>
      <c r="K2112" s="252"/>
      <c r="L2112" s="252"/>
      <c r="M2112" s="252"/>
      <c r="N2112" s="252"/>
      <c r="O2112" s="252"/>
      <c r="P2112" s="252"/>
      <c r="Q2112" s="252"/>
      <c r="R2112" s="252"/>
      <c r="S2112" s="252"/>
      <c r="T2112" s="252"/>
      <c r="U2112" s="252"/>
      <c r="V2112" s="252"/>
      <c r="W2112" s="252"/>
      <c r="X2112" s="252"/>
      <c r="Y2112" s="196"/>
      <c r="Z2112" s="196"/>
      <c r="AA2112" s="196"/>
      <c r="AB2112" s="196"/>
      <c r="AC2112" s="196"/>
      <c r="AD2112" s="196"/>
    </row>
    <row r="2113" spans="3:30">
      <c r="C2113" s="252"/>
      <c r="D2113" s="329">
        <v>44918</v>
      </c>
      <c r="E2113" s="427" t="s">
        <v>673</v>
      </c>
      <c r="F2113" s="496"/>
      <c r="G2113" s="330"/>
      <c r="H2113" s="330">
        <v>1920.89</v>
      </c>
      <c r="I2113" s="252"/>
      <c r="J2113" s="252"/>
      <c r="K2113" s="252"/>
      <c r="L2113" s="252"/>
      <c r="M2113" s="252"/>
      <c r="N2113" s="252"/>
      <c r="O2113" s="252"/>
      <c r="P2113" s="252"/>
      <c r="Q2113" s="252"/>
      <c r="R2113" s="252"/>
      <c r="S2113" s="252"/>
      <c r="T2113" s="252"/>
      <c r="U2113" s="252"/>
      <c r="V2113" s="252"/>
      <c r="W2113" s="252"/>
      <c r="X2113" s="252"/>
      <c r="Y2113" s="196"/>
      <c r="Z2113" s="196"/>
      <c r="AA2113" s="196"/>
      <c r="AB2113" s="196"/>
      <c r="AC2113" s="196"/>
      <c r="AD2113" s="196"/>
    </row>
    <row r="2114" spans="3:30">
      <c r="C2114" s="252"/>
      <c r="D2114" s="329">
        <v>44918</v>
      </c>
      <c r="E2114" s="427" t="s">
        <v>2172</v>
      </c>
      <c r="F2114" s="496"/>
      <c r="G2114" s="330"/>
      <c r="H2114" s="252">
        <v>232.11</v>
      </c>
      <c r="I2114" s="252"/>
      <c r="J2114" s="252"/>
      <c r="K2114" s="252"/>
      <c r="L2114" s="252"/>
      <c r="M2114" s="252"/>
      <c r="N2114" s="252"/>
      <c r="O2114" s="252"/>
      <c r="P2114" s="252"/>
      <c r="Q2114" s="252"/>
      <c r="R2114" s="252"/>
      <c r="S2114" s="252"/>
      <c r="T2114" s="252"/>
      <c r="U2114" s="252"/>
      <c r="V2114" s="252"/>
      <c r="W2114" s="252"/>
      <c r="X2114" s="252"/>
      <c r="Y2114" s="196"/>
      <c r="Z2114" s="196"/>
      <c r="AA2114" s="196"/>
      <c r="AB2114" s="196"/>
      <c r="AC2114" s="196"/>
      <c r="AD2114" s="196"/>
    </row>
    <row r="2115" spans="3:30">
      <c r="C2115" s="252"/>
      <c r="D2115" s="329">
        <v>44919</v>
      </c>
      <c r="E2115" s="427" t="s">
        <v>495</v>
      </c>
      <c r="F2115" s="496"/>
      <c r="G2115" s="330">
        <v>1168.1099999999999</v>
      </c>
      <c r="H2115" s="252"/>
      <c r="I2115" s="252"/>
      <c r="J2115" s="252"/>
      <c r="K2115" s="252"/>
      <c r="L2115" s="252"/>
      <c r="M2115" s="252"/>
      <c r="N2115" s="252"/>
      <c r="O2115" s="252"/>
      <c r="P2115" s="252"/>
      <c r="Q2115" s="252"/>
      <c r="R2115" s="252"/>
      <c r="S2115" s="252"/>
      <c r="T2115" s="252"/>
      <c r="U2115" s="252"/>
      <c r="V2115" s="252"/>
      <c r="W2115" s="252"/>
      <c r="X2115" s="252"/>
      <c r="Y2115" s="196"/>
      <c r="Z2115" s="196"/>
      <c r="AA2115" s="196"/>
      <c r="AB2115" s="196"/>
      <c r="AC2115" s="196"/>
      <c r="AD2115" s="196"/>
    </row>
    <row r="2116" spans="3:30">
      <c r="C2116" s="252"/>
      <c r="D2116" s="329">
        <v>44919</v>
      </c>
      <c r="E2116" s="427" t="s">
        <v>2173</v>
      </c>
      <c r="F2116" s="496"/>
      <c r="G2116" s="330"/>
      <c r="H2116" s="252">
        <v>114.43</v>
      </c>
      <c r="I2116" s="252"/>
      <c r="J2116" s="252"/>
      <c r="K2116" s="252"/>
      <c r="L2116" s="252">
        <v>114.43</v>
      </c>
      <c r="M2116" s="252"/>
      <c r="N2116" s="252"/>
      <c r="O2116" s="252"/>
      <c r="P2116" s="252"/>
      <c r="Q2116" s="252"/>
      <c r="R2116" s="252"/>
      <c r="S2116" s="252"/>
      <c r="T2116" s="252"/>
      <c r="U2116" s="252"/>
      <c r="V2116" s="252"/>
      <c r="W2116" s="252"/>
      <c r="X2116" s="252"/>
      <c r="Y2116" s="196"/>
      <c r="Z2116" s="196"/>
      <c r="AA2116" s="196"/>
      <c r="AB2116" s="196"/>
      <c r="AC2116" s="196"/>
      <c r="AD2116" s="196"/>
    </row>
    <row r="2117" spans="3:30">
      <c r="C2117" s="252"/>
      <c r="D2117" s="329">
        <v>44919</v>
      </c>
      <c r="E2117" s="427" t="s">
        <v>2174</v>
      </c>
      <c r="F2117" s="496"/>
      <c r="G2117" s="330"/>
      <c r="H2117" s="252">
        <v>220.43</v>
      </c>
      <c r="I2117" s="252"/>
      <c r="J2117" s="252"/>
      <c r="K2117" s="252"/>
      <c r="L2117" s="252">
        <v>220.43</v>
      </c>
      <c r="M2117" s="252"/>
      <c r="N2117" s="252"/>
      <c r="O2117" s="252"/>
      <c r="P2117" s="252"/>
      <c r="Q2117" s="252"/>
      <c r="R2117" s="252"/>
      <c r="S2117" s="252"/>
      <c r="T2117" s="252"/>
      <c r="U2117" s="252"/>
      <c r="V2117" s="252"/>
      <c r="W2117" s="252"/>
      <c r="X2117" s="252"/>
      <c r="Y2117" s="196"/>
      <c r="Z2117" s="196"/>
      <c r="AA2117" s="196"/>
      <c r="AB2117" s="196"/>
      <c r="AC2117" s="196"/>
      <c r="AD2117" s="196"/>
    </row>
    <row r="2118" spans="3:30">
      <c r="C2118" s="252"/>
      <c r="D2118" s="329">
        <v>44919</v>
      </c>
      <c r="E2118" s="427" t="s">
        <v>2406</v>
      </c>
      <c r="F2118" s="496"/>
      <c r="G2118" s="330"/>
      <c r="H2118" s="252">
        <v>83.82</v>
      </c>
      <c r="I2118" s="252"/>
      <c r="J2118" s="252"/>
      <c r="K2118" s="252"/>
      <c r="L2118" s="252">
        <v>83.82</v>
      </c>
      <c r="M2118" s="252"/>
      <c r="N2118" s="252"/>
      <c r="O2118" s="252"/>
      <c r="P2118" s="252"/>
      <c r="Q2118" s="252"/>
      <c r="R2118" s="252"/>
      <c r="S2118" s="252"/>
      <c r="T2118" s="252"/>
      <c r="U2118" s="252"/>
      <c r="V2118" s="252"/>
      <c r="W2118" s="252"/>
      <c r="X2118" s="252"/>
      <c r="Y2118" s="196"/>
      <c r="Z2118" s="196"/>
      <c r="AA2118" s="196"/>
      <c r="AB2118" s="196"/>
      <c r="AC2118" s="196"/>
      <c r="AD2118" s="196"/>
    </row>
    <row r="2119" spans="3:30">
      <c r="C2119" s="252"/>
      <c r="D2119" s="329">
        <v>44919</v>
      </c>
      <c r="E2119" s="427" t="s">
        <v>1796</v>
      </c>
      <c r="F2119" s="496"/>
      <c r="G2119" s="330"/>
      <c r="H2119" s="252">
        <v>1</v>
      </c>
      <c r="I2119" s="252"/>
      <c r="J2119" s="252"/>
      <c r="K2119" s="252"/>
      <c r="L2119" s="252"/>
      <c r="M2119" s="252"/>
      <c r="N2119" s="252"/>
      <c r="O2119" s="252"/>
      <c r="P2119" s="252"/>
      <c r="Q2119" s="252"/>
      <c r="R2119" s="252"/>
      <c r="S2119" s="252"/>
      <c r="T2119" s="252"/>
      <c r="U2119" s="252"/>
      <c r="V2119" s="252"/>
      <c r="W2119" s="252">
        <v>1</v>
      </c>
      <c r="X2119" s="252"/>
      <c r="Y2119" s="196"/>
      <c r="Z2119" s="196"/>
      <c r="AA2119" s="196"/>
      <c r="AB2119" s="196"/>
      <c r="AC2119" s="196"/>
      <c r="AD2119" s="196"/>
    </row>
    <row r="2120" spans="3:30">
      <c r="C2120" s="252"/>
      <c r="D2120" s="329">
        <v>44919</v>
      </c>
      <c r="E2120" s="427" t="s">
        <v>1896</v>
      </c>
      <c r="F2120" s="496"/>
      <c r="G2120" s="330"/>
      <c r="H2120" s="252">
        <v>64</v>
      </c>
      <c r="I2120" s="252"/>
      <c r="J2120" s="252"/>
      <c r="K2120" s="252"/>
      <c r="L2120" s="252"/>
      <c r="M2120" s="252"/>
      <c r="N2120" s="252"/>
      <c r="O2120" s="252"/>
      <c r="P2120" s="252"/>
      <c r="Q2120" s="252"/>
      <c r="R2120" s="252"/>
      <c r="S2120" s="252"/>
      <c r="T2120" s="252">
        <v>64</v>
      </c>
      <c r="U2120" s="252"/>
      <c r="V2120" s="252"/>
      <c r="W2120" s="252"/>
      <c r="X2120" s="252"/>
      <c r="Y2120" s="196"/>
      <c r="Z2120" s="196"/>
      <c r="AA2120" s="196"/>
      <c r="AB2120" s="196"/>
      <c r="AC2120" s="196"/>
      <c r="AD2120" s="196"/>
    </row>
    <row r="2121" spans="3:30">
      <c r="C2121" s="252">
        <v>5</v>
      </c>
      <c r="D2121" s="329">
        <v>44919</v>
      </c>
      <c r="E2121" s="427" t="s">
        <v>2175</v>
      </c>
      <c r="F2121" s="496"/>
      <c r="G2121" s="330"/>
      <c r="H2121" s="252">
        <v>684.43</v>
      </c>
      <c r="I2121" s="252"/>
      <c r="J2121" s="252"/>
      <c r="K2121" s="252"/>
      <c r="L2121" s="252"/>
      <c r="M2121" s="252"/>
      <c r="N2121" s="252"/>
      <c r="O2121" s="252"/>
      <c r="P2121" s="252">
        <v>684.43</v>
      </c>
      <c r="Q2121" s="252"/>
      <c r="R2121" s="252"/>
      <c r="S2121" s="252"/>
      <c r="T2121" s="252"/>
      <c r="U2121" s="252"/>
      <c r="V2121" s="252"/>
      <c r="W2121" s="252"/>
      <c r="X2121" s="252"/>
      <c r="Y2121" s="196"/>
      <c r="Z2121" s="196"/>
      <c r="AA2121" s="196"/>
      <c r="AB2121" s="196"/>
      <c r="AC2121" s="196"/>
      <c r="AD2121" s="196"/>
    </row>
    <row r="2122" spans="3:30">
      <c r="C2122" s="252"/>
      <c r="D2122" s="329">
        <v>44919</v>
      </c>
      <c r="E2122" s="427" t="s">
        <v>1814</v>
      </c>
      <c r="F2122" s="496"/>
      <c r="G2122" s="330">
        <v>1276</v>
      </c>
      <c r="H2122" s="252"/>
      <c r="I2122" s="252"/>
      <c r="J2122" s="252"/>
      <c r="K2122" s="252"/>
      <c r="L2122" s="252"/>
      <c r="M2122" s="252"/>
      <c r="N2122" s="252"/>
      <c r="O2122" s="252"/>
      <c r="P2122" s="252"/>
      <c r="Q2122" s="252"/>
      <c r="R2122" s="252"/>
      <c r="S2122" s="252"/>
      <c r="T2122" s="252"/>
      <c r="U2122" s="252"/>
      <c r="V2122" s="252"/>
      <c r="W2122" s="252"/>
      <c r="X2122" s="252"/>
      <c r="Y2122" s="196"/>
      <c r="Z2122" s="196"/>
      <c r="AA2122" s="196"/>
      <c r="AB2122" s="196"/>
      <c r="AC2122" s="196"/>
      <c r="AD2122" s="196"/>
    </row>
    <row r="2123" spans="3:30">
      <c r="C2123" s="252"/>
      <c r="D2123" s="329">
        <v>44919</v>
      </c>
      <c r="E2123" s="427" t="s">
        <v>673</v>
      </c>
      <c r="F2123" s="496"/>
      <c r="G2123" s="330"/>
      <c r="H2123" s="330">
        <v>1168.1099999999999</v>
      </c>
      <c r="I2123" s="252"/>
      <c r="J2123" s="252"/>
      <c r="K2123" s="252"/>
      <c r="L2123" s="252"/>
      <c r="M2123" s="252"/>
      <c r="N2123" s="252"/>
      <c r="O2123" s="252"/>
      <c r="P2123" s="252"/>
      <c r="Q2123" s="252"/>
      <c r="R2123" s="252"/>
      <c r="S2123" s="252"/>
      <c r="T2123" s="252"/>
      <c r="U2123" s="252"/>
      <c r="V2123" s="252"/>
      <c r="W2123" s="252"/>
      <c r="X2123" s="252"/>
      <c r="Y2123" s="196"/>
      <c r="Z2123" s="196"/>
      <c r="AA2123" s="196"/>
      <c r="AB2123" s="196"/>
      <c r="AC2123" s="196"/>
      <c r="AD2123" s="196"/>
    </row>
    <row r="2124" spans="3:30">
      <c r="C2124" s="252"/>
      <c r="D2124" s="329">
        <v>44919</v>
      </c>
      <c r="E2124" s="427" t="s">
        <v>1815</v>
      </c>
      <c r="F2124" s="496"/>
      <c r="G2124" s="330"/>
      <c r="H2124" s="252">
        <v>107.89</v>
      </c>
      <c r="I2124" s="252"/>
      <c r="J2124" s="252"/>
      <c r="K2124" s="252"/>
      <c r="L2124" s="252"/>
      <c r="M2124" s="252"/>
      <c r="N2124" s="252"/>
      <c r="O2124" s="252"/>
      <c r="P2124" s="252"/>
      <c r="Q2124" s="252"/>
      <c r="R2124" s="252"/>
      <c r="S2124" s="252"/>
      <c r="T2124" s="252"/>
      <c r="U2124" s="252"/>
      <c r="V2124" s="252"/>
      <c r="W2124" s="252"/>
      <c r="X2124" s="252"/>
      <c r="Y2124" s="196"/>
      <c r="Z2124" s="196"/>
      <c r="AA2124" s="196"/>
      <c r="AB2124" s="196"/>
      <c r="AC2124" s="196"/>
      <c r="AD2124" s="196"/>
    </row>
    <row r="2125" spans="3:30">
      <c r="C2125" s="252"/>
      <c r="D2125" s="329">
        <v>44920</v>
      </c>
      <c r="E2125" s="427" t="s">
        <v>495</v>
      </c>
      <c r="F2125" s="496"/>
      <c r="G2125" s="330">
        <v>1593.94</v>
      </c>
      <c r="H2125" s="252"/>
      <c r="I2125" s="252"/>
      <c r="J2125" s="252"/>
      <c r="K2125" s="252"/>
      <c r="L2125" s="252"/>
      <c r="M2125" s="252"/>
      <c r="N2125" s="252"/>
      <c r="O2125" s="252"/>
      <c r="P2125" s="252"/>
      <c r="Q2125" s="252"/>
      <c r="R2125" s="252"/>
      <c r="S2125" s="252"/>
      <c r="T2125" s="252"/>
      <c r="U2125" s="252"/>
      <c r="V2125" s="252"/>
      <c r="W2125" s="252"/>
      <c r="X2125" s="252"/>
      <c r="Y2125" s="196"/>
      <c r="Z2125" s="196"/>
      <c r="AA2125" s="196"/>
      <c r="AB2125" s="196"/>
      <c r="AC2125" s="196"/>
      <c r="AD2125" s="196"/>
    </row>
    <row r="2126" spans="3:30">
      <c r="C2126" s="252">
        <v>5</v>
      </c>
      <c r="D2126" s="329">
        <v>44920</v>
      </c>
      <c r="E2126" s="427" t="s">
        <v>2176</v>
      </c>
      <c r="F2126" s="496"/>
      <c r="G2126" s="330"/>
      <c r="H2126" s="252">
        <v>863</v>
      </c>
      <c r="I2126" s="252">
        <v>863</v>
      </c>
      <c r="J2126" s="252"/>
      <c r="K2126" s="252"/>
      <c r="L2126" s="252"/>
      <c r="M2126" s="252"/>
      <c r="N2126" s="252"/>
      <c r="O2126" s="252"/>
      <c r="P2126" s="252"/>
      <c r="Q2126" s="252"/>
      <c r="R2126" s="252"/>
      <c r="S2126" s="252"/>
      <c r="T2126" s="252"/>
      <c r="U2126" s="252"/>
      <c r="V2126" s="252"/>
      <c r="W2126" s="252"/>
      <c r="X2126" s="252"/>
      <c r="Y2126" s="196"/>
      <c r="Z2126" s="196"/>
      <c r="AA2126" s="196"/>
      <c r="AB2126" s="196"/>
      <c r="AC2126" s="196"/>
      <c r="AD2126" s="196"/>
    </row>
    <row r="2127" spans="3:30">
      <c r="C2127" s="252"/>
      <c r="D2127" s="329">
        <v>44920</v>
      </c>
      <c r="E2127" s="427" t="s">
        <v>2177</v>
      </c>
      <c r="F2127" s="496"/>
      <c r="G2127" s="330"/>
      <c r="H2127" s="252">
        <v>355</v>
      </c>
      <c r="I2127" s="252"/>
      <c r="J2127" s="252"/>
      <c r="K2127" s="252"/>
      <c r="L2127" s="252"/>
      <c r="M2127" s="252">
        <v>355</v>
      </c>
      <c r="N2127" s="252"/>
      <c r="O2127" s="252"/>
      <c r="P2127" s="252"/>
      <c r="Q2127" s="252"/>
      <c r="R2127" s="252"/>
      <c r="S2127" s="252"/>
      <c r="T2127" s="252"/>
      <c r="U2127" s="252"/>
      <c r="V2127" s="252"/>
      <c r="W2127" s="252"/>
      <c r="X2127" s="252"/>
      <c r="Y2127" s="196"/>
      <c r="Z2127" s="196"/>
      <c r="AA2127" s="196"/>
      <c r="AB2127" s="196"/>
      <c r="AC2127" s="196"/>
      <c r="AD2127" s="196"/>
    </row>
    <row r="2128" spans="3:30">
      <c r="C2128" s="252"/>
      <c r="D2128" s="329">
        <v>44920</v>
      </c>
      <c r="E2128" s="427" t="s">
        <v>2178</v>
      </c>
      <c r="F2128" s="496"/>
      <c r="G2128" s="330"/>
      <c r="H2128" s="252">
        <v>135.66999999999999</v>
      </c>
      <c r="I2128" s="252"/>
      <c r="J2128" s="252"/>
      <c r="K2128" s="252"/>
      <c r="L2128" s="252">
        <v>135.66999999999999</v>
      </c>
      <c r="M2128" s="252"/>
      <c r="N2128" s="252"/>
      <c r="O2128" s="252"/>
      <c r="P2128" s="252"/>
      <c r="Q2128" s="252"/>
      <c r="R2128" s="252"/>
      <c r="S2128" s="252"/>
      <c r="T2128" s="252"/>
      <c r="U2128" s="252"/>
      <c r="V2128" s="252"/>
      <c r="W2128" s="252"/>
      <c r="X2128" s="252"/>
      <c r="Y2128" s="196"/>
      <c r="Z2128" s="196"/>
      <c r="AA2128" s="196"/>
      <c r="AB2128" s="196"/>
      <c r="AC2128" s="196"/>
      <c r="AD2128" s="196"/>
    </row>
    <row r="2129" spans="3:30">
      <c r="C2129" s="252"/>
      <c r="D2129" s="329">
        <v>44920</v>
      </c>
      <c r="E2129" s="427" t="s">
        <v>2408</v>
      </c>
      <c r="F2129" s="496"/>
      <c r="G2129" s="330"/>
      <c r="H2129" s="252">
        <v>160.27000000000001</v>
      </c>
      <c r="I2129" s="252"/>
      <c r="J2129" s="252"/>
      <c r="K2129" s="252"/>
      <c r="L2129" s="252">
        <v>160.27000000000001</v>
      </c>
      <c r="M2129" s="252"/>
      <c r="N2129" s="252"/>
      <c r="O2129" s="252"/>
      <c r="P2129" s="252"/>
      <c r="Q2129" s="252"/>
      <c r="R2129" s="252"/>
      <c r="S2129" s="252"/>
      <c r="T2129" s="252"/>
      <c r="U2129" s="252"/>
      <c r="V2129" s="252"/>
      <c r="W2129" s="252"/>
      <c r="X2129" s="252"/>
      <c r="Y2129" s="196"/>
      <c r="Z2129" s="196"/>
      <c r="AA2129" s="196"/>
      <c r="AB2129" s="196"/>
      <c r="AC2129" s="196"/>
      <c r="AD2129" s="196"/>
    </row>
    <row r="2130" spans="3:30">
      <c r="C2130" s="252"/>
      <c r="D2130" s="329">
        <v>44920</v>
      </c>
      <c r="E2130" s="427" t="s">
        <v>1796</v>
      </c>
      <c r="F2130" s="496"/>
      <c r="G2130" s="330"/>
      <c r="H2130" s="252">
        <v>1</v>
      </c>
      <c r="I2130" s="252"/>
      <c r="J2130" s="252"/>
      <c r="K2130" s="252"/>
      <c r="L2130" s="252"/>
      <c r="M2130" s="252"/>
      <c r="N2130" s="252"/>
      <c r="O2130" s="252"/>
      <c r="P2130" s="252"/>
      <c r="Q2130" s="252"/>
      <c r="R2130" s="252"/>
      <c r="S2130" s="252"/>
      <c r="T2130" s="252"/>
      <c r="U2130" s="252"/>
      <c r="V2130" s="252"/>
      <c r="W2130" s="252">
        <v>1</v>
      </c>
      <c r="X2130" s="252"/>
      <c r="Y2130" s="196"/>
      <c r="Z2130" s="196"/>
      <c r="AA2130" s="196"/>
      <c r="AB2130" s="196"/>
      <c r="AC2130" s="196"/>
      <c r="AD2130" s="196"/>
    </row>
    <row r="2131" spans="3:30">
      <c r="C2131" s="252"/>
      <c r="D2131" s="329">
        <v>44920</v>
      </c>
      <c r="E2131" s="427" t="s">
        <v>1878</v>
      </c>
      <c r="F2131" s="496"/>
      <c r="G2131" s="330"/>
      <c r="H2131" s="252">
        <v>79</v>
      </c>
      <c r="I2131" s="252"/>
      <c r="J2131" s="252"/>
      <c r="K2131" s="252"/>
      <c r="L2131" s="252"/>
      <c r="M2131" s="252"/>
      <c r="N2131" s="252"/>
      <c r="O2131" s="252"/>
      <c r="P2131" s="252"/>
      <c r="Q2131" s="252"/>
      <c r="R2131" s="252"/>
      <c r="S2131" s="252"/>
      <c r="T2131" s="252">
        <v>79</v>
      </c>
      <c r="U2131" s="252"/>
      <c r="V2131" s="252"/>
      <c r="W2131" s="252"/>
      <c r="X2131" s="252"/>
      <c r="Y2131" s="196"/>
      <c r="Z2131" s="196"/>
      <c r="AA2131" s="196"/>
      <c r="AB2131" s="196"/>
      <c r="AC2131" s="196"/>
      <c r="AD2131" s="196"/>
    </row>
    <row r="2132" spans="3:30">
      <c r="C2132" s="252"/>
      <c r="D2132" s="329">
        <v>44920</v>
      </c>
      <c r="E2132" s="427" t="s">
        <v>2179</v>
      </c>
      <c r="F2132" s="496"/>
      <c r="G2132" s="330">
        <v>1740</v>
      </c>
      <c r="H2132" s="252"/>
      <c r="I2132" s="252"/>
      <c r="J2132" s="252"/>
      <c r="K2132" s="252"/>
      <c r="L2132" s="252"/>
      <c r="M2132" s="252"/>
      <c r="N2132" s="252"/>
      <c r="O2132" s="252"/>
      <c r="P2132" s="252"/>
      <c r="Q2132" s="252"/>
      <c r="R2132" s="252"/>
      <c r="S2132" s="252"/>
      <c r="T2132" s="252"/>
      <c r="U2132" s="252"/>
      <c r="V2132" s="252"/>
      <c r="W2132" s="252"/>
      <c r="X2132" s="252"/>
      <c r="Y2132" s="196"/>
      <c r="Z2132" s="196"/>
      <c r="AA2132" s="196"/>
      <c r="AB2132" s="196"/>
      <c r="AC2132" s="196"/>
      <c r="AD2132" s="196"/>
    </row>
    <row r="2133" spans="3:30">
      <c r="C2133" s="252"/>
      <c r="D2133" s="329">
        <v>44920</v>
      </c>
      <c r="E2133" s="427" t="s">
        <v>1741</v>
      </c>
      <c r="F2133" s="496"/>
      <c r="G2133" s="330"/>
      <c r="H2133" s="252">
        <v>55</v>
      </c>
      <c r="I2133" s="252"/>
      <c r="J2133" s="252"/>
      <c r="K2133" s="252"/>
      <c r="L2133" s="252"/>
      <c r="M2133" s="252"/>
      <c r="N2133" s="252"/>
      <c r="O2133" s="252"/>
      <c r="P2133" s="252"/>
      <c r="Q2133" s="252"/>
      <c r="R2133" s="252"/>
      <c r="S2133" s="252"/>
      <c r="T2133" s="252">
        <v>55</v>
      </c>
      <c r="U2133" s="252"/>
      <c r="V2133" s="252"/>
      <c r="W2133" s="252"/>
      <c r="X2133" s="252"/>
      <c r="Y2133" s="196"/>
      <c r="Z2133" s="196"/>
      <c r="AA2133" s="196"/>
      <c r="AB2133" s="196"/>
      <c r="AC2133" s="196"/>
      <c r="AD2133" s="196"/>
    </row>
    <row r="2134" spans="3:30">
      <c r="C2134" s="252"/>
      <c r="D2134" s="329">
        <v>44920</v>
      </c>
      <c r="E2134" s="427" t="s">
        <v>673</v>
      </c>
      <c r="F2134" s="496"/>
      <c r="G2134" s="330"/>
      <c r="H2134" s="330">
        <v>1593.94</v>
      </c>
      <c r="I2134" s="252"/>
      <c r="J2134" s="252"/>
      <c r="K2134" s="252"/>
      <c r="L2134" s="252"/>
      <c r="M2134" s="252"/>
      <c r="N2134" s="252"/>
      <c r="O2134" s="252"/>
      <c r="P2134" s="252"/>
      <c r="Q2134" s="252"/>
      <c r="R2134" s="252"/>
      <c r="S2134" s="252"/>
      <c r="T2134" s="252"/>
      <c r="U2134" s="252"/>
      <c r="V2134" s="252"/>
      <c r="W2134" s="252"/>
      <c r="X2134" s="252"/>
      <c r="Y2134" s="196"/>
      <c r="Z2134" s="196"/>
      <c r="AA2134" s="196"/>
      <c r="AB2134" s="196"/>
      <c r="AC2134" s="196"/>
      <c r="AD2134" s="196"/>
    </row>
    <row r="2135" spans="3:30">
      <c r="C2135" s="252"/>
      <c r="D2135" s="329">
        <v>44920</v>
      </c>
      <c r="E2135" s="427" t="s">
        <v>2180</v>
      </c>
      <c r="F2135" s="496"/>
      <c r="G2135" s="330"/>
      <c r="H2135" s="252">
        <v>91.06</v>
      </c>
      <c r="I2135" s="252"/>
      <c r="J2135" s="252"/>
      <c r="K2135" s="252"/>
      <c r="L2135" s="252"/>
      <c r="M2135" s="252"/>
      <c r="N2135" s="252"/>
      <c r="O2135" s="252"/>
      <c r="P2135" s="252"/>
      <c r="Q2135" s="252"/>
      <c r="R2135" s="252"/>
      <c r="S2135" s="252"/>
      <c r="T2135" s="252"/>
      <c r="U2135" s="252"/>
      <c r="V2135" s="252"/>
      <c r="W2135" s="252"/>
      <c r="X2135" s="252"/>
      <c r="Y2135" s="196"/>
      <c r="Z2135" s="196"/>
      <c r="AA2135" s="196"/>
      <c r="AB2135" s="196"/>
      <c r="AC2135" s="196"/>
      <c r="AD2135" s="196"/>
    </row>
    <row r="2136" spans="3:30">
      <c r="C2136" s="252"/>
      <c r="D2136" s="329">
        <v>44921</v>
      </c>
      <c r="E2136" s="427" t="s">
        <v>495</v>
      </c>
      <c r="F2136" s="496"/>
      <c r="G2136" s="330">
        <v>979.8</v>
      </c>
      <c r="H2136" s="252"/>
      <c r="I2136" s="252"/>
      <c r="J2136" s="252"/>
      <c r="K2136" s="252"/>
      <c r="L2136" s="252"/>
      <c r="M2136" s="252"/>
      <c r="N2136" s="252"/>
      <c r="O2136" s="252"/>
      <c r="P2136" s="252"/>
      <c r="Q2136" s="252"/>
      <c r="R2136" s="252"/>
      <c r="S2136" s="252"/>
      <c r="T2136" s="252"/>
      <c r="U2136" s="252"/>
      <c r="V2136" s="252"/>
      <c r="W2136" s="252"/>
      <c r="X2136" s="252"/>
      <c r="Y2136" s="196"/>
      <c r="Z2136" s="196"/>
      <c r="AA2136" s="196"/>
      <c r="AB2136" s="196"/>
      <c r="AC2136" s="196"/>
      <c r="AD2136" s="196"/>
    </row>
    <row r="2137" spans="3:30">
      <c r="C2137" s="252">
        <v>5</v>
      </c>
      <c r="D2137" s="329">
        <v>44921</v>
      </c>
      <c r="E2137" s="427" t="s">
        <v>2181</v>
      </c>
      <c r="F2137" s="496"/>
      <c r="G2137" s="330"/>
      <c r="H2137" s="252">
        <v>864</v>
      </c>
      <c r="I2137" s="252"/>
      <c r="J2137" s="252"/>
      <c r="K2137" s="252"/>
      <c r="L2137" s="252"/>
      <c r="M2137" s="252"/>
      <c r="N2137" s="252"/>
      <c r="O2137" s="252">
        <v>864</v>
      </c>
      <c r="P2137" s="252"/>
      <c r="Q2137" s="252"/>
      <c r="R2137" s="252"/>
      <c r="S2137" s="252"/>
      <c r="T2137" s="252"/>
      <c r="U2137" s="252"/>
      <c r="V2137" s="252"/>
      <c r="W2137" s="252"/>
      <c r="X2137" s="252"/>
      <c r="Y2137" s="196"/>
      <c r="Z2137" s="196"/>
      <c r="AA2137" s="196"/>
      <c r="AB2137" s="196"/>
      <c r="AC2137" s="196"/>
      <c r="AD2137" s="196"/>
    </row>
    <row r="2138" spans="3:30">
      <c r="C2138" s="252">
        <v>5</v>
      </c>
      <c r="D2138" s="329">
        <v>44921</v>
      </c>
      <c r="E2138" s="427" t="s">
        <v>2012</v>
      </c>
      <c r="F2138" s="496"/>
      <c r="G2138" s="330"/>
      <c r="H2138" s="252">
        <v>43.8</v>
      </c>
      <c r="I2138" s="252"/>
      <c r="J2138" s="252"/>
      <c r="K2138" s="252">
        <v>43.8</v>
      </c>
      <c r="L2138" s="252"/>
      <c r="M2138" s="252"/>
      <c r="N2138" s="252"/>
      <c r="O2138" s="252"/>
      <c r="P2138" s="252"/>
      <c r="Q2138" s="252"/>
      <c r="R2138" s="252"/>
      <c r="S2138" s="252"/>
      <c r="T2138" s="252"/>
      <c r="U2138" s="252"/>
      <c r="V2138" s="252"/>
      <c r="W2138" s="252"/>
      <c r="X2138" s="252"/>
      <c r="Y2138" s="196"/>
      <c r="Z2138" s="196"/>
      <c r="AA2138" s="196"/>
      <c r="AB2138" s="196"/>
      <c r="AC2138" s="196"/>
      <c r="AD2138" s="196"/>
    </row>
    <row r="2139" spans="3:30">
      <c r="C2139" s="252"/>
      <c r="D2139" s="329">
        <v>44921</v>
      </c>
      <c r="E2139" s="427" t="s">
        <v>1896</v>
      </c>
      <c r="F2139" s="496"/>
      <c r="G2139" s="330"/>
      <c r="H2139" s="252">
        <v>72</v>
      </c>
      <c r="I2139" s="252"/>
      <c r="J2139" s="252"/>
      <c r="K2139" s="252"/>
      <c r="L2139" s="252"/>
      <c r="M2139" s="252"/>
      <c r="N2139" s="252"/>
      <c r="O2139" s="252"/>
      <c r="P2139" s="252"/>
      <c r="Q2139" s="252"/>
      <c r="R2139" s="252"/>
      <c r="S2139" s="252"/>
      <c r="T2139" s="252">
        <v>72</v>
      </c>
      <c r="U2139" s="252"/>
      <c r="V2139" s="252"/>
      <c r="W2139" s="252"/>
      <c r="X2139" s="252"/>
      <c r="Y2139" s="196"/>
      <c r="Z2139" s="196"/>
      <c r="AA2139" s="196"/>
      <c r="AB2139" s="196"/>
      <c r="AC2139" s="196"/>
      <c r="AD2139" s="196"/>
    </row>
    <row r="2140" spans="3:30">
      <c r="C2140" s="252"/>
      <c r="D2140" s="329">
        <v>44921</v>
      </c>
      <c r="E2140" s="427" t="s">
        <v>1571</v>
      </c>
      <c r="F2140" s="496"/>
      <c r="G2140" s="330">
        <v>1070</v>
      </c>
      <c r="H2140" s="252"/>
      <c r="I2140" s="252"/>
      <c r="J2140" s="252"/>
      <c r="K2140" s="252"/>
      <c r="L2140" s="252"/>
      <c r="M2140" s="252"/>
      <c r="N2140" s="252"/>
      <c r="O2140" s="252"/>
      <c r="P2140" s="252"/>
      <c r="Q2140" s="252"/>
      <c r="R2140" s="252"/>
      <c r="S2140" s="252"/>
      <c r="T2140" s="252"/>
      <c r="U2140" s="252"/>
      <c r="V2140" s="252"/>
      <c r="W2140" s="252"/>
      <c r="X2140" s="252"/>
      <c r="Y2140" s="196"/>
      <c r="Z2140" s="196"/>
      <c r="AA2140" s="196"/>
      <c r="AB2140" s="196"/>
      <c r="AC2140" s="196"/>
      <c r="AD2140" s="196"/>
    </row>
    <row r="2141" spans="3:30">
      <c r="C2141" s="252"/>
      <c r="D2141" s="329">
        <v>44921</v>
      </c>
      <c r="E2141" s="427" t="s">
        <v>673</v>
      </c>
      <c r="F2141" s="496"/>
      <c r="G2141" s="330"/>
      <c r="H2141" s="330">
        <v>979.8</v>
      </c>
      <c r="I2141" s="252"/>
      <c r="J2141" s="252"/>
      <c r="K2141" s="252"/>
      <c r="L2141" s="252"/>
      <c r="M2141" s="252"/>
      <c r="N2141" s="252"/>
      <c r="O2141" s="252"/>
      <c r="P2141" s="252"/>
      <c r="Q2141" s="252"/>
      <c r="R2141" s="252"/>
      <c r="S2141" s="252"/>
      <c r="T2141" s="252"/>
      <c r="U2141" s="252"/>
      <c r="V2141" s="252"/>
      <c r="W2141" s="252"/>
      <c r="X2141" s="252"/>
      <c r="Y2141" s="196"/>
      <c r="Z2141" s="196"/>
      <c r="AA2141" s="196"/>
      <c r="AB2141" s="196"/>
      <c r="AC2141" s="196"/>
      <c r="AD2141" s="196"/>
    </row>
    <row r="2142" spans="3:30">
      <c r="C2142" s="252"/>
      <c r="D2142" s="329">
        <v>44921</v>
      </c>
      <c r="E2142" s="427" t="s">
        <v>1572</v>
      </c>
      <c r="F2142" s="496"/>
      <c r="G2142" s="330"/>
      <c r="H2142" s="252">
        <v>90.2</v>
      </c>
      <c r="I2142" s="252"/>
      <c r="J2142" s="252"/>
      <c r="K2142" s="252"/>
      <c r="L2142" s="252"/>
      <c r="M2142" s="252"/>
      <c r="N2142" s="252"/>
      <c r="O2142" s="252"/>
      <c r="P2142" s="252"/>
      <c r="Q2142" s="252"/>
      <c r="R2142" s="252"/>
      <c r="S2142" s="252"/>
      <c r="T2142" s="252"/>
      <c r="U2142" s="252"/>
      <c r="V2142" s="252"/>
      <c r="W2142" s="252"/>
      <c r="X2142" s="252"/>
      <c r="Y2142" s="196"/>
      <c r="Z2142" s="196"/>
      <c r="AA2142" s="196"/>
      <c r="AB2142" s="196"/>
      <c r="AC2142" s="196"/>
      <c r="AD2142" s="196"/>
    </row>
    <row r="2143" spans="3:30">
      <c r="C2143" s="252"/>
      <c r="D2143" s="329">
        <v>44921</v>
      </c>
      <c r="E2143" s="427" t="s">
        <v>495</v>
      </c>
      <c r="F2143" s="496"/>
      <c r="G2143" s="330">
        <v>1173</v>
      </c>
      <c r="H2143" s="252"/>
      <c r="I2143" s="252"/>
      <c r="J2143" s="252"/>
      <c r="K2143" s="252"/>
      <c r="L2143" s="252"/>
      <c r="M2143" s="252"/>
      <c r="N2143" s="252"/>
      <c r="O2143" s="252"/>
      <c r="P2143" s="252"/>
      <c r="Q2143" s="252"/>
      <c r="R2143" s="252"/>
      <c r="S2143" s="252"/>
      <c r="T2143" s="252"/>
      <c r="U2143" s="252"/>
      <c r="V2143" s="252"/>
      <c r="W2143" s="252"/>
      <c r="X2143" s="252"/>
      <c r="Y2143" s="196"/>
      <c r="Z2143" s="196"/>
      <c r="AA2143" s="196"/>
      <c r="AB2143" s="196"/>
      <c r="AC2143" s="196"/>
      <c r="AD2143" s="196"/>
    </row>
    <row r="2144" spans="3:30">
      <c r="C2144" s="252">
        <v>4</v>
      </c>
      <c r="D2144" s="329">
        <v>44921</v>
      </c>
      <c r="E2144" s="427" t="s">
        <v>2157</v>
      </c>
      <c r="F2144" s="496"/>
      <c r="G2144" s="330"/>
      <c r="H2144" s="252">
        <v>1173</v>
      </c>
      <c r="I2144" s="252">
        <v>1173</v>
      </c>
      <c r="J2144" s="252"/>
      <c r="K2144" s="252"/>
      <c r="L2144" s="252"/>
      <c r="M2144" s="252"/>
      <c r="N2144" s="252"/>
      <c r="O2144" s="252"/>
      <c r="P2144" s="252"/>
      <c r="Q2144" s="252"/>
      <c r="R2144" s="252"/>
      <c r="S2144" s="252"/>
      <c r="T2144" s="252"/>
      <c r="U2144" s="252"/>
      <c r="V2144" s="252"/>
      <c r="W2144" s="252"/>
      <c r="X2144" s="252"/>
      <c r="Y2144" s="196"/>
      <c r="Z2144" s="196"/>
      <c r="AA2144" s="196"/>
      <c r="AB2144" s="196"/>
      <c r="AC2144" s="196"/>
      <c r="AD2144" s="196"/>
    </row>
    <row r="2145" spans="3:30">
      <c r="C2145" s="252"/>
      <c r="D2145" s="329">
        <v>44921</v>
      </c>
      <c r="E2145" s="427" t="s">
        <v>2182</v>
      </c>
      <c r="F2145" s="496"/>
      <c r="G2145" s="330">
        <v>1250</v>
      </c>
      <c r="H2145" s="252"/>
      <c r="I2145" s="252"/>
      <c r="J2145" s="252"/>
      <c r="K2145" s="252"/>
      <c r="L2145" s="252"/>
      <c r="M2145" s="252"/>
      <c r="N2145" s="252"/>
      <c r="O2145" s="252"/>
      <c r="P2145" s="252"/>
      <c r="Q2145" s="252"/>
      <c r="R2145" s="252"/>
      <c r="S2145" s="252"/>
      <c r="T2145" s="252"/>
      <c r="U2145" s="252"/>
      <c r="V2145" s="252"/>
      <c r="W2145" s="252"/>
      <c r="X2145" s="252"/>
      <c r="Y2145" s="196"/>
      <c r="Z2145" s="196"/>
      <c r="AA2145" s="196"/>
      <c r="AB2145" s="196"/>
      <c r="AC2145" s="196"/>
      <c r="AD2145" s="196"/>
    </row>
    <row r="2146" spans="3:30">
      <c r="C2146" s="252"/>
      <c r="D2146" s="329">
        <v>44921</v>
      </c>
      <c r="E2146" s="427" t="s">
        <v>673</v>
      </c>
      <c r="F2146" s="496"/>
      <c r="G2146" s="330"/>
      <c r="H2146" s="330">
        <v>1173</v>
      </c>
      <c r="I2146" s="252"/>
      <c r="J2146" s="252"/>
      <c r="K2146" s="252"/>
      <c r="L2146" s="252"/>
      <c r="M2146" s="252"/>
      <c r="N2146" s="252"/>
      <c r="O2146" s="252"/>
      <c r="P2146" s="252"/>
      <c r="Q2146" s="252"/>
      <c r="R2146" s="252"/>
      <c r="S2146" s="252"/>
      <c r="T2146" s="252"/>
      <c r="U2146" s="252"/>
      <c r="V2146" s="252"/>
      <c r="W2146" s="252"/>
      <c r="X2146" s="252"/>
      <c r="Y2146" s="196"/>
      <c r="Z2146" s="196"/>
      <c r="AA2146" s="196"/>
      <c r="AB2146" s="196"/>
      <c r="AC2146" s="196"/>
      <c r="AD2146" s="196"/>
    </row>
    <row r="2147" spans="3:30">
      <c r="C2147" s="252"/>
      <c r="D2147" s="329">
        <v>44921</v>
      </c>
      <c r="E2147" s="427" t="s">
        <v>2183</v>
      </c>
      <c r="F2147" s="496"/>
      <c r="G2147" s="330"/>
      <c r="H2147" s="252">
        <v>77</v>
      </c>
      <c r="I2147" s="252"/>
      <c r="J2147" s="252"/>
      <c r="K2147" s="252"/>
      <c r="L2147" s="252"/>
      <c r="M2147" s="252"/>
      <c r="N2147" s="252"/>
      <c r="O2147" s="252"/>
      <c r="P2147" s="252"/>
      <c r="Q2147" s="252"/>
      <c r="R2147" s="252"/>
      <c r="S2147" s="252"/>
      <c r="T2147" s="252"/>
      <c r="U2147" s="252"/>
      <c r="V2147" s="252"/>
      <c r="W2147" s="252"/>
      <c r="X2147" s="252"/>
      <c r="Y2147" s="196"/>
      <c r="Z2147" s="196"/>
      <c r="AA2147" s="196"/>
      <c r="AB2147" s="196"/>
      <c r="AC2147" s="196"/>
      <c r="AD2147" s="196"/>
    </row>
    <row r="2148" spans="3:30">
      <c r="C2148" s="252"/>
      <c r="D2148" s="329">
        <v>44924</v>
      </c>
      <c r="E2148" s="427" t="s">
        <v>495</v>
      </c>
      <c r="F2148" s="496"/>
      <c r="G2148" s="330">
        <v>1296.8699999999999</v>
      </c>
      <c r="H2148" s="252"/>
      <c r="I2148" s="252"/>
      <c r="J2148" s="252"/>
      <c r="K2148" s="252"/>
      <c r="L2148" s="252"/>
      <c r="M2148" s="252"/>
      <c r="N2148" s="252"/>
      <c r="O2148" s="252"/>
      <c r="P2148" s="252"/>
      <c r="Q2148" s="252"/>
      <c r="R2148" s="252"/>
      <c r="S2148" s="252"/>
      <c r="T2148" s="252"/>
      <c r="U2148" s="252"/>
      <c r="V2148" s="252"/>
      <c r="W2148" s="252"/>
      <c r="X2148" s="252"/>
      <c r="Y2148" s="196"/>
      <c r="Z2148" s="196"/>
      <c r="AA2148" s="196"/>
      <c r="AB2148" s="196"/>
      <c r="AC2148" s="196"/>
      <c r="AD2148" s="196"/>
    </row>
    <row r="2149" spans="3:30">
      <c r="C2149" s="252">
        <v>4</v>
      </c>
      <c r="D2149" s="329">
        <v>44924</v>
      </c>
      <c r="E2149" s="427" t="s">
        <v>2184</v>
      </c>
      <c r="F2149" s="496"/>
      <c r="G2149" s="330"/>
      <c r="H2149" s="252">
        <v>441.87</v>
      </c>
      <c r="I2149" s="252"/>
      <c r="J2149" s="252"/>
      <c r="K2149" s="252"/>
      <c r="L2149" s="252"/>
      <c r="M2149" s="252"/>
      <c r="N2149" s="252"/>
      <c r="O2149" s="252"/>
      <c r="P2149" s="252"/>
      <c r="Q2149" s="252"/>
      <c r="R2149" s="252"/>
      <c r="S2149" s="252"/>
      <c r="T2149" s="252"/>
      <c r="U2149" s="252"/>
      <c r="V2149" s="252">
        <v>441.87</v>
      </c>
      <c r="W2149" s="252"/>
      <c r="X2149" s="252"/>
      <c r="Y2149" s="196"/>
      <c r="Z2149" s="196"/>
      <c r="AA2149" s="196"/>
      <c r="AB2149" s="196"/>
      <c r="AC2149" s="196"/>
      <c r="AD2149" s="196"/>
    </row>
    <row r="2150" spans="3:30">
      <c r="C2150" s="252">
        <v>4</v>
      </c>
      <c r="D2150" s="329">
        <v>44924</v>
      </c>
      <c r="E2150" s="427" t="s">
        <v>2185</v>
      </c>
      <c r="F2150" s="496"/>
      <c r="G2150" s="330"/>
      <c r="H2150" s="252">
        <v>855</v>
      </c>
      <c r="I2150" s="252"/>
      <c r="J2150" s="252"/>
      <c r="K2150" s="252"/>
      <c r="L2150" s="252"/>
      <c r="M2150" s="252"/>
      <c r="N2150" s="252"/>
      <c r="O2150" s="252"/>
      <c r="P2150" s="252"/>
      <c r="Q2150" s="252"/>
      <c r="R2150" s="252"/>
      <c r="S2150" s="252"/>
      <c r="T2150" s="252"/>
      <c r="U2150" s="252"/>
      <c r="V2150" s="252">
        <v>855</v>
      </c>
      <c r="W2150" s="252"/>
      <c r="X2150" s="252"/>
      <c r="Y2150" s="196"/>
      <c r="Z2150" s="196"/>
      <c r="AA2150" s="196"/>
      <c r="AB2150" s="196"/>
      <c r="AC2150" s="196"/>
      <c r="AD2150" s="196"/>
    </row>
    <row r="2151" spans="3:30">
      <c r="C2151" s="252"/>
      <c r="D2151" s="329">
        <v>44924</v>
      </c>
      <c r="E2151" s="427" t="s">
        <v>2186</v>
      </c>
      <c r="F2151" s="496"/>
      <c r="G2151" s="330">
        <v>855</v>
      </c>
      <c r="H2151" s="252"/>
      <c r="I2151" s="252"/>
      <c r="J2151" s="252"/>
      <c r="K2151" s="252"/>
      <c r="L2151" s="252"/>
      <c r="M2151" s="252"/>
      <c r="N2151" s="252"/>
      <c r="O2151" s="252"/>
      <c r="P2151" s="252"/>
      <c r="Q2151" s="252"/>
      <c r="R2151" s="252"/>
      <c r="S2151" s="252"/>
      <c r="T2151" s="252"/>
      <c r="U2151" s="252"/>
      <c r="V2151" s="252"/>
      <c r="W2151" s="252"/>
      <c r="X2151" s="252"/>
      <c r="Y2151" s="196"/>
      <c r="Z2151" s="196"/>
      <c r="AA2151" s="196"/>
      <c r="AB2151" s="196"/>
      <c r="AC2151" s="196"/>
      <c r="AD2151" s="196"/>
    </row>
    <row r="2152" spans="3:30">
      <c r="C2152" s="252"/>
      <c r="D2152" s="329">
        <v>44924</v>
      </c>
      <c r="E2152" s="427" t="s">
        <v>2187</v>
      </c>
      <c r="F2152" s="496"/>
      <c r="G2152" s="330">
        <v>441.87</v>
      </c>
      <c r="H2152" s="252"/>
      <c r="I2152" s="252"/>
      <c r="J2152" s="252"/>
      <c r="K2152" s="252"/>
      <c r="L2152" s="252"/>
      <c r="M2152" s="252"/>
      <c r="N2152" s="252"/>
      <c r="O2152" s="252"/>
      <c r="P2152" s="252"/>
      <c r="Q2152" s="252"/>
      <c r="R2152" s="252"/>
      <c r="S2152" s="252"/>
      <c r="T2152" s="252"/>
      <c r="U2152" s="252"/>
      <c r="V2152" s="252"/>
      <c r="W2152" s="252"/>
      <c r="X2152" s="252"/>
      <c r="Y2152" s="196"/>
      <c r="Z2152" s="196"/>
      <c r="AA2152" s="196"/>
      <c r="AB2152" s="196"/>
      <c r="AC2152" s="196"/>
      <c r="AD2152" s="196"/>
    </row>
    <row r="2153" spans="3:30">
      <c r="C2153" s="252"/>
      <c r="D2153" s="329">
        <v>44924</v>
      </c>
      <c r="E2153" s="427" t="s">
        <v>673</v>
      </c>
      <c r="F2153" s="496"/>
      <c r="G2153" s="330"/>
      <c r="H2153" s="330">
        <v>1296.8699999999999</v>
      </c>
      <c r="I2153" s="252"/>
      <c r="J2153" s="252"/>
      <c r="K2153" s="252"/>
      <c r="L2153" s="252"/>
      <c r="M2153" s="252"/>
      <c r="N2153" s="252"/>
      <c r="O2153" s="252"/>
      <c r="P2153" s="252"/>
      <c r="Q2153" s="252"/>
      <c r="R2153" s="252"/>
      <c r="S2153" s="252"/>
      <c r="T2153" s="252"/>
      <c r="U2153" s="252"/>
      <c r="V2153" s="252"/>
      <c r="W2153" s="252"/>
      <c r="X2153" s="252"/>
      <c r="Y2153" s="196"/>
      <c r="Z2153" s="196"/>
      <c r="AA2153" s="196"/>
      <c r="AB2153" s="196"/>
      <c r="AC2153" s="196"/>
      <c r="AD2153" s="196"/>
    </row>
    <row r="2154" spans="3:30">
      <c r="C2154" s="252"/>
      <c r="D2154" s="329">
        <v>44924</v>
      </c>
      <c r="E2154" s="427" t="s">
        <v>495</v>
      </c>
      <c r="F2154" s="496"/>
      <c r="G2154" s="330">
        <v>210</v>
      </c>
      <c r="H2154" s="252"/>
      <c r="I2154" s="252"/>
      <c r="J2154" s="252"/>
      <c r="K2154" s="252"/>
      <c r="L2154" s="252"/>
      <c r="M2154" s="252"/>
      <c r="N2154" s="252"/>
      <c r="O2154" s="252"/>
      <c r="P2154" s="252"/>
      <c r="Q2154" s="252"/>
      <c r="R2154" s="252"/>
      <c r="S2154" s="252"/>
      <c r="T2154" s="252"/>
      <c r="U2154" s="252"/>
      <c r="V2154" s="252"/>
      <c r="W2154" s="252"/>
      <c r="X2154" s="252"/>
      <c r="Y2154" s="196"/>
      <c r="Z2154" s="196"/>
      <c r="AA2154" s="196"/>
      <c r="AB2154" s="196"/>
      <c r="AC2154" s="196"/>
      <c r="AD2154" s="196"/>
    </row>
    <row r="2155" spans="3:30">
      <c r="C2155" s="252">
        <v>1</v>
      </c>
      <c r="D2155" s="329">
        <v>44924</v>
      </c>
      <c r="E2155" s="427" t="s">
        <v>2189</v>
      </c>
      <c r="F2155" s="496"/>
      <c r="G2155" s="330"/>
      <c r="H2155" s="252">
        <v>210</v>
      </c>
      <c r="I2155" s="252"/>
      <c r="J2155" s="252"/>
      <c r="K2155" s="252"/>
      <c r="L2155" s="252"/>
      <c r="M2155" s="252"/>
      <c r="N2155" s="252"/>
      <c r="O2155" s="252"/>
      <c r="P2155" s="252"/>
      <c r="Q2155" s="252"/>
      <c r="R2155" s="252"/>
      <c r="S2155" s="252"/>
      <c r="T2155" s="252"/>
      <c r="U2155" s="252"/>
      <c r="V2155" s="252">
        <v>210</v>
      </c>
      <c r="W2155" s="252"/>
      <c r="X2155" s="252"/>
      <c r="Y2155" s="196"/>
      <c r="Z2155" s="196"/>
      <c r="AA2155" s="196"/>
      <c r="AB2155" s="196"/>
      <c r="AC2155" s="196"/>
      <c r="AD2155" s="196"/>
    </row>
    <row r="2156" spans="3:30">
      <c r="C2156" s="252"/>
      <c r="D2156" s="329">
        <v>44924</v>
      </c>
      <c r="E2156" s="427" t="s">
        <v>2190</v>
      </c>
      <c r="F2156" s="496"/>
      <c r="G2156" s="330">
        <v>210</v>
      </c>
      <c r="H2156" s="252"/>
      <c r="I2156" s="252"/>
      <c r="J2156" s="252"/>
      <c r="K2156" s="252"/>
      <c r="L2156" s="252"/>
      <c r="M2156" s="252"/>
      <c r="N2156" s="252"/>
      <c r="O2156" s="252"/>
      <c r="P2156" s="252"/>
      <c r="Q2156" s="252"/>
      <c r="R2156" s="252"/>
      <c r="S2156" s="252"/>
      <c r="T2156" s="252"/>
      <c r="U2156" s="252"/>
      <c r="V2156" s="252"/>
      <c r="W2156" s="252"/>
      <c r="X2156" s="252"/>
      <c r="Y2156" s="196"/>
      <c r="Z2156" s="196"/>
      <c r="AA2156" s="196"/>
      <c r="AB2156" s="196"/>
      <c r="AC2156" s="196"/>
      <c r="AD2156" s="196"/>
    </row>
    <row r="2157" spans="3:30">
      <c r="C2157" s="252"/>
      <c r="D2157" s="329">
        <v>44924</v>
      </c>
      <c r="E2157" s="427" t="s">
        <v>673</v>
      </c>
      <c r="F2157" s="496"/>
      <c r="G2157" s="330"/>
      <c r="H2157" s="252">
        <v>210</v>
      </c>
      <c r="I2157" s="252"/>
      <c r="J2157" s="252"/>
      <c r="K2157" s="252"/>
      <c r="L2157" s="252"/>
      <c r="M2157" s="252"/>
      <c r="N2157" s="252"/>
      <c r="O2157" s="252"/>
      <c r="P2157" s="252"/>
      <c r="Q2157" s="252"/>
      <c r="R2157" s="252"/>
      <c r="S2157" s="252"/>
      <c r="T2157" s="252"/>
      <c r="U2157" s="252"/>
      <c r="V2157" s="252"/>
      <c r="W2157" s="252"/>
      <c r="X2157" s="252"/>
      <c r="Y2157" s="196"/>
      <c r="Z2157" s="196"/>
      <c r="AA2157" s="196"/>
      <c r="AB2157" s="196"/>
      <c r="AC2157" s="196"/>
      <c r="AD2157" s="196"/>
    </row>
    <row r="2158" spans="3:30">
      <c r="C2158" s="234"/>
      <c r="D2158" s="354">
        <v>44565</v>
      </c>
      <c r="E2158" s="421" t="s">
        <v>495</v>
      </c>
      <c r="F2158" s="494"/>
      <c r="G2158" s="258">
        <v>3124.14</v>
      </c>
      <c r="H2158" s="387"/>
      <c r="I2158" s="234"/>
      <c r="J2158" s="234"/>
      <c r="K2158" s="234"/>
      <c r="L2158" s="234"/>
      <c r="M2158" s="234"/>
      <c r="N2158" s="234"/>
      <c r="O2158" s="234"/>
      <c r="P2158" s="234"/>
      <c r="Q2158" s="234"/>
      <c r="R2158" s="234"/>
      <c r="S2158" s="234"/>
      <c r="T2158" s="234"/>
      <c r="U2158" s="234"/>
      <c r="V2158" s="387"/>
      <c r="W2158" s="234"/>
      <c r="X2158" s="387"/>
      <c r="Y2158" s="42"/>
      <c r="Z2158" s="42"/>
      <c r="AA2158" s="42"/>
      <c r="AB2158" s="42"/>
      <c r="AC2158" s="42"/>
      <c r="AD2158" s="42"/>
    </row>
    <row r="2159" spans="3:30">
      <c r="C2159" s="234"/>
      <c r="D2159" s="354">
        <v>44565</v>
      </c>
      <c r="E2159" s="421" t="s">
        <v>2192</v>
      </c>
      <c r="F2159" s="494"/>
      <c r="G2159" s="258"/>
      <c r="H2159" s="388">
        <v>368.34</v>
      </c>
      <c r="I2159" s="234"/>
      <c r="J2159" s="234"/>
      <c r="K2159" s="234"/>
      <c r="L2159" s="234">
        <v>368.34</v>
      </c>
      <c r="M2159" s="234"/>
      <c r="N2159" s="234"/>
      <c r="O2159" s="234"/>
      <c r="P2159" s="234"/>
      <c r="Q2159" s="234"/>
      <c r="R2159" s="234"/>
      <c r="S2159" s="234"/>
      <c r="T2159" s="234"/>
      <c r="U2159" s="234"/>
      <c r="V2159" s="388"/>
      <c r="W2159" s="234"/>
      <c r="X2159" s="388"/>
      <c r="Y2159" s="42"/>
      <c r="Z2159" s="42"/>
      <c r="AA2159" s="42"/>
      <c r="AB2159" s="42"/>
      <c r="AC2159" s="42"/>
      <c r="AD2159" s="42"/>
    </row>
    <row r="2160" spans="3:30">
      <c r="C2160" s="234"/>
      <c r="D2160" s="354">
        <v>44565</v>
      </c>
      <c r="E2160" s="421" t="s">
        <v>2428</v>
      </c>
      <c r="F2160" s="494"/>
      <c r="G2160" s="258"/>
      <c r="H2160" s="388">
        <v>248.63</v>
      </c>
      <c r="I2160" s="234"/>
      <c r="J2160" s="234"/>
      <c r="K2160" s="234"/>
      <c r="L2160" s="234">
        <v>248.63</v>
      </c>
      <c r="M2160" s="234"/>
      <c r="N2160" s="234"/>
      <c r="O2160" s="234"/>
      <c r="P2160" s="234"/>
      <c r="Q2160" s="234"/>
      <c r="R2160" s="234"/>
      <c r="S2160" s="234"/>
      <c r="T2160" s="234"/>
      <c r="U2160" s="234"/>
      <c r="V2160" s="388"/>
      <c r="W2160" s="234"/>
      <c r="X2160" s="388"/>
      <c r="Y2160" s="42"/>
      <c r="Z2160" s="42"/>
      <c r="AA2160" s="42"/>
      <c r="AB2160" s="42"/>
      <c r="AC2160" s="42"/>
      <c r="AD2160" s="42"/>
    </row>
    <row r="2161" spans="3:30">
      <c r="C2161" s="234"/>
      <c r="D2161" s="354">
        <v>44565</v>
      </c>
      <c r="E2161" s="421" t="s">
        <v>2429</v>
      </c>
      <c r="F2161" s="494"/>
      <c r="G2161" s="258"/>
      <c r="H2161" s="388">
        <v>390.35</v>
      </c>
      <c r="I2161" s="234"/>
      <c r="J2161" s="234"/>
      <c r="K2161" s="234"/>
      <c r="L2161" s="234">
        <v>390.35</v>
      </c>
      <c r="M2161" s="234"/>
      <c r="N2161" s="234"/>
      <c r="O2161" s="234"/>
      <c r="P2161" s="234"/>
      <c r="Q2161" s="234"/>
      <c r="R2161" s="234"/>
      <c r="S2161" s="234"/>
      <c r="T2161" s="234"/>
      <c r="U2161" s="234"/>
      <c r="V2161" s="388"/>
      <c r="W2161" s="234"/>
      <c r="X2161" s="388"/>
      <c r="Y2161" s="42"/>
      <c r="Z2161" s="42"/>
      <c r="AA2161" s="42"/>
      <c r="AB2161" s="42"/>
      <c r="AC2161" s="42"/>
      <c r="AD2161" s="42"/>
    </row>
    <row r="2162" spans="3:30">
      <c r="C2162" s="234"/>
      <c r="D2162" s="354">
        <v>44565</v>
      </c>
      <c r="E2162" s="421" t="s">
        <v>2193</v>
      </c>
      <c r="F2162" s="494"/>
      <c r="G2162" s="258"/>
      <c r="H2162" s="388">
        <v>296.66000000000003</v>
      </c>
      <c r="I2162" s="234"/>
      <c r="J2162" s="234"/>
      <c r="K2162" s="234"/>
      <c r="L2162" s="234">
        <v>296.66000000000003</v>
      </c>
      <c r="M2162" s="234"/>
      <c r="N2162" s="234"/>
      <c r="O2162" s="234"/>
      <c r="P2162" s="234"/>
      <c r="Q2162" s="234"/>
      <c r="R2162" s="234"/>
      <c r="S2162" s="234"/>
      <c r="T2162" s="234"/>
      <c r="U2162" s="234"/>
      <c r="V2162" s="388"/>
      <c r="W2162" s="234"/>
      <c r="X2162" s="388"/>
      <c r="Y2162" s="42"/>
      <c r="Z2162" s="42"/>
      <c r="AA2162" s="42"/>
      <c r="AB2162" s="42"/>
      <c r="AC2162" s="42"/>
      <c r="AD2162" s="42"/>
    </row>
    <row r="2163" spans="3:30">
      <c r="C2163" s="234">
        <v>4</v>
      </c>
      <c r="D2163" s="354">
        <v>44565</v>
      </c>
      <c r="E2163" s="421" t="s">
        <v>2157</v>
      </c>
      <c r="F2163" s="494"/>
      <c r="G2163" s="258"/>
      <c r="H2163" s="388">
        <v>1138.02</v>
      </c>
      <c r="I2163" s="234"/>
      <c r="J2163" s="234"/>
      <c r="K2163" s="234"/>
      <c r="L2163" s="234">
        <v>1138.02</v>
      </c>
      <c r="M2163" s="234"/>
      <c r="N2163" s="234"/>
      <c r="O2163" s="234"/>
      <c r="P2163" s="234"/>
      <c r="Q2163" s="234"/>
      <c r="R2163" s="234"/>
      <c r="S2163" s="234"/>
      <c r="T2163" s="234"/>
      <c r="U2163" s="234"/>
      <c r="V2163" s="388"/>
      <c r="W2163" s="234"/>
      <c r="X2163" s="388"/>
      <c r="Y2163" s="42"/>
      <c r="Z2163" s="42"/>
      <c r="AA2163" s="42"/>
      <c r="AB2163" s="42"/>
      <c r="AC2163" s="42"/>
      <c r="AD2163" s="42"/>
    </row>
    <row r="2164" spans="3:30">
      <c r="C2164" s="234">
        <v>2</v>
      </c>
      <c r="D2164" s="354">
        <v>44565</v>
      </c>
      <c r="E2164" s="421" t="s">
        <v>2157</v>
      </c>
      <c r="F2164" s="494"/>
      <c r="G2164" s="258"/>
      <c r="H2164" s="388">
        <v>584.14</v>
      </c>
      <c r="I2164" s="234">
        <v>584.14</v>
      </c>
      <c r="J2164" s="234"/>
      <c r="K2164" s="234"/>
      <c r="L2164" s="234"/>
      <c r="M2164" s="234"/>
      <c r="N2164" s="234"/>
      <c r="O2164" s="234"/>
      <c r="P2164" s="234"/>
      <c r="Q2164" s="234"/>
      <c r="R2164" s="234"/>
      <c r="S2164" s="234"/>
      <c r="T2164" s="234"/>
      <c r="U2164" s="234"/>
      <c r="V2164" s="388"/>
      <c r="W2164" s="234"/>
      <c r="X2164" s="388"/>
      <c r="Y2164" s="42"/>
      <c r="Z2164" s="42"/>
      <c r="AA2164" s="42"/>
      <c r="AB2164" s="42"/>
      <c r="AC2164" s="42"/>
      <c r="AD2164" s="42"/>
    </row>
    <row r="2165" spans="3:30">
      <c r="C2165" s="234"/>
      <c r="D2165" s="354">
        <v>44565</v>
      </c>
      <c r="E2165" s="421" t="s">
        <v>1796</v>
      </c>
      <c r="F2165" s="494"/>
      <c r="G2165" s="258"/>
      <c r="H2165" s="388">
        <v>1</v>
      </c>
      <c r="I2165" s="234"/>
      <c r="J2165" s="234"/>
      <c r="K2165" s="234"/>
      <c r="L2165" s="234"/>
      <c r="M2165" s="234"/>
      <c r="N2165" s="234"/>
      <c r="O2165" s="234"/>
      <c r="P2165" s="234"/>
      <c r="Q2165" s="234"/>
      <c r="R2165" s="234"/>
      <c r="S2165" s="234"/>
      <c r="T2165" s="234"/>
      <c r="U2165" s="234"/>
      <c r="V2165" s="388"/>
      <c r="W2165" s="234">
        <v>1</v>
      </c>
      <c r="X2165" s="388"/>
      <c r="Y2165" s="42"/>
      <c r="Z2165" s="42"/>
      <c r="AA2165" s="42"/>
      <c r="AB2165" s="42"/>
      <c r="AC2165" s="42"/>
      <c r="AD2165" s="42"/>
    </row>
    <row r="2166" spans="3:30">
      <c r="C2166" s="234"/>
      <c r="D2166" s="354">
        <v>44565</v>
      </c>
      <c r="E2166" s="421" t="s">
        <v>1878</v>
      </c>
      <c r="F2166" s="494"/>
      <c r="G2166" s="258"/>
      <c r="H2166" s="388">
        <v>97</v>
      </c>
      <c r="I2166" s="234"/>
      <c r="J2166" s="234"/>
      <c r="K2166" s="234"/>
      <c r="L2166" s="234"/>
      <c r="M2166" s="234"/>
      <c r="N2166" s="234"/>
      <c r="O2166" s="234"/>
      <c r="P2166" s="234"/>
      <c r="Q2166" s="234"/>
      <c r="R2166" s="234"/>
      <c r="S2166" s="234"/>
      <c r="T2166" s="234">
        <v>97</v>
      </c>
      <c r="U2166" s="234"/>
      <c r="V2166" s="388"/>
      <c r="W2166" s="234"/>
      <c r="X2166" s="388"/>
      <c r="Y2166" s="42"/>
      <c r="Z2166" s="42"/>
      <c r="AA2166" s="42"/>
      <c r="AB2166" s="42"/>
      <c r="AC2166" s="42"/>
      <c r="AD2166" s="42"/>
    </row>
    <row r="2167" spans="3:30">
      <c r="C2167" s="234"/>
      <c r="D2167" s="354">
        <v>44565</v>
      </c>
      <c r="E2167" s="421" t="s">
        <v>1698</v>
      </c>
      <c r="F2167" s="494"/>
      <c r="G2167" s="258">
        <v>3365</v>
      </c>
      <c r="H2167" s="388"/>
      <c r="I2167" s="234"/>
      <c r="J2167" s="234"/>
      <c r="K2167" s="234"/>
      <c r="L2167" s="234"/>
      <c r="M2167" s="234"/>
      <c r="N2167" s="234"/>
      <c r="O2167" s="234"/>
      <c r="P2167" s="234"/>
      <c r="Q2167" s="234"/>
      <c r="R2167" s="234"/>
      <c r="S2167" s="234"/>
      <c r="T2167" s="234"/>
      <c r="U2167" s="234"/>
      <c r="V2167" s="388"/>
      <c r="W2167" s="234"/>
      <c r="X2167" s="388"/>
      <c r="Y2167" s="42"/>
      <c r="Z2167" s="42"/>
      <c r="AA2167" s="42"/>
      <c r="AB2167" s="42"/>
      <c r="AC2167" s="42"/>
      <c r="AD2167" s="42"/>
    </row>
    <row r="2168" spans="3:30">
      <c r="C2168" s="234"/>
      <c r="D2168" s="354">
        <v>44565</v>
      </c>
      <c r="E2168" s="421" t="s">
        <v>673</v>
      </c>
      <c r="F2168" s="494"/>
      <c r="G2168" s="258"/>
      <c r="H2168" s="258">
        <v>3124.14</v>
      </c>
      <c r="I2168" s="234"/>
      <c r="J2168" s="234"/>
      <c r="K2168" s="234"/>
      <c r="L2168" s="234"/>
      <c r="M2168" s="234"/>
      <c r="N2168" s="234"/>
      <c r="O2168" s="234"/>
      <c r="P2168" s="234"/>
      <c r="Q2168" s="234"/>
      <c r="R2168" s="234"/>
      <c r="S2168" s="234"/>
      <c r="T2168" s="234"/>
      <c r="U2168" s="234"/>
      <c r="V2168" s="388"/>
      <c r="W2168" s="234"/>
      <c r="X2168" s="388"/>
      <c r="Y2168" s="42"/>
      <c r="Z2168" s="42"/>
      <c r="AA2168" s="42"/>
      <c r="AB2168" s="42"/>
      <c r="AC2168" s="42"/>
      <c r="AD2168" s="42"/>
    </row>
    <row r="2169" spans="3:30">
      <c r="C2169" s="234"/>
      <c r="D2169" s="354">
        <v>44565</v>
      </c>
      <c r="E2169" s="437" t="s">
        <v>1699</v>
      </c>
      <c r="F2169" s="505"/>
      <c r="G2169" s="390"/>
      <c r="H2169" s="389">
        <v>240.86</v>
      </c>
      <c r="I2169" s="234"/>
      <c r="J2169" s="234"/>
      <c r="K2169" s="234"/>
      <c r="L2169" s="234"/>
      <c r="M2169" s="234"/>
      <c r="N2169" s="234"/>
      <c r="O2169" s="234"/>
      <c r="P2169" s="234"/>
      <c r="Q2169" s="234"/>
      <c r="R2169" s="234"/>
      <c r="S2169" s="234"/>
      <c r="T2169" s="234"/>
      <c r="U2169" s="234"/>
      <c r="V2169" s="388"/>
      <c r="W2169" s="234"/>
      <c r="X2169" s="388"/>
      <c r="Y2169" s="42"/>
      <c r="Z2169" s="42"/>
      <c r="AA2169" s="42"/>
      <c r="AB2169" s="42"/>
      <c r="AC2169" s="42"/>
      <c r="AD2169" s="42"/>
    </row>
    <row r="2170" spans="3:30">
      <c r="C2170" s="234"/>
      <c r="D2170" s="354">
        <v>44567</v>
      </c>
      <c r="E2170" s="421" t="s">
        <v>495</v>
      </c>
      <c r="F2170" s="494"/>
      <c r="G2170" s="258">
        <v>909.73</v>
      </c>
      <c r="H2170" s="388"/>
      <c r="I2170" s="234"/>
      <c r="J2170" s="234"/>
      <c r="K2170" s="234"/>
      <c r="L2170" s="234"/>
      <c r="M2170" s="234"/>
      <c r="N2170" s="234"/>
      <c r="O2170" s="234"/>
      <c r="P2170" s="234"/>
      <c r="Q2170" s="234"/>
      <c r="R2170" s="234"/>
      <c r="S2170" s="234"/>
      <c r="T2170" s="234"/>
      <c r="U2170" s="234"/>
      <c r="V2170" s="388"/>
      <c r="W2170" s="234"/>
      <c r="X2170" s="388"/>
      <c r="Y2170" s="42"/>
      <c r="Z2170" s="42"/>
      <c r="AA2170" s="42"/>
      <c r="AB2170" s="42"/>
      <c r="AC2170" s="42"/>
      <c r="AD2170" s="42"/>
    </row>
    <row r="2171" spans="3:30">
      <c r="C2171" s="234"/>
      <c r="D2171" s="354">
        <v>44567</v>
      </c>
      <c r="E2171" s="421" t="s">
        <v>669</v>
      </c>
      <c r="F2171" s="494"/>
      <c r="G2171" s="258">
        <v>72</v>
      </c>
      <c r="H2171" s="388"/>
      <c r="I2171" s="234"/>
      <c r="J2171" s="234"/>
      <c r="K2171" s="234"/>
      <c r="L2171" s="234"/>
      <c r="M2171" s="234"/>
      <c r="N2171" s="234"/>
      <c r="O2171" s="234"/>
      <c r="P2171" s="234"/>
      <c r="Q2171" s="234"/>
      <c r="R2171" s="234"/>
      <c r="S2171" s="234"/>
      <c r="T2171" s="234"/>
      <c r="U2171" s="234"/>
      <c r="V2171" s="388"/>
      <c r="W2171" s="234"/>
      <c r="X2171" s="388"/>
      <c r="Y2171" s="42"/>
      <c r="Z2171" s="42"/>
      <c r="AA2171" s="42"/>
      <c r="AB2171" s="42"/>
      <c r="AC2171" s="42"/>
      <c r="AD2171" s="42"/>
    </row>
    <row r="2172" spans="3:30">
      <c r="C2172" s="234"/>
      <c r="D2172" s="354">
        <v>44567</v>
      </c>
      <c r="E2172" s="421" t="s">
        <v>2194</v>
      </c>
      <c r="F2172" s="494"/>
      <c r="G2172" s="258"/>
      <c r="H2172" s="388">
        <v>78.78</v>
      </c>
      <c r="I2172" s="234"/>
      <c r="J2172" s="234"/>
      <c r="K2172" s="234"/>
      <c r="L2172" s="234">
        <v>78.78</v>
      </c>
      <c r="M2172" s="234"/>
      <c r="N2172" s="234"/>
      <c r="O2172" s="234"/>
      <c r="P2172" s="234"/>
      <c r="Q2172" s="234"/>
      <c r="R2172" s="234"/>
      <c r="S2172" s="234"/>
      <c r="T2172" s="234"/>
      <c r="U2172" s="234"/>
      <c r="V2172" s="388"/>
      <c r="W2172" s="234"/>
      <c r="X2172" s="388"/>
      <c r="Y2172" s="42"/>
      <c r="Z2172" s="42"/>
      <c r="AA2172" s="42"/>
      <c r="AB2172" s="42"/>
      <c r="AC2172" s="42"/>
      <c r="AD2172" s="42"/>
    </row>
    <row r="2173" spans="3:30">
      <c r="C2173" s="234"/>
      <c r="D2173" s="354">
        <v>44567</v>
      </c>
      <c r="E2173" s="421" t="s">
        <v>2195</v>
      </c>
      <c r="F2173" s="494"/>
      <c r="G2173" s="258"/>
      <c r="H2173" s="388">
        <v>113.45</v>
      </c>
      <c r="I2173" s="234"/>
      <c r="J2173" s="234"/>
      <c r="K2173" s="234"/>
      <c r="L2173" s="234">
        <v>113.45</v>
      </c>
      <c r="M2173" s="234"/>
      <c r="N2173" s="234"/>
      <c r="O2173" s="234"/>
      <c r="P2173" s="234"/>
      <c r="Q2173" s="234"/>
      <c r="R2173" s="234"/>
      <c r="S2173" s="234"/>
      <c r="T2173" s="234"/>
      <c r="U2173" s="234"/>
      <c r="V2173" s="388"/>
      <c r="W2173" s="234"/>
      <c r="X2173" s="388"/>
      <c r="Y2173" s="42"/>
      <c r="Z2173" s="42"/>
      <c r="AA2173" s="42"/>
      <c r="AB2173" s="42"/>
      <c r="AC2173" s="42"/>
      <c r="AD2173" s="42"/>
    </row>
    <row r="2174" spans="3:30">
      <c r="C2174" s="234"/>
      <c r="D2174" s="354">
        <v>44567</v>
      </c>
      <c r="E2174" s="421" t="s">
        <v>2196</v>
      </c>
      <c r="F2174" s="494"/>
      <c r="G2174" s="258"/>
      <c r="H2174" s="388">
        <v>124.96</v>
      </c>
      <c r="I2174" s="234"/>
      <c r="J2174" s="234"/>
      <c r="K2174" s="234"/>
      <c r="L2174" s="234">
        <v>124.96</v>
      </c>
      <c r="M2174" s="234"/>
      <c r="N2174" s="234"/>
      <c r="O2174" s="234"/>
      <c r="P2174" s="234"/>
      <c r="Q2174" s="234"/>
      <c r="R2174" s="234"/>
      <c r="S2174" s="234"/>
      <c r="T2174" s="234"/>
      <c r="U2174" s="234"/>
      <c r="V2174" s="388"/>
      <c r="W2174" s="234"/>
      <c r="X2174" s="388"/>
      <c r="Y2174" s="42"/>
      <c r="Z2174" s="42"/>
      <c r="AA2174" s="42"/>
      <c r="AB2174" s="42"/>
      <c r="AC2174" s="42"/>
      <c r="AD2174" s="42"/>
    </row>
    <row r="2175" spans="3:30">
      <c r="C2175" s="234"/>
      <c r="D2175" s="354">
        <v>44567</v>
      </c>
      <c r="E2175" s="421" t="s">
        <v>1796</v>
      </c>
      <c r="F2175" s="494"/>
      <c r="G2175" s="258"/>
      <c r="H2175" s="388">
        <v>1</v>
      </c>
      <c r="I2175" s="234"/>
      <c r="J2175" s="234"/>
      <c r="K2175" s="234"/>
      <c r="L2175" s="234"/>
      <c r="M2175" s="234"/>
      <c r="N2175" s="234"/>
      <c r="O2175" s="234"/>
      <c r="P2175" s="234"/>
      <c r="Q2175" s="234"/>
      <c r="R2175" s="234"/>
      <c r="S2175" s="234"/>
      <c r="T2175" s="234"/>
      <c r="U2175" s="234"/>
      <c r="V2175" s="388"/>
      <c r="W2175" s="234">
        <v>1</v>
      </c>
      <c r="X2175" s="388"/>
      <c r="Y2175" s="42"/>
      <c r="Z2175" s="42"/>
      <c r="AA2175" s="42"/>
      <c r="AB2175" s="42"/>
      <c r="AC2175" s="42"/>
      <c r="AD2175" s="42"/>
    </row>
    <row r="2176" spans="3:30">
      <c r="C2176" s="234"/>
      <c r="D2176" s="354">
        <v>44567</v>
      </c>
      <c r="E2176" s="421" t="s">
        <v>2197</v>
      </c>
      <c r="F2176" s="494"/>
      <c r="G2176" s="258"/>
      <c r="H2176" s="388">
        <v>120.54</v>
      </c>
      <c r="I2176" s="234"/>
      <c r="J2176" s="234"/>
      <c r="K2176" s="234"/>
      <c r="L2176" s="234"/>
      <c r="M2176" s="234">
        <v>120.54</v>
      </c>
      <c r="N2176" s="234"/>
      <c r="O2176" s="234"/>
      <c r="P2176" s="234"/>
      <c r="Q2176" s="234"/>
      <c r="R2176" s="234"/>
      <c r="S2176" s="234"/>
      <c r="T2176" s="234"/>
      <c r="U2176" s="234"/>
      <c r="V2176" s="388"/>
      <c r="W2176" s="234"/>
      <c r="X2176" s="388"/>
      <c r="Y2176" s="42"/>
      <c r="Z2176" s="42"/>
      <c r="AA2176" s="42"/>
      <c r="AB2176" s="42"/>
      <c r="AC2176" s="42"/>
      <c r="AD2176" s="42"/>
    </row>
    <row r="2177" spans="3:30">
      <c r="C2177" s="234">
        <v>5</v>
      </c>
      <c r="D2177" s="354">
        <v>44567</v>
      </c>
      <c r="E2177" s="421" t="s">
        <v>2198</v>
      </c>
      <c r="F2177" s="494"/>
      <c r="G2177" s="258"/>
      <c r="H2177" s="388">
        <v>471</v>
      </c>
      <c r="I2177" s="234"/>
      <c r="J2177" s="234"/>
      <c r="K2177" s="234"/>
      <c r="L2177" s="234"/>
      <c r="M2177" s="234"/>
      <c r="N2177" s="234"/>
      <c r="O2177" s="234">
        <v>471</v>
      </c>
      <c r="P2177" s="234"/>
      <c r="Q2177" s="234"/>
      <c r="R2177" s="234"/>
      <c r="S2177" s="234"/>
      <c r="T2177" s="234"/>
      <c r="U2177" s="234"/>
      <c r="V2177" s="388"/>
      <c r="W2177" s="234"/>
      <c r="X2177" s="388"/>
      <c r="Y2177" s="42"/>
      <c r="Z2177" s="42"/>
      <c r="AA2177" s="42"/>
      <c r="AB2177" s="42"/>
      <c r="AC2177" s="42"/>
      <c r="AD2177" s="42"/>
    </row>
    <row r="2178" spans="3:30">
      <c r="C2178" s="234"/>
      <c r="D2178" s="354">
        <v>44567</v>
      </c>
      <c r="E2178" s="421" t="s">
        <v>1896</v>
      </c>
      <c r="F2178" s="494"/>
      <c r="G2178" s="258"/>
      <c r="H2178" s="388">
        <v>72</v>
      </c>
      <c r="I2178" s="234"/>
      <c r="J2178" s="234"/>
      <c r="K2178" s="234"/>
      <c r="L2178" s="234"/>
      <c r="M2178" s="234"/>
      <c r="N2178" s="234"/>
      <c r="O2178" s="234"/>
      <c r="P2178" s="234"/>
      <c r="Q2178" s="234"/>
      <c r="R2178" s="234"/>
      <c r="S2178" s="234"/>
      <c r="T2178" s="234">
        <v>72</v>
      </c>
      <c r="U2178" s="234"/>
      <c r="V2178" s="388"/>
      <c r="W2178" s="234"/>
      <c r="X2178" s="388"/>
      <c r="Y2178" s="42"/>
      <c r="Z2178" s="42"/>
      <c r="AA2178" s="42"/>
      <c r="AB2178" s="42"/>
      <c r="AC2178" s="42"/>
      <c r="AD2178" s="42"/>
    </row>
    <row r="2179" spans="3:30">
      <c r="C2179" s="234"/>
      <c r="D2179" s="354">
        <v>44567</v>
      </c>
      <c r="E2179" s="421" t="s">
        <v>1566</v>
      </c>
      <c r="F2179" s="494"/>
      <c r="G2179" s="258">
        <v>1180</v>
      </c>
      <c r="H2179" s="388"/>
      <c r="I2179" s="234"/>
      <c r="J2179" s="234"/>
      <c r="K2179" s="234"/>
      <c r="L2179" s="234"/>
      <c r="M2179" s="234"/>
      <c r="N2179" s="234"/>
      <c r="O2179" s="234"/>
      <c r="P2179" s="234"/>
      <c r="Q2179" s="234"/>
      <c r="R2179" s="234"/>
      <c r="S2179" s="234"/>
      <c r="T2179" s="234"/>
      <c r="U2179" s="234"/>
      <c r="V2179" s="388"/>
      <c r="W2179" s="234"/>
      <c r="X2179" s="388"/>
      <c r="Y2179" s="42"/>
      <c r="Z2179" s="42"/>
      <c r="AA2179" s="42"/>
      <c r="AB2179" s="42"/>
      <c r="AC2179" s="42"/>
      <c r="AD2179" s="42"/>
    </row>
    <row r="2180" spans="3:30">
      <c r="C2180" s="234"/>
      <c r="D2180" s="354">
        <v>44567</v>
      </c>
      <c r="E2180" s="421" t="s">
        <v>673</v>
      </c>
      <c r="F2180" s="494"/>
      <c r="G2180" s="258"/>
      <c r="H2180" s="388">
        <v>909.73</v>
      </c>
      <c r="I2180" s="234"/>
      <c r="J2180" s="234"/>
      <c r="K2180" s="234"/>
      <c r="L2180" s="234"/>
      <c r="M2180" s="234"/>
      <c r="N2180" s="234"/>
      <c r="O2180" s="234"/>
      <c r="P2180" s="234"/>
      <c r="Q2180" s="234"/>
      <c r="R2180" s="234"/>
      <c r="S2180" s="234"/>
      <c r="T2180" s="234"/>
      <c r="U2180" s="234"/>
      <c r="V2180" s="388"/>
      <c r="W2180" s="234"/>
      <c r="X2180" s="388"/>
      <c r="Y2180" s="42"/>
      <c r="Z2180" s="42"/>
      <c r="AA2180" s="42"/>
      <c r="AB2180" s="42"/>
      <c r="AC2180" s="42"/>
      <c r="AD2180" s="42"/>
    </row>
    <row r="2181" spans="3:30">
      <c r="C2181" s="234"/>
      <c r="D2181" s="354">
        <v>44567</v>
      </c>
      <c r="E2181" s="437" t="s">
        <v>674</v>
      </c>
      <c r="F2181" s="505"/>
      <c r="G2181" s="390"/>
      <c r="H2181" s="389">
        <v>72</v>
      </c>
      <c r="I2181" s="234"/>
      <c r="J2181" s="234"/>
      <c r="K2181" s="234"/>
      <c r="L2181" s="234"/>
      <c r="M2181" s="234"/>
      <c r="N2181" s="234"/>
      <c r="O2181" s="234"/>
      <c r="P2181" s="234"/>
      <c r="Q2181" s="234"/>
      <c r="R2181" s="234"/>
      <c r="S2181" s="234"/>
      <c r="T2181" s="234"/>
      <c r="U2181" s="234"/>
      <c r="V2181" s="388"/>
      <c r="W2181" s="234"/>
      <c r="X2181" s="388"/>
      <c r="Y2181" s="42"/>
      <c r="Z2181" s="42"/>
      <c r="AA2181" s="42"/>
      <c r="AB2181" s="42"/>
      <c r="AC2181" s="42"/>
      <c r="AD2181" s="42"/>
    </row>
    <row r="2182" spans="3:30">
      <c r="C2182" s="234"/>
      <c r="D2182" s="354">
        <v>44567</v>
      </c>
      <c r="E2182" s="437" t="s">
        <v>1567</v>
      </c>
      <c r="F2182" s="505"/>
      <c r="G2182" s="390"/>
      <c r="H2182" s="389">
        <v>198.27</v>
      </c>
      <c r="I2182" s="234"/>
      <c r="J2182" s="234"/>
      <c r="K2182" s="234"/>
      <c r="L2182" s="234"/>
      <c r="M2182" s="234"/>
      <c r="N2182" s="234"/>
      <c r="O2182" s="234"/>
      <c r="P2182" s="234"/>
      <c r="Q2182" s="234"/>
      <c r="R2182" s="234"/>
      <c r="S2182" s="234"/>
      <c r="T2182" s="234"/>
      <c r="U2182" s="234"/>
      <c r="V2182" s="388"/>
      <c r="W2182" s="234"/>
      <c r="X2182" s="388"/>
      <c r="Y2182" s="42"/>
      <c r="Z2182" s="42"/>
      <c r="AA2182" s="42"/>
      <c r="AB2182" s="42"/>
      <c r="AC2182" s="42"/>
      <c r="AD2182" s="42"/>
    </row>
    <row r="2183" spans="3:30">
      <c r="C2183" s="234"/>
      <c r="D2183" s="354">
        <v>44572</v>
      </c>
      <c r="E2183" s="421" t="s">
        <v>495</v>
      </c>
      <c r="F2183" s="494"/>
      <c r="G2183" s="258">
        <v>1236.75</v>
      </c>
      <c r="H2183" s="388"/>
      <c r="I2183" s="234"/>
      <c r="J2183" s="234"/>
      <c r="K2183" s="234"/>
      <c r="L2183" s="234"/>
      <c r="M2183" s="234"/>
      <c r="N2183" s="234"/>
      <c r="O2183" s="234"/>
      <c r="P2183" s="234"/>
      <c r="Q2183" s="234"/>
      <c r="R2183" s="234"/>
      <c r="S2183" s="234"/>
      <c r="T2183" s="234"/>
      <c r="U2183" s="234"/>
      <c r="V2183" s="388"/>
      <c r="W2183" s="234"/>
      <c r="X2183" s="388"/>
      <c r="Y2183" s="42"/>
      <c r="Z2183" s="42"/>
      <c r="AA2183" s="42"/>
      <c r="AB2183" s="42"/>
      <c r="AC2183" s="42"/>
      <c r="AD2183" s="42"/>
    </row>
    <row r="2184" spans="3:30">
      <c r="C2184" s="234"/>
      <c r="D2184" s="354">
        <v>44572</v>
      </c>
      <c r="E2184" s="421" t="s">
        <v>2199</v>
      </c>
      <c r="F2184" s="494"/>
      <c r="G2184" s="258"/>
      <c r="H2184" s="388">
        <v>196.12</v>
      </c>
      <c r="I2184" s="234"/>
      <c r="J2184" s="234"/>
      <c r="K2184" s="234"/>
      <c r="L2184" s="234">
        <v>196.12</v>
      </c>
      <c r="M2184" s="234"/>
      <c r="N2184" s="234"/>
      <c r="O2184" s="234"/>
      <c r="P2184" s="234"/>
      <c r="Q2184" s="234"/>
      <c r="R2184" s="234"/>
      <c r="S2184" s="234"/>
      <c r="T2184" s="234"/>
      <c r="U2184" s="234"/>
      <c r="V2184" s="388"/>
      <c r="W2184" s="234"/>
      <c r="X2184" s="388"/>
      <c r="Y2184" s="42"/>
      <c r="Z2184" s="42"/>
      <c r="AA2184" s="42"/>
      <c r="AB2184" s="42"/>
      <c r="AC2184" s="42"/>
      <c r="AD2184" s="42"/>
    </row>
    <row r="2185" spans="3:30">
      <c r="C2185" s="234"/>
      <c r="D2185" s="354">
        <v>44572</v>
      </c>
      <c r="E2185" s="421" t="s">
        <v>2200</v>
      </c>
      <c r="F2185" s="494"/>
      <c r="G2185" s="258"/>
      <c r="H2185" s="388">
        <v>116.42</v>
      </c>
      <c r="I2185" s="234"/>
      <c r="J2185" s="234"/>
      <c r="K2185" s="234"/>
      <c r="L2185" s="234">
        <v>116.42</v>
      </c>
      <c r="M2185" s="234"/>
      <c r="N2185" s="234"/>
      <c r="O2185" s="234"/>
      <c r="P2185" s="234"/>
      <c r="Q2185" s="234"/>
      <c r="R2185" s="234"/>
      <c r="S2185" s="234"/>
      <c r="T2185" s="234"/>
      <c r="U2185" s="234"/>
      <c r="V2185" s="388"/>
      <c r="W2185" s="234"/>
      <c r="X2185" s="388"/>
      <c r="Y2185" s="42"/>
      <c r="Z2185" s="42"/>
      <c r="AA2185" s="42"/>
      <c r="AB2185" s="42"/>
      <c r="AC2185" s="42"/>
      <c r="AD2185" s="42"/>
    </row>
    <row r="2186" spans="3:30">
      <c r="C2186" s="234">
        <v>1</v>
      </c>
      <c r="D2186" s="354">
        <v>44572</v>
      </c>
      <c r="E2186" s="421" t="s">
        <v>2201</v>
      </c>
      <c r="F2186" s="494"/>
      <c r="G2186" s="258"/>
      <c r="H2186" s="388">
        <v>290.38</v>
      </c>
      <c r="I2186" s="234"/>
      <c r="J2186" s="234"/>
      <c r="K2186" s="234"/>
      <c r="L2186" s="234">
        <v>290.38</v>
      </c>
      <c r="M2186" s="234"/>
      <c r="N2186" s="234"/>
      <c r="O2186" s="234"/>
      <c r="P2186" s="234"/>
      <c r="Q2186" s="234"/>
      <c r="R2186" s="234"/>
      <c r="S2186" s="234"/>
      <c r="T2186" s="234"/>
      <c r="U2186" s="234"/>
      <c r="V2186" s="388"/>
      <c r="W2186" s="234"/>
      <c r="X2186" s="388"/>
      <c r="Y2186" s="42"/>
      <c r="Z2186" s="42"/>
      <c r="AA2186" s="42"/>
      <c r="AB2186" s="42"/>
      <c r="AC2186" s="42"/>
      <c r="AD2186" s="42"/>
    </row>
    <row r="2187" spans="3:30">
      <c r="C2187" s="234">
        <v>5</v>
      </c>
      <c r="D2187" s="354">
        <v>44572</v>
      </c>
      <c r="E2187" s="421" t="s">
        <v>2201</v>
      </c>
      <c r="F2187" s="494"/>
      <c r="G2187" s="258"/>
      <c r="H2187" s="388">
        <v>545.83000000000004</v>
      </c>
      <c r="I2187" s="234"/>
      <c r="J2187" s="234"/>
      <c r="K2187" s="234"/>
      <c r="L2187" s="234">
        <v>545.83000000000004</v>
      </c>
      <c r="M2187" s="234"/>
      <c r="N2187" s="234"/>
      <c r="O2187" s="234"/>
      <c r="P2187" s="234"/>
      <c r="Q2187" s="234"/>
      <c r="R2187" s="234"/>
      <c r="S2187" s="234"/>
      <c r="T2187" s="234"/>
      <c r="U2187" s="234"/>
      <c r="V2187" s="388"/>
      <c r="W2187" s="234"/>
      <c r="X2187" s="388"/>
      <c r="Y2187" s="42"/>
      <c r="Z2187" s="42"/>
      <c r="AA2187" s="42"/>
      <c r="AB2187" s="42"/>
      <c r="AC2187" s="42"/>
      <c r="AD2187" s="42"/>
    </row>
    <row r="2188" spans="3:30">
      <c r="C2188" s="234"/>
      <c r="D2188" s="354">
        <v>44572</v>
      </c>
      <c r="E2188" s="421" t="s">
        <v>1796</v>
      </c>
      <c r="F2188" s="494"/>
      <c r="G2188" s="258"/>
      <c r="H2188" s="388">
        <v>1</v>
      </c>
      <c r="I2188" s="234"/>
      <c r="J2188" s="234"/>
      <c r="K2188" s="234"/>
      <c r="L2188" s="234"/>
      <c r="M2188" s="234"/>
      <c r="N2188" s="234"/>
      <c r="O2188" s="234"/>
      <c r="P2188" s="234"/>
      <c r="Q2188" s="234"/>
      <c r="R2188" s="234"/>
      <c r="S2188" s="234"/>
      <c r="T2188" s="234"/>
      <c r="U2188" s="234"/>
      <c r="V2188" s="388"/>
      <c r="W2188" s="234">
        <v>1</v>
      </c>
      <c r="X2188" s="388"/>
      <c r="Y2188" s="42"/>
      <c r="Z2188" s="42"/>
      <c r="AA2188" s="42"/>
      <c r="AB2188" s="42"/>
      <c r="AC2188" s="42"/>
      <c r="AD2188" s="42"/>
    </row>
    <row r="2189" spans="3:30">
      <c r="C2189" s="234"/>
      <c r="D2189" s="354">
        <v>44572</v>
      </c>
      <c r="E2189" s="421" t="s">
        <v>1878</v>
      </c>
      <c r="F2189" s="494"/>
      <c r="G2189" s="258"/>
      <c r="H2189" s="388">
        <v>87</v>
      </c>
      <c r="I2189" s="234"/>
      <c r="J2189" s="234"/>
      <c r="K2189" s="234"/>
      <c r="L2189" s="234"/>
      <c r="M2189" s="234"/>
      <c r="N2189" s="234"/>
      <c r="O2189" s="234"/>
      <c r="P2189" s="234"/>
      <c r="Q2189" s="234"/>
      <c r="R2189" s="234"/>
      <c r="S2189" s="234"/>
      <c r="T2189" s="234">
        <v>87</v>
      </c>
      <c r="U2189" s="234"/>
      <c r="V2189" s="388"/>
      <c r="W2189" s="234"/>
      <c r="X2189" s="388"/>
      <c r="Y2189" s="42"/>
      <c r="Z2189" s="42"/>
      <c r="AA2189" s="42"/>
      <c r="AB2189" s="42"/>
      <c r="AC2189" s="42"/>
      <c r="AD2189" s="42"/>
    </row>
    <row r="2190" spans="3:30">
      <c r="C2190" s="234"/>
      <c r="D2190" s="354">
        <v>44572</v>
      </c>
      <c r="E2190" s="421" t="s">
        <v>1481</v>
      </c>
      <c r="F2190" s="494"/>
      <c r="G2190" s="258">
        <v>1319</v>
      </c>
      <c r="H2190" s="388"/>
      <c r="I2190" s="234"/>
      <c r="J2190" s="234"/>
      <c r="K2190" s="234"/>
      <c r="L2190" s="234"/>
      <c r="M2190" s="234"/>
      <c r="N2190" s="234"/>
      <c r="O2190" s="234"/>
      <c r="P2190" s="234"/>
      <c r="Q2190" s="234"/>
      <c r="R2190" s="234"/>
      <c r="S2190" s="234"/>
      <c r="T2190" s="234"/>
      <c r="U2190" s="234"/>
      <c r="V2190" s="388"/>
      <c r="W2190" s="234"/>
      <c r="X2190" s="388"/>
      <c r="Y2190" s="42"/>
      <c r="Z2190" s="42"/>
      <c r="AA2190" s="42"/>
      <c r="AB2190" s="42"/>
      <c r="AC2190" s="42"/>
      <c r="AD2190" s="42"/>
    </row>
    <row r="2191" spans="3:30">
      <c r="C2191" s="234"/>
      <c r="D2191" s="354">
        <v>44572</v>
      </c>
      <c r="E2191" s="421" t="s">
        <v>673</v>
      </c>
      <c r="F2191" s="494"/>
      <c r="G2191" s="258"/>
      <c r="H2191" s="258">
        <v>1236.75</v>
      </c>
      <c r="I2191" s="234"/>
      <c r="J2191" s="234"/>
      <c r="K2191" s="234"/>
      <c r="L2191" s="234"/>
      <c r="M2191" s="234"/>
      <c r="N2191" s="234"/>
      <c r="O2191" s="234"/>
      <c r="P2191" s="234"/>
      <c r="Q2191" s="234"/>
      <c r="R2191" s="234"/>
      <c r="S2191" s="234"/>
      <c r="T2191" s="234"/>
      <c r="U2191" s="234"/>
      <c r="V2191" s="388"/>
      <c r="W2191" s="234"/>
      <c r="X2191" s="388"/>
      <c r="Y2191" s="42"/>
      <c r="Z2191" s="42"/>
      <c r="AA2191" s="42"/>
      <c r="AB2191" s="42"/>
      <c r="AC2191" s="42"/>
      <c r="AD2191" s="42"/>
    </row>
    <row r="2192" spans="3:30">
      <c r="C2192" s="234"/>
      <c r="D2192" s="354">
        <v>44572</v>
      </c>
      <c r="E2192" s="437" t="s">
        <v>1503</v>
      </c>
      <c r="F2192" s="505"/>
      <c r="G2192" s="390"/>
      <c r="H2192" s="389">
        <v>82.25</v>
      </c>
      <c r="I2192" s="234"/>
      <c r="J2192" s="234"/>
      <c r="K2192" s="234"/>
      <c r="L2192" s="234"/>
      <c r="M2192" s="234"/>
      <c r="N2192" s="234"/>
      <c r="O2192" s="234"/>
      <c r="P2192" s="234"/>
      <c r="Q2192" s="234"/>
      <c r="R2192" s="234"/>
      <c r="S2192" s="234"/>
      <c r="T2192" s="234"/>
      <c r="U2192" s="234"/>
      <c r="V2192" s="388"/>
      <c r="W2192" s="234"/>
      <c r="X2192" s="388"/>
      <c r="Y2192" s="42"/>
      <c r="Z2192" s="42"/>
      <c r="AA2192" s="42"/>
      <c r="AB2192" s="42"/>
      <c r="AC2192" s="42"/>
      <c r="AD2192" s="42"/>
    </row>
    <row r="2193" spans="3:30">
      <c r="C2193" s="234"/>
      <c r="D2193" s="354">
        <v>44572</v>
      </c>
      <c r="E2193" s="421" t="s">
        <v>495</v>
      </c>
      <c r="F2193" s="494"/>
      <c r="G2193" s="258">
        <v>289.33999999999997</v>
      </c>
      <c r="H2193" s="388"/>
      <c r="I2193" s="234"/>
      <c r="J2193" s="234"/>
      <c r="K2193" s="234"/>
      <c r="L2193" s="234"/>
      <c r="M2193" s="234"/>
      <c r="N2193" s="234"/>
      <c r="O2193" s="234"/>
      <c r="P2193" s="234"/>
      <c r="Q2193" s="234"/>
      <c r="R2193" s="234"/>
      <c r="S2193" s="234"/>
      <c r="T2193" s="234"/>
      <c r="U2193" s="234"/>
      <c r="V2193" s="388"/>
      <c r="W2193" s="234"/>
      <c r="X2193" s="388"/>
      <c r="Y2193" s="42"/>
      <c r="Z2193" s="42"/>
      <c r="AA2193" s="42"/>
      <c r="AB2193" s="42"/>
      <c r="AC2193" s="42"/>
      <c r="AD2193" s="42"/>
    </row>
    <row r="2194" spans="3:30">
      <c r="C2194" s="234"/>
      <c r="D2194" s="354">
        <v>44572</v>
      </c>
      <c r="E2194" s="421" t="s">
        <v>2202</v>
      </c>
      <c r="F2194" s="494"/>
      <c r="G2194" s="258"/>
      <c r="H2194" s="388">
        <v>288.33999999999997</v>
      </c>
      <c r="I2194" s="234"/>
      <c r="J2194" s="234"/>
      <c r="K2194" s="234"/>
      <c r="L2194" s="234">
        <v>288.33999999999997</v>
      </c>
      <c r="M2194" s="234"/>
      <c r="N2194" s="234"/>
      <c r="O2194" s="234"/>
      <c r="P2194" s="234"/>
      <c r="Q2194" s="234"/>
      <c r="R2194" s="234"/>
      <c r="S2194" s="234"/>
      <c r="T2194" s="234"/>
      <c r="U2194" s="234"/>
      <c r="V2194" s="388"/>
      <c r="W2194" s="234"/>
      <c r="X2194" s="388"/>
      <c r="Y2194" s="42"/>
      <c r="Z2194" s="42"/>
      <c r="AA2194" s="42"/>
      <c r="AB2194" s="42"/>
      <c r="AC2194" s="42"/>
      <c r="AD2194" s="42"/>
    </row>
    <row r="2195" spans="3:30">
      <c r="C2195" s="234"/>
      <c r="D2195" s="354">
        <v>44572</v>
      </c>
      <c r="E2195" s="421" t="s">
        <v>1796</v>
      </c>
      <c r="F2195" s="494"/>
      <c r="G2195" s="258"/>
      <c r="H2195" s="388">
        <v>1</v>
      </c>
      <c r="I2195" s="234"/>
      <c r="J2195" s="234"/>
      <c r="K2195" s="234"/>
      <c r="L2195" s="234"/>
      <c r="M2195" s="234"/>
      <c r="N2195" s="234"/>
      <c r="O2195" s="234"/>
      <c r="P2195" s="234"/>
      <c r="Q2195" s="234"/>
      <c r="R2195" s="234"/>
      <c r="S2195" s="234"/>
      <c r="T2195" s="234"/>
      <c r="U2195" s="234"/>
      <c r="V2195" s="388"/>
      <c r="W2195" s="234">
        <v>1</v>
      </c>
      <c r="X2195" s="388"/>
      <c r="Y2195" s="42"/>
      <c r="Z2195" s="42"/>
      <c r="AA2195" s="42"/>
      <c r="AB2195" s="42"/>
      <c r="AC2195" s="42"/>
      <c r="AD2195" s="42"/>
    </row>
    <row r="2196" spans="3:30">
      <c r="C2196" s="234"/>
      <c r="D2196" s="354">
        <v>44572</v>
      </c>
      <c r="E2196" s="421" t="s">
        <v>1296</v>
      </c>
      <c r="F2196" s="494"/>
      <c r="G2196" s="258">
        <v>329</v>
      </c>
      <c r="H2196" s="388"/>
      <c r="I2196" s="234"/>
      <c r="J2196" s="234"/>
      <c r="K2196" s="234"/>
      <c r="L2196" s="234"/>
      <c r="M2196" s="234"/>
      <c r="N2196" s="234"/>
      <c r="O2196" s="234"/>
      <c r="P2196" s="234"/>
      <c r="Q2196" s="234"/>
      <c r="R2196" s="234"/>
      <c r="S2196" s="234"/>
      <c r="T2196" s="234"/>
      <c r="U2196" s="234"/>
      <c r="V2196" s="388"/>
      <c r="W2196" s="234"/>
      <c r="X2196" s="388"/>
      <c r="Y2196" s="42"/>
      <c r="Z2196" s="42"/>
      <c r="AA2196" s="42"/>
      <c r="AB2196" s="42"/>
      <c r="AC2196" s="42"/>
      <c r="AD2196" s="42"/>
    </row>
    <row r="2197" spans="3:30">
      <c r="C2197" s="234"/>
      <c r="D2197" s="354">
        <v>44572</v>
      </c>
      <c r="E2197" s="421" t="s">
        <v>673</v>
      </c>
      <c r="F2197" s="494"/>
      <c r="G2197" s="258"/>
      <c r="H2197" s="258">
        <v>289.33999999999997</v>
      </c>
      <c r="I2197" s="234"/>
      <c r="J2197" s="234"/>
      <c r="K2197" s="234"/>
      <c r="L2197" s="234"/>
      <c r="M2197" s="234"/>
      <c r="N2197" s="234"/>
      <c r="O2197" s="234"/>
      <c r="P2197" s="234"/>
      <c r="Q2197" s="234"/>
      <c r="R2197" s="234"/>
      <c r="S2197" s="234"/>
      <c r="T2197" s="234"/>
      <c r="U2197" s="234"/>
      <c r="V2197" s="388"/>
      <c r="W2197" s="234"/>
      <c r="X2197" s="388"/>
      <c r="Y2197" s="42"/>
      <c r="Z2197" s="42"/>
      <c r="AA2197" s="42"/>
      <c r="AB2197" s="42"/>
      <c r="AC2197" s="42"/>
      <c r="AD2197" s="42"/>
    </row>
    <row r="2198" spans="3:30">
      <c r="C2198" s="234"/>
      <c r="D2198" s="354">
        <v>44572</v>
      </c>
      <c r="E2198" s="437" t="s">
        <v>1723</v>
      </c>
      <c r="F2198" s="505"/>
      <c r="G2198" s="390"/>
      <c r="H2198" s="389">
        <v>39.659999999999997</v>
      </c>
      <c r="I2198" s="234"/>
      <c r="J2198" s="234"/>
      <c r="K2198" s="234"/>
      <c r="L2198" s="234"/>
      <c r="M2198" s="234"/>
      <c r="N2198" s="234"/>
      <c r="O2198" s="234"/>
      <c r="P2198" s="234"/>
      <c r="Q2198" s="234"/>
      <c r="R2198" s="234"/>
      <c r="S2198" s="234"/>
      <c r="T2198" s="234"/>
      <c r="U2198" s="234"/>
      <c r="V2198" s="388"/>
      <c r="W2198" s="234"/>
      <c r="X2198" s="388"/>
      <c r="Y2198" s="42"/>
      <c r="Z2198" s="42"/>
      <c r="AA2198" s="42"/>
      <c r="AB2198" s="42"/>
      <c r="AC2198" s="42"/>
      <c r="AD2198" s="42"/>
    </row>
    <row r="2199" spans="3:30">
      <c r="C2199" s="234"/>
      <c r="D2199" s="354">
        <v>44572</v>
      </c>
      <c r="E2199" s="421" t="s">
        <v>495</v>
      </c>
      <c r="F2199" s="494"/>
      <c r="G2199" s="258">
        <v>1001.01</v>
      </c>
      <c r="H2199" s="388"/>
      <c r="I2199" s="234"/>
      <c r="J2199" s="234"/>
      <c r="K2199" s="234"/>
      <c r="L2199" s="234"/>
      <c r="M2199" s="234"/>
      <c r="N2199" s="234"/>
      <c r="O2199" s="234"/>
      <c r="P2199" s="234"/>
      <c r="Q2199" s="234"/>
      <c r="R2199" s="234"/>
      <c r="S2199" s="234"/>
      <c r="T2199" s="234"/>
      <c r="U2199" s="234"/>
      <c r="V2199" s="388"/>
      <c r="W2199" s="234"/>
      <c r="X2199" s="388"/>
      <c r="Y2199" s="42"/>
      <c r="Z2199" s="42"/>
      <c r="AA2199" s="42"/>
      <c r="AB2199" s="42"/>
      <c r="AC2199" s="42"/>
      <c r="AD2199" s="42"/>
    </row>
    <row r="2200" spans="3:30">
      <c r="C2200" s="234"/>
      <c r="D2200" s="354">
        <v>44572</v>
      </c>
      <c r="E2200" s="421" t="s">
        <v>669</v>
      </c>
      <c r="F2200" s="494"/>
      <c r="G2200" s="258">
        <v>72</v>
      </c>
      <c r="H2200" s="388"/>
      <c r="I2200" s="234"/>
      <c r="J2200" s="234"/>
      <c r="K2200" s="234"/>
      <c r="L2200" s="234"/>
      <c r="M2200" s="234"/>
      <c r="N2200" s="234"/>
      <c r="O2200" s="234"/>
      <c r="P2200" s="234"/>
      <c r="Q2200" s="234"/>
      <c r="R2200" s="234"/>
      <c r="S2200" s="234"/>
      <c r="T2200" s="234"/>
      <c r="U2200" s="234"/>
      <c r="V2200" s="388"/>
      <c r="W2200" s="234"/>
      <c r="X2200" s="388"/>
      <c r="Y2200" s="42"/>
      <c r="Z2200" s="42"/>
      <c r="AA2200" s="42"/>
      <c r="AB2200" s="42"/>
      <c r="AC2200" s="42"/>
      <c r="AD2200" s="42"/>
    </row>
    <row r="2201" spans="3:30">
      <c r="C2201" s="234">
        <v>4</v>
      </c>
      <c r="D2201" s="461">
        <v>44572</v>
      </c>
      <c r="E2201" s="430" t="s">
        <v>2497</v>
      </c>
      <c r="F2201" s="501"/>
      <c r="G2201" s="258"/>
      <c r="H2201" s="388">
        <v>598</v>
      </c>
      <c r="I2201" s="234"/>
      <c r="J2201" s="234"/>
      <c r="K2201" s="234"/>
      <c r="L2201" s="234"/>
      <c r="M2201" s="234"/>
      <c r="N2201" s="234"/>
      <c r="O2201" s="234">
        <v>598</v>
      </c>
      <c r="P2201" s="234"/>
      <c r="Q2201" s="234"/>
      <c r="R2201" s="234"/>
      <c r="S2201" s="234"/>
      <c r="T2201" s="234"/>
      <c r="U2201" s="234"/>
      <c r="V2201" s="388"/>
      <c r="W2201" s="234"/>
      <c r="X2201" s="388"/>
      <c r="Y2201" s="42"/>
      <c r="Z2201" s="42"/>
      <c r="AA2201" s="42"/>
      <c r="AB2201" s="42"/>
      <c r="AC2201" s="42"/>
      <c r="AD2201" s="42"/>
    </row>
    <row r="2202" spans="3:30">
      <c r="C2202" s="234"/>
      <c r="D2202" s="354">
        <v>44572</v>
      </c>
      <c r="E2202" s="421" t="s">
        <v>2203</v>
      </c>
      <c r="F2202" s="494"/>
      <c r="G2202" s="258"/>
      <c r="H2202" s="388">
        <v>109.32</v>
      </c>
      <c r="I2202" s="234"/>
      <c r="J2202" s="234"/>
      <c r="K2202" s="234"/>
      <c r="L2202" s="234">
        <v>109.32</v>
      </c>
      <c r="M2202" s="234"/>
      <c r="N2202" s="234"/>
      <c r="O2202" s="234"/>
      <c r="P2202" s="234"/>
      <c r="Q2202" s="234"/>
      <c r="R2202" s="234"/>
      <c r="S2202" s="234"/>
      <c r="T2202" s="234"/>
      <c r="U2202" s="234"/>
      <c r="V2202" s="388"/>
      <c r="W2202" s="234"/>
      <c r="X2202" s="388"/>
      <c r="Y2202" s="42"/>
      <c r="Z2202" s="42"/>
      <c r="AA2202" s="42"/>
      <c r="AB2202" s="42"/>
      <c r="AC2202" s="42"/>
      <c r="AD2202" s="42"/>
    </row>
    <row r="2203" spans="3:30">
      <c r="C2203" s="234"/>
      <c r="D2203" s="354">
        <v>44572</v>
      </c>
      <c r="E2203" s="421" t="s">
        <v>2204</v>
      </c>
      <c r="F2203" s="494"/>
      <c r="G2203" s="258"/>
      <c r="H2203" s="388">
        <v>206.69</v>
      </c>
      <c r="I2203" s="234"/>
      <c r="J2203" s="234"/>
      <c r="K2203" s="234"/>
      <c r="L2203" s="234">
        <v>206.69</v>
      </c>
      <c r="M2203" s="234"/>
      <c r="N2203" s="234"/>
      <c r="O2203" s="234"/>
      <c r="P2203" s="234"/>
      <c r="Q2203" s="234"/>
      <c r="R2203" s="234"/>
      <c r="S2203" s="234"/>
      <c r="T2203" s="234"/>
      <c r="U2203" s="234"/>
      <c r="V2203" s="388"/>
      <c r="W2203" s="234"/>
      <c r="X2203" s="388"/>
      <c r="Y2203" s="42"/>
      <c r="Z2203" s="42"/>
      <c r="AA2203" s="42"/>
      <c r="AB2203" s="42"/>
      <c r="AC2203" s="42"/>
      <c r="AD2203" s="42"/>
    </row>
    <row r="2204" spans="3:30">
      <c r="C2204" s="234"/>
      <c r="D2204" s="354">
        <v>44572</v>
      </c>
      <c r="E2204" s="421" t="s">
        <v>1796</v>
      </c>
      <c r="F2204" s="494"/>
      <c r="G2204" s="258"/>
      <c r="H2204" s="388">
        <v>1</v>
      </c>
      <c r="I2204" s="234"/>
      <c r="J2204" s="234"/>
      <c r="K2204" s="234"/>
      <c r="L2204" s="234"/>
      <c r="M2204" s="234"/>
      <c r="N2204" s="234"/>
      <c r="O2204" s="234"/>
      <c r="P2204" s="234"/>
      <c r="Q2204" s="234"/>
      <c r="R2204" s="234"/>
      <c r="S2204" s="234"/>
      <c r="T2204" s="234"/>
      <c r="U2204" s="234"/>
      <c r="V2204" s="388"/>
      <c r="W2204" s="234">
        <v>1</v>
      </c>
      <c r="X2204" s="388"/>
      <c r="Y2204" s="42"/>
      <c r="Z2204" s="42"/>
      <c r="AA2204" s="42"/>
      <c r="AB2204" s="42"/>
      <c r="AC2204" s="42"/>
      <c r="AD2204" s="42"/>
    </row>
    <row r="2205" spans="3:30">
      <c r="C2205" s="234"/>
      <c r="D2205" s="354">
        <v>44572</v>
      </c>
      <c r="E2205" s="421" t="s">
        <v>1878</v>
      </c>
      <c r="F2205" s="494"/>
      <c r="G2205" s="258"/>
      <c r="H2205" s="388">
        <v>86</v>
      </c>
      <c r="I2205" s="234"/>
      <c r="J2205" s="234"/>
      <c r="K2205" s="234"/>
      <c r="L2205" s="234"/>
      <c r="M2205" s="234"/>
      <c r="N2205" s="234"/>
      <c r="O2205" s="234"/>
      <c r="P2205" s="234"/>
      <c r="Q2205" s="234"/>
      <c r="R2205" s="234"/>
      <c r="S2205" s="234"/>
      <c r="T2205" s="234">
        <v>86</v>
      </c>
      <c r="U2205" s="234"/>
      <c r="V2205" s="388"/>
      <c r="W2205" s="234"/>
      <c r="X2205" s="388"/>
      <c r="Y2205" s="42"/>
      <c r="Z2205" s="42"/>
      <c r="AA2205" s="42"/>
      <c r="AB2205" s="42"/>
      <c r="AC2205" s="42"/>
      <c r="AD2205" s="42"/>
    </row>
    <row r="2206" spans="3:30">
      <c r="C2206" s="234"/>
      <c r="D2206" s="354">
        <v>44572</v>
      </c>
      <c r="E2206" s="421" t="s">
        <v>1896</v>
      </c>
      <c r="F2206" s="494"/>
      <c r="G2206" s="258"/>
      <c r="H2206" s="388">
        <v>72</v>
      </c>
      <c r="I2206" s="234"/>
      <c r="J2206" s="234"/>
      <c r="K2206" s="234"/>
      <c r="L2206" s="234"/>
      <c r="M2206" s="234"/>
      <c r="N2206" s="234"/>
      <c r="O2206" s="234"/>
      <c r="P2206" s="234"/>
      <c r="Q2206" s="234"/>
      <c r="R2206" s="234"/>
      <c r="S2206" s="234"/>
      <c r="T2206" s="234">
        <v>72</v>
      </c>
      <c r="U2206" s="234"/>
      <c r="V2206" s="388"/>
      <c r="W2206" s="234"/>
      <c r="X2206" s="388"/>
      <c r="Y2206" s="42"/>
      <c r="Z2206" s="42"/>
      <c r="AA2206" s="42"/>
      <c r="AB2206" s="42"/>
      <c r="AC2206" s="42"/>
      <c r="AD2206" s="42"/>
    </row>
    <row r="2207" spans="3:30">
      <c r="C2207" s="234"/>
      <c r="D2207" s="354">
        <v>44572</v>
      </c>
      <c r="E2207" s="421" t="s">
        <v>1811</v>
      </c>
      <c r="F2207" s="494"/>
      <c r="G2207" s="258">
        <v>1122</v>
      </c>
      <c r="H2207" s="388"/>
      <c r="I2207" s="234"/>
      <c r="J2207" s="234"/>
      <c r="K2207" s="234"/>
      <c r="L2207" s="234"/>
      <c r="M2207" s="234"/>
      <c r="N2207" s="234"/>
      <c r="O2207" s="234"/>
      <c r="P2207" s="234"/>
      <c r="Q2207" s="234"/>
      <c r="R2207" s="234"/>
      <c r="S2207" s="234"/>
      <c r="T2207" s="234"/>
      <c r="U2207" s="234"/>
      <c r="V2207" s="388"/>
      <c r="W2207" s="234"/>
      <c r="X2207" s="388"/>
      <c r="Y2207" s="42"/>
      <c r="Z2207" s="42"/>
      <c r="AA2207" s="42"/>
      <c r="AB2207" s="42"/>
      <c r="AC2207" s="42"/>
      <c r="AD2207" s="42"/>
    </row>
    <row r="2208" spans="3:30">
      <c r="C2208" s="234"/>
      <c r="D2208" s="354">
        <v>44572</v>
      </c>
      <c r="E2208" s="421" t="s">
        <v>1741</v>
      </c>
      <c r="F2208" s="494"/>
      <c r="G2208" s="258"/>
      <c r="H2208" s="388">
        <v>43</v>
      </c>
      <c r="I2208" s="234"/>
      <c r="J2208" s="234"/>
      <c r="K2208" s="234"/>
      <c r="L2208" s="234"/>
      <c r="M2208" s="234"/>
      <c r="N2208" s="234"/>
      <c r="O2208" s="234"/>
      <c r="P2208" s="234"/>
      <c r="Q2208" s="234"/>
      <c r="R2208" s="234"/>
      <c r="S2208" s="234"/>
      <c r="T2208" s="234">
        <v>43</v>
      </c>
      <c r="U2208" s="234"/>
      <c r="V2208" s="388"/>
      <c r="W2208" s="234"/>
      <c r="X2208" s="388"/>
      <c r="Y2208" s="42"/>
      <c r="Z2208" s="42"/>
      <c r="AA2208" s="42"/>
      <c r="AB2208" s="42"/>
      <c r="AC2208" s="42"/>
      <c r="AD2208" s="42"/>
    </row>
    <row r="2209" spans="3:30">
      <c r="C2209" s="234"/>
      <c r="D2209" s="354">
        <v>44572</v>
      </c>
      <c r="E2209" s="421" t="s">
        <v>673</v>
      </c>
      <c r="F2209" s="494"/>
      <c r="G2209" s="258"/>
      <c r="H2209" s="258">
        <v>1001.01</v>
      </c>
      <c r="I2209" s="234"/>
      <c r="J2209" s="234"/>
      <c r="K2209" s="234"/>
      <c r="L2209" s="234"/>
      <c r="M2209" s="234"/>
      <c r="N2209" s="234"/>
      <c r="O2209" s="234"/>
      <c r="P2209" s="234"/>
      <c r="Q2209" s="234"/>
      <c r="R2209" s="234"/>
      <c r="S2209" s="234"/>
      <c r="T2209" s="234"/>
      <c r="U2209" s="234"/>
      <c r="V2209" s="388"/>
      <c r="W2209" s="234"/>
      <c r="X2209" s="388"/>
      <c r="Y2209" s="42"/>
      <c r="Z2209" s="42"/>
      <c r="AA2209" s="42"/>
      <c r="AB2209" s="42"/>
      <c r="AC2209" s="42"/>
      <c r="AD2209" s="42"/>
    </row>
    <row r="2210" spans="3:30">
      <c r="C2210" s="234"/>
      <c r="D2210" s="354">
        <v>44572</v>
      </c>
      <c r="E2210" s="437" t="s">
        <v>674</v>
      </c>
      <c r="F2210" s="505"/>
      <c r="G2210" s="390"/>
      <c r="H2210" s="390">
        <v>72</v>
      </c>
      <c r="I2210" s="234"/>
      <c r="J2210" s="234"/>
      <c r="K2210" s="234"/>
      <c r="L2210" s="234"/>
      <c r="M2210" s="234"/>
      <c r="N2210" s="234"/>
      <c r="O2210" s="234"/>
      <c r="P2210" s="234"/>
      <c r="Q2210" s="234"/>
      <c r="R2210" s="234"/>
      <c r="S2210" s="234"/>
      <c r="T2210" s="234"/>
      <c r="U2210" s="234"/>
      <c r="V2210" s="388"/>
      <c r="W2210" s="234"/>
      <c r="X2210" s="388"/>
      <c r="Y2210" s="42"/>
      <c r="Z2210" s="42"/>
      <c r="AA2210" s="42"/>
      <c r="AB2210" s="42"/>
      <c r="AC2210" s="42"/>
      <c r="AD2210" s="42"/>
    </row>
    <row r="2211" spans="3:30">
      <c r="C2211" s="234"/>
      <c r="D2211" s="354">
        <v>44572</v>
      </c>
      <c r="E2211" s="437" t="s">
        <v>1812</v>
      </c>
      <c r="F2211" s="505"/>
      <c r="G2211" s="390"/>
      <c r="H2211" s="389">
        <v>5.99</v>
      </c>
      <c r="I2211" s="234"/>
      <c r="J2211" s="234"/>
      <c r="K2211" s="234"/>
      <c r="L2211" s="234"/>
      <c r="M2211" s="234"/>
      <c r="N2211" s="234"/>
      <c r="O2211" s="234"/>
      <c r="P2211" s="234"/>
      <c r="Q2211" s="234"/>
      <c r="R2211" s="234"/>
      <c r="S2211" s="234"/>
      <c r="T2211" s="234"/>
      <c r="U2211" s="234"/>
      <c r="V2211" s="388"/>
      <c r="W2211" s="234"/>
      <c r="X2211" s="388"/>
      <c r="Y2211" s="42"/>
      <c r="Z2211" s="42"/>
      <c r="AA2211" s="42"/>
      <c r="AB2211" s="42"/>
      <c r="AC2211" s="42"/>
      <c r="AD2211" s="42"/>
    </row>
    <row r="2212" spans="3:30">
      <c r="C2212" s="234"/>
      <c r="D2212" s="354">
        <v>44578</v>
      </c>
      <c r="E2212" s="421" t="s">
        <v>495</v>
      </c>
      <c r="F2212" s="494"/>
      <c r="G2212" s="258">
        <v>934.38</v>
      </c>
      <c r="H2212" s="388"/>
      <c r="I2212" s="234"/>
      <c r="J2212" s="234"/>
      <c r="K2212" s="234"/>
      <c r="L2212" s="234"/>
      <c r="M2212" s="234"/>
      <c r="N2212" s="234"/>
      <c r="O2212" s="234"/>
      <c r="P2212" s="234"/>
      <c r="Q2212" s="234"/>
      <c r="R2212" s="234"/>
      <c r="S2212" s="234"/>
      <c r="T2212" s="234"/>
      <c r="U2212" s="234"/>
      <c r="V2212" s="388"/>
      <c r="W2212" s="234"/>
      <c r="X2212" s="388"/>
      <c r="Y2212" s="42"/>
      <c r="Z2212" s="42"/>
      <c r="AA2212" s="42"/>
      <c r="AB2212" s="42"/>
      <c r="AC2212" s="42"/>
      <c r="AD2212" s="42"/>
    </row>
    <row r="2213" spans="3:30">
      <c r="C2213" s="234">
        <v>5</v>
      </c>
      <c r="D2213" s="354">
        <v>44578</v>
      </c>
      <c r="E2213" s="421" t="s">
        <v>2205</v>
      </c>
      <c r="F2213" s="494"/>
      <c r="G2213" s="258"/>
      <c r="H2213" s="388">
        <v>933.38</v>
      </c>
      <c r="I2213" s="234"/>
      <c r="J2213" s="234"/>
      <c r="K2213" s="234"/>
      <c r="L2213" s="234">
        <v>933.38</v>
      </c>
      <c r="M2213" s="234"/>
      <c r="N2213" s="234"/>
      <c r="O2213" s="234"/>
      <c r="P2213" s="234"/>
      <c r="Q2213" s="234"/>
      <c r="R2213" s="234"/>
      <c r="S2213" s="234"/>
      <c r="T2213" s="234"/>
      <c r="U2213" s="234"/>
      <c r="V2213" s="388"/>
      <c r="W2213" s="234"/>
      <c r="X2213" s="388"/>
      <c r="Y2213" s="42"/>
      <c r="Z2213" s="42"/>
      <c r="AA2213" s="42"/>
      <c r="AB2213" s="42"/>
      <c r="AC2213" s="42"/>
      <c r="AD2213" s="42"/>
    </row>
    <row r="2214" spans="3:30">
      <c r="C2214" s="234"/>
      <c r="D2214" s="354">
        <v>44578</v>
      </c>
      <c r="E2214" s="421" t="s">
        <v>1796</v>
      </c>
      <c r="F2214" s="494"/>
      <c r="G2214" s="258"/>
      <c r="H2214" s="388">
        <v>1</v>
      </c>
      <c r="I2214" s="234"/>
      <c r="J2214" s="234"/>
      <c r="K2214" s="234"/>
      <c r="L2214" s="234"/>
      <c r="M2214" s="234"/>
      <c r="N2214" s="234"/>
      <c r="O2214" s="234"/>
      <c r="P2214" s="234"/>
      <c r="Q2214" s="234"/>
      <c r="R2214" s="234"/>
      <c r="S2214" s="234"/>
      <c r="T2214" s="234"/>
      <c r="U2214" s="234"/>
      <c r="V2214" s="388"/>
      <c r="W2214" s="234">
        <v>1</v>
      </c>
      <c r="X2214" s="388"/>
      <c r="Y2214" s="42"/>
      <c r="Z2214" s="42"/>
      <c r="AA2214" s="42"/>
      <c r="AB2214" s="42"/>
      <c r="AC2214" s="42"/>
      <c r="AD2214" s="42"/>
    </row>
    <row r="2215" spans="3:30">
      <c r="C2215" s="234"/>
      <c r="D2215" s="354">
        <v>44578</v>
      </c>
      <c r="E2215" s="421" t="s">
        <v>2206</v>
      </c>
      <c r="F2215" s="494"/>
      <c r="G2215" s="258">
        <v>990</v>
      </c>
      <c r="H2215" s="388"/>
      <c r="I2215" s="234"/>
      <c r="J2215" s="234"/>
      <c r="K2215" s="234"/>
      <c r="L2215" s="234"/>
      <c r="M2215" s="234"/>
      <c r="N2215" s="234"/>
      <c r="O2215" s="234"/>
      <c r="P2215" s="234"/>
      <c r="Q2215" s="234"/>
      <c r="R2215" s="234"/>
      <c r="S2215" s="234"/>
      <c r="T2215" s="234"/>
      <c r="U2215" s="234"/>
      <c r="V2215" s="388"/>
      <c r="W2215" s="234"/>
      <c r="X2215" s="388"/>
      <c r="Y2215" s="42"/>
      <c r="Z2215" s="42"/>
      <c r="AA2215" s="42"/>
      <c r="AB2215" s="42"/>
      <c r="AC2215" s="42"/>
      <c r="AD2215" s="42"/>
    </row>
    <row r="2216" spans="3:30">
      <c r="C2216" s="234"/>
      <c r="D2216" s="354">
        <v>44578</v>
      </c>
      <c r="E2216" s="421" t="s">
        <v>673</v>
      </c>
      <c r="F2216" s="494"/>
      <c r="G2216" s="258"/>
      <c r="H2216" s="258">
        <v>934.38</v>
      </c>
      <c r="I2216" s="234"/>
      <c r="J2216" s="234"/>
      <c r="K2216" s="234"/>
      <c r="L2216" s="234"/>
      <c r="M2216" s="234"/>
      <c r="N2216" s="234"/>
      <c r="O2216" s="234"/>
      <c r="P2216" s="234"/>
      <c r="Q2216" s="234"/>
      <c r="R2216" s="234"/>
      <c r="S2216" s="234"/>
      <c r="T2216" s="234"/>
      <c r="U2216" s="234"/>
      <c r="V2216" s="388"/>
      <c r="W2216" s="234"/>
      <c r="X2216" s="388"/>
      <c r="Y2216" s="42"/>
      <c r="Z2216" s="42"/>
      <c r="AA2216" s="42"/>
      <c r="AB2216" s="42"/>
      <c r="AC2216" s="42"/>
      <c r="AD2216" s="42"/>
    </row>
    <row r="2217" spans="3:30">
      <c r="C2217" s="234"/>
      <c r="D2217" s="354">
        <v>44578</v>
      </c>
      <c r="E2217" s="437" t="s">
        <v>2207</v>
      </c>
      <c r="F2217" s="505"/>
      <c r="G2217" s="390"/>
      <c r="H2217" s="389">
        <v>55.62</v>
      </c>
      <c r="I2217" s="234"/>
      <c r="J2217" s="234"/>
      <c r="K2217" s="234"/>
      <c r="L2217" s="234"/>
      <c r="M2217" s="234"/>
      <c r="N2217" s="234"/>
      <c r="O2217" s="234"/>
      <c r="P2217" s="234"/>
      <c r="Q2217" s="234"/>
      <c r="R2217" s="234"/>
      <c r="S2217" s="234"/>
      <c r="T2217" s="234"/>
      <c r="U2217" s="234"/>
      <c r="V2217" s="388"/>
      <c r="W2217" s="234"/>
      <c r="X2217" s="388"/>
      <c r="Y2217" s="42"/>
      <c r="Z2217" s="42"/>
      <c r="AA2217" s="42"/>
      <c r="AB2217" s="42"/>
      <c r="AC2217" s="42"/>
      <c r="AD2217" s="42"/>
    </row>
    <row r="2218" spans="3:30">
      <c r="C2218" s="234"/>
      <c r="D2218" s="354">
        <v>44578</v>
      </c>
      <c r="E2218" s="421" t="s">
        <v>495</v>
      </c>
      <c r="F2218" s="494"/>
      <c r="G2218" s="258">
        <v>526.54</v>
      </c>
      <c r="H2218" s="388"/>
      <c r="I2218" s="234"/>
      <c r="J2218" s="234"/>
      <c r="K2218" s="234"/>
      <c r="L2218" s="234"/>
      <c r="M2218" s="234"/>
      <c r="N2218" s="234"/>
      <c r="O2218" s="234"/>
      <c r="P2218" s="234"/>
      <c r="Q2218" s="234"/>
      <c r="R2218" s="234"/>
      <c r="S2218" s="234"/>
      <c r="T2218" s="234"/>
      <c r="U2218" s="234"/>
      <c r="V2218" s="388"/>
      <c r="W2218" s="234"/>
      <c r="X2218" s="388"/>
      <c r="Y2218" s="42"/>
      <c r="Z2218" s="42"/>
      <c r="AA2218" s="42"/>
      <c r="AB2218" s="42"/>
      <c r="AC2218" s="42"/>
      <c r="AD2218" s="42"/>
    </row>
    <row r="2219" spans="3:30">
      <c r="C2219" s="234">
        <v>5</v>
      </c>
      <c r="D2219" s="354">
        <v>44578</v>
      </c>
      <c r="E2219" s="421" t="s">
        <v>2217</v>
      </c>
      <c r="F2219" s="494"/>
      <c r="G2219" s="258"/>
      <c r="H2219" s="388">
        <v>525.54</v>
      </c>
      <c r="I2219" s="234"/>
      <c r="J2219" s="234"/>
      <c r="K2219" s="234"/>
      <c r="L2219" s="234">
        <v>525.54</v>
      </c>
      <c r="M2219" s="234"/>
      <c r="N2219" s="234"/>
      <c r="O2219" s="234"/>
      <c r="P2219" s="234"/>
      <c r="Q2219" s="234"/>
      <c r="R2219" s="234"/>
      <c r="S2219" s="234"/>
      <c r="T2219" s="234"/>
      <c r="U2219" s="234"/>
      <c r="V2219" s="388"/>
      <c r="W2219" s="234"/>
      <c r="X2219" s="388"/>
      <c r="Y2219" s="42"/>
      <c r="Z2219" s="42"/>
      <c r="AA2219" s="42"/>
      <c r="AB2219" s="42"/>
      <c r="AC2219" s="42"/>
      <c r="AD2219" s="42"/>
    </row>
    <row r="2220" spans="3:30">
      <c r="C2220" s="234"/>
      <c r="D2220" s="354">
        <v>44578</v>
      </c>
      <c r="E2220" s="421" t="s">
        <v>1796</v>
      </c>
      <c r="F2220" s="494"/>
      <c r="G2220" s="258"/>
      <c r="H2220" s="388">
        <v>1</v>
      </c>
      <c r="I2220" s="234"/>
      <c r="J2220" s="234"/>
      <c r="K2220" s="234"/>
      <c r="L2220" s="234"/>
      <c r="M2220" s="234"/>
      <c r="N2220" s="234"/>
      <c r="O2220" s="234"/>
      <c r="P2220" s="234"/>
      <c r="Q2220" s="234"/>
      <c r="R2220" s="234"/>
      <c r="S2220" s="234"/>
      <c r="T2220" s="234"/>
      <c r="U2220" s="234"/>
      <c r="V2220" s="388"/>
      <c r="W2220" s="234">
        <v>1</v>
      </c>
      <c r="X2220" s="388"/>
      <c r="Y2220" s="42"/>
      <c r="Z2220" s="42"/>
      <c r="AA2220" s="42"/>
      <c r="AB2220" s="42"/>
      <c r="AC2220" s="42"/>
      <c r="AD2220" s="42"/>
    </row>
    <row r="2221" spans="3:30">
      <c r="C2221" s="234"/>
      <c r="D2221" s="354">
        <v>44578</v>
      </c>
      <c r="E2221" s="421" t="s">
        <v>1889</v>
      </c>
      <c r="F2221" s="494"/>
      <c r="G2221" s="258">
        <v>600</v>
      </c>
      <c r="H2221" s="388"/>
      <c r="I2221" s="234"/>
      <c r="J2221" s="234"/>
      <c r="K2221" s="234"/>
      <c r="L2221" s="234"/>
      <c r="M2221" s="234"/>
      <c r="N2221" s="234"/>
      <c r="O2221" s="234"/>
      <c r="P2221" s="234"/>
      <c r="Q2221" s="234"/>
      <c r="R2221" s="234"/>
      <c r="S2221" s="234"/>
      <c r="T2221" s="234"/>
      <c r="U2221" s="234"/>
      <c r="V2221" s="388"/>
      <c r="W2221" s="234"/>
      <c r="X2221" s="388"/>
      <c r="Y2221" s="42"/>
      <c r="Z2221" s="42"/>
      <c r="AA2221" s="42"/>
      <c r="AB2221" s="42"/>
      <c r="AC2221" s="42"/>
      <c r="AD2221" s="42"/>
    </row>
    <row r="2222" spans="3:30">
      <c r="C2222" s="234"/>
      <c r="D2222" s="354">
        <v>44578</v>
      </c>
      <c r="E2222" s="421" t="s">
        <v>673</v>
      </c>
      <c r="F2222" s="494"/>
      <c r="G2222" s="258"/>
      <c r="H2222" s="388">
        <v>526.54</v>
      </c>
      <c r="I2222" s="234"/>
      <c r="J2222" s="234"/>
      <c r="K2222" s="234"/>
      <c r="L2222" s="234"/>
      <c r="M2222" s="234"/>
      <c r="N2222" s="234"/>
      <c r="O2222" s="234"/>
      <c r="P2222" s="234"/>
      <c r="Q2222" s="234"/>
      <c r="R2222" s="234"/>
      <c r="S2222" s="234"/>
      <c r="T2222" s="234"/>
      <c r="U2222" s="234"/>
      <c r="V2222" s="388"/>
      <c r="W2222" s="234"/>
      <c r="X2222" s="388"/>
      <c r="Y2222" s="42"/>
      <c r="Z2222" s="42"/>
      <c r="AA2222" s="42"/>
      <c r="AB2222" s="42"/>
      <c r="AC2222" s="42"/>
      <c r="AD2222" s="42"/>
    </row>
    <row r="2223" spans="3:30">
      <c r="C2223" s="234"/>
      <c r="D2223" s="354">
        <v>44578</v>
      </c>
      <c r="E2223" s="437" t="s">
        <v>1611</v>
      </c>
      <c r="F2223" s="505"/>
      <c r="G2223" s="390"/>
      <c r="H2223" s="389">
        <v>73.459999999999994</v>
      </c>
      <c r="I2223" s="234"/>
      <c r="J2223" s="234"/>
      <c r="K2223" s="234"/>
      <c r="L2223" s="234"/>
      <c r="M2223" s="234"/>
      <c r="N2223" s="234"/>
      <c r="O2223" s="234"/>
      <c r="P2223" s="234"/>
      <c r="Q2223" s="234"/>
      <c r="R2223" s="234"/>
      <c r="S2223" s="234"/>
      <c r="T2223" s="234"/>
      <c r="U2223" s="234"/>
      <c r="V2223" s="388"/>
      <c r="W2223" s="234"/>
      <c r="X2223" s="388"/>
      <c r="Y2223" s="42"/>
      <c r="Z2223" s="42"/>
      <c r="AA2223" s="42"/>
      <c r="AB2223" s="42"/>
      <c r="AC2223" s="42"/>
      <c r="AD2223" s="42"/>
    </row>
    <row r="2224" spans="3:30">
      <c r="C2224" s="234"/>
      <c r="D2224" s="354">
        <v>44578</v>
      </c>
      <c r="E2224" s="421" t="s">
        <v>495</v>
      </c>
      <c r="F2224" s="494"/>
      <c r="G2224" s="258">
        <v>1052.54</v>
      </c>
      <c r="H2224" s="388"/>
      <c r="I2224" s="234"/>
      <c r="J2224" s="234"/>
      <c r="K2224" s="234"/>
      <c r="L2224" s="234"/>
      <c r="M2224" s="234"/>
      <c r="N2224" s="234"/>
      <c r="O2224" s="234"/>
      <c r="P2224" s="234"/>
      <c r="Q2224" s="234"/>
      <c r="R2224" s="234"/>
      <c r="S2224" s="234"/>
      <c r="T2224" s="234"/>
      <c r="U2224" s="234"/>
      <c r="V2224" s="388"/>
      <c r="W2224" s="234"/>
      <c r="X2224" s="388"/>
      <c r="Y2224" s="42"/>
      <c r="Z2224" s="42"/>
      <c r="AA2224" s="42"/>
      <c r="AB2224" s="42"/>
      <c r="AC2224" s="42"/>
      <c r="AD2224" s="42"/>
    </row>
    <row r="2225" spans="3:30">
      <c r="C2225" s="234"/>
      <c r="D2225" s="354">
        <v>44578</v>
      </c>
      <c r="E2225" s="421" t="s">
        <v>2208</v>
      </c>
      <c r="F2225" s="494"/>
      <c r="G2225" s="258"/>
      <c r="H2225" s="388">
        <v>96.54</v>
      </c>
      <c r="I2225" s="234"/>
      <c r="J2225" s="234"/>
      <c r="K2225" s="234"/>
      <c r="L2225" s="234">
        <v>96.54</v>
      </c>
      <c r="M2225" s="234"/>
      <c r="N2225" s="234"/>
      <c r="O2225" s="234"/>
      <c r="P2225" s="234"/>
      <c r="Q2225" s="234"/>
      <c r="R2225" s="234"/>
      <c r="S2225" s="234"/>
      <c r="T2225" s="234"/>
      <c r="U2225" s="234"/>
      <c r="V2225" s="388"/>
      <c r="W2225" s="234"/>
      <c r="X2225" s="388"/>
      <c r="Y2225" s="42"/>
      <c r="Z2225" s="42"/>
      <c r="AA2225" s="42"/>
      <c r="AB2225" s="42"/>
      <c r="AC2225" s="42"/>
      <c r="AD2225" s="42"/>
    </row>
    <row r="2226" spans="3:30">
      <c r="C2226" s="234">
        <v>4</v>
      </c>
      <c r="D2226" s="354">
        <v>44578</v>
      </c>
      <c r="E2226" s="421" t="s">
        <v>2983</v>
      </c>
      <c r="F2226" s="494"/>
      <c r="G2226" s="258"/>
      <c r="H2226" s="388">
        <v>808</v>
      </c>
      <c r="I2226" s="234"/>
      <c r="J2226" s="234"/>
      <c r="K2226" s="234"/>
      <c r="L2226" s="234"/>
      <c r="M2226" s="234"/>
      <c r="N2226" s="234"/>
      <c r="O2226" s="234">
        <v>808</v>
      </c>
      <c r="P2226" s="234"/>
      <c r="Q2226" s="234"/>
      <c r="R2226" s="234"/>
      <c r="S2226" s="234"/>
      <c r="T2226" s="234"/>
      <c r="U2226" s="234"/>
      <c r="V2226" s="388"/>
      <c r="W2226" s="234"/>
      <c r="X2226" s="388"/>
      <c r="Y2226" s="42"/>
      <c r="Z2226" s="42"/>
      <c r="AA2226" s="42"/>
      <c r="AB2226" s="42"/>
      <c r="AC2226" s="42"/>
      <c r="AD2226" s="42"/>
    </row>
    <row r="2227" spans="3:30">
      <c r="C2227" s="234"/>
      <c r="D2227" s="354">
        <v>44578</v>
      </c>
      <c r="E2227" s="421" t="s">
        <v>1896</v>
      </c>
      <c r="F2227" s="494"/>
      <c r="G2227" s="258"/>
      <c r="H2227" s="388">
        <v>72</v>
      </c>
      <c r="I2227" s="234"/>
      <c r="J2227" s="234"/>
      <c r="K2227" s="234"/>
      <c r="L2227" s="234"/>
      <c r="M2227" s="234"/>
      <c r="N2227" s="234"/>
      <c r="O2227" s="234"/>
      <c r="P2227" s="234"/>
      <c r="Q2227" s="234"/>
      <c r="R2227" s="234"/>
      <c r="S2227" s="234"/>
      <c r="T2227" s="234">
        <v>72</v>
      </c>
      <c r="U2227" s="234"/>
      <c r="V2227" s="388"/>
      <c r="W2227" s="234"/>
      <c r="X2227" s="388"/>
      <c r="Y2227" s="42"/>
      <c r="Z2227" s="42"/>
      <c r="AA2227" s="42"/>
      <c r="AB2227" s="42"/>
      <c r="AC2227" s="42"/>
      <c r="AD2227" s="42"/>
    </row>
    <row r="2228" spans="3:30">
      <c r="C2228" s="234"/>
      <c r="D2228" s="354">
        <v>44578</v>
      </c>
      <c r="E2228" s="421" t="s">
        <v>1878</v>
      </c>
      <c r="F2228" s="494"/>
      <c r="G2228" s="258"/>
      <c r="H2228" s="388">
        <v>76</v>
      </c>
      <c r="I2228" s="234"/>
      <c r="J2228" s="234"/>
      <c r="K2228" s="234"/>
      <c r="L2228" s="234"/>
      <c r="M2228" s="234"/>
      <c r="N2228" s="234"/>
      <c r="O2228" s="234"/>
      <c r="P2228" s="234"/>
      <c r="Q2228" s="234"/>
      <c r="R2228" s="234"/>
      <c r="S2228" s="234"/>
      <c r="T2228" s="234">
        <v>76</v>
      </c>
      <c r="U2228" s="234"/>
      <c r="V2228" s="388"/>
      <c r="W2228" s="234"/>
      <c r="X2228" s="388"/>
      <c r="Y2228" s="42"/>
      <c r="Z2228" s="42"/>
      <c r="AA2228" s="42"/>
      <c r="AB2228" s="42"/>
      <c r="AC2228" s="42"/>
      <c r="AD2228" s="42"/>
    </row>
    <row r="2229" spans="3:30">
      <c r="C2229" s="234"/>
      <c r="D2229" s="354">
        <v>44578</v>
      </c>
      <c r="E2229" s="421" t="s">
        <v>1627</v>
      </c>
      <c r="F2229" s="494"/>
      <c r="G2229" s="258">
        <v>1111</v>
      </c>
      <c r="H2229" s="388"/>
      <c r="I2229" s="234"/>
      <c r="J2229" s="234"/>
      <c r="K2229" s="234"/>
      <c r="L2229" s="234"/>
      <c r="M2229" s="234"/>
      <c r="N2229" s="234"/>
      <c r="O2229" s="234"/>
      <c r="P2229" s="234"/>
      <c r="Q2229" s="234"/>
      <c r="R2229" s="234"/>
      <c r="S2229" s="234"/>
      <c r="T2229" s="234"/>
      <c r="U2229" s="234"/>
      <c r="V2229" s="388"/>
      <c r="W2229" s="234"/>
      <c r="X2229" s="388"/>
      <c r="Y2229" s="42"/>
      <c r="Z2229" s="42"/>
      <c r="AA2229" s="42"/>
      <c r="AB2229" s="42"/>
      <c r="AC2229" s="42"/>
      <c r="AD2229" s="42"/>
    </row>
    <row r="2230" spans="3:30">
      <c r="C2230" s="234"/>
      <c r="D2230" s="354">
        <v>44578</v>
      </c>
      <c r="E2230" s="421" t="s">
        <v>673</v>
      </c>
      <c r="F2230" s="494"/>
      <c r="G2230" s="258"/>
      <c r="H2230" s="258">
        <v>1052.54</v>
      </c>
      <c r="I2230" s="234"/>
      <c r="J2230" s="234"/>
      <c r="K2230" s="234"/>
      <c r="L2230" s="234"/>
      <c r="M2230" s="234"/>
      <c r="N2230" s="234"/>
      <c r="O2230" s="234"/>
      <c r="P2230" s="234"/>
      <c r="Q2230" s="234"/>
      <c r="R2230" s="234"/>
      <c r="S2230" s="234"/>
      <c r="T2230" s="234"/>
      <c r="U2230" s="234"/>
      <c r="V2230" s="388"/>
      <c r="W2230" s="234"/>
      <c r="X2230" s="388"/>
      <c r="Y2230" s="42"/>
      <c r="Z2230" s="42"/>
      <c r="AA2230" s="42"/>
      <c r="AB2230" s="42"/>
      <c r="AC2230" s="42"/>
      <c r="AD2230" s="42"/>
    </row>
    <row r="2231" spans="3:30">
      <c r="C2231" s="234"/>
      <c r="D2231" s="354">
        <v>44578</v>
      </c>
      <c r="E2231" s="437" t="s">
        <v>1630</v>
      </c>
      <c r="F2231" s="505"/>
      <c r="G2231" s="390"/>
      <c r="H2231" s="389">
        <v>58.46</v>
      </c>
      <c r="I2231" s="234"/>
      <c r="J2231" s="234"/>
      <c r="K2231" s="234"/>
      <c r="L2231" s="234"/>
      <c r="M2231" s="234"/>
      <c r="N2231" s="234"/>
      <c r="O2231" s="234"/>
      <c r="P2231" s="234"/>
      <c r="Q2231" s="234"/>
      <c r="R2231" s="234"/>
      <c r="S2231" s="234"/>
      <c r="T2231" s="234"/>
      <c r="U2231" s="234"/>
      <c r="V2231" s="388"/>
      <c r="W2231" s="234"/>
      <c r="X2231" s="388"/>
      <c r="Y2231" s="42"/>
      <c r="Z2231" s="42"/>
      <c r="AA2231" s="42"/>
      <c r="AB2231" s="42"/>
      <c r="AC2231" s="42"/>
      <c r="AD2231" s="42"/>
    </row>
    <row r="2232" spans="3:30">
      <c r="C2232" s="234"/>
      <c r="D2232" s="354">
        <v>44578</v>
      </c>
      <c r="E2232" s="421" t="s">
        <v>495</v>
      </c>
      <c r="F2232" s="494"/>
      <c r="G2232" s="258">
        <v>1069.02</v>
      </c>
      <c r="H2232" s="388"/>
      <c r="I2232" s="234"/>
      <c r="J2232" s="234"/>
      <c r="K2232" s="234"/>
      <c r="L2232" s="234"/>
      <c r="M2232" s="234"/>
      <c r="N2232" s="234"/>
      <c r="O2232" s="234"/>
      <c r="P2232" s="234"/>
      <c r="Q2232" s="234"/>
      <c r="R2232" s="234"/>
      <c r="S2232" s="234"/>
      <c r="T2232" s="234"/>
      <c r="U2232" s="234"/>
      <c r="V2232" s="388"/>
      <c r="W2232" s="234"/>
      <c r="X2232" s="388"/>
      <c r="Y2232" s="42"/>
      <c r="Z2232" s="42"/>
      <c r="AA2232" s="42"/>
      <c r="AB2232" s="42"/>
      <c r="AC2232" s="42"/>
      <c r="AD2232" s="42"/>
    </row>
    <row r="2233" spans="3:30">
      <c r="C2233" s="234">
        <v>5</v>
      </c>
      <c r="D2233" s="354">
        <v>44578</v>
      </c>
      <c r="E2233" s="421" t="s">
        <v>2404</v>
      </c>
      <c r="F2233" s="494"/>
      <c r="G2233" s="258"/>
      <c r="H2233" s="388">
        <v>893</v>
      </c>
      <c r="I2233" s="234"/>
      <c r="J2233" s="234"/>
      <c r="K2233" s="234"/>
      <c r="L2233" s="234"/>
      <c r="M2233" s="234"/>
      <c r="N2233" s="234"/>
      <c r="O2233" s="234">
        <v>893</v>
      </c>
      <c r="P2233" s="234"/>
      <c r="Q2233" s="234"/>
      <c r="R2233" s="234"/>
      <c r="S2233" s="234"/>
      <c r="T2233" s="234"/>
      <c r="U2233" s="234"/>
      <c r="V2233" s="388"/>
      <c r="W2233" s="234"/>
      <c r="X2233" s="388"/>
      <c r="Y2233" s="42"/>
      <c r="Z2233" s="42"/>
      <c r="AA2233" s="42"/>
      <c r="AB2233" s="42"/>
      <c r="AC2233" s="42"/>
      <c r="AD2233" s="42"/>
    </row>
    <row r="2234" spans="3:30">
      <c r="C2234" s="234"/>
      <c r="D2234" s="354">
        <v>44578</v>
      </c>
      <c r="E2234" s="421" t="s">
        <v>2209</v>
      </c>
      <c r="F2234" s="494"/>
      <c r="G2234" s="258"/>
      <c r="H2234" s="388">
        <v>103.02</v>
      </c>
      <c r="I2234" s="234"/>
      <c r="J2234" s="234"/>
      <c r="K2234" s="234"/>
      <c r="L2234" s="234">
        <v>103.02</v>
      </c>
      <c r="M2234" s="234"/>
      <c r="N2234" s="234"/>
      <c r="O2234" s="234"/>
      <c r="P2234" s="234"/>
      <c r="Q2234" s="234"/>
      <c r="R2234" s="234"/>
      <c r="S2234" s="234"/>
      <c r="T2234" s="234"/>
      <c r="U2234" s="234"/>
      <c r="V2234" s="388"/>
      <c r="W2234" s="234"/>
      <c r="X2234" s="388"/>
      <c r="Y2234" s="42"/>
      <c r="Z2234" s="42"/>
      <c r="AA2234" s="42"/>
      <c r="AB2234" s="42"/>
      <c r="AC2234" s="42"/>
      <c r="AD2234" s="42"/>
    </row>
    <row r="2235" spans="3:30">
      <c r="C2235" s="234"/>
      <c r="D2235" s="354">
        <v>44578</v>
      </c>
      <c r="E2235" s="421" t="s">
        <v>1896</v>
      </c>
      <c r="F2235" s="494"/>
      <c r="G2235" s="258"/>
      <c r="H2235" s="388">
        <v>72</v>
      </c>
      <c r="I2235" s="234"/>
      <c r="J2235" s="234"/>
      <c r="K2235" s="234"/>
      <c r="L2235" s="234"/>
      <c r="M2235" s="234"/>
      <c r="N2235" s="234"/>
      <c r="O2235" s="234"/>
      <c r="P2235" s="234"/>
      <c r="Q2235" s="234"/>
      <c r="R2235" s="234"/>
      <c r="S2235" s="234"/>
      <c r="T2235" s="234">
        <v>72</v>
      </c>
      <c r="U2235" s="234"/>
      <c r="V2235" s="388"/>
      <c r="W2235" s="234"/>
      <c r="X2235" s="388"/>
      <c r="Y2235" s="42"/>
      <c r="Z2235" s="42"/>
      <c r="AA2235" s="42"/>
      <c r="AB2235" s="42"/>
      <c r="AC2235" s="42"/>
      <c r="AD2235" s="42"/>
    </row>
    <row r="2236" spans="3:30">
      <c r="C2236" s="234"/>
      <c r="D2236" s="354">
        <v>44578</v>
      </c>
      <c r="E2236" s="421" t="s">
        <v>1796</v>
      </c>
      <c r="F2236" s="494"/>
      <c r="G2236" s="258"/>
      <c r="H2236" s="388">
        <v>1</v>
      </c>
      <c r="I2236" s="234"/>
      <c r="J2236" s="234"/>
      <c r="K2236" s="234"/>
      <c r="L2236" s="234"/>
      <c r="M2236" s="234"/>
      <c r="N2236" s="234"/>
      <c r="O2236" s="234"/>
      <c r="P2236" s="234"/>
      <c r="Q2236" s="234"/>
      <c r="R2236" s="234"/>
      <c r="S2236" s="234"/>
      <c r="T2236" s="234"/>
      <c r="U2236" s="234"/>
      <c r="V2236" s="388"/>
      <c r="W2236" s="234">
        <v>1</v>
      </c>
      <c r="X2236" s="388"/>
      <c r="Y2236" s="42"/>
      <c r="Z2236" s="42"/>
      <c r="AA2236" s="42"/>
      <c r="AB2236" s="42"/>
      <c r="AC2236" s="42"/>
      <c r="AD2236" s="42"/>
    </row>
    <row r="2237" spans="3:30">
      <c r="C2237" s="234"/>
      <c r="D2237" s="354">
        <v>44578</v>
      </c>
      <c r="E2237" s="421" t="s">
        <v>1724</v>
      </c>
      <c r="F2237" s="494"/>
      <c r="G2237" s="258">
        <v>1222</v>
      </c>
      <c r="H2237" s="388"/>
      <c r="I2237" s="234"/>
      <c r="J2237" s="234"/>
      <c r="K2237" s="234"/>
      <c r="L2237" s="234"/>
      <c r="M2237" s="234"/>
      <c r="N2237" s="234"/>
      <c r="O2237" s="234"/>
      <c r="P2237" s="234"/>
      <c r="Q2237" s="234"/>
      <c r="R2237" s="234"/>
      <c r="S2237" s="234"/>
      <c r="T2237" s="234"/>
      <c r="U2237" s="234"/>
      <c r="V2237" s="388"/>
      <c r="W2237" s="234"/>
      <c r="X2237" s="388"/>
      <c r="Y2237" s="42"/>
      <c r="Z2237" s="42"/>
      <c r="AA2237" s="42"/>
      <c r="AB2237" s="42"/>
      <c r="AC2237" s="42"/>
      <c r="AD2237" s="42"/>
    </row>
    <row r="2238" spans="3:30">
      <c r="C2238" s="234"/>
      <c r="D2238" s="354">
        <v>44578</v>
      </c>
      <c r="E2238" s="421" t="s">
        <v>673</v>
      </c>
      <c r="F2238" s="494"/>
      <c r="G2238" s="258"/>
      <c r="H2238" s="258">
        <v>1069.02</v>
      </c>
      <c r="I2238" s="234"/>
      <c r="J2238" s="234"/>
      <c r="K2238" s="234"/>
      <c r="L2238" s="234"/>
      <c r="M2238" s="234"/>
      <c r="N2238" s="234"/>
      <c r="O2238" s="234"/>
      <c r="P2238" s="234"/>
      <c r="Q2238" s="234"/>
      <c r="R2238" s="234"/>
      <c r="S2238" s="234"/>
      <c r="T2238" s="234"/>
      <c r="U2238" s="234"/>
      <c r="V2238" s="388"/>
      <c r="W2238" s="234"/>
      <c r="X2238" s="388"/>
      <c r="Y2238" s="42"/>
      <c r="Z2238" s="42"/>
      <c r="AA2238" s="42"/>
      <c r="AB2238" s="42"/>
      <c r="AC2238" s="42"/>
      <c r="AD2238" s="42"/>
    </row>
    <row r="2239" spans="3:30">
      <c r="C2239" s="234"/>
      <c r="D2239" s="354">
        <v>44582</v>
      </c>
      <c r="E2239" s="437" t="s">
        <v>1725</v>
      </c>
      <c r="F2239" s="505"/>
      <c r="G2239" s="390"/>
      <c r="H2239" s="389">
        <v>152.97999999999999</v>
      </c>
      <c r="I2239" s="234"/>
      <c r="J2239" s="234"/>
      <c r="K2239" s="234"/>
      <c r="L2239" s="234"/>
      <c r="M2239" s="234"/>
      <c r="N2239" s="234"/>
      <c r="O2239" s="234"/>
      <c r="P2239" s="234"/>
      <c r="Q2239" s="234"/>
      <c r="R2239" s="234"/>
      <c r="S2239" s="234"/>
      <c r="T2239" s="234"/>
      <c r="U2239" s="234"/>
      <c r="V2239" s="388"/>
      <c r="W2239" s="234"/>
      <c r="X2239" s="388"/>
      <c r="Y2239" s="42"/>
      <c r="Z2239" s="42"/>
      <c r="AA2239" s="42"/>
      <c r="AB2239" s="42"/>
      <c r="AC2239" s="42"/>
      <c r="AD2239" s="42"/>
    </row>
    <row r="2240" spans="3:30">
      <c r="C2240" s="234"/>
      <c r="D2240" s="354">
        <v>44582</v>
      </c>
      <c r="E2240" s="421" t="s">
        <v>495</v>
      </c>
      <c r="F2240" s="494"/>
      <c r="G2240" s="258">
        <v>545.29999999999995</v>
      </c>
      <c r="H2240" s="388"/>
      <c r="I2240" s="234"/>
      <c r="J2240" s="234"/>
      <c r="K2240" s="234"/>
      <c r="L2240" s="234"/>
      <c r="M2240" s="234"/>
      <c r="N2240" s="234"/>
      <c r="O2240" s="234"/>
      <c r="P2240" s="234"/>
      <c r="Q2240" s="234"/>
      <c r="R2240" s="234"/>
      <c r="S2240" s="234"/>
      <c r="T2240" s="234"/>
      <c r="U2240" s="234"/>
      <c r="V2240" s="388"/>
      <c r="W2240" s="234"/>
      <c r="X2240" s="388"/>
      <c r="Y2240" s="42"/>
      <c r="Z2240" s="42"/>
      <c r="AA2240" s="42"/>
      <c r="AB2240" s="42"/>
      <c r="AC2240" s="42"/>
      <c r="AD2240" s="42"/>
    </row>
    <row r="2241" spans="3:30">
      <c r="C2241" s="234"/>
      <c r="D2241" s="354">
        <v>44582</v>
      </c>
      <c r="E2241" s="421" t="s">
        <v>2210</v>
      </c>
      <c r="F2241" s="494"/>
      <c r="G2241" s="258"/>
      <c r="H2241" s="388">
        <v>545.29999999999995</v>
      </c>
      <c r="I2241" s="234"/>
      <c r="J2241" s="234"/>
      <c r="K2241" s="234"/>
      <c r="L2241" s="234"/>
      <c r="M2241" s="234"/>
      <c r="N2241" s="234">
        <v>545.29999999999995</v>
      </c>
      <c r="O2241" s="234"/>
      <c r="P2241" s="234"/>
      <c r="Q2241" s="234"/>
      <c r="R2241" s="234"/>
      <c r="S2241" s="234"/>
      <c r="T2241" s="234"/>
      <c r="U2241" s="234"/>
      <c r="V2241" s="388"/>
      <c r="W2241" s="234"/>
      <c r="X2241" s="388"/>
      <c r="Y2241" s="42"/>
      <c r="Z2241" s="42"/>
      <c r="AA2241" s="42"/>
      <c r="AB2241" s="42"/>
      <c r="AC2241" s="42"/>
      <c r="AD2241" s="42"/>
    </row>
    <row r="2242" spans="3:30">
      <c r="C2242" s="234"/>
      <c r="D2242" s="354">
        <v>44582</v>
      </c>
      <c r="E2242" s="421" t="s">
        <v>1674</v>
      </c>
      <c r="F2242" s="494"/>
      <c r="G2242" s="258">
        <v>670</v>
      </c>
      <c r="H2242" s="388"/>
      <c r="I2242" s="234"/>
      <c r="J2242" s="234"/>
      <c r="K2242" s="234"/>
      <c r="L2242" s="234"/>
      <c r="M2242" s="234"/>
      <c r="N2242" s="234"/>
      <c r="O2242" s="234"/>
      <c r="P2242" s="234"/>
      <c r="Q2242" s="234"/>
      <c r="R2242" s="234"/>
      <c r="S2242" s="234"/>
      <c r="T2242" s="234"/>
      <c r="U2242" s="234"/>
      <c r="V2242" s="388"/>
      <c r="W2242" s="234"/>
      <c r="X2242" s="388"/>
      <c r="Y2242" s="42"/>
      <c r="Z2242" s="42"/>
      <c r="AA2242" s="42"/>
      <c r="AB2242" s="42"/>
      <c r="AC2242" s="42"/>
      <c r="AD2242" s="42"/>
    </row>
    <row r="2243" spans="3:30">
      <c r="C2243" s="234"/>
      <c r="D2243" s="354">
        <v>44582</v>
      </c>
      <c r="E2243" s="421" t="s">
        <v>673</v>
      </c>
      <c r="F2243" s="494"/>
      <c r="G2243" s="258"/>
      <c r="H2243" s="258">
        <v>545.29999999999995</v>
      </c>
      <c r="I2243" s="234"/>
      <c r="J2243" s="234"/>
      <c r="K2243" s="234"/>
      <c r="L2243" s="234"/>
      <c r="M2243" s="234"/>
      <c r="N2243" s="234"/>
      <c r="O2243" s="234"/>
      <c r="P2243" s="234"/>
      <c r="Q2243" s="234"/>
      <c r="R2243" s="234"/>
      <c r="S2243" s="234"/>
      <c r="T2243" s="234"/>
      <c r="U2243" s="234"/>
      <c r="V2243" s="388"/>
      <c r="W2243" s="234"/>
      <c r="X2243" s="388"/>
      <c r="Y2243" s="42"/>
      <c r="Z2243" s="42"/>
      <c r="AA2243" s="42"/>
      <c r="AB2243" s="42"/>
      <c r="AC2243" s="42"/>
      <c r="AD2243" s="42"/>
    </row>
    <row r="2244" spans="3:30">
      <c r="C2244" s="234"/>
      <c r="D2244" s="354">
        <v>44582</v>
      </c>
      <c r="E2244" s="437" t="s">
        <v>1675</v>
      </c>
      <c r="F2244" s="505"/>
      <c r="G2244" s="390"/>
      <c r="H2244" s="389">
        <v>124.7</v>
      </c>
      <c r="I2244" s="234"/>
      <c r="J2244" s="234"/>
      <c r="K2244" s="234"/>
      <c r="L2244" s="234"/>
      <c r="M2244" s="234"/>
      <c r="N2244" s="234"/>
      <c r="O2244" s="234"/>
      <c r="P2244" s="234"/>
      <c r="Q2244" s="234"/>
      <c r="R2244" s="234"/>
      <c r="S2244" s="234"/>
      <c r="T2244" s="234"/>
      <c r="U2244" s="234"/>
      <c r="V2244" s="388"/>
      <c r="W2244" s="234"/>
      <c r="X2244" s="388"/>
      <c r="Y2244" s="42"/>
      <c r="Z2244" s="42"/>
      <c r="AA2244" s="42"/>
      <c r="AB2244" s="42"/>
      <c r="AC2244" s="42"/>
      <c r="AD2244" s="42"/>
    </row>
    <row r="2245" spans="3:30">
      <c r="C2245" s="234"/>
      <c r="D2245" s="354">
        <v>44582</v>
      </c>
      <c r="E2245" s="421" t="s">
        <v>495</v>
      </c>
      <c r="F2245" s="494"/>
      <c r="G2245" s="258">
        <v>1946.38</v>
      </c>
      <c r="H2245" s="388"/>
      <c r="I2245" s="234"/>
      <c r="J2245" s="234"/>
      <c r="K2245" s="234"/>
      <c r="L2245" s="234"/>
      <c r="M2245" s="234"/>
      <c r="N2245" s="234"/>
      <c r="O2245" s="234"/>
      <c r="P2245" s="234"/>
      <c r="Q2245" s="234"/>
      <c r="R2245" s="234"/>
      <c r="S2245" s="234"/>
      <c r="T2245" s="234"/>
      <c r="U2245" s="234"/>
      <c r="V2245" s="388"/>
      <c r="W2245" s="234"/>
      <c r="X2245" s="388"/>
      <c r="Y2245" s="42"/>
      <c r="Z2245" s="42"/>
      <c r="AA2245" s="42"/>
      <c r="AB2245" s="42"/>
      <c r="AC2245" s="42"/>
      <c r="AD2245" s="42"/>
    </row>
    <row r="2246" spans="3:30">
      <c r="C2246" s="234">
        <v>5</v>
      </c>
      <c r="D2246" s="354">
        <v>44582</v>
      </c>
      <c r="E2246" s="421" t="s">
        <v>2211</v>
      </c>
      <c r="F2246" s="494"/>
      <c r="G2246" s="258"/>
      <c r="H2246" s="388">
        <v>1050</v>
      </c>
      <c r="I2246" s="234"/>
      <c r="J2246" s="234"/>
      <c r="K2246" s="234"/>
      <c r="L2246" s="234"/>
      <c r="M2246" s="234"/>
      <c r="N2246" s="234"/>
      <c r="O2246" s="234"/>
      <c r="P2246" s="234"/>
      <c r="Q2246" s="234"/>
      <c r="R2246" s="234"/>
      <c r="S2246" s="234">
        <v>1050</v>
      </c>
      <c r="T2246" s="234"/>
      <c r="U2246" s="234"/>
      <c r="V2246" s="388"/>
      <c r="W2246" s="234"/>
      <c r="X2246" s="388"/>
      <c r="Y2246" s="42"/>
      <c r="Z2246" s="42"/>
      <c r="AA2246" s="42"/>
      <c r="AB2246" s="42"/>
      <c r="AC2246" s="42"/>
      <c r="AD2246" s="42"/>
    </row>
    <row r="2247" spans="3:30">
      <c r="C2247" s="234"/>
      <c r="D2247" s="354">
        <v>44582</v>
      </c>
      <c r="E2247" s="421" t="s">
        <v>2212</v>
      </c>
      <c r="F2247" s="494"/>
      <c r="G2247" s="258"/>
      <c r="H2247" s="388">
        <v>303.60000000000002</v>
      </c>
      <c r="I2247" s="234"/>
      <c r="J2247" s="234"/>
      <c r="K2247" s="234">
        <v>303.60000000000002</v>
      </c>
      <c r="L2247" s="235"/>
      <c r="M2247" s="234"/>
      <c r="N2247" s="234"/>
      <c r="O2247" s="234"/>
      <c r="P2247" s="234"/>
      <c r="Q2247" s="234"/>
      <c r="R2247" s="234"/>
      <c r="S2247" s="234"/>
      <c r="T2247" s="234"/>
      <c r="U2247" s="234"/>
      <c r="V2247" s="388"/>
      <c r="W2247" s="234"/>
      <c r="X2247" s="388"/>
      <c r="Y2247" s="42"/>
      <c r="Z2247" s="42"/>
      <c r="AA2247" s="42"/>
      <c r="AB2247" s="42"/>
      <c r="AC2247" s="42"/>
      <c r="AD2247" s="42"/>
    </row>
    <row r="2248" spans="3:30">
      <c r="C2248" s="234"/>
      <c r="D2248" s="354">
        <v>44582</v>
      </c>
      <c r="E2248" s="421" t="s">
        <v>2213</v>
      </c>
      <c r="F2248" s="494"/>
      <c r="G2248" s="258"/>
      <c r="H2248" s="388">
        <v>116.5</v>
      </c>
      <c r="I2248" s="234"/>
      <c r="J2248" s="234"/>
      <c r="K2248" s="234"/>
      <c r="L2248" s="234">
        <v>116.5</v>
      </c>
      <c r="M2248" s="234"/>
      <c r="N2248" s="234"/>
      <c r="O2248" s="234"/>
      <c r="P2248" s="234"/>
      <c r="Q2248" s="234"/>
      <c r="R2248" s="234"/>
      <c r="S2248" s="234"/>
      <c r="T2248" s="234"/>
      <c r="U2248" s="234"/>
      <c r="V2248" s="388"/>
      <c r="W2248" s="234"/>
      <c r="X2248" s="388"/>
      <c r="Y2248" s="42"/>
      <c r="Z2248" s="42"/>
      <c r="AA2248" s="42"/>
      <c r="AB2248" s="42"/>
      <c r="AC2248" s="42"/>
      <c r="AD2248" s="42"/>
    </row>
    <row r="2249" spans="3:30">
      <c r="C2249" s="234"/>
      <c r="D2249" s="354">
        <v>44582</v>
      </c>
      <c r="E2249" s="421" t="s">
        <v>2214</v>
      </c>
      <c r="F2249" s="494"/>
      <c r="G2249" s="258"/>
      <c r="H2249" s="388">
        <v>386.28</v>
      </c>
      <c r="I2249" s="234"/>
      <c r="J2249" s="234"/>
      <c r="K2249" s="234"/>
      <c r="L2249" s="234">
        <v>386.28</v>
      </c>
      <c r="M2249" s="234"/>
      <c r="N2249" s="234"/>
      <c r="O2249" s="234"/>
      <c r="P2249" s="234"/>
      <c r="Q2249" s="234"/>
      <c r="R2249" s="234"/>
      <c r="S2249" s="234"/>
      <c r="T2249" s="234"/>
      <c r="U2249" s="234"/>
      <c r="V2249" s="388"/>
      <c r="W2249" s="234"/>
      <c r="X2249" s="388"/>
      <c r="Y2249" s="42"/>
      <c r="Z2249" s="42"/>
      <c r="AA2249" s="42"/>
      <c r="AB2249" s="42"/>
      <c r="AC2249" s="42"/>
      <c r="AD2249" s="42"/>
    </row>
    <row r="2250" spans="3:30">
      <c r="C2250" s="234"/>
      <c r="D2250" s="354">
        <v>44582</v>
      </c>
      <c r="E2250" s="421" t="s">
        <v>1878</v>
      </c>
      <c r="F2250" s="494"/>
      <c r="G2250" s="258"/>
      <c r="H2250" s="388">
        <v>90</v>
      </c>
      <c r="I2250" s="234"/>
      <c r="J2250" s="234"/>
      <c r="K2250" s="234"/>
      <c r="L2250" s="234"/>
      <c r="M2250" s="234"/>
      <c r="N2250" s="234"/>
      <c r="O2250" s="234"/>
      <c r="P2250" s="234"/>
      <c r="Q2250" s="234"/>
      <c r="R2250" s="234"/>
      <c r="S2250" s="234"/>
      <c r="T2250" s="234">
        <v>90</v>
      </c>
      <c r="U2250" s="234"/>
      <c r="V2250" s="388"/>
      <c r="W2250" s="234"/>
      <c r="X2250" s="388"/>
      <c r="Y2250" s="42"/>
      <c r="Z2250" s="42"/>
      <c r="AA2250" s="42"/>
      <c r="AB2250" s="42"/>
      <c r="AC2250" s="42"/>
      <c r="AD2250" s="42"/>
    </row>
    <row r="2251" spans="3:30">
      <c r="C2251" s="234"/>
      <c r="D2251" s="354">
        <v>44582</v>
      </c>
      <c r="E2251" s="421" t="s">
        <v>1664</v>
      </c>
      <c r="F2251" s="494"/>
      <c r="G2251" s="258">
        <v>2070</v>
      </c>
      <c r="H2251" s="388"/>
      <c r="I2251" s="234"/>
      <c r="J2251" s="234"/>
      <c r="K2251" s="234"/>
      <c r="L2251" s="234"/>
      <c r="M2251" s="234"/>
      <c r="N2251" s="234"/>
      <c r="O2251" s="234"/>
      <c r="P2251" s="234"/>
      <c r="Q2251" s="234"/>
      <c r="R2251" s="234"/>
      <c r="S2251" s="234"/>
      <c r="T2251" s="234"/>
      <c r="U2251" s="234"/>
      <c r="V2251" s="388"/>
      <c r="W2251" s="234"/>
      <c r="X2251" s="388"/>
      <c r="Y2251" s="42"/>
      <c r="Z2251" s="42"/>
      <c r="AA2251" s="42"/>
      <c r="AB2251" s="42"/>
      <c r="AC2251" s="42"/>
      <c r="AD2251" s="42"/>
    </row>
    <row r="2252" spans="3:30">
      <c r="C2252" s="234"/>
      <c r="D2252" s="354">
        <v>44582</v>
      </c>
      <c r="E2252" s="421" t="s">
        <v>1741</v>
      </c>
      <c r="F2252" s="494"/>
      <c r="G2252" s="258"/>
      <c r="H2252" s="388">
        <v>62</v>
      </c>
      <c r="I2252" s="234"/>
      <c r="J2252" s="234"/>
      <c r="K2252" s="234"/>
      <c r="L2252" s="234"/>
      <c r="M2252" s="234"/>
      <c r="N2252" s="234"/>
      <c r="O2252" s="234"/>
      <c r="P2252" s="234"/>
      <c r="Q2252" s="234"/>
      <c r="R2252" s="234"/>
      <c r="S2252" s="234"/>
      <c r="T2252" s="234"/>
      <c r="U2252" s="234"/>
      <c r="V2252" s="388"/>
      <c r="W2252" s="234"/>
      <c r="X2252" s="388"/>
      <c r="Y2252" s="42"/>
      <c r="Z2252" s="42"/>
      <c r="AA2252" s="42"/>
      <c r="AB2252" s="42"/>
      <c r="AC2252" s="42"/>
      <c r="AD2252" s="42"/>
    </row>
    <row r="2253" spans="3:30">
      <c r="C2253" s="234"/>
      <c r="D2253" s="354">
        <v>44582</v>
      </c>
      <c r="E2253" s="421" t="s">
        <v>673</v>
      </c>
      <c r="F2253" s="494"/>
      <c r="G2253" s="258"/>
      <c r="H2253" s="258">
        <v>1946.38</v>
      </c>
      <c r="I2253" s="234"/>
      <c r="J2253" s="234"/>
      <c r="K2253" s="234"/>
      <c r="L2253" s="234"/>
      <c r="M2253" s="234"/>
      <c r="N2253" s="234"/>
      <c r="O2253" s="234"/>
      <c r="P2253" s="234"/>
      <c r="Q2253" s="234"/>
      <c r="R2253" s="234"/>
      <c r="S2253" s="234"/>
      <c r="T2253" s="234"/>
      <c r="U2253" s="234"/>
      <c r="V2253" s="388"/>
      <c r="W2253" s="234"/>
      <c r="X2253" s="388"/>
      <c r="Y2253" s="42"/>
      <c r="Z2253" s="42"/>
      <c r="AA2253" s="42"/>
      <c r="AB2253" s="42"/>
      <c r="AC2253" s="42"/>
      <c r="AD2253" s="42"/>
    </row>
    <row r="2254" spans="3:30">
      <c r="C2254" s="234"/>
      <c r="D2254" s="354">
        <v>44582</v>
      </c>
      <c r="E2254" s="437" t="s">
        <v>1665</v>
      </c>
      <c r="F2254" s="505"/>
      <c r="G2254" s="390"/>
      <c r="H2254" s="389">
        <v>61.62</v>
      </c>
      <c r="I2254" s="234"/>
      <c r="J2254" s="234"/>
      <c r="K2254" s="234"/>
      <c r="L2254" s="234"/>
      <c r="M2254" s="234"/>
      <c r="N2254" s="234"/>
      <c r="O2254" s="234"/>
      <c r="P2254" s="234"/>
      <c r="Q2254" s="234"/>
      <c r="R2254" s="234"/>
      <c r="S2254" s="234"/>
      <c r="T2254" s="234"/>
      <c r="U2254" s="234"/>
      <c r="V2254" s="388"/>
      <c r="W2254" s="234"/>
      <c r="X2254" s="388"/>
      <c r="Y2254" s="42"/>
      <c r="Z2254" s="42"/>
      <c r="AA2254" s="42"/>
      <c r="AB2254" s="42"/>
      <c r="AC2254" s="42"/>
      <c r="AD2254" s="42"/>
    </row>
    <row r="2255" spans="3:30">
      <c r="C2255" s="234"/>
      <c r="D2255" s="354">
        <v>44582</v>
      </c>
      <c r="E2255" s="421" t="s">
        <v>495</v>
      </c>
      <c r="F2255" s="494"/>
      <c r="G2255" s="258">
        <v>561</v>
      </c>
      <c r="H2255" s="388"/>
      <c r="I2255" s="234"/>
      <c r="J2255" s="234"/>
      <c r="K2255" s="234"/>
      <c r="L2255" s="234"/>
      <c r="M2255" s="234"/>
      <c r="N2255" s="234"/>
      <c r="O2255" s="234"/>
      <c r="P2255" s="234"/>
      <c r="Q2255" s="234"/>
      <c r="R2255" s="234"/>
      <c r="S2255" s="234"/>
      <c r="T2255" s="234"/>
      <c r="U2255" s="234"/>
      <c r="V2255" s="388"/>
      <c r="W2255" s="234"/>
      <c r="X2255" s="388"/>
      <c r="Y2255" s="42"/>
      <c r="Z2255" s="42"/>
      <c r="AA2255" s="42"/>
      <c r="AB2255" s="42"/>
      <c r="AC2255" s="42"/>
      <c r="AD2255" s="42"/>
    </row>
    <row r="2256" spans="3:30">
      <c r="C2256" s="234">
        <v>2</v>
      </c>
      <c r="D2256" s="354">
        <v>44582</v>
      </c>
      <c r="E2256" s="421" t="s">
        <v>2434</v>
      </c>
      <c r="F2256" s="494"/>
      <c r="G2256" s="258"/>
      <c r="H2256" s="388">
        <v>561</v>
      </c>
      <c r="I2256" s="234"/>
      <c r="J2256" s="234"/>
      <c r="K2256" s="234"/>
      <c r="L2256" s="234"/>
      <c r="M2256" s="234"/>
      <c r="N2256" s="234"/>
      <c r="O2256" s="234"/>
      <c r="P2256" s="234">
        <v>561</v>
      </c>
      <c r="Q2256" s="234"/>
      <c r="R2256" s="234"/>
      <c r="S2256" s="234"/>
      <c r="T2256" s="234"/>
      <c r="U2256" s="234"/>
      <c r="V2256" s="388"/>
      <c r="W2256" s="234"/>
      <c r="X2256" s="388"/>
      <c r="Y2256" s="42"/>
      <c r="Z2256" s="42"/>
      <c r="AA2256" s="42"/>
      <c r="AB2256" s="42"/>
      <c r="AC2256" s="42"/>
      <c r="AD2256" s="42"/>
    </row>
    <row r="2257" spans="3:30">
      <c r="C2257" s="234"/>
      <c r="D2257" s="354">
        <v>44582</v>
      </c>
      <c r="E2257" s="421" t="s">
        <v>2215</v>
      </c>
      <c r="F2257" s="494"/>
      <c r="G2257" s="258">
        <v>616</v>
      </c>
      <c r="H2257" s="388"/>
      <c r="I2257" s="234"/>
      <c r="J2257" s="234"/>
      <c r="K2257" s="234"/>
      <c r="L2257" s="234"/>
      <c r="M2257" s="234"/>
      <c r="N2257" s="234"/>
      <c r="O2257" s="234"/>
      <c r="P2257" s="234"/>
      <c r="Q2257" s="234"/>
      <c r="R2257" s="234"/>
      <c r="S2257" s="234"/>
      <c r="T2257" s="234"/>
      <c r="U2257" s="234"/>
      <c r="V2257" s="388"/>
      <c r="W2257" s="234"/>
      <c r="X2257" s="388"/>
      <c r="Y2257" s="42"/>
      <c r="Z2257" s="42"/>
      <c r="AA2257" s="42"/>
      <c r="AB2257" s="42"/>
      <c r="AC2257" s="42"/>
      <c r="AD2257" s="42"/>
    </row>
    <row r="2258" spans="3:30">
      <c r="C2258" s="234"/>
      <c r="D2258" s="354">
        <v>44582</v>
      </c>
      <c r="E2258" s="421" t="s">
        <v>673</v>
      </c>
      <c r="F2258" s="494"/>
      <c r="G2258" s="258"/>
      <c r="H2258" s="388">
        <v>561</v>
      </c>
      <c r="I2258" s="234"/>
      <c r="J2258" s="234"/>
      <c r="K2258" s="234"/>
      <c r="L2258" s="234"/>
      <c r="M2258" s="234"/>
      <c r="N2258" s="234"/>
      <c r="O2258" s="234"/>
      <c r="P2258" s="234"/>
      <c r="Q2258" s="234"/>
      <c r="R2258" s="234"/>
      <c r="S2258" s="234"/>
      <c r="T2258" s="234"/>
      <c r="U2258" s="234"/>
      <c r="V2258" s="388"/>
      <c r="W2258" s="234"/>
      <c r="X2258" s="388"/>
      <c r="Y2258" s="42"/>
      <c r="Z2258" s="42"/>
      <c r="AA2258" s="42"/>
      <c r="AB2258" s="42"/>
      <c r="AC2258" s="42"/>
      <c r="AD2258" s="42"/>
    </row>
    <row r="2259" spans="3:30">
      <c r="C2259" s="234"/>
      <c r="D2259" s="354">
        <v>44582</v>
      </c>
      <c r="E2259" s="437" t="s">
        <v>2216</v>
      </c>
      <c r="F2259" s="505"/>
      <c r="G2259" s="390"/>
      <c r="H2259" s="389">
        <v>55</v>
      </c>
      <c r="I2259" s="234"/>
      <c r="J2259" s="234"/>
      <c r="K2259" s="234"/>
      <c r="L2259" s="234"/>
      <c r="M2259" s="234"/>
      <c r="N2259" s="234"/>
      <c r="O2259" s="234"/>
      <c r="P2259" s="234"/>
      <c r="Q2259" s="234"/>
      <c r="R2259" s="234"/>
      <c r="S2259" s="234"/>
      <c r="T2259" s="234"/>
      <c r="U2259" s="234"/>
      <c r="V2259" s="388"/>
      <c r="W2259" s="234"/>
      <c r="X2259" s="388"/>
      <c r="Y2259" s="42"/>
      <c r="Z2259" s="42"/>
      <c r="AA2259" s="42"/>
      <c r="AB2259" s="42"/>
      <c r="AC2259" s="42"/>
      <c r="AD2259" s="42"/>
    </row>
    <row r="2260" spans="3:30">
      <c r="C2260" s="234"/>
      <c r="D2260" s="354">
        <v>44589</v>
      </c>
      <c r="E2260" s="421" t="s">
        <v>495</v>
      </c>
      <c r="F2260" s="494"/>
      <c r="G2260" s="258">
        <v>297.99</v>
      </c>
      <c r="H2260" s="388"/>
      <c r="I2260" s="234"/>
      <c r="J2260" s="234"/>
      <c r="K2260" s="234"/>
      <c r="L2260" s="234"/>
      <c r="M2260" s="234"/>
      <c r="N2260" s="234"/>
      <c r="O2260" s="234"/>
      <c r="P2260" s="234"/>
      <c r="Q2260" s="234"/>
      <c r="R2260" s="234"/>
      <c r="S2260" s="234"/>
      <c r="T2260" s="234"/>
      <c r="U2260" s="234"/>
      <c r="V2260" s="388"/>
      <c r="W2260" s="234"/>
      <c r="X2260" s="388"/>
      <c r="Y2260" s="42"/>
      <c r="Z2260" s="42"/>
      <c r="AA2260" s="42"/>
      <c r="AB2260" s="42"/>
      <c r="AC2260" s="42"/>
      <c r="AD2260" s="42"/>
    </row>
    <row r="2261" spans="3:30">
      <c r="C2261" s="234"/>
      <c r="D2261" s="354">
        <v>44589</v>
      </c>
      <c r="E2261" s="421" t="s">
        <v>2218</v>
      </c>
      <c r="F2261" s="494"/>
      <c r="G2261" s="258"/>
      <c r="H2261" s="388">
        <v>296.99</v>
      </c>
      <c r="I2261" s="234"/>
      <c r="J2261" s="234"/>
      <c r="K2261" s="234"/>
      <c r="L2261" s="234">
        <v>296.99</v>
      </c>
      <c r="M2261" s="234"/>
      <c r="N2261" s="234"/>
      <c r="O2261" s="234"/>
      <c r="P2261" s="234"/>
      <c r="Q2261" s="234"/>
      <c r="R2261" s="234"/>
      <c r="S2261" s="234"/>
      <c r="T2261" s="234"/>
      <c r="U2261" s="234"/>
      <c r="V2261" s="388"/>
      <c r="W2261" s="234"/>
      <c r="X2261" s="388"/>
      <c r="Y2261" s="42"/>
      <c r="Z2261" s="42"/>
      <c r="AA2261" s="42"/>
      <c r="AB2261" s="42"/>
      <c r="AC2261" s="42"/>
      <c r="AD2261" s="42"/>
    </row>
    <row r="2262" spans="3:30">
      <c r="C2262" s="234"/>
      <c r="D2262" s="354">
        <v>44589</v>
      </c>
      <c r="E2262" s="421" t="s">
        <v>1796</v>
      </c>
      <c r="F2262" s="494"/>
      <c r="G2262" s="258"/>
      <c r="H2262" s="388">
        <v>1</v>
      </c>
      <c r="I2262" s="234"/>
      <c r="J2262" s="234"/>
      <c r="K2262" s="234"/>
      <c r="L2262" s="234"/>
      <c r="M2262" s="234"/>
      <c r="N2262" s="234"/>
      <c r="O2262" s="234"/>
      <c r="P2262" s="234"/>
      <c r="Q2262" s="234"/>
      <c r="R2262" s="234"/>
      <c r="S2262" s="234"/>
      <c r="T2262" s="234"/>
      <c r="U2262" s="234"/>
      <c r="V2262" s="388"/>
      <c r="W2262" s="234">
        <v>1</v>
      </c>
      <c r="X2262" s="388"/>
      <c r="Y2262" s="42"/>
      <c r="Z2262" s="42"/>
      <c r="AA2262" s="42"/>
      <c r="AB2262" s="42"/>
      <c r="AC2262" s="42"/>
      <c r="AD2262" s="42"/>
    </row>
    <row r="2263" spans="3:30">
      <c r="C2263" s="234"/>
      <c r="D2263" s="354">
        <v>44589</v>
      </c>
      <c r="E2263" s="421" t="s">
        <v>1889</v>
      </c>
      <c r="F2263" s="494"/>
      <c r="G2263" s="258">
        <v>330</v>
      </c>
      <c r="H2263" s="388"/>
      <c r="I2263" s="234"/>
      <c r="J2263" s="234"/>
      <c r="K2263" s="234"/>
      <c r="L2263" s="234"/>
      <c r="M2263" s="234"/>
      <c r="N2263" s="234"/>
      <c r="O2263" s="234"/>
      <c r="P2263" s="234"/>
      <c r="Q2263" s="234"/>
      <c r="R2263" s="234"/>
      <c r="S2263" s="234"/>
      <c r="T2263" s="234"/>
      <c r="U2263" s="234"/>
      <c r="V2263" s="388"/>
      <c r="W2263" s="234"/>
      <c r="X2263" s="388"/>
      <c r="Y2263" s="42"/>
      <c r="Z2263" s="42"/>
      <c r="AA2263" s="42"/>
      <c r="AB2263" s="42"/>
      <c r="AC2263" s="42"/>
      <c r="AD2263" s="42"/>
    </row>
    <row r="2264" spans="3:30">
      <c r="C2264" s="234"/>
      <c r="D2264" s="354">
        <v>44589</v>
      </c>
      <c r="E2264" s="421" t="s">
        <v>673</v>
      </c>
      <c r="F2264" s="494"/>
      <c r="G2264" s="258"/>
      <c r="H2264" s="258">
        <v>297.99</v>
      </c>
      <c r="I2264" s="234"/>
      <c r="J2264" s="234"/>
      <c r="K2264" s="234"/>
      <c r="L2264" s="234"/>
      <c r="M2264" s="234"/>
      <c r="N2264" s="234"/>
      <c r="O2264" s="234"/>
      <c r="P2264" s="234"/>
      <c r="Q2264" s="234"/>
      <c r="R2264" s="234"/>
      <c r="S2264" s="234"/>
      <c r="T2264" s="234"/>
      <c r="U2264" s="234"/>
      <c r="V2264" s="388"/>
      <c r="W2264" s="234"/>
      <c r="X2264" s="388"/>
      <c r="Y2264" s="42"/>
      <c r="Z2264" s="42"/>
      <c r="AA2264" s="42"/>
      <c r="AB2264" s="42"/>
      <c r="AC2264" s="42"/>
      <c r="AD2264" s="42"/>
    </row>
    <row r="2265" spans="3:30">
      <c r="C2265" s="234"/>
      <c r="D2265" s="354">
        <v>44589</v>
      </c>
      <c r="E2265" s="422" t="s">
        <v>1611</v>
      </c>
      <c r="F2265" s="435"/>
      <c r="G2265" s="259"/>
      <c r="H2265" s="234">
        <v>32.01</v>
      </c>
      <c r="I2265" s="234"/>
      <c r="J2265" s="234"/>
      <c r="K2265" s="234"/>
      <c r="L2265" s="234"/>
      <c r="M2265" s="234"/>
      <c r="N2265" s="234"/>
      <c r="O2265" s="234"/>
      <c r="P2265" s="234"/>
      <c r="Q2265" s="234"/>
      <c r="R2265" s="234"/>
      <c r="S2265" s="234"/>
      <c r="T2265" s="234"/>
      <c r="U2265" s="234"/>
      <c r="V2265" s="388"/>
      <c r="W2265" s="234"/>
      <c r="X2265" s="388"/>
      <c r="Y2265" s="42"/>
      <c r="Z2265" s="42"/>
      <c r="AA2265" s="42"/>
      <c r="AB2265" s="42"/>
      <c r="AC2265" s="42"/>
      <c r="AD2265" s="42"/>
    </row>
    <row r="2266" spans="3:30">
      <c r="C2266" s="234"/>
      <c r="D2266" s="354">
        <v>44589</v>
      </c>
      <c r="E2266" s="421" t="s">
        <v>495</v>
      </c>
      <c r="F2266" s="494"/>
      <c r="G2266" s="258">
        <v>1172.8699999999999</v>
      </c>
      <c r="H2266" s="388"/>
      <c r="I2266" s="234"/>
      <c r="J2266" s="234"/>
      <c r="K2266" s="234"/>
      <c r="L2266" s="234"/>
      <c r="M2266" s="234"/>
      <c r="N2266" s="234"/>
      <c r="O2266" s="234"/>
      <c r="P2266" s="234"/>
      <c r="Q2266" s="234"/>
      <c r="R2266" s="234"/>
      <c r="S2266" s="234"/>
      <c r="T2266" s="234"/>
      <c r="U2266" s="234"/>
      <c r="V2266" s="388"/>
      <c r="W2266" s="234"/>
      <c r="X2266" s="388"/>
      <c r="Y2266" s="42"/>
      <c r="Z2266" s="42"/>
      <c r="AA2266" s="42"/>
      <c r="AB2266" s="42"/>
      <c r="AC2266" s="42"/>
      <c r="AD2266" s="42"/>
    </row>
    <row r="2267" spans="3:30">
      <c r="C2267" s="234"/>
      <c r="D2267" s="354">
        <v>44589</v>
      </c>
      <c r="E2267" s="421" t="s">
        <v>2219</v>
      </c>
      <c r="F2267" s="494"/>
      <c r="G2267" s="258"/>
      <c r="H2267" s="388">
        <v>1171.8699999999999</v>
      </c>
      <c r="I2267" s="234"/>
      <c r="J2267" s="234"/>
      <c r="K2267" s="234"/>
      <c r="L2267" s="234">
        <v>1171.8699999999999</v>
      </c>
      <c r="M2267" s="234"/>
      <c r="N2267" s="234"/>
      <c r="O2267" s="234"/>
      <c r="P2267" s="234"/>
      <c r="Q2267" s="234"/>
      <c r="R2267" s="234"/>
      <c r="S2267" s="234"/>
      <c r="T2267" s="234"/>
      <c r="U2267" s="234"/>
      <c r="V2267" s="388"/>
      <c r="W2267" s="234"/>
      <c r="X2267" s="388"/>
      <c r="Y2267" s="42"/>
      <c r="Z2267" s="42"/>
      <c r="AA2267" s="42"/>
      <c r="AB2267" s="42"/>
      <c r="AC2267" s="42"/>
      <c r="AD2267" s="42"/>
    </row>
    <row r="2268" spans="3:30">
      <c r="C2268" s="234"/>
      <c r="D2268" s="354">
        <v>44589</v>
      </c>
      <c r="E2268" s="421" t="s">
        <v>1796</v>
      </c>
      <c r="F2268" s="494"/>
      <c r="G2268" s="258"/>
      <c r="H2268" s="388">
        <v>1</v>
      </c>
      <c r="I2268" s="234"/>
      <c r="J2268" s="234"/>
      <c r="K2268" s="234"/>
      <c r="L2268" s="234"/>
      <c r="M2268" s="234"/>
      <c r="N2268" s="234"/>
      <c r="O2268" s="234"/>
      <c r="P2268" s="234"/>
      <c r="Q2268" s="234"/>
      <c r="R2268" s="234"/>
      <c r="S2268" s="234"/>
      <c r="T2268" s="234"/>
      <c r="U2268" s="234"/>
      <c r="V2268" s="388"/>
      <c r="W2268" s="234">
        <v>1</v>
      </c>
      <c r="X2268" s="388"/>
      <c r="Y2268" s="42"/>
      <c r="Z2268" s="42"/>
      <c r="AA2268" s="42"/>
      <c r="AB2268" s="42"/>
      <c r="AC2268" s="42"/>
      <c r="AD2268" s="42"/>
    </row>
    <row r="2269" spans="3:30">
      <c r="C2269" s="234"/>
      <c r="D2269" s="354">
        <v>44589</v>
      </c>
      <c r="E2269" s="421" t="s">
        <v>1797</v>
      </c>
      <c r="F2269" s="494"/>
      <c r="G2269" s="258">
        <v>1250</v>
      </c>
      <c r="H2269" s="388"/>
      <c r="I2269" s="234"/>
      <c r="J2269" s="234"/>
      <c r="K2269" s="234"/>
      <c r="L2269" s="234"/>
      <c r="M2269" s="234"/>
      <c r="N2269" s="234"/>
      <c r="O2269" s="234"/>
      <c r="P2269" s="234"/>
      <c r="Q2269" s="234"/>
      <c r="R2269" s="234"/>
      <c r="S2269" s="234"/>
      <c r="T2269" s="234"/>
      <c r="U2269" s="234"/>
      <c r="V2269" s="388"/>
      <c r="W2269" s="234"/>
      <c r="X2269" s="388"/>
      <c r="Y2269" s="42"/>
      <c r="Z2269" s="42"/>
      <c r="AA2269" s="42"/>
      <c r="AB2269" s="42"/>
      <c r="AC2269" s="42"/>
      <c r="AD2269" s="42"/>
    </row>
    <row r="2270" spans="3:30">
      <c r="C2270" s="234"/>
      <c r="D2270" s="354">
        <v>44589</v>
      </c>
      <c r="E2270" s="421" t="s">
        <v>673</v>
      </c>
      <c r="F2270" s="494"/>
      <c r="G2270" s="258"/>
      <c r="H2270" s="258">
        <v>1172.8699999999999</v>
      </c>
      <c r="I2270" s="234"/>
      <c r="J2270" s="234"/>
      <c r="K2270" s="234"/>
      <c r="L2270" s="234"/>
      <c r="M2270" s="234"/>
      <c r="N2270" s="234"/>
      <c r="O2270" s="234"/>
      <c r="P2270" s="234"/>
      <c r="Q2270" s="234"/>
      <c r="R2270" s="234"/>
      <c r="S2270" s="234"/>
      <c r="T2270" s="234"/>
      <c r="U2270" s="234"/>
      <c r="V2270" s="388"/>
      <c r="W2270" s="234"/>
      <c r="X2270" s="388"/>
      <c r="Y2270" s="42"/>
      <c r="Z2270" s="42"/>
      <c r="AA2270" s="42"/>
      <c r="AB2270" s="42"/>
      <c r="AC2270" s="42"/>
      <c r="AD2270" s="42"/>
    </row>
    <row r="2271" spans="3:30">
      <c r="C2271" s="234"/>
      <c r="D2271" s="354">
        <v>44589</v>
      </c>
      <c r="E2271" s="422" t="s">
        <v>1798</v>
      </c>
      <c r="F2271" s="435"/>
      <c r="G2271" s="259"/>
      <c r="H2271" s="234">
        <v>77.13</v>
      </c>
      <c r="I2271" s="234"/>
      <c r="J2271" s="234"/>
      <c r="K2271" s="234"/>
      <c r="L2271" s="234"/>
      <c r="M2271" s="234"/>
      <c r="N2271" s="234"/>
      <c r="O2271" s="234"/>
      <c r="P2271" s="234"/>
      <c r="Q2271" s="234"/>
      <c r="R2271" s="234"/>
      <c r="S2271" s="234"/>
      <c r="T2271" s="234"/>
      <c r="U2271" s="234"/>
      <c r="V2271" s="388"/>
      <c r="W2271" s="234"/>
      <c r="X2271" s="388"/>
      <c r="Y2271" s="42"/>
      <c r="Z2271" s="42"/>
      <c r="AA2271" s="42"/>
      <c r="AB2271" s="42"/>
      <c r="AC2271" s="42"/>
      <c r="AD2271" s="42"/>
    </row>
    <row r="2272" spans="3:30">
      <c r="C2272" s="234"/>
      <c r="D2272" s="354">
        <v>44589</v>
      </c>
      <c r="E2272" s="421" t="s">
        <v>495</v>
      </c>
      <c r="F2272" s="494"/>
      <c r="G2272" s="258">
        <v>1752.05</v>
      </c>
      <c r="H2272" s="388"/>
      <c r="I2272" s="234"/>
      <c r="J2272" s="234"/>
      <c r="K2272" s="234"/>
      <c r="L2272" s="234"/>
      <c r="M2272" s="234"/>
      <c r="N2272" s="234"/>
      <c r="O2272" s="234"/>
      <c r="P2272" s="234"/>
      <c r="Q2272" s="234"/>
      <c r="R2272" s="234"/>
      <c r="S2272" s="234"/>
      <c r="T2272" s="234"/>
      <c r="U2272" s="234"/>
      <c r="V2272" s="388"/>
      <c r="W2272" s="234"/>
      <c r="X2272" s="388"/>
      <c r="Y2272" s="42"/>
      <c r="Z2272" s="42"/>
      <c r="AA2272" s="42"/>
      <c r="AB2272" s="42"/>
      <c r="AC2272" s="42"/>
      <c r="AD2272" s="42"/>
    </row>
    <row r="2273" spans="3:30">
      <c r="C2273" s="234"/>
      <c r="D2273" s="354">
        <v>44589</v>
      </c>
      <c r="E2273" s="421" t="s">
        <v>2213</v>
      </c>
      <c r="F2273" s="494"/>
      <c r="G2273" s="258"/>
      <c r="H2273" s="388">
        <v>117.24</v>
      </c>
      <c r="I2273" s="234"/>
      <c r="J2273" s="234"/>
      <c r="K2273" s="234"/>
      <c r="L2273" s="234">
        <v>117.24</v>
      </c>
      <c r="M2273" s="234"/>
      <c r="N2273" s="234"/>
      <c r="O2273" s="234"/>
      <c r="P2273" s="234"/>
      <c r="Q2273" s="234"/>
      <c r="R2273" s="234"/>
      <c r="S2273" s="234"/>
      <c r="T2273" s="234"/>
      <c r="U2273" s="234"/>
      <c r="V2273" s="388"/>
      <c r="W2273" s="234"/>
      <c r="X2273" s="388"/>
      <c r="Y2273" s="42"/>
      <c r="Z2273" s="42"/>
      <c r="AA2273" s="42"/>
      <c r="AB2273" s="42"/>
      <c r="AC2273" s="42"/>
      <c r="AD2273" s="42"/>
    </row>
    <row r="2274" spans="3:30">
      <c r="C2274" s="234"/>
      <c r="D2274" s="354">
        <v>44589</v>
      </c>
      <c r="E2274" s="438" t="s">
        <v>2487</v>
      </c>
      <c r="F2274" s="494"/>
      <c r="G2274" s="258"/>
      <c r="H2274" s="388">
        <v>206.48</v>
      </c>
      <c r="I2274" s="234"/>
      <c r="J2274" s="234"/>
      <c r="K2274" s="234"/>
      <c r="L2274" s="234">
        <v>206.48</v>
      </c>
      <c r="M2274" s="234"/>
      <c r="N2274" s="234"/>
      <c r="O2274" s="234"/>
      <c r="P2274" s="234"/>
      <c r="Q2274" s="234"/>
      <c r="R2274" s="234"/>
      <c r="S2274" s="234"/>
      <c r="T2274" s="234"/>
      <c r="U2274" s="234"/>
      <c r="V2274" s="388"/>
      <c r="W2274" s="234"/>
      <c r="X2274" s="388"/>
      <c r="Y2274" s="42"/>
      <c r="Z2274" s="42"/>
      <c r="AA2274" s="42"/>
      <c r="AB2274" s="42"/>
      <c r="AC2274" s="42"/>
      <c r="AD2274" s="42"/>
    </row>
    <row r="2275" spans="3:30">
      <c r="C2275" s="234">
        <v>0.5</v>
      </c>
      <c r="D2275" s="354">
        <v>44589</v>
      </c>
      <c r="E2275" s="421" t="s">
        <v>2220</v>
      </c>
      <c r="F2275" s="494"/>
      <c r="G2275" s="258"/>
      <c r="H2275" s="388">
        <v>76</v>
      </c>
      <c r="I2275" s="234"/>
      <c r="J2275" s="234"/>
      <c r="K2275" s="234"/>
      <c r="L2275" s="234"/>
      <c r="M2275" s="234"/>
      <c r="N2275" s="234"/>
      <c r="O2275" s="234"/>
      <c r="P2275" s="234"/>
      <c r="Q2275" s="234"/>
      <c r="R2275" s="234"/>
      <c r="S2275" s="234">
        <v>76</v>
      </c>
      <c r="T2275" s="234"/>
      <c r="U2275" s="234"/>
      <c r="V2275" s="388"/>
      <c r="W2275" s="234"/>
      <c r="X2275" s="388"/>
      <c r="Y2275" s="42"/>
      <c r="Z2275" s="42"/>
      <c r="AA2275" s="42"/>
      <c r="AB2275" s="42"/>
      <c r="AC2275" s="42"/>
      <c r="AD2275" s="42"/>
    </row>
    <row r="2276" spans="3:30">
      <c r="C2276" s="234">
        <v>6</v>
      </c>
      <c r="D2276" s="354">
        <v>44589</v>
      </c>
      <c r="E2276" s="421" t="s">
        <v>2221</v>
      </c>
      <c r="F2276" s="494"/>
      <c r="G2276" s="258"/>
      <c r="H2276" s="388">
        <v>1252.33</v>
      </c>
      <c r="I2276" s="234"/>
      <c r="J2276" s="234"/>
      <c r="K2276" s="234"/>
      <c r="L2276" s="234">
        <v>1252.33</v>
      </c>
      <c r="M2276" s="234"/>
      <c r="N2276" s="234"/>
      <c r="O2276" s="234"/>
      <c r="P2276" s="234"/>
      <c r="Q2276" s="234"/>
      <c r="R2276" s="234"/>
      <c r="S2276" s="234"/>
      <c r="T2276" s="234"/>
      <c r="U2276" s="234"/>
      <c r="V2276" s="388"/>
      <c r="W2276" s="234"/>
      <c r="X2276" s="388"/>
      <c r="Y2276" s="42"/>
      <c r="Z2276" s="42"/>
      <c r="AA2276" s="42"/>
      <c r="AB2276" s="42"/>
      <c r="AC2276" s="42"/>
      <c r="AD2276" s="42"/>
    </row>
    <row r="2277" spans="3:30">
      <c r="C2277" s="234"/>
      <c r="D2277" s="354">
        <v>44589</v>
      </c>
      <c r="E2277" s="421" t="s">
        <v>1878</v>
      </c>
      <c r="F2277" s="494"/>
      <c r="G2277" s="258"/>
      <c r="H2277" s="388">
        <v>99</v>
      </c>
      <c r="I2277" s="234"/>
      <c r="J2277" s="234"/>
      <c r="K2277" s="234"/>
      <c r="L2277" s="234"/>
      <c r="M2277" s="234"/>
      <c r="N2277" s="234"/>
      <c r="O2277" s="234"/>
      <c r="P2277" s="234"/>
      <c r="Q2277" s="234"/>
      <c r="R2277" s="234"/>
      <c r="S2277" s="234"/>
      <c r="T2277" s="234">
        <v>99</v>
      </c>
      <c r="U2277" s="234"/>
      <c r="V2277" s="388"/>
      <c r="W2277" s="234"/>
      <c r="X2277" s="388"/>
      <c r="Y2277" s="42"/>
      <c r="Z2277" s="42"/>
      <c r="AA2277" s="42"/>
      <c r="AB2277" s="42"/>
      <c r="AC2277" s="42"/>
      <c r="AD2277" s="42"/>
    </row>
    <row r="2278" spans="3:30">
      <c r="C2278" s="234"/>
      <c r="D2278" s="354">
        <v>44589</v>
      </c>
      <c r="E2278" s="421" t="s">
        <v>1741</v>
      </c>
      <c r="F2278" s="494"/>
      <c r="G2278" s="258"/>
      <c r="H2278" s="388">
        <v>56</v>
      </c>
      <c r="I2278" s="234"/>
      <c r="J2278" s="234"/>
      <c r="K2278" s="234"/>
      <c r="L2278" s="234"/>
      <c r="M2278" s="234"/>
      <c r="N2278" s="234"/>
      <c r="O2278" s="234"/>
      <c r="P2278" s="234"/>
      <c r="Q2278" s="234"/>
      <c r="R2278" s="234"/>
      <c r="S2278" s="234"/>
      <c r="T2278" s="234">
        <v>56</v>
      </c>
      <c r="U2278" s="234"/>
      <c r="V2278" s="388"/>
      <c r="W2278" s="234"/>
      <c r="X2278" s="388"/>
      <c r="Y2278" s="42"/>
      <c r="Z2278" s="42"/>
      <c r="AA2278" s="42"/>
      <c r="AB2278" s="42"/>
      <c r="AC2278" s="42"/>
      <c r="AD2278" s="42"/>
    </row>
    <row r="2279" spans="3:30">
      <c r="C2279" s="234"/>
      <c r="D2279" s="354">
        <v>44589</v>
      </c>
      <c r="E2279" s="421" t="s">
        <v>1796</v>
      </c>
      <c r="F2279" s="494"/>
      <c r="G2279" s="258"/>
      <c r="H2279" s="388">
        <v>1</v>
      </c>
      <c r="I2279" s="234"/>
      <c r="J2279" s="234"/>
      <c r="K2279" s="234"/>
      <c r="L2279" s="234"/>
      <c r="M2279" s="234"/>
      <c r="N2279" s="234"/>
      <c r="O2279" s="234"/>
      <c r="P2279" s="234"/>
      <c r="Q2279" s="234"/>
      <c r="R2279" s="234"/>
      <c r="S2279" s="234"/>
      <c r="T2279" s="234"/>
      <c r="U2279" s="234"/>
      <c r="V2279" s="388"/>
      <c r="W2279" s="234">
        <v>1</v>
      </c>
      <c r="X2279" s="388"/>
      <c r="Y2279" s="42"/>
      <c r="Z2279" s="42"/>
      <c r="AA2279" s="42"/>
      <c r="AB2279" s="42"/>
      <c r="AC2279" s="42"/>
      <c r="AD2279" s="42"/>
    </row>
    <row r="2280" spans="3:30">
      <c r="C2280" s="234"/>
      <c r="D2280" s="354">
        <v>44589</v>
      </c>
      <c r="E2280" s="421" t="s">
        <v>2222</v>
      </c>
      <c r="F2280" s="494"/>
      <c r="G2280" s="258">
        <v>1813</v>
      </c>
      <c r="H2280" s="388"/>
      <c r="I2280" s="234"/>
      <c r="J2280" s="234"/>
      <c r="K2280" s="234"/>
      <c r="L2280" s="234"/>
      <c r="M2280" s="234"/>
      <c r="N2280" s="234"/>
      <c r="O2280" s="234"/>
      <c r="P2280" s="234"/>
      <c r="Q2280" s="234"/>
      <c r="R2280" s="234"/>
      <c r="S2280" s="234"/>
      <c r="T2280" s="234"/>
      <c r="U2280" s="234"/>
      <c r="V2280" s="388"/>
      <c r="W2280" s="234"/>
      <c r="X2280" s="388"/>
      <c r="Y2280" s="42"/>
      <c r="Z2280" s="42"/>
      <c r="AA2280" s="42"/>
      <c r="AB2280" s="42"/>
      <c r="AC2280" s="42"/>
      <c r="AD2280" s="42"/>
    </row>
    <row r="2281" spans="3:30">
      <c r="C2281" s="234"/>
      <c r="D2281" s="354">
        <v>44589</v>
      </c>
      <c r="E2281" s="421" t="s">
        <v>673</v>
      </c>
      <c r="F2281" s="494"/>
      <c r="G2281" s="258"/>
      <c r="H2281" s="258">
        <v>1752.05</v>
      </c>
      <c r="I2281" s="234"/>
      <c r="J2281" s="234"/>
      <c r="K2281" s="234"/>
      <c r="L2281" s="234"/>
      <c r="M2281" s="234"/>
      <c r="N2281" s="234"/>
      <c r="O2281" s="234"/>
      <c r="P2281" s="234"/>
      <c r="Q2281" s="234"/>
      <c r="R2281" s="234"/>
      <c r="S2281" s="234"/>
      <c r="T2281" s="234"/>
      <c r="U2281" s="234"/>
      <c r="V2281" s="388"/>
      <c r="W2281" s="234"/>
      <c r="X2281" s="388"/>
      <c r="Y2281" s="42"/>
      <c r="Z2281" s="42"/>
      <c r="AA2281" s="42"/>
      <c r="AB2281" s="42"/>
      <c r="AC2281" s="42"/>
      <c r="AD2281" s="42"/>
    </row>
    <row r="2282" spans="3:30">
      <c r="C2282" s="234"/>
      <c r="D2282" s="354">
        <v>44589</v>
      </c>
      <c r="E2282" s="422" t="s">
        <v>2223</v>
      </c>
      <c r="F2282" s="435"/>
      <c r="G2282" s="259"/>
      <c r="H2282" s="234">
        <v>4.95</v>
      </c>
      <c r="I2282" s="234"/>
      <c r="J2282" s="234"/>
      <c r="K2282" s="234"/>
      <c r="L2282" s="234"/>
      <c r="M2282" s="234"/>
      <c r="N2282" s="234"/>
      <c r="O2282" s="234"/>
      <c r="P2282" s="234"/>
      <c r="Q2282" s="234"/>
      <c r="R2282" s="234"/>
      <c r="S2282" s="234"/>
      <c r="T2282" s="234"/>
      <c r="U2282" s="234"/>
      <c r="V2282" s="388"/>
      <c r="W2282" s="234"/>
      <c r="X2282" s="388"/>
      <c r="Y2282" s="42"/>
      <c r="Z2282" s="42"/>
      <c r="AA2282" s="42"/>
      <c r="AB2282" s="42"/>
      <c r="AC2282" s="42"/>
      <c r="AD2282" s="42"/>
    </row>
    <row r="2283" spans="3:30">
      <c r="C2283" s="234"/>
      <c r="D2283" s="354">
        <v>44592</v>
      </c>
      <c r="E2283" s="421" t="s">
        <v>495</v>
      </c>
      <c r="F2283" s="494"/>
      <c r="G2283" s="258">
        <v>771.9</v>
      </c>
      <c r="H2283" s="388"/>
      <c r="I2283" s="234"/>
      <c r="J2283" s="234"/>
      <c r="K2283" s="234"/>
      <c r="L2283" s="234"/>
      <c r="M2283" s="234"/>
      <c r="N2283" s="234"/>
      <c r="O2283" s="234"/>
      <c r="P2283" s="234"/>
      <c r="Q2283" s="234"/>
      <c r="R2283" s="234"/>
      <c r="S2283" s="234"/>
      <c r="T2283" s="234"/>
      <c r="U2283" s="234"/>
      <c r="V2283" s="388"/>
      <c r="W2283" s="234"/>
      <c r="X2283" s="388"/>
      <c r="Y2283" s="42"/>
      <c r="Z2283" s="42"/>
      <c r="AA2283" s="42"/>
      <c r="AB2283" s="42"/>
      <c r="AC2283" s="42"/>
      <c r="AD2283" s="42"/>
    </row>
    <row r="2284" spans="3:30">
      <c r="C2284" s="234">
        <v>4</v>
      </c>
      <c r="D2284" s="354">
        <v>44592</v>
      </c>
      <c r="E2284" s="421" t="s">
        <v>2224</v>
      </c>
      <c r="F2284" s="494"/>
      <c r="G2284" s="258"/>
      <c r="H2284" s="388">
        <v>519.34</v>
      </c>
      <c r="I2284" s="234"/>
      <c r="J2284" s="234"/>
      <c r="K2284" s="234"/>
      <c r="L2284" s="234">
        <v>519.34</v>
      </c>
      <c r="M2284" s="234"/>
      <c r="N2284" s="234"/>
      <c r="O2284" s="234"/>
      <c r="P2284" s="234"/>
      <c r="Q2284" s="234"/>
      <c r="R2284" s="234"/>
      <c r="S2284" s="234"/>
      <c r="T2284" s="234"/>
      <c r="U2284" s="234"/>
      <c r="V2284" s="388"/>
      <c r="W2284" s="234"/>
      <c r="X2284" s="388"/>
      <c r="Y2284" s="42"/>
      <c r="Z2284" s="42"/>
      <c r="AA2284" s="42"/>
      <c r="AB2284" s="42"/>
      <c r="AC2284" s="42"/>
      <c r="AD2284" s="42"/>
    </row>
    <row r="2285" spans="3:30">
      <c r="C2285" s="234"/>
      <c r="D2285" s="354">
        <v>44592</v>
      </c>
      <c r="E2285" s="421" t="s">
        <v>2225</v>
      </c>
      <c r="F2285" s="494"/>
      <c r="G2285" s="258"/>
      <c r="H2285" s="388">
        <v>89.39</v>
      </c>
      <c r="I2285" s="234"/>
      <c r="J2285" s="234"/>
      <c r="K2285" s="234"/>
      <c r="L2285" s="234">
        <v>89.39</v>
      </c>
      <c r="M2285" s="234"/>
      <c r="N2285" s="234"/>
      <c r="O2285" s="234"/>
      <c r="P2285" s="234"/>
      <c r="Q2285" s="234"/>
      <c r="R2285" s="234"/>
      <c r="S2285" s="234"/>
      <c r="T2285" s="234"/>
      <c r="U2285" s="234"/>
      <c r="V2285" s="388"/>
      <c r="W2285" s="234"/>
      <c r="X2285" s="388"/>
      <c r="Y2285" s="42"/>
      <c r="Z2285" s="42"/>
      <c r="AA2285" s="42"/>
      <c r="AB2285" s="42"/>
      <c r="AC2285" s="42"/>
      <c r="AD2285" s="42"/>
    </row>
    <row r="2286" spans="3:30">
      <c r="C2286" s="234"/>
      <c r="D2286" s="354">
        <v>44592</v>
      </c>
      <c r="E2286" s="421" t="s">
        <v>2178</v>
      </c>
      <c r="F2286" s="494"/>
      <c r="G2286" s="258"/>
      <c r="H2286" s="388">
        <v>162.16999999999999</v>
      </c>
      <c r="I2286" s="234"/>
      <c r="J2286" s="234"/>
      <c r="K2286" s="234"/>
      <c r="L2286" s="234">
        <v>162.16999999999999</v>
      </c>
      <c r="M2286" s="234"/>
      <c r="N2286" s="234"/>
      <c r="O2286" s="234"/>
      <c r="P2286" s="234"/>
      <c r="Q2286" s="234"/>
      <c r="R2286" s="234"/>
      <c r="S2286" s="234"/>
      <c r="T2286" s="234"/>
      <c r="U2286" s="234"/>
      <c r="V2286" s="388"/>
      <c r="W2286" s="234"/>
      <c r="X2286" s="388"/>
      <c r="Y2286" s="42"/>
      <c r="Z2286" s="42"/>
      <c r="AA2286" s="42"/>
      <c r="AB2286" s="42"/>
      <c r="AC2286" s="42"/>
      <c r="AD2286" s="42"/>
    </row>
    <row r="2287" spans="3:30">
      <c r="C2287" s="234"/>
      <c r="D2287" s="354">
        <v>44592</v>
      </c>
      <c r="E2287" s="421" t="s">
        <v>1796</v>
      </c>
      <c r="F2287" s="494"/>
      <c r="G2287" s="258"/>
      <c r="H2287" s="388">
        <v>1</v>
      </c>
      <c r="I2287" s="234"/>
      <c r="J2287" s="234"/>
      <c r="K2287" s="234"/>
      <c r="L2287" s="234"/>
      <c r="M2287" s="234"/>
      <c r="N2287" s="234"/>
      <c r="O2287" s="234"/>
      <c r="P2287" s="234"/>
      <c r="Q2287" s="234"/>
      <c r="R2287" s="234"/>
      <c r="S2287" s="234"/>
      <c r="T2287" s="234"/>
      <c r="U2287" s="234"/>
      <c r="V2287" s="388"/>
      <c r="W2287" s="234">
        <v>1</v>
      </c>
      <c r="X2287" s="388"/>
      <c r="Y2287" s="42"/>
      <c r="Z2287" s="42"/>
      <c r="AA2287" s="42"/>
      <c r="AB2287" s="42"/>
      <c r="AC2287" s="42"/>
      <c r="AD2287" s="42"/>
    </row>
    <row r="2288" spans="3:30">
      <c r="C2288" s="234"/>
      <c r="D2288" s="354">
        <v>44592</v>
      </c>
      <c r="E2288" s="421" t="s">
        <v>1865</v>
      </c>
      <c r="F2288" s="494"/>
      <c r="G2288" s="258">
        <v>849</v>
      </c>
      <c r="H2288" s="388"/>
      <c r="I2288" s="234"/>
      <c r="J2288" s="234"/>
      <c r="K2288" s="234"/>
      <c r="L2288" s="234"/>
      <c r="M2288" s="234"/>
      <c r="N2288" s="234"/>
      <c r="O2288" s="234"/>
      <c r="P2288" s="234"/>
      <c r="Q2288" s="234"/>
      <c r="R2288" s="234"/>
      <c r="S2288" s="234"/>
      <c r="T2288" s="234"/>
      <c r="U2288" s="234"/>
      <c r="V2288" s="388"/>
      <c r="W2288" s="234"/>
      <c r="X2288" s="388"/>
      <c r="Y2288" s="42"/>
      <c r="Z2288" s="42"/>
      <c r="AA2288" s="42"/>
      <c r="AB2288" s="42"/>
      <c r="AC2288" s="42"/>
      <c r="AD2288" s="42"/>
    </row>
    <row r="2289" spans="3:30">
      <c r="C2289" s="234"/>
      <c r="D2289" s="354">
        <v>44592</v>
      </c>
      <c r="E2289" s="421" t="s">
        <v>673</v>
      </c>
      <c r="F2289" s="494"/>
      <c r="G2289" s="258"/>
      <c r="H2289" s="258">
        <v>771.9</v>
      </c>
      <c r="I2289" s="234"/>
      <c r="J2289" s="234"/>
      <c r="K2289" s="234"/>
      <c r="L2289" s="234"/>
      <c r="M2289" s="234"/>
      <c r="N2289" s="234"/>
      <c r="O2289" s="234"/>
      <c r="P2289" s="234"/>
      <c r="Q2289" s="234"/>
      <c r="R2289" s="234"/>
      <c r="S2289" s="234"/>
      <c r="T2289" s="234"/>
      <c r="U2289" s="234"/>
      <c r="V2289" s="388"/>
      <c r="W2289" s="234"/>
      <c r="X2289" s="388"/>
      <c r="Y2289" s="42"/>
      <c r="Z2289" s="42"/>
      <c r="AA2289" s="42"/>
      <c r="AB2289" s="42"/>
      <c r="AC2289" s="42"/>
      <c r="AD2289" s="42"/>
    </row>
    <row r="2290" spans="3:30">
      <c r="C2290" s="234"/>
      <c r="D2290" s="354">
        <v>44592</v>
      </c>
      <c r="E2290" s="422" t="s">
        <v>1866</v>
      </c>
      <c r="F2290" s="435"/>
      <c r="G2290" s="259"/>
      <c r="H2290" s="234">
        <v>77.099999999999994</v>
      </c>
      <c r="I2290" s="234"/>
      <c r="J2290" s="234"/>
      <c r="K2290" s="234"/>
      <c r="L2290" s="234"/>
      <c r="M2290" s="234"/>
      <c r="N2290" s="234"/>
      <c r="O2290" s="234"/>
      <c r="P2290" s="234"/>
      <c r="Q2290" s="234"/>
      <c r="R2290" s="234"/>
      <c r="S2290" s="234"/>
      <c r="T2290" s="234"/>
      <c r="U2290" s="234"/>
      <c r="V2290" s="388"/>
      <c r="W2290" s="234"/>
      <c r="X2290" s="388"/>
      <c r="Y2290" s="42"/>
      <c r="Z2290" s="42"/>
      <c r="AA2290" s="42"/>
      <c r="AB2290" s="42"/>
      <c r="AC2290" s="42"/>
      <c r="AD2290" s="42"/>
    </row>
    <row r="2291" spans="3:30">
      <c r="C2291" s="234"/>
      <c r="D2291" s="354">
        <v>44592</v>
      </c>
      <c r="E2291" s="421" t="s">
        <v>495</v>
      </c>
      <c r="F2291" s="494"/>
      <c r="G2291" s="258">
        <v>1679.38</v>
      </c>
      <c r="H2291" s="388"/>
      <c r="I2291" s="234"/>
      <c r="J2291" s="234"/>
      <c r="K2291" s="234"/>
      <c r="L2291" s="234"/>
      <c r="M2291" s="234"/>
      <c r="N2291" s="234"/>
      <c r="O2291" s="234"/>
      <c r="P2291" s="234"/>
      <c r="Q2291" s="234"/>
      <c r="R2291" s="234"/>
      <c r="S2291" s="234"/>
      <c r="T2291" s="234"/>
      <c r="U2291" s="234"/>
      <c r="V2291" s="388"/>
      <c r="W2291" s="234"/>
      <c r="X2291" s="388"/>
      <c r="Y2291" s="42"/>
      <c r="Z2291" s="42"/>
      <c r="AA2291" s="42"/>
      <c r="AB2291" s="42"/>
      <c r="AC2291" s="42"/>
      <c r="AD2291" s="42"/>
    </row>
    <row r="2292" spans="3:30">
      <c r="C2292" s="234">
        <v>4</v>
      </c>
      <c r="D2292" s="354">
        <v>44592</v>
      </c>
      <c r="E2292" s="421" t="s">
        <v>2226</v>
      </c>
      <c r="F2292" s="494"/>
      <c r="G2292" s="258"/>
      <c r="H2292" s="388">
        <v>936.43</v>
      </c>
      <c r="I2292" s="234"/>
      <c r="J2292" s="234"/>
      <c r="K2292" s="234"/>
      <c r="L2292" s="234">
        <v>936.43</v>
      </c>
      <c r="M2292" s="234"/>
      <c r="N2292" s="234"/>
      <c r="O2292" s="234"/>
      <c r="P2292" s="234"/>
      <c r="Q2292" s="234"/>
      <c r="R2292" s="234"/>
      <c r="S2292" s="234"/>
      <c r="T2292" s="234"/>
      <c r="U2292" s="234"/>
      <c r="V2292" s="388"/>
      <c r="W2292" s="234"/>
      <c r="X2292" s="388"/>
      <c r="Y2292" s="42"/>
      <c r="Z2292" s="42"/>
      <c r="AA2292" s="42"/>
      <c r="AB2292" s="42"/>
      <c r="AC2292" s="42"/>
      <c r="AD2292" s="42"/>
    </row>
    <row r="2293" spans="3:30">
      <c r="C2293" s="234">
        <v>1</v>
      </c>
      <c r="D2293" s="354">
        <v>44592</v>
      </c>
      <c r="E2293" s="421" t="s">
        <v>2227</v>
      </c>
      <c r="F2293" s="494"/>
      <c r="G2293" s="258"/>
      <c r="H2293" s="388">
        <v>228.22</v>
      </c>
      <c r="I2293" s="234"/>
      <c r="J2293" s="234"/>
      <c r="K2293" s="234"/>
      <c r="L2293" s="234">
        <v>228.22</v>
      </c>
      <c r="M2293" s="234"/>
      <c r="N2293" s="234"/>
      <c r="O2293" s="234"/>
      <c r="P2293" s="234"/>
      <c r="Q2293" s="234"/>
      <c r="R2293" s="234"/>
      <c r="S2293" s="234"/>
      <c r="T2293" s="234"/>
      <c r="U2293" s="234"/>
      <c r="V2293" s="388"/>
      <c r="W2293" s="234"/>
      <c r="X2293" s="388"/>
      <c r="Y2293" s="42"/>
      <c r="Z2293" s="42"/>
      <c r="AA2293" s="42"/>
      <c r="AB2293" s="42"/>
      <c r="AC2293" s="42"/>
      <c r="AD2293" s="42"/>
    </row>
    <row r="2294" spans="3:30">
      <c r="C2294" s="234">
        <v>1</v>
      </c>
      <c r="D2294" s="354">
        <v>44592</v>
      </c>
      <c r="E2294" s="421" t="s">
        <v>2228</v>
      </c>
      <c r="F2294" s="494"/>
      <c r="G2294" s="258"/>
      <c r="H2294" s="388">
        <v>513.73</v>
      </c>
      <c r="I2294" s="234"/>
      <c r="J2294" s="234"/>
      <c r="K2294" s="234"/>
      <c r="L2294" s="234">
        <v>513.73</v>
      </c>
      <c r="M2294" s="234"/>
      <c r="N2294" s="234"/>
      <c r="O2294" s="234"/>
      <c r="P2294" s="234"/>
      <c r="Q2294" s="234"/>
      <c r="R2294" s="234"/>
      <c r="S2294" s="234"/>
      <c r="T2294" s="234"/>
      <c r="U2294" s="234"/>
      <c r="V2294" s="388"/>
      <c r="W2294" s="234"/>
      <c r="X2294" s="388"/>
      <c r="Y2294" s="42"/>
      <c r="Z2294" s="42"/>
      <c r="AA2294" s="42"/>
      <c r="AB2294" s="42"/>
      <c r="AC2294" s="42"/>
      <c r="AD2294" s="42"/>
    </row>
    <row r="2295" spans="3:30">
      <c r="C2295" s="234"/>
      <c r="D2295" s="354">
        <v>44592</v>
      </c>
      <c r="E2295" s="421" t="s">
        <v>1796</v>
      </c>
      <c r="F2295" s="494"/>
      <c r="G2295" s="258"/>
      <c r="H2295" s="388">
        <v>1</v>
      </c>
      <c r="I2295" s="234"/>
      <c r="J2295" s="234"/>
      <c r="K2295" s="234"/>
      <c r="L2295" s="234"/>
      <c r="M2295" s="234"/>
      <c r="N2295" s="234"/>
      <c r="O2295" s="234"/>
      <c r="P2295" s="234"/>
      <c r="Q2295" s="234"/>
      <c r="R2295" s="234"/>
      <c r="S2295" s="234"/>
      <c r="T2295" s="234"/>
      <c r="U2295" s="234"/>
      <c r="V2295" s="388"/>
      <c r="W2295" s="234">
        <v>1</v>
      </c>
      <c r="X2295" s="388"/>
      <c r="Y2295" s="42"/>
      <c r="Z2295" s="42"/>
      <c r="AA2295" s="42"/>
      <c r="AB2295" s="42"/>
      <c r="AC2295" s="42"/>
      <c r="AD2295" s="42"/>
    </row>
    <row r="2296" spans="3:30">
      <c r="C2296" s="234"/>
      <c r="D2296" s="354">
        <v>44592</v>
      </c>
      <c r="E2296" s="421" t="s">
        <v>2229</v>
      </c>
      <c r="F2296" s="494"/>
      <c r="G2296" s="258">
        <v>1757</v>
      </c>
      <c r="H2296" s="388"/>
      <c r="I2296" s="234"/>
      <c r="J2296" s="234"/>
      <c r="K2296" s="234"/>
      <c r="L2296" s="234"/>
      <c r="M2296" s="234"/>
      <c r="N2296" s="234"/>
      <c r="O2296" s="234"/>
      <c r="P2296" s="234"/>
      <c r="Q2296" s="234"/>
      <c r="R2296" s="234"/>
      <c r="S2296" s="234"/>
      <c r="T2296" s="234"/>
      <c r="U2296" s="234"/>
      <c r="V2296" s="388"/>
      <c r="W2296" s="234"/>
      <c r="X2296" s="388"/>
      <c r="Y2296" s="42"/>
      <c r="Z2296" s="42"/>
      <c r="AA2296" s="42"/>
      <c r="AB2296" s="42"/>
      <c r="AC2296" s="42"/>
      <c r="AD2296" s="42"/>
    </row>
    <row r="2297" spans="3:30">
      <c r="C2297" s="234"/>
      <c r="D2297" s="354">
        <v>44592</v>
      </c>
      <c r="E2297" s="421" t="s">
        <v>673</v>
      </c>
      <c r="F2297" s="494"/>
      <c r="G2297" s="258"/>
      <c r="H2297" s="258">
        <v>1679.38</v>
      </c>
      <c r="I2297" s="234"/>
      <c r="J2297" s="234"/>
      <c r="K2297" s="234"/>
      <c r="L2297" s="234"/>
      <c r="M2297" s="234"/>
      <c r="N2297" s="234"/>
      <c r="O2297" s="234"/>
      <c r="P2297" s="234"/>
      <c r="Q2297" s="234"/>
      <c r="R2297" s="234"/>
      <c r="S2297" s="234"/>
      <c r="T2297" s="234"/>
      <c r="U2297" s="234"/>
      <c r="V2297" s="388"/>
      <c r="W2297" s="234"/>
      <c r="X2297" s="388"/>
      <c r="Y2297" s="42"/>
      <c r="Z2297" s="42"/>
      <c r="AA2297" s="42"/>
      <c r="AB2297" s="42"/>
      <c r="AC2297" s="42"/>
      <c r="AD2297" s="42"/>
    </row>
    <row r="2298" spans="3:30">
      <c r="C2298" s="234"/>
      <c r="D2298" s="354">
        <v>44592</v>
      </c>
      <c r="E2298" s="422" t="s">
        <v>2230</v>
      </c>
      <c r="F2298" s="435"/>
      <c r="G2298" s="259"/>
      <c r="H2298" s="234">
        <v>77.62</v>
      </c>
      <c r="I2298" s="234"/>
      <c r="J2298" s="234"/>
      <c r="K2298" s="234"/>
      <c r="L2298" s="234"/>
      <c r="M2298" s="234"/>
      <c r="N2298" s="234"/>
      <c r="O2298" s="234"/>
      <c r="P2298" s="234"/>
      <c r="Q2298" s="234"/>
      <c r="R2298" s="234"/>
      <c r="S2298" s="234"/>
      <c r="T2298" s="234"/>
      <c r="U2298" s="234"/>
      <c r="V2298" s="388"/>
      <c r="W2298" s="234"/>
      <c r="X2298" s="388"/>
      <c r="Y2298" s="42"/>
      <c r="Z2298" s="42"/>
      <c r="AA2298" s="42"/>
      <c r="AB2298" s="42"/>
      <c r="AC2298" s="42"/>
      <c r="AD2298" s="42"/>
    </row>
    <row r="2299" spans="3:30">
      <c r="C2299" s="440"/>
      <c r="D2299" s="354">
        <v>44593</v>
      </c>
      <c r="E2299" s="421" t="s">
        <v>495</v>
      </c>
      <c r="F2299" s="494"/>
      <c r="G2299" s="258">
        <v>849.63</v>
      </c>
      <c r="H2299" s="388"/>
      <c r="I2299" s="440"/>
      <c r="J2299" s="440"/>
      <c r="K2299" s="440"/>
      <c r="L2299" s="440"/>
      <c r="M2299" s="440"/>
      <c r="N2299" s="440"/>
      <c r="O2299" s="440"/>
      <c r="P2299" s="440"/>
      <c r="Q2299" s="439"/>
      <c r="R2299" s="439"/>
      <c r="S2299" s="440"/>
      <c r="T2299" s="440"/>
      <c r="U2299" s="440"/>
      <c r="V2299" s="439"/>
      <c r="W2299" s="440"/>
      <c r="X2299" s="439"/>
      <c r="Y2299" s="399"/>
      <c r="Z2299" s="399"/>
      <c r="AA2299" s="399"/>
      <c r="AB2299" s="399"/>
      <c r="AC2299" s="399"/>
      <c r="AD2299" s="399"/>
    </row>
    <row r="2300" spans="3:30">
      <c r="C2300" s="440"/>
      <c r="D2300" s="354">
        <v>44593</v>
      </c>
      <c r="E2300" s="421" t="s">
        <v>669</v>
      </c>
      <c r="F2300" s="494"/>
      <c r="G2300" s="258">
        <v>105</v>
      </c>
      <c r="I2300" s="440"/>
      <c r="J2300" s="440"/>
      <c r="K2300" s="440"/>
      <c r="L2300" s="440"/>
      <c r="M2300" s="440"/>
      <c r="N2300" s="440"/>
      <c r="O2300" s="440"/>
      <c r="P2300" s="440"/>
      <c r="Q2300" s="439"/>
      <c r="R2300" s="439"/>
      <c r="S2300" s="440"/>
      <c r="T2300" s="440"/>
      <c r="U2300" s="440"/>
      <c r="V2300" s="439"/>
      <c r="W2300" s="440"/>
      <c r="X2300" s="439"/>
      <c r="Y2300" s="399"/>
      <c r="Z2300" s="399"/>
      <c r="AA2300" s="399"/>
      <c r="AB2300" s="399"/>
      <c r="AC2300" s="399"/>
      <c r="AD2300" s="399"/>
    </row>
    <row r="2301" spans="3:30">
      <c r="C2301" s="440"/>
      <c r="D2301" s="354">
        <v>44593</v>
      </c>
      <c r="E2301" s="421" t="s">
        <v>2132</v>
      </c>
      <c r="F2301" s="494"/>
      <c r="G2301" s="258"/>
      <c r="H2301" s="388">
        <v>105</v>
      </c>
      <c r="I2301" s="440"/>
      <c r="J2301" s="440"/>
      <c r="K2301" s="440"/>
      <c r="L2301" s="440"/>
      <c r="M2301" s="440">
        <v>105</v>
      </c>
      <c r="N2301" s="440"/>
      <c r="O2301" s="440"/>
      <c r="P2301" s="440"/>
      <c r="Q2301" s="439"/>
      <c r="R2301" s="439"/>
      <c r="S2301" s="440"/>
      <c r="T2301" s="440"/>
      <c r="U2301" s="440"/>
      <c r="V2301" s="439"/>
      <c r="W2301" s="440"/>
      <c r="X2301" s="439"/>
      <c r="Y2301" s="399"/>
      <c r="Z2301" s="399"/>
      <c r="AA2301" s="399"/>
      <c r="AB2301" s="399"/>
      <c r="AC2301" s="399"/>
      <c r="AD2301" s="399"/>
    </row>
    <row r="2302" spans="3:30">
      <c r="C2302" s="440"/>
      <c r="D2302" s="354">
        <v>44593</v>
      </c>
      <c r="E2302" s="421" t="s">
        <v>2133</v>
      </c>
      <c r="F2302" s="494"/>
      <c r="G2302" s="258"/>
      <c r="H2302" s="388">
        <v>133.13</v>
      </c>
      <c r="I2302" s="440"/>
      <c r="J2302" s="440"/>
      <c r="K2302" s="440"/>
      <c r="L2302" s="440">
        <v>178</v>
      </c>
      <c r="M2302" s="440"/>
      <c r="N2302" s="440"/>
      <c r="O2302" s="440"/>
      <c r="P2302" s="440"/>
      <c r="Q2302" s="439"/>
      <c r="R2302" s="439"/>
      <c r="S2302" s="440"/>
      <c r="T2302" s="440"/>
      <c r="U2302" s="440"/>
      <c r="V2302" s="439"/>
      <c r="W2302" s="440"/>
      <c r="X2302" s="439"/>
      <c r="Y2302" s="399"/>
      <c r="Z2302" s="399"/>
      <c r="AA2302" s="399"/>
      <c r="AB2302" s="399"/>
      <c r="AC2302" s="399"/>
      <c r="AD2302" s="399"/>
    </row>
    <row r="2303" spans="3:30">
      <c r="C2303" s="440">
        <v>4</v>
      </c>
      <c r="D2303" s="354">
        <v>44593</v>
      </c>
      <c r="E2303" s="421" t="s">
        <v>2299</v>
      </c>
      <c r="F2303" s="494"/>
      <c r="G2303" s="258"/>
      <c r="H2303" s="388">
        <v>630.5</v>
      </c>
      <c r="I2303" s="440"/>
      <c r="J2303" s="440"/>
      <c r="K2303" s="440"/>
      <c r="L2303" s="440">
        <v>773</v>
      </c>
      <c r="M2303" s="440"/>
      <c r="N2303" s="440"/>
      <c r="O2303" s="440"/>
      <c r="P2303" s="440"/>
      <c r="Q2303" s="439"/>
      <c r="R2303" s="439"/>
      <c r="S2303" s="440"/>
      <c r="T2303" s="440"/>
      <c r="U2303" s="440"/>
      <c r="V2303" s="439"/>
      <c r="W2303" s="440"/>
      <c r="X2303" s="439"/>
      <c r="Y2303" s="399"/>
      <c r="Z2303" s="399"/>
      <c r="AA2303" s="399"/>
      <c r="AB2303" s="399"/>
      <c r="AC2303" s="399"/>
      <c r="AD2303" s="399"/>
    </row>
    <row r="2304" spans="3:30">
      <c r="C2304" s="440"/>
      <c r="D2304" s="354">
        <v>44593</v>
      </c>
      <c r="E2304" s="421" t="s">
        <v>1796</v>
      </c>
      <c r="F2304" s="494"/>
      <c r="G2304" s="258"/>
      <c r="H2304" s="388">
        <v>1</v>
      </c>
      <c r="I2304" s="440"/>
      <c r="J2304" s="440"/>
      <c r="K2304" s="440"/>
      <c r="L2304" s="440"/>
      <c r="M2304" s="440"/>
      <c r="N2304" s="440"/>
      <c r="O2304" s="440"/>
      <c r="P2304" s="440"/>
      <c r="Q2304" s="439"/>
      <c r="R2304" s="439"/>
      <c r="S2304" s="440"/>
      <c r="T2304" s="440"/>
      <c r="U2304" s="440"/>
      <c r="V2304" s="439"/>
      <c r="W2304" s="440">
        <v>1</v>
      </c>
      <c r="X2304" s="439"/>
      <c r="Y2304" s="399"/>
      <c r="Z2304" s="399"/>
      <c r="AA2304" s="399"/>
      <c r="AB2304" s="399"/>
      <c r="AC2304" s="399"/>
      <c r="AD2304" s="399"/>
    </row>
    <row r="2305" spans="3:30">
      <c r="C2305" s="440"/>
      <c r="D2305" s="354">
        <v>44593</v>
      </c>
      <c r="E2305" s="421" t="s">
        <v>1878</v>
      </c>
      <c r="F2305" s="494"/>
      <c r="G2305" s="258"/>
      <c r="H2305" s="388">
        <v>85</v>
      </c>
      <c r="I2305" s="440"/>
      <c r="J2305" s="440"/>
      <c r="K2305" s="440"/>
      <c r="L2305" s="440"/>
      <c r="M2305" s="440"/>
      <c r="N2305" s="440"/>
      <c r="O2305" s="440"/>
      <c r="P2305" s="440"/>
      <c r="Q2305" s="439"/>
      <c r="R2305" s="439"/>
      <c r="S2305" s="440"/>
      <c r="T2305" s="440">
        <v>85</v>
      </c>
      <c r="U2305" s="440"/>
      <c r="V2305" s="439"/>
      <c r="W2305" s="440"/>
      <c r="X2305" s="439"/>
      <c r="Y2305" s="399"/>
      <c r="Z2305" s="399"/>
      <c r="AA2305" s="399"/>
      <c r="AB2305" s="399"/>
      <c r="AC2305" s="399"/>
      <c r="AD2305" s="399"/>
    </row>
    <row r="2306" spans="3:30">
      <c r="C2306" s="440"/>
      <c r="D2306" s="354">
        <v>44593</v>
      </c>
      <c r="E2306" s="421" t="s">
        <v>2134</v>
      </c>
      <c r="F2306" s="494"/>
      <c r="G2306" s="258">
        <v>1106</v>
      </c>
      <c r="H2306" s="388"/>
      <c r="I2306" s="440"/>
      <c r="J2306" s="440"/>
      <c r="K2306" s="440"/>
      <c r="L2306" s="440"/>
      <c r="M2306" s="440"/>
      <c r="N2306" s="440"/>
      <c r="O2306" s="440"/>
      <c r="P2306" s="440"/>
      <c r="Q2306" s="439"/>
      <c r="R2306" s="439"/>
      <c r="S2306" s="440"/>
      <c r="T2306" s="440"/>
      <c r="U2306" s="440"/>
      <c r="V2306" s="439"/>
      <c r="W2306" s="440"/>
      <c r="X2306" s="439"/>
      <c r="Y2306" s="399"/>
      <c r="Z2306" s="399"/>
      <c r="AA2306" s="399"/>
      <c r="AB2306" s="399"/>
      <c r="AC2306" s="399"/>
      <c r="AD2306" s="399"/>
    </row>
    <row r="2307" spans="3:30">
      <c r="C2307" s="440"/>
      <c r="D2307" s="354">
        <v>44593</v>
      </c>
      <c r="E2307" s="421" t="s">
        <v>1741</v>
      </c>
      <c r="F2307" s="494"/>
      <c r="G2307" s="258"/>
      <c r="H2307" s="388">
        <v>42</v>
      </c>
      <c r="I2307" s="440"/>
      <c r="J2307" s="440"/>
      <c r="K2307" s="440"/>
      <c r="L2307" s="440"/>
      <c r="M2307" s="440"/>
      <c r="N2307" s="440"/>
      <c r="O2307" s="440"/>
      <c r="P2307" s="440"/>
      <c r="Q2307" s="439"/>
      <c r="R2307" s="439"/>
      <c r="S2307" s="440"/>
      <c r="T2307" s="440">
        <v>42</v>
      </c>
      <c r="U2307" s="440"/>
      <c r="V2307" s="439"/>
      <c r="W2307" s="440"/>
      <c r="X2307" s="439"/>
      <c r="Y2307" s="399"/>
      <c r="Z2307" s="399"/>
      <c r="AA2307" s="399"/>
      <c r="AB2307" s="399"/>
      <c r="AC2307" s="399"/>
      <c r="AD2307" s="399"/>
    </row>
    <row r="2308" spans="3:30">
      <c r="C2308" s="440"/>
      <c r="D2308" s="354">
        <v>44593</v>
      </c>
      <c r="E2308" s="421" t="s">
        <v>673</v>
      </c>
      <c r="F2308" s="494"/>
      <c r="G2308" s="258"/>
      <c r="H2308" s="258">
        <v>849.63</v>
      </c>
      <c r="I2308" s="440"/>
      <c r="J2308" s="440"/>
      <c r="K2308" s="440"/>
      <c r="L2308" s="440"/>
      <c r="M2308" s="440"/>
      <c r="N2308" s="440"/>
      <c r="O2308" s="440"/>
      <c r="P2308" s="440"/>
      <c r="Q2308" s="439"/>
      <c r="R2308" s="439"/>
      <c r="S2308" s="440"/>
      <c r="T2308" s="440"/>
      <c r="U2308" s="440"/>
      <c r="V2308" s="439"/>
      <c r="W2308" s="440"/>
      <c r="X2308" s="439"/>
      <c r="Y2308" s="399"/>
      <c r="Z2308" s="399"/>
      <c r="AA2308" s="399"/>
      <c r="AB2308" s="399"/>
      <c r="AC2308" s="399"/>
      <c r="AD2308" s="399"/>
    </row>
    <row r="2309" spans="3:30">
      <c r="C2309" s="440"/>
      <c r="D2309" s="354">
        <v>44593</v>
      </c>
      <c r="E2309" s="422" t="s">
        <v>2302</v>
      </c>
      <c r="F2309" s="435"/>
      <c r="G2309" s="259"/>
      <c r="H2309" s="259">
        <v>105</v>
      </c>
      <c r="I2309" s="440"/>
      <c r="J2309" s="440"/>
      <c r="K2309" s="440"/>
      <c r="L2309" s="440"/>
      <c r="M2309" s="440"/>
      <c r="N2309" s="440"/>
      <c r="O2309" s="440"/>
      <c r="P2309" s="440"/>
      <c r="Q2309" s="439"/>
      <c r="R2309" s="439"/>
      <c r="S2309" s="440"/>
      <c r="T2309" s="440"/>
      <c r="U2309" s="440"/>
      <c r="V2309" s="439"/>
      <c r="W2309" s="440"/>
      <c r="X2309" s="439"/>
      <c r="Y2309" s="399"/>
      <c r="Z2309" s="399"/>
      <c r="AA2309" s="399"/>
      <c r="AB2309" s="399"/>
      <c r="AC2309" s="399"/>
      <c r="AD2309" s="399"/>
    </row>
    <row r="2310" spans="3:30">
      <c r="C2310" s="440"/>
      <c r="D2310" s="354">
        <v>44593</v>
      </c>
      <c r="E2310" s="422" t="s">
        <v>2135</v>
      </c>
      <c r="F2310" s="435"/>
      <c r="G2310" s="259"/>
      <c r="H2310" s="234">
        <v>109.37</v>
      </c>
      <c r="I2310" s="440"/>
      <c r="J2310" s="440"/>
      <c r="K2310" s="440"/>
      <c r="L2310" s="440"/>
      <c r="M2310" s="440"/>
      <c r="N2310" s="440"/>
      <c r="O2310" s="440"/>
      <c r="P2310" s="440"/>
      <c r="Q2310" s="439"/>
      <c r="R2310" s="439"/>
      <c r="S2310" s="440"/>
      <c r="T2310" s="440"/>
      <c r="U2310" s="440"/>
      <c r="V2310" s="439"/>
      <c r="W2310" s="440"/>
      <c r="X2310" s="439"/>
      <c r="Y2310" s="399"/>
      <c r="Z2310" s="399"/>
      <c r="AA2310" s="399"/>
      <c r="AB2310" s="399"/>
      <c r="AC2310" s="399"/>
      <c r="AD2310" s="399"/>
    </row>
    <row r="2311" spans="3:30">
      <c r="C2311" s="440"/>
      <c r="D2311" s="354">
        <v>44594</v>
      </c>
      <c r="E2311" s="421" t="s">
        <v>495</v>
      </c>
      <c r="F2311" s="494"/>
      <c r="G2311" s="258">
        <v>1710.6</v>
      </c>
      <c r="H2311" s="388"/>
      <c r="I2311" s="440"/>
      <c r="J2311" s="440"/>
      <c r="K2311" s="440"/>
      <c r="L2311" s="440"/>
      <c r="M2311" s="440"/>
      <c r="N2311" s="440"/>
      <c r="O2311" s="440"/>
      <c r="P2311" s="440"/>
      <c r="Q2311" s="439"/>
      <c r="R2311" s="439"/>
      <c r="S2311" s="440"/>
      <c r="T2311" s="440"/>
      <c r="U2311" s="440"/>
      <c r="V2311" s="439"/>
      <c r="W2311" s="440"/>
      <c r="X2311" s="439"/>
      <c r="Y2311" s="399"/>
      <c r="Z2311" s="399"/>
      <c r="AA2311" s="399"/>
      <c r="AB2311" s="399"/>
      <c r="AC2311" s="399"/>
      <c r="AD2311" s="399"/>
    </row>
    <row r="2312" spans="3:30">
      <c r="C2312" s="440"/>
      <c r="D2312" s="354">
        <v>44594</v>
      </c>
      <c r="E2312" s="421" t="s">
        <v>2300</v>
      </c>
      <c r="F2312" s="494"/>
      <c r="G2312" s="258"/>
      <c r="H2312" s="388">
        <v>709.54</v>
      </c>
      <c r="I2312" s="440"/>
      <c r="J2312" s="440"/>
      <c r="K2312" s="440"/>
      <c r="L2312" s="440">
        <v>709.54</v>
      </c>
      <c r="M2312" s="440"/>
      <c r="N2312" s="440"/>
      <c r="O2312" s="440"/>
      <c r="P2312" s="440"/>
      <c r="Q2312" s="439"/>
      <c r="R2312" s="439"/>
      <c r="S2312" s="440"/>
      <c r="T2312" s="440"/>
      <c r="U2312" s="440"/>
      <c r="V2312" s="439"/>
      <c r="W2312" s="440"/>
      <c r="X2312" s="439"/>
      <c r="Y2312" s="399"/>
      <c r="Z2312" s="399"/>
      <c r="AA2312" s="399"/>
      <c r="AB2312" s="399"/>
      <c r="AC2312" s="399"/>
      <c r="AD2312" s="399"/>
    </row>
    <row r="2313" spans="3:30">
      <c r="C2313" s="440"/>
      <c r="D2313" s="354">
        <v>44594</v>
      </c>
      <c r="E2313" s="421" t="s">
        <v>2301</v>
      </c>
      <c r="F2313" s="494"/>
      <c r="G2313" s="258"/>
      <c r="H2313" s="388">
        <v>1000.06</v>
      </c>
      <c r="I2313" s="440"/>
      <c r="J2313" s="440"/>
      <c r="K2313" s="440"/>
      <c r="L2313" s="440">
        <v>1000.06</v>
      </c>
      <c r="M2313" s="440"/>
      <c r="N2313" s="440"/>
      <c r="O2313" s="440"/>
      <c r="P2313" s="440"/>
      <c r="Q2313" s="439"/>
      <c r="R2313" s="439"/>
      <c r="S2313" s="440"/>
      <c r="T2313" s="440"/>
      <c r="U2313" s="440"/>
      <c r="V2313" s="439"/>
      <c r="W2313" s="440"/>
      <c r="X2313" s="439"/>
      <c r="Y2313" s="399"/>
      <c r="Z2313" s="399"/>
      <c r="AA2313" s="399"/>
      <c r="AB2313" s="399"/>
      <c r="AC2313" s="399"/>
      <c r="AD2313" s="399"/>
    </row>
    <row r="2314" spans="3:30">
      <c r="C2314" s="440"/>
      <c r="D2314" s="354">
        <v>44594</v>
      </c>
      <c r="E2314" s="421" t="s">
        <v>1796</v>
      </c>
      <c r="F2314" s="494"/>
      <c r="G2314" s="258"/>
      <c r="H2314" s="388">
        <v>1</v>
      </c>
      <c r="I2314" s="440"/>
      <c r="J2314" s="440"/>
      <c r="K2314" s="440"/>
      <c r="L2314" s="440"/>
      <c r="M2314" s="440"/>
      <c r="N2314" s="440"/>
      <c r="O2314" s="440"/>
      <c r="P2314" s="440"/>
      <c r="Q2314" s="439"/>
      <c r="R2314" s="439"/>
      <c r="S2314" s="440"/>
      <c r="T2314" s="440"/>
      <c r="U2314" s="440"/>
      <c r="V2314" s="439"/>
      <c r="W2314" s="440">
        <v>1</v>
      </c>
      <c r="X2314" s="439"/>
      <c r="Y2314" s="399"/>
      <c r="Z2314" s="399"/>
      <c r="AA2314" s="399"/>
      <c r="AB2314" s="399"/>
      <c r="AC2314" s="399"/>
      <c r="AD2314" s="399"/>
    </row>
    <row r="2315" spans="3:30">
      <c r="C2315" s="440"/>
      <c r="D2315" s="354">
        <v>44594</v>
      </c>
      <c r="E2315" s="421" t="s">
        <v>1810</v>
      </c>
      <c r="F2315" s="494"/>
      <c r="G2315" s="258">
        <v>1880</v>
      </c>
      <c r="H2315" s="388"/>
      <c r="I2315" s="440"/>
      <c r="J2315" s="440"/>
      <c r="K2315" s="440"/>
      <c r="L2315" s="440"/>
      <c r="M2315" s="440"/>
      <c r="N2315" s="440"/>
      <c r="O2315" s="440"/>
      <c r="P2315" s="440"/>
      <c r="Q2315" s="439"/>
      <c r="R2315" s="439"/>
      <c r="S2315" s="440"/>
      <c r="T2315" s="440"/>
      <c r="U2315" s="440"/>
      <c r="V2315" s="439"/>
      <c r="W2315" s="440"/>
      <c r="X2315" s="439"/>
      <c r="Y2315" s="399"/>
      <c r="Z2315" s="399"/>
      <c r="AA2315" s="399"/>
      <c r="AB2315" s="399"/>
      <c r="AC2315" s="399"/>
      <c r="AD2315" s="399"/>
    </row>
    <row r="2316" spans="3:30">
      <c r="C2316" s="440"/>
      <c r="D2316" s="354">
        <v>44594</v>
      </c>
      <c r="E2316" s="421" t="s">
        <v>673</v>
      </c>
      <c r="F2316" s="494"/>
      <c r="G2316" s="258"/>
      <c r="H2316" s="258">
        <v>1710.6</v>
      </c>
      <c r="I2316" s="440"/>
      <c r="J2316" s="440"/>
      <c r="K2316" s="440"/>
      <c r="L2316" s="440"/>
      <c r="M2316" s="440"/>
      <c r="N2316" s="440"/>
      <c r="O2316" s="440"/>
      <c r="P2316" s="440"/>
      <c r="Q2316" s="439"/>
      <c r="R2316" s="439"/>
      <c r="S2316" s="440"/>
      <c r="T2316" s="440"/>
      <c r="U2316" s="440"/>
      <c r="V2316" s="439"/>
      <c r="W2316" s="440"/>
      <c r="X2316" s="439"/>
      <c r="Y2316" s="399"/>
      <c r="Z2316" s="399"/>
      <c r="AA2316" s="399"/>
      <c r="AB2316" s="399"/>
      <c r="AC2316" s="399"/>
      <c r="AD2316" s="399"/>
    </row>
    <row r="2317" spans="3:30">
      <c r="C2317" s="440"/>
      <c r="D2317" s="354">
        <v>44594</v>
      </c>
      <c r="E2317" s="422" t="s">
        <v>1516</v>
      </c>
      <c r="F2317" s="435"/>
      <c r="G2317" s="259"/>
      <c r="H2317" s="234">
        <v>169.4</v>
      </c>
      <c r="I2317" s="440"/>
      <c r="J2317" s="440"/>
      <c r="K2317" s="440"/>
      <c r="L2317" s="440"/>
      <c r="M2317" s="440"/>
      <c r="N2317" s="440"/>
      <c r="O2317" s="440"/>
      <c r="P2317" s="440"/>
      <c r="Q2317" s="439"/>
      <c r="R2317" s="439"/>
      <c r="S2317" s="440"/>
      <c r="T2317" s="440"/>
      <c r="U2317" s="440"/>
      <c r="V2317" s="439"/>
      <c r="W2317" s="440"/>
      <c r="X2317" s="439"/>
      <c r="Y2317" s="399"/>
      <c r="Z2317" s="399"/>
      <c r="AA2317" s="399"/>
      <c r="AB2317" s="399"/>
      <c r="AC2317" s="399"/>
      <c r="AD2317" s="399"/>
    </row>
    <row r="2318" spans="3:30">
      <c r="C2318" s="440"/>
      <c r="D2318" s="354">
        <v>44596</v>
      </c>
      <c r="E2318" s="421" t="s">
        <v>495</v>
      </c>
      <c r="F2318" s="494"/>
      <c r="G2318" s="258">
        <v>3711</v>
      </c>
      <c r="H2318" s="388"/>
      <c r="I2318" s="440"/>
      <c r="J2318" s="440"/>
      <c r="K2318" s="440"/>
      <c r="L2318" s="440"/>
      <c r="M2318" s="440"/>
      <c r="N2318" s="440"/>
      <c r="O2318" s="440"/>
      <c r="P2318" s="440"/>
      <c r="Q2318" s="439"/>
      <c r="R2318" s="439"/>
      <c r="S2318" s="440"/>
      <c r="T2318" s="440"/>
      <c r="U2318" s="440"/>
      <c r="V2318" s="439"/>
      <c r="W2318" s="440"/>
      <c r="X2318" s="439"/>
      <c r="Y2318" s="399"/>
      <c r="Z2318" s="399"/>
      <c r="AA2318" s="399"/>
      <c r="AB2318" s="399"/>
      <c r="AC2318" s="399"/>
      <c r="AD2318" s="399"/>
    </row>
    <row r="2319" spans="3:30">
      <c r="C2319" s="440"/>
      <c r="D2319" s="354">
        <v>44596</v>
      </c>
      <c r="E2319" s="421" t="s">
        <v>2303</v>
      </c>
      <c r="F2319" s="494"/>
      <c r="G2319" s="258"/>
      <c r="H2319" s="388">
        <v>3710</v>
      </c>
      <c r="I2319" s="440"/>
      <c r="J2319" s="440"/>
      <c r="K2319" s="440"/>
      <c r="L2319" s="440">
        <v>3710</v>
      </c>
      <c r="M2319" s="440"/>
      <c r="N2319" s="440"/>
      <c r="O2319" s="440"/>
      <c r="P2319" s="440"/>
      <c r="Q2319" s="439"/>
      <c r="R2319" s="439"/>
      <c r="S2319" s="440"/>
      <c r="T2319" s="440"/>
      <c r="U2319" s="440"/>
      <c r="V2319" s="439"/>
      <c r="W2319" s="440"/>
      <c r="X2319" s="439"/>
      <c r="Y2319" s="399"/>
      <c r="Z2319" s="399"/>
      <c r="AA2319" s="399"/>
      <c r="AB2319" s="399"/>
      <c r="AC2319" s="399"/>
      <c r="AD2319" s="399"/>
    </row>
    <row r="2320" spans="3:30">
      <c r="C2320" s="440"/>
      <c r="D2320" s="354">
        <v>44596</v>
      </c>
      <c r="E2320" s="421" t="s">
        <v>1796</v>
      </c>
      <c r="F2320" s="494"/>
      <c r="G2320" s="258"/>
      <c r="H2320" s="388">
        <v>1</v>
      </c>
      <c r="I2320" s="440"/>
      <c r="J2320" s="440"/>
      <c r="K2320" s="440"/>
      <c r="L2320" s="440"/>
      <c r="M2320" s="440"/>
      <c r="N2320" s="440"/>
      <c r="O2320" s="440"/>
      <c r="P2320" s="440"/>
      <c r="Q2320" s="439"/>
      <c r="R2320" s="439"/>
      <c r="S2320" s="440"/>
      <c r="T2320" s="440"/>
      <c r="U2320" s="440"/>
      <c r="V2320" s="439"/>
      <c r="W2320" s="440">
        <v>1</v>
      </c>
      <c r="X2320" s="439"/>
      <c r="Y2320" s="399"/>
      <c r="Z2320" s="399"/>
      <c r="AA2320" s="399"/>
      <c r="AB2320" s="399"/>
      <c r="AC2320" s="399"/>
      <c r="AD2320" s="399"/>
    </row>
    <row r="2321" spans="3:30">
      <c r="C2321" s="440"/>
      <c r="D2321" s="354">
        <v>44596</v>
      </c>
      <c r="E2321" s="421" t="s">
        <v>1889</v>
      </c>
      <c r="F2321" s="494"/>
      <c r="G2321" s="258">
        <v>4000</v>
      </c>
      <c r="H2321" s="388"/>
      <c r="I2321" s="440"/>
      <c r="J2321" s="440"/>
      <c r="K2321" s="440"/>
      <c r="L2321" s="440"/>
      <c r="M2321" s="440"/>
      <c r="N2321" s="440"/>
      <c r="O2321" s="440"/>
      <c r="P2321" s="440"/>
      <c r="Q2321" s="439"/>
      <c r="R2321" s="439"/>
      <c r="S2321" s="440"/>
      <c r="T2321" s="440"/>
      <c r="U2321" s="440"/>
      <c r="V2321" s="439"/>
      <c r="W2321" s="440"/>
      <c r="X2321" s="439"/>
      <c r="Y2321" s="399"/>
      <c r="Z2321" s="399"/>
      <c r="AA2321" s="399"/>
      <c r="AB2321" s="399"/>
      <c r="AC2321" s="399"/>
      <c r="AD2321" s="399"/>
    </row>
    <row r="2322" spans="3:30">
      <c r="C2322" s="440"/>
      <c r="D2322" s="354">
        <v>44596</v>
      </c>
      <c r="E2322" s="421" t="s">
        <v>673</v>
      </c>
      <c r="F2322" s="494"/>
      <c r="G2322" s="258"/>
      <c r="H2322" s="388">
        <v>3711</v>
      </c>
      <c r="I2322" s="440"/>
      <c r="J2322" s="440"/>
      <c r="K2322" s="440"/>
      <c r="L2322" s="440"/>
      <c r="M2322" s="440"/>
      <c r="N2322" s="440"/>
      <c r="O2322" s="440"/>
      <c r="P2322" s="440"/>
      <c r="Q2322" s="439"/>
      <c r="R2322" s="439"/>
      <c r="S2322" s="440"/>
      <c r="T2322" s="440"/>
      <c r="U2322" s="440"/>
      <c r="V2322" s="439"/>
      <c r="W2322" s="440"/>
      <c r="X2322" s="439"/>
      <c r="Y2322" s="399"/>
      <c r="Z2322" s="399"/>
      <c r="AA2322" s="399"/>
      <c r="AB2322" s="399"/>
      <c r="AC2322" s="399"/>
      <c r="AD2322" s="399"/>
    </row>
    <row r="2323" spans="3:30">
      <c r="C2323" s="440"/>
      <c r="D2323" s="354">
        <v>44596</v>
      </c>
      <c r="E2323" s="422" t="s">
        <v>1611</v>
      </c>
      <c r="F2323" s="435"/>
      <c r="G2323" s="259"/>
      <c r="H2323" s="234">
        <v>289</v>
      </c>
      <c r="I2323" s="440"/>
      <c r="J2323" s="440"/>
      <c r="K2323" s="440"/>
      <c r="L2323" s="440"/>
      <c r="M2323" s="440"/>
      <c r="N2323" s="440"/>
      <c r="O2323" s="440"/>
      <c r="P2323" s="440"/>
      <c r="Q2323" s="439"/>
      <c r="R2323" s="439"/>
      <c r="S2323" s="440"/>
      <c r="T2323" s="440"/>
      <c r="U2323" s="440"/>
      <c r="V2323" s="439"/>
      <c r="W2323" s="440"/>
      <c r="X2323" s="439"/>
      <c r="Y2323" s="399"/>
      <c r="Z2323" s="399"/>
      <c r="AA2323" s="399"/>
      <c r="AB2323" s="399"/>
      <c r="AC2323" s="399"/>
      <c r="AD2323" s="399"/>
    </row>
    <row r="2324" spans="3:30">
      <c r="C2324" s="440"/>
      <c r="D2324" s="354">
        <v>44599</v>
      </c>
      <c r="E2324" s="421" t="s">
        <v>495</v>
      </c>
      <c r="F2324" s="494"/>
      <c r="G2324" s="258">
        <v>2203.15</v>
      </c>
      <c r="H2324" s="388"/>
      <c r="I2324" s="440"/>
      <c r="J2324" s="440"/>
      <c r="K2324" s="440"/>
      <c r="L2324" s="440"/>
      <c r="M2324" s="440"/>
      <c r="N2324" s="440"/>
      <c r="O2324" s="440"/>
      <c r="P2324" s="440"/>
      <c r="Q2324" s="439"/>
      <c r="R2324" s="439"/>
      <c r="S2324" s="440"/>
      <c r="T2324" s="440"/>
      <c r="U2324" s="440"/>
      <c r="V2324" s="439"/>
      <c r="W2324" s="440"/>
      <c r="X2324" s="439"/>
      <c r="Y2324" s="399"/>
      <c r="Z2324" s="399"/>
      <c r="AA2324" s="399"/>
      <c r="AB2324" s="399"/>
      <c r="AC2324" s="399"/>
      <c r="AD2324" s="399"/>
    </row>
    <row r="2325" spans="3:30">
      <c r="C2325" s="440">
        <v>5</v>
      </c>
      <c r="D2325" s="354">
        <v>44599</v>
      </c>
      <c r="E2325" s="421" t="s">
        <v>1005</v>
      </c>
      <c r="F2325" s="494"/>
      <c r="G2325" s="258"/>
      <c r="H2325" s="388">
        <v>1252.82</v>
      </c>
      <c r="I2325" s="440"/>
      <c r="J2325" s="440"/>
      <c r="K2325" s="440"/>
      <c r="L2325" s="440">
        <v>1252.82</v>
      </c>
      <c r="M2325" s="440"/>
      <c r="N2325" s="440"/>
      <c r="O2325" s="440"/>
      <c r="P2325" s="440"/>
      <c r="Q2325" s="439"/>
      <c r="R2325" s="439"/>
      <c r="S2325" s="440"/>
      <c r="T2325" s="440"/>
      <c r="U2325" s="440"/>
      <c r="V2325" s="439"/>
      <c r="W2325" s="440"/>
      <c r="X2325" s="439"/>
      <c r="Y2325" s="399"/>
      <c r="Z2325" s="399"/>
      <c r="AA2325" s="399"/>
      <c r="AB2325" s="399"/>
      <c r="AC2325" s="399"/>
      <c r="AD2325" s="399"/>
    </row>
    <row r="2326" spans="3:30">
      <c r="C2326" s="440"/>
      <c r="D2326" s="354">
        <v>44599</v>
      </c>
      <c r="E2326" s="438" t="s">
        <v>2488</v>
      </c>
      <c r="F2326" s="494"/>
      <c r="G2326" s="258"/>
      <c r="H2326" s="388">
        <v>217.49</v>
      </c>
      <c r="I2326" s="440"/>
      <c r="J2326" s="440"/>
      <c r="K2326" s="440"/>
      <c r="L2326" s="440">
        <v>217.49</v>
      </c>
      <c r="M2326" s="440"/>
      <c r="N2326" s="440"/>
      <c r="O2326" s="440"/>
      <c r="P2326" s="440"/>
      <c r="Q2326" s="439"/>
      <c r="R2326" s="439"/>
      <c r="S2326" s="440"/>
      <c r="T2326" s="440"/>
      <c r="U2326" s="440"/>
      <c r="V2326" s="439"/>
      <c r="W2326" s="440"/>
      <c r="X2326" s="439"/>
      <c r="Y2326" s="399"/>
      <c r="Z2326" s="399"/>
      <c r="AA2326" s="399"/>
      <c r="AB2326" s="399"/>
      <c r="AC2326" s="399"/>
      <c r="AD2326" s="399"/>
    </row>
    <row r="2327" spans="3:30">
      <c r="C2327" s="440"/>
      <c r="D2327" s="354">
        <v>44599</v>
      </c>
      <c r="E2327" s="438" t="s">
        <v>2489</v>
      </c>
      <c r="F2327" s="494"/>
      <c r="G2327" s="258"/>
      <c r="H2327" s="388">
        <v>337.06</v>
      </c>
      <c r="I2327" s="440"/>
      <c r="J2327" s="440"/>
      <c r="K2327" s="440"/>
      <c r="L2327" s="440">
        <v>337.06</v>
      </c>
      <c r="M2327" s="440"/>
      <c r="N2327" s="440"/>
      <c r="O2327" s="440"/>
      <c r="P2327" s="440"/>
      <c r="Q2327" s="439"/>
      <c r="R2327" s="439"/>
      <c r="S2327" s="440"/>
      <c r="T2327" s="440"/>
      <c r="U2327" s="440"/>
      <c r="V2327" s="439"/>
      <c r="W2327" s="440"/>
      <c r="X2327" s="439"/>
      <c r="Y2327" s="399"/>
      <c r="Z2327" s="399"/>
      <c r="AA2327" s="399"/>
      <c r="AB2327" s="399"/>
      <c r="AC2327" s="399"/>
      <c r="AD2327" s="399"/>
    </row>
    <row r="2328" spans="3:30">
      <c r="C2328" s="440"/>
      <c r="D2328" s="354">
        <v>44599</v>
      </c>
      <c r="E2328" s="438" t="s">
        <v>2490</v>
      </c>
      <c r="F2328" s="494"/>
      <c r="G2328" s="258"/>
      <c r="H2328" s="388">
        <v>179.9</v>
      </c>
      <c r="I2328" s="440"/>
      <c r="J2328" s="440"/>
      <c r="K2328" s="440"/>
      <c r="L2328" s="440">
        <v>179.9</v>
      </c>
      <c r="M2328" s="440"/>
      <c r="N2328" s="440"/>
      <c r="O2328" s="440"/>
      <c r="P2328" s="440"/>
      <c r="Q2328" s="439"/>
      <c r="R2328" s="439"/>
      <c r="S2328" s="440"/>
      <c r="T2328" s="440"/>
      <c r="U2328" s="440"/>
      <c r="V2328" s="439"/>
      <c r="W2328" s="440"/>
      <c r="X2328" s="439"/>
      <c r="Y2328" s="399"/>
      <c r="Z2328" s="399"/>
      <c r="AA2328" s="399"/>
      <c r="AB2328" s="399"/>
      <c r="AC2328" s="399"/>
      <c r="AD2328" s="399"/>
    </row>
    <row r="2329" spans="3:30">
      <c r="C2329" s="440"/>
      <c r="D2329" s="354">
        <v>44599</v>
      </c>
      <c r="E2329" s="421" t="s">
        <v>2430</v>
      </c>
      <c r="F2329" s="494"/>
      <c r="G2329" s="258"/>
      <c r="H2329" s="388">
        <v>122.88</v>
      </c>
      <c r="I2329" s="440"/>
      <c r="J2329" s="440"/>
      <c r="K2329" s="440"/>
      <c r="L2329" s="440">
        <v>122.88</v>
      </c>
      <c r="M2329" s="440"/>
      <c r="N2329" s="440"/>
      <c r="O2329" s="440"/>
      <c r="P2329" s="440"/>
      <c r="Q2329" s="439"/>
      <c r="R2329" s="439"/>
      <c r="S2329" s="440"/>
      <c r="T2329" s="440"/>
      <c r="U2329" s="440"/>
      <c r="V2329" s="439"/>
      <c r="W2329" s="440"/>
      <c r="X2329" s="439"/>
      <c r="Y2329" s="399"/>
      <c r="Z2329" s="399"/>
      <c r="AA2329" s="399"/>
      <c r="AB2329" s="399"/>
      <c r="AC2329" s="399"/>
      <c r="AD2329" s="399"/>
    </row>
    <row r="2330" spans="3:30">
      <c r="C2330" s="440"/>
      <c r="D2330" s="354">
        <v>44599</v>
      </c>
      <c r="E2330" s="421" t="s">
        <v>1796</v>
      </c>
      <c r="F2330" s="494"/>
      <c r="G2330" s="258"/>
      <c r="H2330" s="388">
        <v>1</v>
      </c>
      <c r="I2330" s="440"/>
      <c r="J2330" s="440"/>
      <c r="K2330" s="440"/>
      <c r="L2330" s="440"/>
      <c r="M2330" s="440"/>
      <c r="N2330" s="440"/>
      <c r="O2330" s="440"/>
      <c r="P2330" s="440"/>
      <c r="Q2330" s="439"/>
      <c r="R2330" s="439"/>
      <c r="S2330" s="440"/>
      <c r="T2330" s="440"/>
      <c r="U2330" s="440"/>
      <c r="V2330" s="439"/>
      <c r="W2330" s="440">
        <v>1</v>
      </c>
      <c r="X2330" s="439"/>
      <c r="Y2330" s="399"/>
      <c r="Z2330" s="399"/>
      <c r="AA2330" s="399"/>
      <c r="AB2330" s="399"/>
      <c r="AC2330" s="399"/>
      <c r="AD2330" s="399"/>
    </row>
    <row r="2331" spans="3:30">
      <c r="C2331" s="440"/>
      <c r="D2331" s="354">
        <v>44599</v>
      </c>
      <c r="E2331" s="421" t="s">
        <v>1878</v>
      </c>
      <c r="F2331" s="494"/>
      <c r="G2331" s="258"/>
      <c r="H2331" s="388">
        <v>92</v>
      </c>
      <c r="I2331" s="440"/>
      <c r="J2331" s="440"/>
      <c r="K2331" s="440"/>
      <c r="L2331" s="440"/>
      <c r="M2331" s="440"/>
      <c r="N2331" s="440"/>
      <c r="O2331" s="440"/>
      <c r="P2331" s="440"/>
      <c r="Q2331" s="439"/>
      <c r="R2331" s="439"/>
      <c r="S2331" s="440"/>
      <c r="T2331" s="440">
        <v>92</v>
      </c>
      <c r="U2331" s="440"/>
      <c r="V2331" s="439"/>
      <c r="W2331" s="440"/>
      <c r="X2331" s="439"/>
      <c r="Y2331" s="399"/>
      <c r="Z2331" s="399"/>
      <c r="AA2331" s="399"/>
      <c r="AB2331" s="399"/>
      <c r="AC2331" s="399"/>
      <c r="AD2331" s="399"/>
    </row>
    <row r="2332" spans="3:30">
      <c r="C2332" s="440"/>
      <c r="D2332" s="354">
        <v>44599</v>
      </c>
      <c r="E2332" s="421" t="s">
        <v>2304</v>
      </c>
      <c r="F2332" s="494"/>
      <c r="G2332" s="258">
        <v>2437</v>
      </c>
      <c r="H2332" s="388"/>
      <c r="I2332" s="440"/>
      <c r="J2332" s="440"/>
      <c r="K2332" s="440"/>
      <c r="L2332" s="440"/>
      <c r="M2332" s="440"/>
      <c r="N2332" s="440"/>
      <c r="O2332" s="440"/>
      <c r="P2332" s="440"/>
      <c r="Q2332" s="439"/>
      <c r="R2332" s="439"/>
      <c r="S2332" s="440"/>
      <c r="T2332" s="440"/>
      <c r="U2332" s="440"/>
      <c r="V2332" s="439"/>
      <c r="W2332" s="440"/>
      <c r="X2332" s="439"/>
      <c r="Y2332" s="399"/>
      <c r="Z2332" s="399"/>
      <c r="AA2332" s="399"/>
      <c r="AB2332" s="399"/>
      <c r="AC2332" s="399"/>
      <c r="AD2332" s="399"/>
    </row>
    <row r="2333" spans="3:30">
      <c r="C2333" s="440"/>
      <c r="D2333" s="354">
        <v>44599</v>
      </c>
      <c r="E2333" s="421" t="s">
        <v>1741</v>
      </c>
      <c r="F2333" s="494"/>
      <c r="G2333" s="258"/>
      <c r="H2333" s="388">
        <v>69</v>
      </c>
      <c r="I2333" s="440"/>
      <c r="J2333" s="440"/>
      <c r="K2333" s="440"/>
      <c r="L2333" s="440"/>
      <c r="M2333" s="440"/>
      <c r="N2333" s="440"/>
      <c r="O2333" s="440"/>
      <c r="P2333" s="440"/>
      <c r="Q2333" s="439"/>
      <c r="R2333" s="439"/>
      <c r="S2333" s="440"/>
      <c r="T2333" s="440"/>
      <c r="U2333" s="440"/>
      <c r="V2333" s="439"/>
      <c r="W2333" s="440"/>
      <c r="X2333" s="439"/>
      <c r="Y2333" s="399"/>
      <c r="Z2333" s="399"/>
      <c r="AA2333" s="399"/>
      <c r="AB2333" s="399"/>
      <c r="AC2333" s="399"/>
      <c r="AD2333" s="399"/>
    </row>
    <row r="2334" spans="3:30">
      <c r="C2334" s="440"/>
      <c r="D2334" s="354">
        <v>44599</v>
      </c>
      <c r="E2334" s="421" t="s">
        <v>673</v>
      </c>
      <c r="F2334" s="494"/>
      <c r="G2334" s="258"/>
      <c r="H2334" s="258">
        <v>2203.15</v>
      </c>
      <c r="I2334" s="440"/>
      <c r="J2334" s="440"/>
      <c r="K2334" s="440"/>
      <c r="L2334" s="440"/>
      <c r="M2334" s="440"/>
      <c r="N2334" s="440"/>
      <c r="O2334" s="440"/>
      <c r="P2334" s="440"/>
      <c r="Q2334" s="439"/>
      <c r="R2334" s="439"/>
      <c r="S2334" s="440"/>
      <c r="T2334" s="440"/>
      <c r="U2334" s="440"/>
      <c r="V2334" s="439"/>
      <c r="W2334" s="440"/>
      <c r="X2334" s="439"/>
      <c r="Y2334" s="399"/>
      <c r="Z2334" s="399"/>
      <c r="AA2334" s="399"/>
      <c r="AB2334" s="399"/>
      <c r="AC2334" s="399"/>
      <c r="AD2334" s="399"/>
    </row>
    <row r="2335" spans="3:30">
      <c r="C2335" s="440"/>
      <c r="D2335" s="354">
        <v>44599</v>
      </c>
      <c r="E2335" s="422" t="s">
        <v>2305</v>
      </c>
      <c r="F2335" s="435"/>
      <c r="G2335" s="259"/>
      <c r="H2335" s="234">
        <v>164.85</v>
      </c>
      <c r="I2335" s="440"/>
      <c r="J2335" s="440"/>
      <c r="K2335" s="440"/>
      <c r="L2335" s="440"/>
      <c r="M2335" s="440"/>
      <c r="N2335" s="440"/>
      <c r="O2335" s="440"/>
      <c r="P2335" s="440"/>
      <c r="Q2335" s="439"/>
      <c r="R2335" s="439"/>
      <c r="S2335" s="440"/>
      <c r="T2335" s="440"/>
      <c r="U2335" s="440"/>
      <c r="V2335" s="439"/>
      <c r="W2335" s="440"/>
      <c r="X2335" s="439"/>
      <c r="Y2335" s="399"/>
      <c r="Z2335" s="399"/>
      <c r="AA2335" s="399"/>
      <c r="AB2335" s="399"/>
      <c r="AC2335" s="399"/>
      <c r="AD2335" s="399"/>
    </row>
    <row r="2336" spans="3:30">
      <c r="C2336" s="440"/>
      <c r="D2336" s="354">
        <v>44600</v>
      </c>
      <c r="E2336" s="421" t="s">
        <v>495</v>
      </c>
      <c r="F2336" s="494"/>
      <c r="G2336" s="258">
        <v>1747.89</v>
      </c>
      <c r="H2336" s="388"/>
      <c r="I2336" s="440"/>
      <c r="J2336" s="440"/>
      <c r="K2336" s="440"/>
      <c r="L2336" s="440"/>
      <c r="M2336" s="440"/>
      <c r="N2336" s="440"/>
      <c r="O2336" s="440"/>
      <c r="P2336" s="440"/>
      <c r="Q2336" s="439"/>
      <c r="R2336" s="439"/>
      <c r="S2336" s="440"/>
      <c r="T2336" s="440"/>
      <c r="U2336" s="440"/>
      <c r="V2336" s="439"/>
      <c r="W2336" s="440"/>
      <c r="X2336" s="439"/>
      <c r="Y2336" s="399"/>
      <c r="Z2336" s="399"/>
      <c r="AA2336" s="399"/>
      <c r="AB2336" s="399"/>
      <c r="AC2336" s="399"/>
      <c r="AD2336" s="399"/>
    </row>
    <row r="2337" spans="3:30">
      <c r="C2337" s="440"/>
      <c r="D2337" s="354">
        <v>44600</v>
      </c>
      <c r="E2337" s="438" t="s">
        <v>2480</v>
      </c>
      <c r="F2337" s="494"/>
      <c r="G2337" s="258"/>
      <c r="H2337" s="388">
        <v>117.42</v>
      </c>
      <c r="I2337" s="440"/>
      <c r="J2337" s="440"/>
      <c r="K2337" s="440"/>
      <c r="L2337" s="440"/>
      <c r="M2337" s="440"/>
      <c r="N2337" s="440">
        <v>117.42</v>
      </c>
      <c r="O2337" s="440"/>
      <c r="P2337" s="440"/>
      <c r="Q2337" s="439"/>
      <c r="R2337" s="439"/>
      <c r="S2337" s="440"/>
      <c r="T2337" s="440"/>
      <c r="U2337" s="440"/>
      <c r="V2337" s="439"/>
      <c r="W2337" s="440"/>
      <c r="X2337" s="439"/>
      <c r="Y2337" s="399"/>
      <c r="Z2337" s="399"/>
      <c r="AA2337" s="399"/>
      <c r="AB2337" s="399"/>
      <c r="AC2337" s="399"/>
      <c r="AD2337" s="399"/>
    </row>
    <row r="2338" spans="3:30">
      <c r="C2338" s="440"/>
      <c r="D2338" s="354">
        <v>44600</v>
      </c>
      <c r="E2338" s="438" t="s">
        <v>2403</v>
      </c>
      <c r="F2338" s="494"/>
      <c r="G2338" s="258"/>
      <c r="H2338" s="388">
        <v>282.14999999999998</v>
      </c>
      <c r="I2338" s="440"/>
      <c r="J2338" s="440"/>
      <c r="K2338" s="440"/>
      <c r="L2338" s="440"/>
      <c r="M2338" s="440"/>
      <c r="N2338" s="440">
        <v>282.14999999999998</v>
      </c>
      <c r="O2338" s="440"/>
      <c r="P2338" s="440"/>
      <c r="Q2338" s="439"/>
      <c r="R2338" s="439"/>
      <c r="S2338" s="440"/>
      <c r="T2338" s="440"/>
      <c r="U2338" s="440"/>
      <c r="V2338" s="439"/>
      <c r="W2338" s="440"/>
      <c r="X2338" s="439"/>
      <c r="Y2338" s="399"/>
      <c r="Z2338" s="399"/>
      <c r="AA2338" s="399"/>
      <c r="AB2338" s="399"/>
      <c r="AC2338" s="399"/>
      <c r="AD2338" s="399"/>
    </row>
    <row r="2339" spans="3:30">
      <c r="C2339" s="440"/>
      <c r="D2339" s="354">
        <v>44600</v>
      </c>
      <c r="E2339" s="438">
        <v>2151323001</v>
      </c>
      <c r="F2339" s="494"/>
      <c r="G2339" s="258"/>
      <c r="H2339" s="388">
        <v>17.38</v>
      </c>
      <c r="I2339" s="440"/>
      <c r="J2339" s="440"/>
      <c r="K2339" s="440"/>
      <c r="L2339" s="440"/>
      <c r="M2339" s="440"/>
      <c r="N2339" s="440">
        <v>17.38</v>
      </c>
      <c r="O2339" s="440"/>
      <c r="P2339" s="440"/>
      <c r="Q2339" s="439"/>
      <c r="R2339" s="439"/>
      <c r="S2339" s="440"/>
      <c r="T2339" s="440"/>
      <c r="U2339" s="440"/>
      <c r="V2339" s="439"/>
      <c r="W2339" s="440"/>
      <c r="X2339" s="439"/>
      <c r="Y2339" s="399"/>
      <c r="Z2339" s="399"/>
      <c r="AA2339" s="399"/>
      <c r="AB2339" s="399"/>
      <c r="AC2339" s="399"/>
      <c r="AD2339" s="399"/>
    </row>
    <row r="2340" spans="3:30">
      <c r="C2340" s="440"/>
      <c r="D2340" s="354">
        <v>44600</v>
      </c>
      <c r="E2340" s="438" t="s">
        <v>2306</v>
      </c>
      <c r="F2340" s="494"/>
      <c r="G2340" s="258"/>
      <c r="H2340" s="388">
        <v>213.6</v>
      </c>
      <c r="I2340" s="440"/>
      <c r="J2340" s="440"/>
      <c r="K2340" s="440"/>
      <c r="L2340" s="440">
        <v>213.6</v>
      </c>
      <c r="M2340" s="440"/>
      <c r="N2340" s="440"/>
      <c r="O2340" s="440"/>
      <c r="P2340" s="440"/>
      <c r="Q2340" s="439"/>
      <c r="R2340" s="439"/>
      <c r="S2340" s="440"/>
      <c r="T2340" s="440"/>
      <c r="U2340" s="440"/>
      <c r="V2340" s="439"/>
      <c r="W2340" s="440"/>
      <c r="X2340" s="439"/>
      <c r="Y2340" s="399"/>
      <c r="Z2340" s="399"/>
      <c r="AA2340" s="399"/>
      <c r="AB2340" s="399"/>
      <c r="AC2340" s="399"/>
      <c r="AD2340" s="399"/>
    </row>
    <row r="2341" spans="3:30">
      <c r="C2341" s="440">
        <v>5</v>
      </c>
      <c r="D2341" s="354">
        <v>44600</v>
      </c>
      <c r="E2341" s="421" t="s">
        <v>2307</v>
      </c>
      <c r="F2341" s="494"/>
      <c r="G2341" s="258"/>
      <c r="H2341" s="388">
        <v>1013.34</v>
      </c>
      <c r="I2341" s="440"/>
      <c r="J2341" s="440"/>
      <c r="K2341" s="440"/>
      <c r="L2341" s="440">
        <v>1013.34</v>
      </c>
      <c r="M2341" s="440"/>
      <c r="N2341" s="440"/>
      <c r="O2341" s="440"/>
      <c r="P2341" s="440"/>
      <c r="Q2341" s="439"/>
      <c r="R2341" s="439"/>
      <c r="S2341" s="440"/>
      <c r="T2341" s="440"/>
      <c r="U2341" s="440"/>
      <c r="V2341" s="439"/>
      <c r="W2341" s="440"/>
      <c r="X2341" s="439"/>
      <c r="Y2341" s="399"/>
      <c r="Z2341" s="399"/>
      <c r="AA2341" s="399"/>
      <c r="AB2341" s="399"/>
      <c r="AC2341" s="399"/>
      <c r="AD2341" s="399"/>
    </row>
    <row r="2342" spans="3:30">
      <c r="C2342" s="440"/>
      <c r="D2342" s="354">
        <v>44600</v>
      </c>
      <c r="E2342" s="421" t="s">
        <v>1796</v>
      </c>
      <c r="F2342" s="494"/>
      <c r="G2342" s="258"/>
      <c r="H2342" s="388">
        <v>1</v>
      </c>
      <c r="I2342" s="440"/>
      <c r="J2342" s="440"/>
      <c r="K2342" s="440"/>
      <c r="L2342" s="440"/>
      <c r="M2342" s="440"/>
      <c r="N2342" s="440"/>
      <c r="O2342" s="440"/>
      <c r="P2342" s="440"/>
      <c r="Q2342" s="439"/>
      <c r="R2342" s="439"/>
      <c r="S2342" s="440"/>
      <c r="T2342" s="440"/>
      <c r="U2342" s="440"/>
      <c r="V2342" s="439"/>
      <c r="W2342" s="440">
        <v>1</v>
      </c>
      <c r="X2342" s="439"/>
      <c r="Y2342" s="399"/>
      <c r="Z2342" s="399"/>
      <c r="AA2342" s="399"/>
      <c r="AB2342" s="399"/>
      <c r="AC2342" s="399"/>
      <c r="AD2342" s="399"/>
    </row>
    <row r="2343" spans="3:30">
      <c r="C2343" s="440"/>
      <c r="D2343" s="354">
        <v>44600</v>
      </c>
      <c r="E2343" s="421" t="s">
        <v>1878</v>
      </c>
      <c r="F2343" s="494"/>
      <c r="G2343" s="258"/>
      <c r="H2343" s="388">
        <v>103</v>
      </c>
      <c r="I2343" s="440"/>
      <c r="J2343" s="440"/>
      <c r="K2343" s="440"/>
      <c r="L2343" s="440"/>
      <c r="M2343" s="440"/>
      <c r="N2343" s="440"/>
      <c r="O2343" s="440"/>
      <c r="P2343" s="440"/>
      <c r="Q2343" s="439"/>
      <c r="R2343" s="439"/>
      <c r="S2343" s="440"/>
      <c r="T2343" s="440">
        <v>103</v>
      </c>
      <c r="U2343" s="440"/>
      <c r="V2343" s="439"/>
      <c r="W2343" s="440"/>
      <c r="X2343" s="439"/>
      <c r="Y2343" s="399"/>
      <c r="Z2343" s="399"/>
      <c r="AA2343" s="399"/>
      <c r="AB2343" s="399"/>
      <c r="AC2343" s="399"/>
      <c r="AD2343" s="399"/>
    </row>
    <row r="2344" spans="3:30">
      <c r="C2344" s="440"/>
      <c r="D2344" s="354">
        <v>44600</v>
      </c>
      <c r="E2344" s="421" t="s">
        <v>1936</v>
      </c>
      <c r="F2344" s="494"/>
      <c r="G2344" s="258">
        <v>1879</v>
      </c>
      <c r="H2344" s="388"/>
      <c r="I2344" s="440"/>
      <c r="J2344" s="440"/>
      <c r="K2344" s="440"/>
      <c r="L2344" s="440"/>
      <c r="M2344" s="440"/>
      <c r="N2344" s="440"/>
      <c r="O2344" s="440"/>
      <c r="P2344" s="440"/>
      <c r="Q2344" s="439"/>
      <c r="R2344" s="439"/>
      <c r="S2344" s="440"/>
      <c r="T2344" s="440"/>
      <c r="U2344" s="440"/>
      <c r="V2344" s="439"/>
      <c r="W2344" s="440"/>
      <c r="X2344" s="439"/>
      <c r="Y2344" s="399"/>
      <c r="Z2344" s="399"/>
      <c r="AA2344" s="399"/>
      <c r="AB2344" s="399"/>
      <c r="AC2344" s="399"/>
      <c r="AD2344" s="399"/>
    </row>
    <row r="2345" spans="3:30">
      <c r="C2345" s="440"/>
      <c r="D2345" s="354">
        <v>44600</v>
      </c>
      <c r="E2345" s="421" t="s">
        <v>673</v>
      </c>
      <c r="F2345" s="494"/>
      <c r="G2345" s="258"/>
      <c r="H2345" s="258">
        <v>1747.89</v>
      </c>
      <c r="I2345" s="440"/>
      <c r="J2345" s="440"/>
      <c r="K2345" s="440"/>
      <c r="L2345" s="440"/>
      <c r="M2345" s="440"/>
      <c r="N2345" s="440"/>
      <c r="O2345" s="440"/>
      <c r="P2345" s="440"/>
      <c r="Q2345" s="439"/>
      <c r="R2345" s="439"/>
      <c r="S2345" s="440"/>
      <c r="T2345" s="440"/>
      <c r="U2345" s="440"/>
      <c r="V2345" s="439"/>
      <c r="W2345" s="440"/>
      <c r="X2345" s="439"/>
      <c r="Y2345" s="399"/>
      <c r="Z2345" s="399"/>
      <c r="AA2345" s="399"/>
      <c r="AB2345" s="399"/>
      <c r="AC2345" s="399"/>
      <c r="AD2345" s="399"/>
    </row>
    <row r="2346" spans="3:30">
      <c r="C2346" s="440"/>
      <c r="D2346" s="354">
        <v>44600</v>
      </c>
      <c r="E2346" s="422" t="s">
        <v>1937</v>
      </c>
      <c r="F2346" s="435"/>
      <c r="G2346" s="259"/>
      <c r="H2346" s="234">
        <v>131.11000000000001</v>
      </c>
      <c r="I2346" s="440"/>
      <c r="J2346" s="440"/>
      <c r="K2346" s="440"/>
      <c r="L2346" s="440"/>
      <c r="M2346" s="440"/>
      <c r="N2346" s="440"/>
      <c r="O2346" s="440"/>
      <c r="P2346" s="440"/>
      <c r="Q2346" s="439"/>
      <c r="R2346" s="439"/>
      <c r="S2346" s="440"/>
      <c r="T2346" s="440"/>
      <c r="U2346" s="440"/>
      <c r="V2346" s="439"/>
      <c r="W2346" s="440"/>
      <c r="X2346" s="439"/>
      <c r="Y2346" s="399"/>
      <c r="Z2346" s="399"/>
      <c r="AA2346" s="399"/>
      <c r="AB2346" s="399"/>
      <c r="AC2346" s="399"/>
      <c r="AD2346" s="399"/>
    </row>
    <row r="2347" spans="3:30">
      <c r="C2347" s="440"/>
      <c r="D2347" s="354">
        <v>44601</v>
      </c>
      <c r="E2347" s="421" t="s">
        <v>495</v>
      </c>
      <c r="F2347" s="494"/>
      <c r="G2347" s="258">
        <v>1167.76</v>
      </c>
      <c r="H2347" s="388"/>
      <c r="I2347" s="440"/>
      <c r="J2347" s="440"/>
      <c r="K2347" s="440"/>
      <c r="L2347" s="440"/>
      <c r="M2347" s="440"/>
      <c r="N2347" s="440"/>
      <c r="O2347" s="440"/>
      <c r="P2347" s="440"/>
      <c r="Q2347" s="439"/>
      <c r="R2347" s="439"/>
      <c r="S2347" s="440"/>
      <c r="T2347" s="440"/>
      <c r="U2347" s="440"/>
      <c r="V2347" s="439"/>
      <c r="W2347" s="440"/>
      <c r="X2347" s="439"/>
      <c r="Y2347" s="399"/>
      <c r="Z2347" s="399"/>
      <c r="AA2347" s="399"/>
      <c r="AB2347" s="399"/>
      <c r="AC2347" s="399"/>
      <c r="AD2347" s="399"/>
    </row>
    <row r="2348" spans="3:30">
      <c r="C2348" s="440"/>
      <c r="D2348" s="354">
        <v>44601</v>
      </c>
      <c r="E2348" s="421" t="s">
        <v>2129</v>
      </c>
      <c r="F2348" s="494"/>
      <c r="G2348" s="258"/>
      <c r="H2348" s="388">
        <v>93.84</v>
      </c>
      <c r="I2348" s="440"/>
      <c r="J2348" s="440"/>
      <c r="K2348" s="440"/>
      <c r="L2348" s="440">
        <v>93.84</v>
      </c>
      <c r="M2348" s="440"/>
      <c r="N2348" s="440"/>
      <c r="O2348" s="440"/>
      <c r="P2348" s="440"/>
      <c r="Q2348" s="439"/>
      <c r="R2348" s="439"/>
      <c r="S2348" s="440"/>
      <c r="T2348" s="440"/>
      <c r="U2348" s="440"/>
      <c r="V2348" s="439"/>
      <c r="W2348" s="440"/>
      <c r="X2348" s="439"/>
      <c r="Y2348" s="399"/>
      <c r="Z2348" s="399"/>
      <c r="AA2348" s="399"/>
      <c r="AB2348" s="399"/>
      <c r="AC2348" s="399"/>
      <c r="AD2348" s="399"/>
    </row>
    <row r="2349" spans="3:30">
      <c r="C2349" s="440"/>
      <c r="D2349" s="354">
        <v>44601</v>
      </c>
      <c r="E2349" s="421" t="s">
        <v>2308</v>
      </c>
      <c r="F2349" s="494"/>
      <c r="G2349" s="258"/>
      <c r="H2349" s="388">
        <v>199.92</v>
      </c>
      <c r="I2349" s="440"/>
      <c r="J2349" s="440"/>
      <c r="K2349" s="440"/>
      <c r="L2349" s="440">
        <v>199.92</v>
      </c>
      <c r="M2349" s="440"/>
      <c r="N2349" s="440"/>
      <c r="O2349" s="440"/>
      <c r="P2349" s="440"/>
      <c r="Q2349" s="439"/>
      <c r="R2349" s="439"/>
      <c r="S2349" s="440"/>
      <c r="T2349" s="440"/>
      <c r="U2349" s="440"/>
      <c r="V2349" s="439"/>
      <c r="W2349" s="440"/>
      <c r="X2349" s="439"/>
      <c r="Y2349" s="399"/>
      <c r="Z2349" s="399"/>
      <c r="AA2349" s="399"/>
      <c r="AB2349" s="399"/>
      <c r="AC2349" s="399"/>
      <c r="AD2349" s="399"/>
    </row>
    <row r="2350" spans="3:30">
      <c r="C2350" s="440">
        <v>5</v>
      </c>
      <c r="D2350" s="354">
        <v>44601</v>
      </c>
      <c r="E2350" s="421" t="s">
        <v>2643</v>
      </c>
      <c r="F2350" s="494"/>
      <c r="G2350" s="258"/>
      <c r="H2350" s="388">
        <v>797</v>
      </c>
      <c r="I2350" s="440">
        <v>797</v>
      </c>
      <c r="J2350" s="440"/>
      <c r="K2350" s="440"/>
      <c r="L2350" s="440"/>
      <c r="M2350" s="440"/>
      <c r="N2350" s="440"/>
      <c r="O2350" s="440"/>
      <c r="P2350" s="440"/>
      <c r="Q2350" s="439"/>
      <c r="R2350" s="439"/>
      <c r="S2350" s="440"/>
      <c r="T2350" s="440"/>
      <c r="U2350" s="440"/>
      <c r="V2350" s="439"/>
      <c r="W2350" s="440"/>
      <c r="X2350" s="439"/>
      <c r="Y2350" s="399"/>
      <c r="Z2350" s="399"/>
      <c r="AA2350" s="399"/>
      <c r="AB2350" s="399"/>
      <c r="AC2350" s="399"/>
      <c r="AD2350" s="399"/>
    </row>
    <row r="2351" spans="3:30">
      <c r="C2351" s="440"/>
      <c r="D2351" s="354">
        <v>44601</v>
      </c>
      <c r="E2351" s="421" t="s">
        <v>1796</v>
      </c>
      <c r="F2351" s="494"/>
      <c r="G2351" s="258"/>
      <c r="H2351" s="388">
        <v>1</v>
      </c>
      <c r="I2351" s="440"/>
      <c r="J2351" s="440"/>
      <c r="K2351" s="440"/>
      <c r="L2351" s="440"/>
      <c r="M2351" s="440"/>
      <c r="N2351" s="440"/>
      <c r="O2351" s="440"/>
      <c r="P2351" s="440"/>
      <c r="Q2351" s="439"/>
      <c r="R2351" s="439"/>
      <c r="S2351" s="440"/>
      <c r="T2351" s="440"/>
      <c r="U2351" s="440"/>
      <c r="V2351" s="439"/>
      <c r="W2351" s="440">
        <v>1</v>
      </c>
      <c r="X2351" s="439"/>
      <c r="Y2351" s="399"/>
      <c r="Z2351" s="399"/>
      <c r="AA2351" s="399"/>
      <c r="AB2351" s="399"/>
      <c r="AC2351" s="399"/>
      <c r="AD2351" s="399"/>
    </row>
    <row r="2352" spans="3:30">
      <c r="C2352" s="440"/>
      <c r="D2352" s="354">
        <v>44601</v>
      </c>
      <c r="E2352" s="421" t="s">
        <v>1878</v>
      </c>
      <c r="F2352" s="494"/>
      <c r="G2352" s="258"/>
      <c r="H2352" s="388">
        <v>76</v>
      </c>
      <c r="I2352" s="440"/>
      <c r="J2352" s="440"/>
      <c r="K2352" s="440"/>
      <c r="L2352" s="440"/>
      <c r="M2352" s="440"/>
      <c r="N2352" s="440"/>
      <c r="O2352" s="440"/>
      <c r="P2352" s="440"/>
      <c r="Q2352" s="439"/>
      <c r="R2352" s="439"/>
      <c r="S2352" s="440"/>
      <c r="T2352" s="440">
        <v>76</v>
      </c>
      <c r="U2352" s="440"/>
      <c r="V2352" s="439"/>
      <c r="W2352" s="440"/>
      <c r="X2352" s="439"/>
      <c r="Y2352" s="399"/>
      <c r="Z2352" s="399"/>
      <c r="AA2352" s="399"/>
      <c r="AB2352" s="399"/>
      <c r="AC2352" s="399"/>
      <c r="AD2352" s="399"/>
    </row>
    <row r="2353" spans="3:30">
      <c r="C2353" s="440"/>
      <c r="D2353" s="354">
        <v>44601</v>
      </c>
      <c r="E2353" s="421" t="s">
        <v>2309</v>
      </c>
      <c r="F2353" s="494"/>
      <c r="G2353" s="258">
        <v>1250</v>
      </c>
      <c r="H2353" s="388"/>
      <c r="I2353" s="440"/>
      <c r="J2353" s="440"/>
      <c r="K2353" s="440"/>
      <c r="L2353" s="440"/>
      <c r="M2353" s="440"/>
      <c r="N2353" s="440"/>
      <c r="O2353" s="440"/>
      <c r="P2353" s="440"/>
      <c r="Q2353" s="439"/>
      <c r="R2353" s="439"/>
      <c r="S2353" s="440"/>
      <c r="T2353" s="440"/>
      <c r="U2353" s="440"/>
      <c r="V2353" s="439"/>
      <c r="W2353" s="440"/>
      <c r="X2353" s="439"/>
      <c r="Y2353" s="399"/>
      <c r="Z2353" s="399"/>
      <c r="AA2353" s="399"/>
      <c r="AB2353" s="399"/>
      <c r="AC2353" s="399"/>
      <c r="AD2353" s="399"/>
    </row>
    <row r="2354" spans="3:30">
      <c r="C2354" s="440"/>
      <c r="D2354" s="354">
        <v>44601</v>
      </c>
      <c r="E2354" s="421" t="s">
        <v>1741</v>
      </c>
      <c r="F2354" s="494"/>
      <c r="G2354" s="258"/>
      <c r="H2354" s="388">
        <v>45</v>
      </c>
      <c r="I2354" s="440"/>
      <c r="J2354" s="440"/>
      <c r="K2354" s="440"/>
      <c r="L2354" s="440"/>
      <c r="M2354" s="440"/>
      <c r="N2354" s="440"/>
      <c r="O2354" s="440"/>
      <c r="P2354" s="440"/>
      <c r="Q2354" s="439"/>
      <c r="R2354" s="439"/>
      <c r="S2354" s="440"/>
      <c r="T2354" s="440">
        <v>45</v>
      </c>
      <c r="U2354" s="440"/>
      <c r="V2354" s="439"/>
      <c r="W2354" s="440"/>
      <c r="X2354" s="439"/>
      <c r="Y2354" s="399"/>
      <c r="Z2354" s="399"/>
      <c r="AA2354" s="399"/>
      <c r="AB2354" s="399"/>
      <c r="AC2354" s="399"/>
      <c r="AD2354" s="399"/>
    </row>
    <row r="2355" spans="3:30">
      <c r="C2355" s="440"/>
      <c r="D2355" s="354">
        <v>44601</v>
      </c>
      <c r="E2355" s="421" t="s">
        <v>673</v>
      </c>
      <c r="F2355" s="494"/>
      <c r="G2355" s="258"/>
      <c r="H2355" s="258">
        <v>1167.76</v>
      </c>
      <c r="I2355" s="440"/>
      <c r="J2355" s="440"/>
      <c r="K2355" s="440"/>
      <c r="L2355" s="440"/>
      <c r="M2355" s="440"/>
      <c r="N2355" s="440"/>
      <c r="O2355" s="440"/>
      <c r="P2355" s="440"/>
      <c r="Q2355" s="439"/>
      <c r="R2355" s="439"/>
      <c r="S2355" s="440"/>
      <c r="T2355" s="440"/>
      <c r="U2355" s="440"/>
      <c r="V2355" s="439"/>
      <c r="W2355" s="440"/>
      <c r="X2355" s="439"/>
      <c r="Y2355" s="399"/>
      <c r="Z2355" s="399"/>
      <c r="AA2355" s="399"/>
      <c r="AB2355" s="399"/>
      <c r="AC2355" s="399"/>
      <c r="AD2355" s="399"/>
    </row>
    <row r="2356" spans="3:30">
      <c r="C2356" s="440"/>
      <c r="D2356" s="354">
        <v>44601</v>
      </c>
      <c r="E2356" s="422" t="s">
        <v>2310</v>
      </c>
      <c r="F2356" s="435"/>
      <c r="G2356" s="259"/>
      <c r="H2356" s="234">
        <v>37.24</v>
      </c>
      <c r="I2356" s="440"/>
      <c r="J2356" s="440"/>
      <c r="K2356" s="440"/>
      <c r="L2356" s="440"/>
      <c r="M2356" s="440"/>
      <c r="N2356" s="440"/>
      <c r="O2356" s="440"/>
      <c r="P2356" s="440"/>
      <c r="Q2356" s="439"/>
      <c r="R2356" s="439"/>
      <c r="S2356" s="440"/>
      <c r="T2356" s="440"/>
      <c r="U2356" s="440"/>
      <c r="V2356" s="439"/>
      <c r="W2356" s="440"/>
      <c r="X2356" s="439"/>
      <c r="Y2356" s="399"/>
      <c r="Z2356" s="399"/>
      <c r="AA2356" s="399"/>
      <c r="AB2356" s="399"/>
      <c r="AC2356" s="399"/>
      <c r="AD2356" s="399"/>
    </row>
    <row r="2357" spans="3:30">
      <c r="C2357" s="440"/>
      <c r="D2357" s="354">
        <v>44602</v>
      </c>
      <c r="E2357" s="421" t="s">
        <v>495</v>
      </c>
      <c r="F2357" s="494"/>
      <c r="G2357" s="258">
        <v>675.11</v>
      </c>
      <c r="H2357" s="388"/>
      <c r="I2357" s="440"/>
      <c r="J2357" s="440"/>
      <c r="K2357" s="440"/>
      <c r="L2357" s="440"/>
      <c r="M2357" s="440"/>
      <c r="N2357" s="440"/>
      <c r="O2357" s="440"/>
      <c r="P2357" s="440"/>
      <c r="Q2357" s="439"/>
      <c r="R2357" s="439"/>
      <c r="S2357" s="440"/>
      <c r="T2357" s="440"/>
      <c r="U2357" s="440"/>
      <c r="V2357" s="439"/>
      <c r="W2357" s="440"/>
      <c r="X2357" s="439"/>
      <c r="Y2357" s="399"/>
      <c r="Z2357" s="399"/>
      <c r="AA2357" s="399"/>
      <c r="AB2357" s="399"/>
      <c r="AC2357" s="399"/>
      <c r="AD2357" s="399"/>
    </row>
    <row r="2358" spans="3:30">
      <c r="C2358" s="440">
        <v>4</v>
      </c>
      <c r="D2358" s="461">
        <v>44602</v>
      </c>
      <c r="E2358" s="427" t="s">
        <v>2422</v>
      </c>
      <c r="F2358" s="496"/>
      <c r="G2358" s="258"/>
      <c r="H2358" s="388">
        <v>490</v>
      </c>
      <c r="I2358" s="440"/>
      <c r="J2358" s="440"/>
      <c r="K2358" s="440"/>
      <c r="L2358" s="440"/>
      <c r="M2358" s="440">
        <v>490</v>
      </c>
      <c r="N2358" s="440"/>
      <c r="O2358" s="440"/>
      <c r="P2358" s="440"/>
      <c r="Q2358" s="439"/>
      <c r="R2358" s="439"/>
      <c r="S2358" s="440"/>
      <c r="T2358" s="440"/>
      <c r="U2358" s="440"/>
      <c r="V2358" s="439"/>
      <c r="W2358" s="440"/>
      <c r="X2358" s="439"/>
      <c r="Y2358" s="399"/>
      <c r="Z2358" s="399"/>
      <c r="AA2358" s="399"/>
      <c r="AB2358" s="399"/>
      <c r="AC2358" s="399"/>
      <c r="AD2358" s="399"/>
    </row>
    <row r="2359" spans="3:30">
      <c r="C2359" s="440"/>
      <c r="D2359" s="354">
        <v>44602</v>
      </c>
      <c r="E2359" s="421" t="s">
        <v>2311</v>
      </c>
      <c r="F2359" s="494"/>
      <c r="G2359" s="258"/>
      <c r="H2359" s="388">
        <v>98.1</v>
      </c>
      <c r="I2359" s="440"/>
      <c r="J2359" s="440"/>
      <c r="K2359" s="440"/>
      <c r="L2359" s="440">
        <v>98.1</v>
      </c>
      <c r="M2359" s="440"/>
      <c r="N2359" s="440"/>
      <c r="O2359" s="440"/>
      <c r="P2359" s="440"/>
      <c r="Q2359" s="439"/>
      <c r="R2359" s="439"/>
      <c r="S2359" s="440"/>
      <c r="T2359" s="440"/>
      <c r="U2359" s="440"/>
      <c r="V2359" s="439"/>
      <c r="W2359" s="440"/>
      <c r="X2359" s="439"/>
      <c r="Y2359" s="399"/>
      <c r="Z2359" s="399"/>
      <c r="AA2359" s="399"/>
      <c r="AB2359" s="399"/>
      <c r="AC2359" s="399"/>
      <c r="AD2359" s="399"/>
    </row>
    <row r="2360" spans="3:30">
      <c r="C2360" s="440"/>
      <c r="D2360" s="354">
        <v>44602</v>
      </c>
      <c r="E2360" s="438">
        <v>7700274177</v>
      </c>
      <c r="F2360" s="494"/>
      <c r="G2360" s="258"/>
      <c r="H2360" s="388">
        <v>86.01</v>
      </c>
      <c r="I2360" s="440"/>
      <c r="J2360" s="440"/>
      <c r="K2360" s="440"/>
      <c r="L2360" s="440"/>
      <c r="M2360" s="440"/>
      <c r="N2360" s="440">
        <v>86.01</v>
      </c>
      <c r="O2360" s="440"/>
      <c r="P2360" s="440"/>
      <c r="Q2360" s="439"/>
      <c r="R2360" s="439"/>
      <c r="S2360" s="440"/>
      <c r="T2360" s="440"/>
      <c r="U2360" s="440"/>
      <c r="V2360" s="439"/>
      <c r="W2360" s="440"/>
      <c r="X2360" s="439"/>
      <c r="Y2360" s="399"/>
      <c r="Z2360" s="399"/>
      <c r="AA2360" s="399"/>
      <c r="AB2360" s="399"/>
      <c r="AC2360" s="399"/>
      <c r="AD2360" s="399"/>
    </row>
    <row r="2361" spans="3:30">
      <c r="C2361" s="440"/>
      <c r="D2361" s="354">
        <v>44602</v>
      </c>
      <c r="E2361" s="421" t="s">
        <v>1796</v>
      </c>
      <c r="F2361" s="494"/>
      <c r="G2361" s="258"/>
      <c r="H2361" s="388">
        <v>1</v>
      </c>
      <c r="I2361" s="440"/>
      <c r="J2361" s="440"/>
      <c r="K2361" s="440"/>
      <c r="L2361" s="440"/>
      <c r="M2361" s="440"/>
      <c r="N2361" s="440"/>
      <c r="O2361" s="440"/>
      <c r="P2361" s="440"/>
      <c r="Q2361" s="439"/>
      <c r="R2361" s="439"/>
      <c r="S2361" s="440"/>
      <c r="T2361" s="440"/>
      <c r="U2361" s="440"/>
      <c r="V2361" s="439"/>
      <c r="W2361" s="440">
        <v>1</v>
      </c>
      <c r="X2361" s="439"/>
      <c r="Y2361" s="399"/>
      <c r="Z2361" s="399"/>
      <c r="AA2361" s="399"/>
      <c r="AB2361" s="399"/>
      <c r="AC2361" s="399"/>
      <c r="AD2361" s="399"/>
    </row>
    <row r="2362" spans="3:30">
      <c r="C2362" s="440"/>
      <c r="D2362" s="354">
        <v>44602</v>
      </c>
      <c r="E2362" s="421" t="s">
        <v>1590</v>
      </c>
      <c r="F2362" s="494"/>
      <c r="G2362" s="258">
        <v>836</v>
      </c>
      <c r="H2362" s="388"/>
      <c r="I2362" s="440"/>
      <c r="J2362" s="440"/>
      <c r="K2362" s="440"/>
      <c r="L2362" s="440"/>
      <c r="M2362" s="440"/>
      <c r="N2362" s="440"/>
      <c r="O2362" s="440"/>
      <c r="P2362" s="440"/>
      <c r="Q2362" s="439"/>
      <c r="R2362" s="439"/>
      <c r="S2362" s="440"/>
      <c r="T2362" s="440"/>
      <c r="U2362" s="440"/>
      <c r="V2362" s="439"/>
      <c r="W2362" s="440"/>
      <c r="X2362" s="439"/>
      <c r="Y2362" s="399"/>
      <c r="Z2362" s="399"/>
      <c r="AA2362" s="399"/>
      <c r="AB2362" s="399"/>
      <c r="AC2362" s="399"/>
      <c r="AD2362" s="399"/>
    </row>
    <row r="2363" spans="3:30">
      <c r="C2363" s="440"/>
      <c r="D2363" s="354">
        <v>44602</v>
      </c>
      <c r="E2363" s="421" t="s">
        <v>673</v>
      </c>
      <c r="F2363" s="494"/>
      <c r="G2363" s="258"/>
      <c r="H2363" s="258">
        <v>675.11</v>
      </c>
      <c r="I2363" s="440"/>
      <c r="J2363" s="440"/>
      <c r="K2363" s="440"/>
      <c r="L2363" s="440"/>
      <c r="M2363" s="440"/>
      <c r="N2363" s="440"/>
      <c r="O2363" s="440"/>
      <c r="P2363" s="440"/>
      <c r="Q2363" s="439"/>
      <c r="R2363" s="439"/>
      <c r="S2363" s="440"/>
      <c r="T2363" s="440"/>
      <c r="U2363" s="440"/>
      <c r="V2363" s="439"/>
      <c r="W2363" s="440"/>
      <c r="X2363" s="439"/>
      <c r="Y2363" s="399"/>
      <c r="Z2363" s="399"/>
      <c r="AA2363" s="399"/>
      <c r="AB2363" s="399"/>
      <c r="AC2363" s="399"/>
      <c r="AD2363" s="399"/>
    </row>
    <row r="2364" spans="3:30">
      <c r="C2364" s="440"/>
      <c r="D2364" s="354">
        <v>44602</v>
      </c>
      <c r="E2364" s="422" t="s">
        <v>1591</v>
      </c>
      <c r="F2364" s="435"/>
      <c r="G2364" s="259"/>
      <c r="H2364" s="234">
        <v>160.88999999999999</v>
      </c>
      <c r="I2364" s="440"/>
      <c r="J2364" s="440"/>
      <c r="K2364" s="440"/>
      <c r="L2364" s="440"/>
      <c r="M2364" s="440"/>
      <c r="N2364" s="440"/>
      <c r="O2364" s="440"/>
      <c r="P2364" s="440"/>
      <c r="Q2364" s="439"/>
      <c r="R2364" s="439"/>
      <c r="S2364" s="440"/>
      <c r="T2364" s="440"/>
      <c r="U2364" s="440"/>
      <c r="V2364" s="439"/>
      <c r="W2364" s="440"/>
      <c r="X2364" s="439"/>
      <c r="Y2364" s="399"/>
      <c r="Z2364" s="399"/>
      <c r="AA2364" s="399"/>
      <c r="AB2364" s="399"/>
      <c r="AC2364" s="399"/>
      <c r="AD2364" s="399"/>
    </row>
    <row r="2365" spans="3:30">
      <c r="C2365" s="440"/>
      <c r="D2365" s="354">
        <v>44603</v>
      </c>
      <c r="E2365" s="421" t="s">
        <v>495</v>
      </c>
      <c r="F2365" s="494"/>
      <c r="G2365" s="258">
        <v>1839.9</v>
      </c>
      <c r="H2365" s="388"/>
      <c r="I2365" s="440"/>
      <c r="J2365" s="440"/>
      <c r="K2365" s="440"/>
      <c r="L2365" s="440"/>
      <c r="M2365" s="440"/>
      <c r="N2365" s="440"/>
      <c r="O2365" s="440"/>
      <c r="P2365" s="440"/>
      <c r="Q2365" s="439"/>
      <c r="R2365" s="439"/>
      <c r="S2365" s="440"/>
      <c r="T2365" s="440"/>
      <c r="U2365" s="440"/>
      <c r="V2365" s="439"/>
      <c r="W2365" s="440"/>
      <c r="X2365" s="439"/>
      <c r="Y2365" s="399"/>
      <c r="Z2365" s="399"/>
      <c r="AA2365" s="399"/>
      <c r="AB2365" s="399"/>
      <c r="AC2365" s="399"/>
      <c r="AD2365" s="399"/>
    </row>
    <row r="2366" spans="3:30">
      <c r="C2366" s="440"/>
      <c r="D2366" s="354">
        <v>44603</v>
      </c>
      <c r="E2366" s="421" t="s">
        <v>669</v>
      </c>
      <c r="F2366" s="494"/>
      <c r="G2366" s="258">
        <v>73</v>
      </c>
      <c r="H2366" s="388"/>
      <c r="I2366" s="440"/>
      <c r="J2366" s="440"/>
      <c r="K2366" s="440"/>
      <c r="L2366" s="440"/>
      <c r="M2366" s="440"/>
      <c r="N2366" s="440"/>
      <c r="O2366" s="440"/>
      <c r="P2366" s="440"/>
      <c r="Q2366" s="439"/>
      <c r="R2366" s="439"/>
      <c r="S2366" s="440"/>
      <c r="T2366" s="440"/>
      <c r="U2366" s="440"/>
      <c r="V2366" s="439"/>
      <c r="W2366" s="440"/>
      <c r="X2366" s="439"/>
      <c r="Y2366" s="399"/>
      <c r="Z2366" s="399"/>
      <c r="AA2366" s="399"/>
      <c r="AB2366" s="399"/>
      <c r="AC2366" s="399"/>
      <c r="AD2366" s="399"/>
    </row>
    <row r="2367" spans="3:30">
      <c r="C2367" s="440"/>
      <c r="D2367" s="354">
        <v>44603</v>
      </c>
      <c r="E2367" s="421" t="s">
        <v>2312</v>
      </c>
      <c r="F2367" s="494"/>
      <c r="G2367" s="258"/>
      <c r="H2367" s="418">
        <v>353.14</v>
      </c>
      <c r="I2367" s="440"/>
      <c r="J2367" s="440"/>
      <c r="K2367" s="440"/>
      <c r="L2367" s="440">
        <v>353.14</v>
      </c>
      <c r="M2367" s="440"/>
      <c r="N2367" s="440"/>
      <c r="O2367" s="440"/>
      <c r="P2367" s="440"/>
      <c r="Q2367" s="439"/>
      <c r="R2367" s="439"/>
      <c r="S2367" s="440"/>
      <c r="T2367" s="440"/>
      <c r="U2367" s="440"/>
      <c r="V2367" s="439"/>
      <c r="W2367" s="440"/>
      <c r="X2367" s="439"/>
      <c r="Y2367" s="399"/>
      <c r="Z2367" s="399"/>
      <c r="AA2367" s="399"/>
      <c r="AB2367" s="399"/>
      <c r="AC2367" s="399"/>
      <c r="AD2367" s="399"/>
    </row>
    <row r="2368" spans="3:30">
      <c r="C2368" s="440"/>
      <c r="D2368" s="354">
        <v>44603</v>
      </c>
      <c r="E2368" s="421" t="s">
        <v>2313</v>
      </c>
      <c r="F2368" s="494"/>
      <c r="G2368" s="258"/>
      <c r="H2368" s="418">
        <v>153</v>
      </c>
      <c r="I2368" s="440"/>
      <c r="J2368" s="440"/>
      <c r="K2368" s="440"/>
      <c r="L2368" s="440">
        <v>153</v>
      </c>
      <c r="M2368" s="440"/>
      <c r="N2368" s="440"/>
      <c r="O2368" s="440"/>
      <c r="P2368" s="440"/>
      <c r="Q2368" s="439"/>
      <c r="R2368" s="439"/>
      <c r="S2368" s="440"/>
      <c r="T2368" s="440"/>
      <c r="U2368" s="440"/>
      <c r="V2368" s="439"/>
      <c r="W2368" s="440"/>
      <c r="X2368" s="439"/>
      <c r="Y2368" s="399"/>
      <c r="Z2368" s="399"/>
      <c r="AA2368" s="399"/>
      <c r="AB2368" s="399"/>
      <c r="AC2368" s="399"/>
      <c r="AD2368" s="399"/>
    </row>
    <row r="2369" spans="3:30">
      <c r="C2369" s="440"/>
      <c r="D2369" s="354">
        <v>44603</v>
      </c>
      <c r="E2369" s="438" t="s">
        <v>2491</v>
      </c>
      <c r="F2369" s="494"/>
      <c r="G2369" s="258"/>
      <c r="H2369" s="418">
        <v>331.08</v>
      </c>
      <c r="I2369" s="440"/>
      <c r="J2369" s="440"/>
      <c r="K2369" s="440"/>
      <c r="L2369" s="440">
        <v>331.08</v>
      </c>
      <c r="M2369" s="440"/>
      <c r="N2369" s="440"/>
      <c r="O2369" s="440"/>
      <c r="P2369" s="440"/>
      <c r="Q2369" s="439"/>
      <c r="R2369" s="439"/>
      <c r="S2369" s="440"/>
      <c r="T2369" s="440"/>
      <c r="U2369" s="440"/>
      <c r="V2369" s="439"/>
      <c r="W2369" s="440"/>
      <c r="X2369" s="439"/>
      <c r="Y2369" s="399"/>
      <c r="Z2369" s="399"/>
      <c r="AA2369" s="399"/>
      <c r="AB2369" s="399"/>
      <c r="AC2369" s="399"/>
      <c r="AD2369" s="399"/>
    </row>
    <row r="2370" spans="3:30">
      <c r="C2370" s="440"/>
      <c r="D2370" s="354">
        <v>44603</v>
      </c>
      <c r="E2370" s="421" t="s">
        <v>2314</v>
      </c>
      <c r="F2370" s="494"/>
      <c r="G2370" s="258"/>
      <c r="H2370" s="418">
        <v>118.22</v>
      </c>
      <c r="I2370" s="440"/>
      <c r="J2370" s="440"/>
      <c r="K2370" s="440"/>
      <c r="L2370" s="440">
        <v>118.22</v>
      </c>
      <c r="M2370" s="440"/>
      <c r="N2370" s="440"/>
      <c r="O2370" s="440"/>
      <c r="P2370" s="440"/>
      <c r="Q2370" s="439"/>
      <c r="R2370" s="439"/>
      <c r="S2370" s="440"/>
      <c r="T2370" s="440"/>
      <c r="U2370" s="440"/>
      <c r="V2370" s="439"/>
      <c r="W2370" s="440"/>
      <c r="X2370" s="439"/>
      <c r="Y2370" s="399"/>
      <c r="Z2370" s="399"/>
      <c r="AA2370" s="399"/>
      <c r="AB2370" s="399"/>
      <c r="AC2370" s="399"/>
      <c r="AD2370" s="399"/>
    </row>
    <row r="2371" spans="3:30">
      <c r="C2371" s="440"/>
      <c r="D2371" s="354">
        <v>44603</v>
      </c>
      <c r="E2371" s="421" t="s">
        <v>2315</v>
      </c>
      <c r="F2371" s="494"/>
      <c r="G2371" s="258"/>
      <c r="H2371" s="418">
        <v>139.37</v>
      </c>
      <c r="I2371" s="440"/>
      <c r="J2371" s="440"/>
      <c r="K2371" s="440"/>
      <c r="L2371" s="440">
        <v>139.37</v>
      </c>
      <c r="M2371" s="440"/>
      <c r="N2371" s="440"/>
      <c r="O2371" s="440"/>
      <c r="P2371" s="440"/>
      <c r="Q2371" s="439"/>
      <c r="R2371" s="439"/>
      <c r="S2371" s="440"/>
      <c r="T2371" s="440"/>
      <c r="U2371" s="440"/>
      <c r="V2371" s="439"/>
      <c r="W2371" s="440"/>
      <c r="X2371" s="439"/>
      <c r="Y2371" s="399"/>
      <c r="Z2371" s="399"/>
      <c r="AA2371" s="399"/>
      <c r="AB2371" s="399"/>
      <c r="AC2371" s="399"/>
      <c r="AD2371" s="399"/>
    </row>
    <row r="2372" spans="3:30">
      <c r="C2372" s="440"/>
      <c r="D2372" s="354">
        <v>44603</v>
      </c>
      <c r="E2372" s="421" t="s">
        <v>2316</v>
      </c>
      <c r="F2372" s="494"/>
      <c r="G2372" s="258"/>
      <c r="H2372" s="418">
        <v>5.09</v>
      </c>
      <c r="I2372" s="440"/>
      <c r="J2372" s="440"/>
      <c r="K2372" s="440"/>
      <c r="L2372" s="440">
        <v>5.09</v>
      </c>
      <c r="M2372" s="440"/>
      <c r="N2372" s="440"/>
      <c r="O2372" s="440"/>
      <c r="P2372" s="440"/>
      <c r="Q2372" s="439"/>
      <c r="R2372" s="439"/>
      <c r="S2372" s="440"/>
      <c r="T2372" s="440"/>
      <c r="U2372" s="440"/>
      <c r="V2372" s="439"/>
      <c r="W2372" s="440"/>
      <c r="X2372" s="439"/>
      <c r="Y2372" s="399"/>
      <c r="Z2372" s="399"/>
      <c r="AA2372" s="399"/>
      <c r="AB2372" s="399"/>
      <c r="AC2372" s="399"/>
      <c r="AD2372" s="399"/>
    </row>
    <row r="2373" spans="3:30">
      <c r="C2373" s="440">
        <v>5</v>
      </c>
      <c r="D2373" s="354">
        <v>44603</v>
      </c>
      <c r="E2373" s="421" t="s">
        <v>2317</v>
      </c>
      <c r="F2373" s="494"/>
      <c r="G2373" s="258"/>
      <c r="H2373" s="418">
        <v>690</v>
      </c>
      <c r="I2373" s="440"/>
      <c r="J2373" s="440"/>
      <c r="K2373" s="440"/>
      <c r="L2373" s="440"/>
      <c r="M2373" s="440"/>
      <c r="N2373" s="440"/>
      <c r="O2373" s="440"/>
      <c r="P2373" s="440">
        <v>690</v>
      </c>
      <c r="Q2373" s="439"/>
      <c r="R2373" s="439"/>
      <c r="S2373" s="440"/>
      <c r="T2373" s="440"/>
      <c r="U2373" s="440"/>
      <c r="V2373" s="439"/>
      <c r="W2373" s="440"/>
      <c r="X2373" s="439"/>
      <c r="Y2373" s="399"/>
      <c r="Z2373" s="399"/>
      <c r="AA2373" s="399"/>
      <c r="AB2373" s="399"/>
      <c r="AC2373" s="399"/>
      <c r="AD2373" s="399"/>
    </row>
    <row r="2374" spans="3:30">
      <c r="C2374" s="440"/>
      <c r="D2374" s="354">
        <v>44603</v>
      </c>
      <c r="E2374" s="421" t="s">
        <v>1878</v>
      </c>
      <c r="F2374" s="494"/>
      <c r="G2374" s="258"/>
      <c r="H2374" s="418">
        <v>50</v>
      </c>
      <c r="I2374" s="440"/>
      <c r="J2374" s="440"/>
      <c r="K2374" s="440"/>
      <c r="L2374" s="440"/>
      <c r="M2374" s="440"/>
      <c r="N2374" s="440"/>
      <c r="O2374" s="440"/>
      <c r="P2374" s="440"/>
      <c r="Q2374" s="439"/>
      <c r="R2374" s="439"/>
      <c r="S2374" s="440"/>
      <c r="T2374" s="440"/>
      <c r="U2374" s="440"/>
      <c r="V2374" s="439"/>
      <c r="W2374" s="440"/>
      <c r="X2374" s="439">
        <v>50</v>
      </c>
      <c r="Y2374" s="399"/>
      <c r="Z2374" s="399"/>
      <c r="AA2374" s="399"/>
      <c r="AB2374" s="399"/>
      <c r="AC2374" s="399"/>
      <c r="AD2374" s="399"/>
    </row>
    <row r="2375" spans="3:30">
      <c r="C2375" s="440"/>
      <c r="D2375" s="354">
        <v>44603</v>
      </c>
      <c r="E2375" s="421" t="s">
        <v>1896</v>
      </c>
      <c r="F2375" s="494"/>
      <c r="G2375" s="258"/>
      <c r="H2375" s="418">
        <v>73</v>
      </c>
      <c r="I2375" s="440"/>
      <c r="J2375" s="440"/>
      <c r="K2375" s="440"/>
      <c r="L2375" s="440"/>
      <c r="M2375" s="440"/>
      <c r="N2375" s="440"/>
      <c r="O2375" s="440"/>
      <c r="P2375" s="440"/>
      <c r="Q2375" s="439"/>
      <c r="R2375" s="439"/>
      <c r="S2375" s="440"/>
      <c r="T2375" s="440">
        <v>73</v>
      </c>
      <c r="U2375" s="440"/>
      <c r="V2375" s="439"/>
      <c r="W2375" s="440"/>
      <c r="X2375" s="439"/>
      <c r="Y2375" s="399"/>
      <c r="Z2375" s="399"/>
      <c r="AA2375" s="399"/>
      <c r="AB2375" s="399"/>
      <c r="AC2375" s="399"/>
      <c r="AD2375" s="399"/>
    </row>
    <row r="2376" spans="3:30">
      <c r="C2376" s="440"/>
      <c r="D2376" s="354">
        <v>44603</v>
      </c>
      <c r="E2376" s="421" t="s">
        <v>1771</v>
      </c>
      <c r="F2376" s="494"/>
      <c r="G2376" s="258">
        <v>2266</v>
      </c>
      <c r="H2376" s="388"/>
      <c r="I2376" s="440"/>
      <c r="J2376" s="440"/>
      <c r="K2376" s="440"/>
      <c r="L2376" s="440"/>
      <c r="M2376" s="440"/>
      <c r="N2376" s="440"/>
      <c r="O2376" s="440"/>
      <c r="P2376" s="440"/>
      <c r="Q2376" s="439"/>
      <c r="R2376" s="439"/>
      <c r="S2376" s="440"/>
      <c r="T2376" s="440"/>
      <c r="U2376" s="440"/>
      <c r="V2376" s="439"/>
      <c r="W2376" s="440"/>
      <c r="X2376" s="439"/>
      <c r="Y2376" s="399"/>
      <c r="Z2376" s="399"/>
      <c r="AA2376" s="399"/>
      <c r="AB2376" s="399"/>
      <c r="AC2376" s="399"/>
      <c r="AD2376" s="399"/>
    </row>
    <row r="2377" spans="3:30">
      <c r="C2377" s="440"/>
      <c r="D2377" s="354">
        <v>44603</v>
      </c>
      <c r="E2377" s="421" t="s">
        <v>673</v>
      </c>
      <c r="F2377" s="494"/>
      <c r="G2377" s="258"/>
      <c r="H2377" s="258">
        <v>1839.9</v>
      </c>
      <c r="I2377" s="440"/>
      <c r="J2377" s="440"/>
      <c r="K2377" s="440"/>
      <c r="L2377" s="440"/>
      <c r="M2377" s="440"/>
      <c r="N2377" s="440"/>
      <c r="O2377" s="440"/>
      <c r="P2377" s="440"/>
      <c r="Q2377" s="439"/>
      <c r="R2377" s="439"/>
      <c r="S2377" s="440"/>
      <c r="T2377" s="440"/>
      <c r="U2377" s="440"/>
      <c r="V2377" s="439"/>
      <c r="W2377" s="440"/>
      <c r="X2377" s="439"/>
      <c r="Y2377" s="399"/>
      <c r="Z2377" s="399"/>
      <c r="AA2377" s="399"/>
      <c r="AB2377" s="399"/>
      <c r="AC2377" s="399"/>
      <c r="AD2377" s="399"/>
    </row>
    <row r="2378" spans="3:30">
      <c r="C2378" s="440"/>
      <c r="D2378" s="354">
        <v>44603</v>
      </c>
      <c r="E2378" s="422" t="s">
        <v>674</v>
      </c>
      <c r="F2378" s="435"/>
      <c r="G2378" s="259"/>
      <c r="H2378" s="259">
        <v>73</v>
      </c>
      <c r="I2378" s="440"/>
      <c r="J2378" s="440"/>
      <c r="K2378" s="440"/>
      <c r="L2378" s="440"/>
      <c r="M2378" s="440"/>
      <c r="N2378" s="440"/>
      <c r="O2378" s="440"/>
      <c r="P2378" s="440"/>
      <c r="Q2378" s="439"/>
      <c r="R2378" s="439"/>
      <c r="S2378" s="440"/>
      <c r="T2378" s="440"/>
      <c r="U2378" s="440"/>
      <c r="V2378" s="439"/>
      <c r="W2378" s="440"/>
      <c r="X2378" s="439"/>
      <c r="Y2378" s="399"/>
      <c r="Z2378" s="399"/>
      <c r="AA2378" s="399"/>
      <c r="AB2378" s="399"/>
      <c r="AC2378" s="399"/>
      <c r="AD2378" s="399"/>
    </row>
    <row r="2379" spans="3:30">
      <c r="C2379" s="440"/>
      <c r="D2379" s="354">
        <v>44603</v>
      </c>
      <c r="E2379" s="422" t="s">
        <v>2318</v>
      </c>
      <c r="F2379" s="435"/>
      <c r="G2379" s="259"/>
      <c r="H2379" s="234">
        <v>353.1</v>
      </c>
      <c r="I2379" s="440"/>
      <c r="J2379" s="440"/>
      <c r="K2379" s="440"/>
      <c r="L2379" s="440"/>
      <c r="M2379" s="440"/>
      <c r="N2379" s="440"/>
      <c r="O2379" s="440"/>
      <c r="P2379" s="440"/>
      <c r="Q2379" s="439"/>
      <c r="R2379" s="439"/>
      <c r="S2379" s="440"/>
      <c r="T2379" s="440"/>
      <c r="U2379" s="440"/>
      <c r="V2379" s="439"/>
      <c r="W2379" s="440"/>
      <c r="X2379" s="439"/>
      <c r="Y2379" s="399"/>
      <c r="Z2379" s="399"/>
      <c r="AA2379" s="399"/>
      <c r="AB2379" s="399"/>
      <c r="AC2379" s="399"/>
      <c r="AD2379" s="399"/>
    </row>
    <row r="2380" spans="3:30">
      <c r="C2380" s="440"/>
      <c r="D2380" s="354">
        <v>44604</v>
      </c>
      <c r="E2380" s="421" t="s">
        <v>495</v>
      </c>
      <c r="F2380" s="494"/>
      <c r="G2380" s="258">
        <v>1961.93</v>
      </c>
      <c r="H2380" s="388"/>
      <c r="I2380" s="440"/>
      <c r="J2380" s="440"/>
      <c r="K2380" s="440"/>
      <c r="L2380" s="440"/>
      <c r="M2380" s="440"/>
      <c r="N2380" s="440"/>
      <c r="O2380" s="440"/>
      <c r="P2380" s="440"/>
      <c r="Q2380" s="439"/>
      <c r="R2380" s="439"/>
      <c r="S2380" s="440"/>
      <c r="T2380" s="440"/>
      <c r="U2380" s="440"/>
      <c r="V2380" s="439"/>
      <c r="W2380" s="440"/>
      <c r="X2380" s="439"/>
      <c r="Y2380" s="399"/>
      <c r="Z2380" s="399"/>
      <c r="AA2380" s="399"/>
      <c r="AB2380" s="399"/>
      <c r="AC2380" s="399"/>
      <c r="AD2380" s="399"/>
    </row>
    <row r="2381" spans="3:30">
      <c r="C2381" s="440"/>
      <c r="D2381" s="354">
        <v>44604</v>
      </c>
      <c r="E2381" s="438" t="s">
        <v>2319</v>
      </c>
      <c r="F2381" s="494"/>
      <c r="G2381" s="258"/>
      <c r="H2381" s="388">
        <v>582.29</v>
      </c>
      <c r="I2381" s="440"/>
      <c r="J2381" s="440"/>
      <c r="K2381" s="440"/>
      <c r="L2381" s="440">
        <v>582.29</v>
      </c>
      <c r="M2381" s="440"/>
      <c r="N2381" s="440"/>
      <c r="O2381" s="440"/>
      <c r="P2381" s="440"/>
      <c r="Q2381" s="439"/>
      <c r="R2381" s="439"/>
      <c r="S2381" s="440"/>
      <c r="T2381" s="440"/>
      <c r="U2381" s="440"/>
      <c r="V2381" s="439"/>
      <c r="W2381" s="440"/>
      <c r="X2381" s="439"/>
      <c r="Y2381" s="399"/>
      <c r="Z2381" s="399"/>
      <c r="AA2381" s="399"/>
      <c r="AB2381" s="399"/>
      <c r="AC2381" s="399"/>
      <c r="AD2381" s="399"/>
    </row>
    <row r="2382" spans="3:30">
      <c r="C2382" s="440"/>
      <c r="D2382" s="354">
        <v>44604</v>
      </c>
      <c r="E2382" s="421" t="s">
        <v>2320</v>
      </c>
      <c r="F2382" s="494"/>
      <c r="G2382" s="258"/>
      <c r="H2382" s="388">
        <v>352.29</v>
      </c>
      <c r="I2382" s="440"/>
      <c r="J2382" s="440"/>
      <c r="K2382" s="440"/>
      <c r="L2382" s="440">
        <v>352.29</v>
      </c>
      <c r="M2382" s="440"/>
      <c r="N2382" s="440"/>
      <c r="O2382" s="440"/>
      <c r="P2382" s="440"/>
      <c r="Q2382" s="439"/>
      <c r="R2382" s="439"/>
      <c r="S2382" s="440"/>
      <c r="T2382" s="440"/>
      <c r="U2382" s="440"/>
      <c r="V2382" s="439"/>
      <c r="W2382" s="440"/>
      <c r="X2382" s="439"/>
      <c r="Y2382" s="399"/>
      <c r="Z2382" s="399"/>
      <c r="AA2382" s="399"/>
      <c r="AB2382" s="399"/>
      <c r="AC2382" s="399"/>
      <c r="AD2382" s="399"/>
    </row>
    <row r="2383" spans="3:30">
      <c r="C2383" s="440"/>
      <c r="D2383" s="354">
        <v>44604</v>
      </c>
      <c r="E2383" s="421" t="s">
        <v>2321</v>
      </c>
      <c r="F2383" s="494"/>
      <c r="G2383" s="258"/>
      <c r="H2383" s="388">
        <v>139.76</v>
      </c>
      <c r="I2383" s="440"/>
      <c r="J2383" s="440"/>
      <c r="K2383" s="440"/>
      <c r="L2383" s="440">
        <v>139.76</v>
      </c>
      <c r="M2383" s="440"/>
      <c r="N2383" s="440"/>
      <c r="O2383" s="440"/>
      <c r="P2383" s="440"/>
      <c r="Q2383" s="439"/>
      <c r="R2383" s="439"/>
      <c r="S2383" s="440"/>
      <c r="T2383" s="440"/>
      <c r="U2383" s="440"/>
      <c r="V2383" s="439"/>
      <c r="W2383" s="440"/>
      <c r="X2383" s="439"/>
      <c r="Y2383" s="399"/>
      <c r="Z2383" s="399"/>
      <c r="AA2383" s="399"/>
      <c r="AB2383" s="399"/>
      <c r="AC2383" s="399"/>
      <c r="AD2383" s="399"/>
    </row>
    <row r="2384" spans="3:30">
      <c r="C2384" s="440">
        <v>4</v>
      </c>
      <c r="D2384" s="354">
        <v>44604</v>
      </c>
      <c r="E2384" s="421" t="s">
        <v>2322</v>
      </c>
      <c r="F2384" s="494"/>
      <c r="G2384" s="258"/>
      <c r="H2384" s="388">
        <v>796.59</v>
      </c>
      <c r="I2384" s="440"/>
      <c r="J2384" s="440"/>
      <c r="K2384" s="440"/>
      <c r="L2384" s="440">
        <v>796.59</v>
      </c>
      <c r="M2384" s="440"/>
      <c r="N2384" s="440"/>
      <c r="O2384" s="440"/>
      <c r="P2384" s="440"/>
      <c r="Q2384" s="439"/>
      <c r="R2384" s="439"/>
      <c r="S2384" s="440"/>
      <c r="T2384" s="440"/>
      <c r="U2384" s="440"/>
      <c r="V2384" s="439"/>
      <c r="W2384" s="440"/>
      <c r="X2384" s="439"/>
      <c r="Y2384" s="399"/>
      <c r="Z2384" s="399"/>
      <c r="AA2384" s="399"/>
      <c r="AB2384" s="399"/>
      <c r="AC2384" s="399"/>
      <c r="AD2384" s="399"/>
    </row>
    <row r="2385" spans="3:30">
      <c r="C2385" s="440"/>
      <c r="D2385" s="354">
        <v>44604</v>
      </c>
      <c r="E2385" s="421" t="s">
        <v>1796</v>
      </c>
      <c r="F2385" s="494"/>
      <c r="G2385" s="258"/>
      <c r="H2385" s="388">
        <v>1</v>
      </c>
      <c r="I2385" s="440"/>
      <c r="J2385" s="440"/>
      <c r="K2385" s="440"/>
      <c r="L2385" s="440"/>
      <c r="M2385" s="440"/>
      <c r="N2385" s="440"/>
      <c r="O2385" s="440"/>
      <c r="P2385" s="440"/>
      <c r="Q2385" s="439"/>
      <c r="R2385" s="439"/>
      <c r="S2385" s="440"/>
      <c r="T2385" s="440"/>
      <c r="U2385" s="440"/>
      <c r="V2385" s="439"/>
      <c r="W2385" s="440">
        <v>1</v>
      </c>
      <c r="X2385" s="439"/>
      <c r="Y2385" s="399"/>
      <c r="Z2385" s="399"/>
      <c r="AA2385" s="399"/>
      <c r="AB2385" s="399"/>
      <c r="AC2385" s="399"/>
      <c r="AD2385" s="399"/>
    </row>
    <row r="2386" spans="3:30">
      <c r="C2386" s="440"/>
      <c r="D2386" s="354">
        <v>44604</v>
      </c>
      <c r="E2386" s="421" t="s">
        <v>1878</v>
      </c>
      <c r="F2386" s="494"/>
      <c r="G2386" s="258"/>
      <c r="H2386" s="388">
        <v>90</v>
      </c>
      <c r="I2386" s="440"/>
      <c r="J2386" s="440"/>
      <c r="K2386" s="440"/>
      <c r="L2386" s="440"/>
      <c r="M2386" s="440"/>
      <c r="N2386" s="440"/>
      <c r="O2386" s="440"/>
      <c r="P2386" s="440"/>
      <c r="Q2386" s="439"/>
      <c r="R2386" s="439"/>
      <c r="S2386" s="440"/>
      <c r="T2386" s="440">
        <v>90</v>
      </c>
      <c r="U2386" s="440"/>
      <c r="V2386" s="439"/>
      <c r="W2386" s="440"/>
      <c r="X2386" s="439"/>
      <c r="Y2386" s="399"/>
      <c r="Z2386" s="399"/>
      <c r="AA2386" s="399"/>
      <c r="AB2386" s="399"/>
      <c r="AC2386" s="399"/>
      <c r="AD2386" s="399"/>
    </row>
    <row r="2387" spans="3:30">
      <c r="C2387" s="440"/>
      <c r="D2387" s="354">
        <v>44604</v>
      </c>
      <c r="E2387" s="421" t="s">
        <v>2323</v>
      </c>
      <c r="F2387" s="494"/>
      <c r="G2387" s="258">
        <v>2090</v>
      </c>
      <c r="H2387" s="388"/>
      <c r="I2387" s="440"/>
      <c r="J2387" s="440"/>
      <c r="K2387" s="440"/>
      <c r="L2387" s="440"/>
      <c r="M2387" s="440"/>
      <c r="N2387" s="440"/>
      <c r="O2387" s="440"/>
      <c r="P2387" s="440"/>
      <c r="Q2387" s="439"/>
      <c r="R2387" s="439"/>
      <c r="S2387" s="440"/>
      <c r="T2387" s="440"/>
      <c r="U2387" s="440"/>
      <c r="V2387" s="439"/>
      <c r="W2387" s="440"/>
      <c r="X2387" s="439"/>
      <c r="Y2387" s="399"/>
      <c r="Z2387" s="399"/>
      <c r="AA2387" s="399"/>
      <c r="AB2387" s="399"/>
      <c r="AC2387" s="399"/>
      <c r="AD2387" s="399"/>
    </row>
    <row r="2388" spans="3:30">
      <c r="C2388" s="440"/>
      <c r="D2388" s="354">
        <v>44604</v>
      </c>
      <c r="E2388" s="421" t="s">
        <v>1741</v>
      </c>
      <c r="F2388" s="494"/>
      <c r="G2388" s="258"/>
      <c r="H2388" s="388">
        <v>61.8</v>
      </c>
      <c r="I2388" s="440"/>
      <c r="J2388" s="440"/>
      <c r="K2388" s="440"/>
      <c r="L2388" s="440"/>
      <c r="M2388" s="440"/>
      <c r="N2388" s="440"/>
      <c r="O2388" s="440"/>
      <c r="P2388" s="440"/>
      <c r="Q2388" s="439"/>
      <c r="R2388" s="439"/>
      <c r="S2388" s="440"/>
      <c r="T2388" s="440">
        <v>61.8</v>
      </c>
      <c r="U2388" s="440"/>
      <c r="V2388" s="439"/>
      <c r="W2388" s="440"/>
      <c r="X2388" s="439"/>
      <c r="Y2388" s="399"/>
      <c r="Z2388" s="399"/>
      <c r="AA2388" s="399"/>
      <c r="AB2388" s="399"/>
      <c r="AC2388" s="399"/>
      <c r="AD2388" s="399"/>
    </row>
    <row r="2389" spans="3:30">
      <c r="C2389" s="440"/>
      <c r="D2389" s="354">
        <v>44604</v>
      </c>
      <c r="E2389" s="421" t="s">
        <v>673</v>
      </c>
      <c r="F2389" s="494"/>
      <c r="G2389" s="258"/>
      <c r="H2389" s="258">
        <v>1961.93</v>
      </c>
      <c r="I2389" s="440"/>
      <c r="J2389" s="440"/>
      <c r="K2389" s="440"/>
      <c r="L2389" s="440"/>
      <c r="M2389" s="440"/>
      <c r="N2389" s="440"/>
      <c r="O2389" s="440"/>
      <c r="P2389" s="440"/>
      <c r="Q2389" s="439"/>
      <c r="R2389" s="439"/>
      <c r="S2389" s="440"/>
      <c r="T2389" s="440"/>
      <c r="U2389" s="440"/>
      <c r="V2389" s="439"/>
      <c r="W2389" s="440"/>
      <c r="X2389" s="439"/>
      <c r="Y2389" s="399"/>
      <c r="Z2389" s="399"/>
      <c r="AA2389" s="399"/>
      <c r="AB2389" s="399"/>
      <c r="AC2389" s="399"/>
      <c r="AD2389" s="399"/>
    </row>
    <row r="2390" spans="3:30">
      <c r="C2390" s="440"/>
      <c r="D2390" s="354">
        <v>44604</v>
      </c>
      <c r="E2390" s="422" t="s">
        <v>2324</v>
      </c>
      <c r="F2390" s="435"/>
      <c r="G2390" s="259"/>
      <c r="H2390" s="234">
        <v>66.27</v>
      </c>
      <c r="I2390" s="440"/>
      <c r="J2390" s="440"/>
      <c r="K2390" s="440"/>
      <c r="L2390" s="440"/>
      <c r="M2390" s="440"/>
      <c r="N2390" s="440"/>
      <c r="O2390" s="440"/>
      <c r="P2390" s="440"/>
      <c r="Q2390" s="439"/>
      <c r="R2390" s="439"/>
      <c r="S2390" s="440"/>
      <c r="T2390" s="440"/>
      <c r="U2390" s="440"/>
      <c r="V2390" s="439"/>
      <c r="W2390" s="440"/>
      <c r="X2390" s="439"/>
      <c r="Y2390" s="399"/>
      <c r="Z2390" s="399"/>
      <c r="AA2390" s="399"/>
      <c r="AB2390" s="399"/>
      <c r="AC2390" s="399"/>
      <c r="AD2390" s="399"/>
    </row>
    <row r="2391" spans="3:30">
      <c r="C2391" s="440"/>
      <c r="D2391" s="354">
        <v>44607</v>
      </c>
      <c r="E2391" s="421" t="s">
        <v>495</v>
      </c>
      <c r="F2391" s="494"/>
      <c r="G2391" s="258">
        <v>1044.5999999999999</v>
      </c>
      <c r="H2391" s="388"/>
      <c r="I2391" s="440"/>
      <c r="J2391" s="440"/>
      <c r="K2391" s="440"/>
      <c r="L2391" s="440"/>
      <c r="M2391" s="440"/>
      <c r="N2391" s="440"/>
      <c r="O2391" s="440"/>
      <c r="P2391" s="440"/>
      <c r="Q2391" s="439"/>
      <c r="R2391" s="439"/>
      <c r="S2391" s="440"/>
      <c r="T2391" s="440"/>
      <c r="U2391" s="440"/>
      <c r="V2391" s="439"/>
      <c r="W2391" s="440"/>
      <c r="X2391" s="439"/>
      <c r="Y2391" s="399"/>
      <c r="Z2391" s="399"/>
      <c r="AA2391" s="399"/>
      <c r="AB2391" s="399"/>
      <c r="AC2391" s="399"/>
      <c r="AD2391" s="399"/>
    </row>
    <row r="2392" spans="3:30">
      <c r="C2392" s="440"/>
      <c r="D2392" s="354">
        <v>44607</v>
      </c>
      <c r="E2392" s="421" t="s">
        <v>669</v>
      </c>
      <c r="F2392" s="494"/>
      <c r="G2392" s="258">
        <v>82</v>
      </c>
      <c r="H2392" s="388"/>
      <c r="I2392" s="440"/>
      <c r="J2392" s="440"/>
      <c r="K2392" s="440"/>
      <c r="L2392" s="440"/>
      <c r="M2392" s="440"/>
      <c r="N2392" s="440"/>
      <c r="O2392" s="440"/>
      <c r="P2392" s="440"/>
      <c r="Q2392" s="439"/>
      <c r="R2392" s="439"/>
      <c r="S2392" s="440"/>
      <c r="T2392" s="440"/>
      <c r="U2392" s="440"/>
      <c r="V2392" s="439"/>
      <c r="W2392" s="440"/>
      <c r="X2392" s="439"/>
      <c r="Y2392" s="399"/>
      <c r="Z2392" s="399"/>
      <c r="AA2392" s="399"/>
      <c r="AB2392" s="399"/>
      <c r="AC2392" s="399"/>
      <c r="AD2392" s="399"/>
    </row>
    <row r="2393" spans="3:30">
      <c r="C2393" s="440">
        <v>5.67</v>
      </c>
      <c r="D2393" s="354">
        <v>44607</v>
      </c>
      <c r="E2393" s="421" t="s">
        <v>2325</v>
      </c>
      <c r="F2393" s="494"/>
      <c r="G2393" s="258"/>
      <c r="H2393" s="418">
        <v>946</v>
      </c>
      <c r="I2393" s="440"/>
      <c r="J2393" s="440"/>
      <c r="K2393" s="440"/>
      <c r="L2393" s="440"/>
      <c r="M2393" s="440"/>
      <c r="N2393" s="440"/>
      <c r="O2393" s="440">
        <v>946</v>
      </c>
      <c r="P2393" s="440"/>
      <c r="Q2393" s="439"/>
      <c r="R2393" s="439"/>
      <c r="S2393" s="440"/>
      <c r="T2393" s="440"/>
      <c r="U2393" s="440"/>
      <c r="V2393" s="439"/>
      <c r="W2393" s="440"/>
      <c r="X2393" s="439"/>
      <c r="Y2393" s="399"/>
      <c r="Z2393" s="399"/>
      <c r="AA2393" s="399"/>
      <c r="AB2393" s="399"/>
      <c r="AC2393" s="399"/>
      <c r="AD2393" s="399"/>
    </row>
    <row r="2394" spans="3:30">
      <c r="C2394" s="440"/>
      <c r="D2394" s="354">
        <v>44607</v>
      </c>
      <c r="E2394" s="421" t="s">
        <v>2326</v>
      </c>
      <c r="F2394" s="494"/>
      <c r="G2394" s="258"/>
      <c r="H2394" s="418">
        <v>97.6</v>
      </c>
      <c r="I2394" s="440"/>
      <c r="J2394" s="440"/>
      <c r="K2394" s="440"/>
      <c r="L2394" s="440">
        <v>97.6</v>
      </c>
      <c r="M2394" s="440"/>
      <c r="N2394" s="440"/>
      <c r="O2394" s="440"/>
      <c r="P2394" s="440"/>
      <c r="Q2394" s="439"/>
      <c r="R2394" s="439"/>
      <c r="S2394" s="440"/>
      <c r="T2394" s="440"/>
      <c r="U2394" s="440"/>
      <c r="V2394" s="439"/>
      <c r="W2394" s="440"/>
      <c r="X2394" s="439"/>
      <c r="Y2394" s="399"/>
      <c r="Z2394" s="399"/>
      <c r="AA2394" s="399"/>
      <c r="AB2394" s="399"/>
      <c r="AC2394" s="399"/>
      <c r="AD2394" s="399"/>
    </row>
    <row r="2395" spans="3:30">
      <c r="C2395" s="440"/>
      <c r="D2395" s="354">
        <v>44607</v>
      </c>
      <c r="E2395" s="421" t="s">
        <v>1796</v>
      </c>
      <c r="F2395" s="494"/>
      <c r="G2395" s="258"/>
      <c r="H2395" s="388">
        <v>1</v>
      </c>
      <c r="I2395" s="440"/>
      <c r="J2395" s="440"/>
      <c r="K2395" s="440"/>
      <c r="L2395" s="440"/>
      <c r="M2395" s="440"/>
      <c r="N2395" s="440"/>
      <c r="O2395" s="440"/>
      <c r="P2395" s="440"/>
      <c r="Q2395" s="439"/>
      <c r="R2395" s="439"/>
      <c r="S2395" s="440"/>
      <c r="T2395" s="440"/>
      <c r="U2395" s="440"/>
      <c r="V2395" s="439"/>
      <c r="W2395" s="440">
        <v>1</v>
      </c>
      <c r="X2395" s="439"/>
      <c r="Y2395" s="399"/>
      <c r="Z2395" s="399"/>
      <c r="AA2395" s="399"/>
      <c r="AB2395" s="399"/>
      <c r="AC2395" s="399"/>
      <c r="AD2395" s="399"/>
    </row>
    <row r="2396" spans="3:30">
      <c r="C2396" s="440"/>
      <c r="D2396" s="354">
        <v>44607</v>
      </c>
      <c r="E2396" s="421" t="s">
        <v>1896</v>
      </c>
      <c r="F2396" s="494"/>
      <c r="G2396" s="258"/>
      <c r="H2396" s="388">
        <v>82</v>
      </c>
      <c r="I2396" s="440"/>
      <c r="J2396" s="440"/>
      <c r="K2396" s="440"/>
      <c r="L2396" s="440"/>
      <c r="M2396" s="440"/>
      <c r="N2396" s="440"/>
      <c r="O2396" s="440"/>
      <c r="P2396" s="440"/>
      <c r="Q2396" s="439"/>
      <c r="R2396" s="439"/>
      <c r="S2396" s="440"/>
      <c r="T2396" s="440">
        <v>82</v>
      </c>
      <c r="U2396" s="440"/>
      <c r="V2396" s="439"/>
      <c r="W2396" s="440"/>
      <c r="X2396" s="439"/>
      <c r="Y2396" s="399"/>
      <c r="Z2396" s="399"/>
      <c r="AA2396" s="399"/>
      <c r="AB2396" s="399"/>
      <c r="AC2396" s="399"/>
      <c r="AD2396" s="399"/>
    </row>
    <row r="2397" spans="3:30">
      <c r="C2397" s="440"/>
      <c r="D2397" s="354">
        <v>44607</v>
      </c>
      <c r="E2397" s="421" t="s">
        <v>1566</v>
      </c>
      <c r="F2397" s="494"/>
      <c r="G2397" s="258">
        <v>1330</v>
      </c>
      <c r="H2397" s="388"/>
      <c r="I2397" s="440"/>
      <c r="J2397" s="440"/>
      <c r="K2397" s="440"/>
      <c r="L2397" s="440"/>
      <c r="M2397" s="440"/>
      <c r="N2397" s="440"/>
      <c r="O2397" s="440"/>
      <c r="P2397" s="440"/>
      <c r="Q2397" s="439"/>
      <c r="R2397" s="439"/>
      <c r="S2397" s="440"/>
      <c r="T2397" s="440"/>
      <c r="U2397" s="440"/>
      <c r="V2397" s="439"/>
      <c r="W2397" s="440"/>
      <c r="X2397" s="439"/>
      <c r="Y2397" s="399"/>
      <c r="Z2397" s="399"/>
      <c r="AA2397" s="399"/>
      <c r="AB2397" s="399"/>
      <c r="AC2397" s="399"/>
      <c r="AD2397" s="399"/>
    </row>
    <row r="2398" spans="3:30">
      <c r="C2398" s="440"/>
      <c r="D2398" s="354">
        <v>44607</v>
      </c>
      <c r="E2398" s="421" t="s">
        <v>673</v>
      </c>
      <c r="F2398" s="494"/>
      <c r="G2398" s="258"/>
      <c r="H2398" s="258">
        <v>1044.5999999999999</v>
      </c>
      <c r="I2398" s="440"/>
      <c r="J2398" s="440"/>
      <c r="K2398" s="440"/>
      <c r="L2398" s="440"/>
      <c r="M2398" s="440"/>
      <c r="N2398" s="440"/>
      <c r="O2398" s="440"/>
      <c r="P2398" s="440"/>
      <c r="Q2398" s="439"/>
      <c r="R2398" s="439"/>
      <c r="S2398" s="440"/>
      <c r="T2398" s="440"/>
      <c r="U2398" s="440"/>
      <c r="V2398" s="439"/>
      <c r="W2398" s="440"/>
      <c r="X2398" s="439"/>
      <c r="Y2398" s="399"/>
      <c r="Z2398" s="399"/>
      <c r="AA2398" s="399"/>
      <c r="AB2398" s="399"/>
      <c r="AC2398" s="399"/>
      <c r="AD2398" s="399"/>
    </row>
    <row r="2399" spans="3:30">
      <c r="C2399" s="440"/>
      <c r="D2399" s="354">
        <v>44607</v>
      </c>
      <c r="E2399" s="422" t="s">
        <v>674</v>
      </c>
      <c r="F2399" s="435"/>
      <c r="G2399" s="259"/>
      <c r="H2399" s="259">
        <v>82</v>
      </c>
      <c r="I2399" s="440"/>
      <c r="J2399" s="440"/>
      <c r="K2399" s="440"/>
      <c r="L2399" s="440"/>
      <c r="M2399" s="440"/>
      <c r="N2399" s="440"/>
      <c r="O2399" s="440"/>
      <c r="P2399" s="440"/>
      <c r="Q2399" s="439"/>
      <c r="R2399" s="439"/>
      <c r="S2399" s="440"/>
      <c r="T2399" s="440"/>
      <c r="U2399" s="440"/>
      <c r="V2399" s="439"/>
      <c r="W2399" s="440"/>
      <c r="X2399" s="439"/>
      <c r="Y2399" s="399"/>
      <c r="Z2399" s="399"/>
      <c r="AA2399" s="399"/>
      <c r="AB2399" s="399"/>
      <c r="AC2399" s="399"/>
      <c r="AD2399" s="399"/>
    </row>
    <row r="2400" spans="3:30">
      <c r="C2400" s="440"/>
      <c r="D2400" s="354">
        <v>44607</v>
      </c>
      <c r="E2400" s="422" t="s">
        <v>1567</v>
      </c>
      <c r="F2400" s="435"/>
      <c r="G2400" s="259"/>
      <c r="H2400" s="234">
        <v>203.4</v>
      </c>
      <c r="I2400" s="440"/>
      <c r="J2400" s="440"/>
      <c r="K2400" s="440"/>
      <c r="L2400" s="440"/>
      <c r="M2400" s="440"/>
      <c r="N2400" s="440"/>
      <c r="O2400" s="440"/>
      <c r="P2400" s="440"/>
      <c r="Q2400" s="439"/>
      <c r="R2400" s="439"/>
      <c r="S2400" s="440"/>
      <c r="T2400" s="440"/>
      <c r="U2400" s="440"/>
      <c r="V2400" s="439"/>
      <c r="W2400" s="440"/>
      <c r="X2400" s="439"/>
      <c r="Y2400" s="399"/>
      <c r="Z2400" s="399"/>
      <c r="AA2400" s="399"/>
      <c r="AB2400" s="399"/>
      <c r="AC2400" s="399"/>
      <c r="AD2400" s="399"/>
    </row>
    <row r="2401" spans="3:30">
      <c r="C2401" s="440"/>
      <c r="D2401" s="354">
        <v>44608</v>
      </c>
      <c r="E2401" s="421" t="s">
        <v>495</v>
      </c>
      <c r="F2401" s="494"/>
      <c r="G2401" s="258">
        <v>2250.4499999999998</v>
      </c>
      <c r="H2401" s="388"/>
      <c r="I2401" s="440"/>
      <c r="J2401" s="440"/>
      <c r="K2401" s="440"/>
      <c r="L2401" s="440"/>
      <c r="M2401" s="440"/>
      <c r="N2401" s="440"/>
      <c r="O2401" s="440"/>
      <c r="P2401" s="440"/>
      <c r="Q2401" s="439"/>
      <c r="R2401" s="439"/>
      <c r="S2401" s="440"/>
      <c r="T2401" s="440"/>
      <c r="U2401" s="440"/>
      <c r="V2401" s="439"/>
      <c r="W2401" s="440"/>
      <c r="X2401" s="439"/>
      <c r="Y2401" s="399"/>
      <c r="Z2401" s="399"/>
      <c r="AA2401" s="399"/>
      <c r="AB2401" s="399"/>
      <c r="AC2401" s="399"/>
      <c r="AD2401" s="399"/>
    </row>
    <row r="2402" spans="3:30">
      <c r="C2402" s="440"/>
      <c r="D2402" s="354">
        <v>44608</v>
      </c>
      <c r="E2402" s="421" t="s">
        <v>669</v>
      </c>
      <c r="F2402" s="494"/>
      <c r="G2402" s="258">
        <v>74</v>
      </c>
      <c r="H2402" s="388"/>
      <c r="I2402" s="440"/>
      <c r="J2402" s="440"/>
      <c r="K2402" s="440"/>
      <c r="L2402" s="440"/>
      <c r="M2402" s="440"/>
      <c r="N2402" s="440"/>
      <c r="O2402" s="440"/>
      <c r="P2402" s="440"/>
      <c r="Q2402" s="439"/>
      <c r="R2402" s="439"/>
      <c r="S2402" s="440"/>
      <c r="T2402" s="440"/>
      <c r="U2402" s="440"/>
      <c r="V2402" s="439"/>
      <c r="W2402" s="440"/>
      <c r="X2402" s="439"/>
      <c r="Y2402" s="399"/>
      <c r="Z2402" s="399"/>
      <c r="AA2402" s="399"/>
      <c r="AB2402" s="399"/>
      <c r="AC2402" s="399"/>
      <c r="AD2402" s="399"/>
    </row>
    <row r="2403" spans="3:30">
      <c r="C2403" s="440">
        <v>5</v>
      </c>
      <c r="D2403" s="354">
        <v>44608</v>
      </c>
      <c r="E2403" s="421" t="s">
        <v>2205</v>
      </c>
      <c r="F2403" s="494"/>
      <c r="G2403" s="258"/>
      <c r="H2403" s="388">
        <v>822</v>
      </c>
      <c r="I2403" s="440"/>
      <c r="J2403" s="440"/>
      <c r="K2403" s="440"/>
      <c r="L2403" s="440"/>
      <c r="M2403" s="440"/>
      <c r="N2403" s="440"/>
      <c r="O2403" s="440"/>
      <c r="P2403" s="440">
        <v>822</v>
      </c>
      <c r="Q2403" s="439"/>
      <c r="R2403" s="439"/>
      <c r="S2403" s="440"/>
      <c r="T2403" s="440"/>
      <c r="U2403" s="440"/>
      <c r="V2403" s="439"/>
      <c r="W2403" s="440"/>
      <c r="X2403" s="439"/>
      <c r="Y2403" s="399"/>
      <c r="Z2403" s="399"/>
      <c r="AA2403" s="399"/>
      <c r="AB2403" s="399"/>
      <c r="AC2403" s="399"/>
      <c r="AD2403" s="399"/>
    </row>
    <row r="2404" spans="3:30">
      <c r="C2404" s="440"/>
      <c r="D2404" s="354">
        <v>44608</v>
      </c>
      <c r="E2404" s="421" t="s">
        <v>2327</v>
      </c>
      <c r="F2404" s="494"/>
      <c r="G2404" s="258"/>
      <c r="H2404" s="388">
        <v>19.059999999999999</v>
      </c>
      <c r="I2404" s="440"/>
      <c r="J2404" s="440"/>
      <c r="K2404" s="440"/>
      <c r="L2404" s="440">
        <v>19.059999999999999</v>
      </c>
      <c r="M2404" s="440"/>
      <c r="N2404" s="440"/>
      <c r="O2404" s="440"/>
      <c r="P2404" s="440"/>
      <c r="Q2404" s="439"/>
      <c r="R2404" s="439"/>
      <c r="S2404" s="440"/>
      <c r="T2404" s="440"/>
      <c r="U2404" s="440"/>
      <c r="V2404" s="439"/>
      <c r="W2404" s="440"/>
      <c r="X2404" s="439"/>
      <c r="Y2404" s="399"/>
      <c r="Z2404" s="399"/>
      <c r="AA2404" s="399"/>
      <c r="AB2404" s="399"/>
      <c r="AC2404" s="399"/>
      <c r="AD2404" s="399"/>
    </row>
    <row r="2405" spans="3:30">
      <c r="C2405" s="440"/>
      <c r="D2405" s="354">
        <v>44608</v>
      </c>
      <c r="E2405" s="421" t="s">
        <v>2328</v>
      </c>
      <c r="F2405" s="494"/>
      <c r="G2405" s="258"/>
      <c r="H2405" s="388">
        <v>150</v>
      </c>
      <c r="I2405" s="440"/>
      <c r="J2405" s="440"/>
      <c r="K2405" s="440"/>
      <c r="L2405" s="440">
        <v>150</v>
      </c>
      <c r="M2405" s="440"/>
      <c r="N2405" s="440"/>
      <c r="O2405" s="440"/>
      <c r="P2405" s="440"/>
      <c r="Q2405" s="439"/>
      <c r="R2405" s="439"/>
      <c r="S2405" s="440"/>
      <c r="T2405" s="440"/>
      <c r="U2405" s="440"/>
      <c r="V2405" s="439"/>
      <c r="W2405" s="440"/>
      <c r="X2405" s="439"/>
      <c r="Y2405" s="399"/>
      <c r="Z2405" s="399"/>
      <c r="AA2405" s="399"/>
      <c r="AB2405" s="399"/>
      <c r="AC2405" s="399"/>
      <c r="AD2405" s="399"/>
    </row>
    <row r="2406" spans="3:30">
      <c r="C2406" s="440"/>
      <c r="D2406" s="354">
        <v>44608</v>
      </c>
      <c r="E2406" s="421" t="s">
        <v>2329</v>
      </c>
      <c r="F2406" s="494"/>
      <c r="G2406" s="258"/>
      <c r="H2406" s="388">
        <v>550.70000000000005</v>
      </c>
      <c r="I2406" s="440"/>
      <c r="J2406" s="440"/>
      <c r="K2406" s="440"/>
      <c r="L2406" s="440">
        <v>550.70000000000005</v>
      </c>
      <c r="M2406" s="440"/>
      <c r="N2406" s="440"/>
      <c r="O2406" s="440"/>
      <c r="P2406" s="440"/>
      <c r="Q2406" s="439"/>
      <c r="R2406" s="439"/>
      <c r="S2406" s="440"/>
      <c r="T2406" s="440"/>
      <c r="U2406" s="440"/>
      <c r="V2406" s="439"/>
      <c r="W2406" s="440"/>
      <c r="X2406" s="439"/>
      <c r="Y2406" s="399"/>
      <c r="Z2406" s="399"/>
      <c r="AA2406" s="399"/>
      <c r="AB2406" s="399"/>
      <c r="AC2406" s="399"/>
      <c r="AD2406" s="399"/>
    </row>
    <row r="2407" spans="3:30">
      <c r="C2407" s="440"/>
      <c r="D2407" s="354">
        <v>44608</v>
      </c>
      <c r="E2407" s="421" t="s">
        <v>2330</v>
      </c>
      <c r="F2407" s="494"/>
      <c r="G2407" s="258"/>
      <c r="H2407" s="388">
        <v>318.61</v>
      </c>
      <c r="I2407" s="440"/>
      <c r="J2407" s="440"/>
      <c r="K2407" s="440"/>
      <c r="L2407" s="440">
        <v>318.61</v>
      </c>
      <c r="M2407" s="440"/>
      <c r="N2407" s="440"/>
      <c r="O2407" s="440"/>
      <c r="P2407" s="440"/>
      <c r="Q2407" s="439"/>
      <c r="R2407" s="439"/>
      <c r="S2407" s="440"/>
      <c r="T2407" s="440"/>
      <c r="U2407" s="440"/>
      <c r="V2407" s="439"/>
      <c r="W2407" s="440"/>
      <c r="X2407" s="439"/>
      <c r="Y2407" s="399"/>
      <c r="Z2407" s="399"/>
      <c r="AA2407" s="399"/>
      <c r="AB2407" s="399"/>
      <c r="AC2407" s="399"/>
      <c r="AD2407" s="399"/>
    </row>
    <row r="2408" spans="3:30">
      <c r="C2408" s="440"/>
      <c r="D2408" s="354">
        <v>44608</v>
      </c>
      <c r="E2408" s="421" t="s">
        <v>2331</v>
      </c>
      <c r="F2408" s="494"/>
      <c r="G2408" s="258"/>
      <c r="H2408" s="388">
        <v>296.08</v>
      </c>
      <c r="I2408" s="440"/>
      <c r="J2408" s="440"/>
      <c r="K2408" s="440"/>
      <c r="L2408" s="440">
        <v>296.08</v>
      </c>
      <c r="M2408" s="440"/>
      <c r="N2408" s="440"/>
      <c r="O2408" s="440"/>
      <c r="P2408" s="440"/>
      <c r="Q2408" s="439"/>
      <c r="R2408" s="439"/>
      <c r="S2408" s="440"/>
      <c r="T2408" s="440"/>
      <c r="U2408" s="440"/>
      <c r="V2408" s="439"/>
      <c r="W2408" s="440"/>
      <c r="X2408" s="439"/>
      <c r="Y2408" s="399"/>
      <c r="Z2408" s="399"/>
      <c r="AA2408" s="399"/>
      <c r="AB2408" s="399"/>
      <c r="AC2408" s="399"/>
      <c r="AD2408" s="399"/>
    </row>
    <row r="2409" spans="3:30">
      <c r="C2409" s="440"/>
      <c r="D2409" s="354">
        <v>44608</v>
      </c>
      <c r="E2409" s="421" t="s">
        <v>1878</v>
      </c>
      <c r="F2409" s="494"/>
      <c r="G2409" s="258"/>
      <c r="H2409" s="388">
        <v>93</v>
      </c>
      <c r="I2409" s="440"/>
      <c r="J2409" s="440"/>
      <c r="K2409" s="440"/>
      <c r="L2409" s="440"/>
      <c r="M2409" s="440"/>
      <c r="N2409" s="440"/>
      <c r="O2409" s="440"/>
      <c r="P2409" s="440"/>
      <c r="Q2409" s="439"/>
      <c r="R2409" s="439"/>
      <c r="S2409" s="440"/>
      <c r="T2409" s="440">
        <v>93</v>
      </c>
      <c r="U2409" s="440"/>
      <c r="V2409" s="439"/>
      <c r="W2409" s="440"/>
      <c r="X2409" s="439"/>
      <c r="Y2409" s="399"/>
      <c r="Z2409" s="399"/>
      <c r="AA2409" s="399"/>
      <c r="AB2409" s="399"/>
      <c r="AC2409" s="399"/>
      <c r="AD2409" s="399"/>
    </row>
    <row r="2410" spans="3:30">
      <c r="C2410" s="440"/>
      <c r="D2410" s="354">
        <v>44608</v>
      </c>
      <c r="E2410" s="421" t="s">
        <v>1896</v>
      </c>
      <c r="F2410" s="494"/>
      <c r="G2410" s="258"/>
      <c r="H2410" s="388">
        <v>74</v>
      </c>
      <c r="I2410" s="440"/>
      <c r="J2410" s="440"/>
      <c r="K2410" s="440"/>
      <c r="L2410" s="440"/>
      <c r="M2410" s="440"/>
      <c r="N2410" s="440"/>
      <c r="O2410" s="440"/>
      <c r="P2410" s="440"/>
      <c r="Q2410" s="439"/>
      <c r="R2410" s="439"/>
      <c r="S2410" s="440"/>
      <c r="T2410" s="440">
        <v>74</v>
      </c>
      <c r="U2410" s="440"/>
      <c r="V2410" s="439"/>
      <c r="W2410" s="440"/>
      <c r="X2410" s="439"/>
      <c r="Y2410" s="399"/>
      <c r="Z2410" s="399"/>
      <c r="AA2410" s="399"/>
      <c r="AB2410" s="399"/>
      <c r="AC2410" s="399"/>
      <c r="AD2410" s="399"/>
    </row>
    <row r="2411" spans="3:30">
      <c r="C2411" s="440"/>
      <c r="D2411" s="354">
        <v>44608</v>
      </c>
      <c r="E2411" s="421" t="s">
        <v>1796</v>
      </c>
      <c r="F2411" s="494"/>
      <c r="G2411" s="258"/>
      <c r="H2411" s="388">
        <v>1</v>
      </c>
      <c r="I2411" s="440"/>
      <c r="J2411" s="440"/>
      <c r="K2411" s="440"/>
      <c r="L2411" s="440"/>
      <c r="M2411" s="440"/>
      <c r="N2411" s="440"/>
      <c r="O2411" s="440"/>
      <c r="P2411" s="440"/>
      <c r="Q2411" s="439"/>
      <c r="R2411" s="439"/>
      <c r="S2411" s="440"/>
      <c r="T2411" s="440"/>
      <c r="U2411" s="440"/>
      <c r="V2411" s="439"/>
      <c r="W2411" s="440">
        <v>1</v>
      </c>
      <c r="X2411" s="439"/>
      <c r="Y2411" s="399"/>
      <c r="Z2411" s="399"/>
      <c r="AA2411" s="399"/>
      <c r="AB2411" s="399"/>
      <c r="AC2411" s="399"/>
      <c r="AD2411" s="399"/>
    </row>
    <row r="2412" spans="3:30">
      <c r="C2412" s="440"/>
      <c r="D2412" s="354">
        <v>44608</v>
      </c>
      <c r="E2412" s="421" t="s">
        <v>2332</v>
      </c>
      <c r="F2412" s="494"/>
      <c r="G2412" s="258">
        <v>2504</v>
      </c>
      <c r="H2412" s="388"/>
      <c r="I2412" s="440"/>
      <c r="J2412" s="440"/>
      <c r="K2412" s="440"/>
      <c r="L2412" s="440"/>
      <c r="M2412" s="440"/>
      <c r="N2412" s="440"/>
      <c r="O2412" s="440"/>
      <c r="P2412" s="440"/>
      <c r="Q2412" s="439"/>
      <c r="R2412" s="439"/>
      <c r="S2412" s="440"/>
      <c r="T2412" s="440"/>
      <c r="U2412" s="440"/>
      <c r="V2412" s="439"/>
      <c r="W2412" s="440"/>
      <c r="X2412" s="439"/>
      <c r="Y2412" s="399"/>
      <c r="Z2412" s="399"/>
      <c r="AA2412" s="399"/>
      <c r="AB2412" s="399"/>
      <c r="AC2412" s="399"/>
      <c r="AD2412" s="399"/>
    </row>
    <row r="2413" spans="3:30">
      <c r="C2413" s="440"/>
      <c r="D2413" s="354">
        <v>44608</v>
      </c>
      <c r="E2413" s="421" t="s">
        <v>1741</v>
      </c>
      <c r="F2413" s="494"/>
      <c r="G2413" s="258"/>
      <c r="H2413" s="388">
        <v>70</v>
      </c>
      <c r="I2413" s="440"/>
      <c r="J2413" s="440"/>
      <c r="K2413" s="440"/>
      <c r="L2413" s="440"/>
      <c r="M2413" s="440"/>
      <c r="N2413" s="440"/>
      <c r="O2413" s="440"/>
      <c r="P2413" s="440"/>
      <c r="Q2413" s="439"/>
      <c r="R2413" s="439"/>
      <c r="S2413" s="440"/>
      <c r="T2413" s="440"/>
      <c r="U2413" s="440"/>
      <c r="V2413" s="439"/>
      <c r="W2413" s="440"/>
      <c r="X2413" s="439"/>
      <c r="Y2413" s="399"/>
      <c r="Z2413" s="399"/>
      <c r="AA2413" s="399"/>
      <c r="AB2413" s="399"/>
      <c r="AC2413" s="399"/>
      <c r="AD2413" s="399"/>
    </row>
    <row r="2414" spans="3:30">
      <c r="C2414" s="440"/>
      <c r="D2414" s="354">
        <v>44608</v>
      </c>
      <c r="E2414" s="421" t="s">
        <v>673</v>
      </c>
      <c r="F2414" s="494"/>
      <c r="G2414" s="258"/>
      <c r="H2414" s="258">
        <v>2250.4499999999998</v>
      </c>
      <c r="I2414" s="440"/>
      <c r="J2414" s="440"/>
      <c r="K2414" s="440"/>
      <c r="L2414" s="440"/>
      <c r="M2414" s="440"/>
      <c r="N2414" s="440"/>
      <c r="O2414" s="440"/>
      <c r="P2414" s="440"/>
      <c r="Q2414" s="439"/>
      <c r="R2414" s="439"/>
      <c r="S2414" s="440"/>
      <c r="T2414" s="440"/>
      <c r="U2414" s="440"/>
      <c r="V2414" s="439"/>
      <c r="W2414" s="440"/>
      <c r="X2414" s="439"/>
      <c r="Y2414" s="399"/>
      <c r="Z2414" s="399"/>
      <c r="AA2414" s="399"/>
      <c r="AB2414" s="399"/>
      <c r="AC2414" s="399"/>
      <c r="AD2414" s="399"/>
    </row>
    <row r="2415" spans="3:30">
      <c r="C2415" s="440"/>
      <c r="D2415" s="354">
        <v>44608</v>
      </c>
      <c r="E2415" s="422" t="s">
        <v>674</v>
      </c>
      <c r="F2415" s="435"/>
      <c r="G2415" s="259"/>
      <c r="H2415" s="259">
        <v>74</v>
      </c>
      <c r="I2415" s="440"/>
      <c r="J2415" s="440"/>
      <c r="K2415" s="440"/>
      <c r="L2415" s="440"/>
      <c r="M2415" s="440"/>
      <c r="N2415" s="440"/>
      <c r="O2415" s="440"/>
      <c r="P2415" s="440"/>
      <c r="Q2415" s="439"/>
      <c r="R2415" s="439"/>
      <c r="S2415" s="440"/>
      <c r="T2415" s="440"/>
      <c r="U2415" s="440"/>
      <c r="V2415" s="439"/>
      <c r="W2415" s="440"/>
      <c r="X2415" s="439"/>
      <c r="Y2415" s="399"/>
      <c r="Z2415" s="399"/>
      <c r="AA2415" s="399"/>
      <c r="AB2415" s="399"/>
      <c r="AC2415" s="399"/>
      <c r="AD2415" s="399"/>
    </row>
    <row r="2416" spans="3:30">
      <c r="C2416" s="440"/>
      <c r="D2416" s="354">
        <v>44608</v>
      </c>
      <c r="E2416" s="422" t="s">
        <v>2333</v>
      </c>
      <c r="F2416" s="435"/>
      <c r="G2416" s="259"/>
      <c r="H2416" s="234">
        <v>109.55</v>
      </c>
      <c r="I2416" s="440"/>
      <c r="J2416" s="440"/>
      <c r="K2416" s="440"/>
      <c r="L2416" s="440"/>
      <c r="M2416" s="440"/>
      <c r="N2416" s="440"/>
      <c r="O2416" s="440"/>
      <c r="P2416" s="440"/>
      <c r="Q2416" s="439"/>
      <c r="R2416" s="439"/>
      <c r="S2416" s="440"/>
      <c r="T2416" s="440"/>
      <c r="U2416" s="440"/>
      <c r="V2416" s="439"/>
      <c r="W2416" s="440"/>
      <c r="X2416" s="439"/>
      <c r="Y2416" s="399"/>
      <c r="Z2416" s="399"/>
      <c r="AA2416" s="399"/>
      <c r="AB2416" s="399"/>
      <c r="AC2416" s="399"/>
      <c r="AD2416" s="399"/>
    </row>
    <row r="2417" spans="3:30">
      <c r="C2417" s="440"/>
      <c r="D2417" s="354">
        <v>44612</v>
      </c>
      <c r="E2417" s="421" t="s">
        <v>495</v>
      </c>
      <c r="F2417" s="494"/>
      <c r="G2417" s="258">
        <v>1519.65</v>
      </c>
      <c r="H2417" s="388"/>
      <c r="I2417" s="440"/>
      <c r="J2417" s="440"/>
      <c r="K2417" s="440"/>
      <c r="L2417" s="440"/>
      <c r="M2417" s="440"/>
      <c r="N2417" s="440"/>
      <c r="O2417" s="440"/>
      <c r="P2417" s="440"/>
      <c r="Q2417" s="439"/>
      <c r="R2417" s="439"/>
      <c r="S2417" s="440"/>
      <c r="T2417" s="440"/>
      <c r="U2417" s="440"/>
      <c r="V2417" s="439"/>
      <c r="W2417" s="440"/>
      <c r="X2417" s="439"/>
      <c r="Y2417" s="399"/>
      <c r="Z2417" s="399"/>
      <c r="AA2417" s="399"/>
      <c r="AB2417" s="399"/>
      <c r="AC2417" s="399"/>
      <c r="AD2417" s="399"/>
    </row>
    <row r="2418" spans="3:30">
      <c r="C2418" s="440"/>
      <c r="D2418" s="354">
        <v>44612</v>
      </c>
      <c r="E2418" s="421" t="s">
        <v>669</v>
      </c>
      <c r="F2418" s="494"/>
      <c r="G2418" s="258">
        <v>87</v>
      </c>
      <c r="H2418" s="388"/>
      <c r="I2418" s="440"/>
      <c r="J2418" s="440"/>
      <c r="K2418" s="440"/>
      <c r="L2418" s="440"/>
      <c r="M2418" s="440"/>
      <c r="N2418" s="440"/>
      <c r="O2418" s="440"/>
      <c r="P2418" s="440"/>
      <c r="Q2418" s="439"/>
      <c r="R2418" s="439"/>
      <c r="S2418" s="440"/>
      <c r="T2418" s="440"/>
      <c r="U2418" s="440"/>
      <c r="V2418" s="439"/>
      <c r="W2418" s="440"/>
      <c r="X2418" s="439"/>
      <c r="Y2418" s="399"/>
      <c r="Z2418" s="399"/>
      <c r="AA2418" s="399"/>
      <c r="AB2418" s="399"/>
      <c r="AC2418" s="399"/>
      <c r="AD2418" s="399"/>
    </row>
    <row r="2419" spans="3:30">
      <c r="C2419" s="440"/>
      <c r="D2419" s="354">
        <v>44612</v>
      </c>
      <c r="E2419" s="421" t="s">
        <v>2334</v>
      </c>
      <c r="F2419" s="494"/>
      <c r="G2419" s="258"/>
      <c r="H2419" s="418">
        <v>154.65</v>
      </c>
      <c r="I2419" s="440"/>
      <c r="J2419" s="440"/>
      <c r="K2419" s="440"/>
      <c r="L2419" s="440">
        <v>154.65</v>
      </c>
      <c r="M2419" s="440"/>
      <c r="N2419" s="440"/>
      <c r="O2419" s="440"/>
      <c r="P2419" s="440"/>
      <c r="Q2419" s="439"/>
      <c r="R2419" s="439"/>
      <c r="S2419" s="440"/>
      <c r="T2419" s="440"/>
      <c r="U2419" s="440"/>
      <c r="V2419" s="439"/>
      <c r="W2419" s="440"/>
      <c r="X2419" s="439"/>
      <c r="Y2419" s="399"/>
      <c r="Z2419" s="399"/>
      <c r="AA2419" s="399"/>
      <c r="AB2419" s="399"/>
      <c r="AC2419" s="399"/>
      <c r="AD2419" s="399"/>
    </row>
    <row r="2420" spans="3:30">
      <c r="C2420" s="440">
        <v>8</v>
      </c>
      <c r="D2420" s="354">
        <v>44612</v>
      </c>
      <c r="E2420" s="421" t="s">
        <v>2335</v>
      </c>
      <c r="F2420" s="494"/>
      <c r="G2420" s="258"/>
      <c r="H2420" s="418">
        <v>1275</v>
      </c>
      <c r="I2420" s="440"/>
      <c r="J2420" s="440"/>
      <c r="K2420" s="440"/>
      <c r="L2420" s="440"/>
      <c r="M2420" s="440"/>
      <c r="N2420" s="440"/>
      <c r="O2420" s="440"/>
      <c r="P2420" s="440">
        <v>1275</v>
      </c>
      <c r="Q2420" s="439"/>
      <c r="R2420" s="439"/>
      <c r="S2420" s="440"/>
      <c r="T2420" s="440"/>
      <c r="U2420" s="440"/>
      <c r="V2420" s="439"/>
      <c r="W2420" s="440"/>
      <c r="X2420" s="439"/>
      <c r="Y2420" s="399"/>
      <c r="Z2420" s="399"/>
      <c r="AA2420" s="399"/>
      <c r="AB2420" s="399"/>
      <c r="AC2420" s="399"/>
      <c r="AD2420" s="399"/>
    </row>
    <row r="2421" spans="3:30">
      <c r="C2421" s="440"/>
      <c r="D2421" s="354">
        <v>44612</v>
      </c>
      <c r="E2421" s="421" t="s">
        <v>1878</v>
      </c>
      <c r="F2421" s="494"/>
      <c r="G2421" s="258"/>
      <c r="H2421" s="418">
        <v>89</v>
      </c>
      <c r="I2421" s="440"/>
      <c r="J2421" s="440"/>
      <c r="K2421" s="440"/>
      <c r="L2421" s="440"/>
      <c r="M2421" s="440"/>
      <c r="N2421" s="440"/>
      <c r="O2421" s="440"/>
      <c r="P2421" s="440"/>
      <c r="Q2421" s="439"/>
      <c r="R2421" s="439"/>
      <c r="S2421" s="440"/>
      <c r="T2421" s="440">
        <v>89</v>
      </c>
      <c r="U2421" s="440"/>
      <c r="V2421" s="439"/>
      <c r="W2421" s="440"/>
      <c r="X2421" s="439"/>
      <c r="Y2421" s="399"/>
      <c r="Z2421" s="399"/>
      <c r="AA2421" s="399"/>
      <c r="AB2421" s="399"/>
      <c r="AC2421" s="399"/>
      <c r="AD2421" s="399"/>
    </row>
    <row r="2422" spans="3:30">
      <c r="C2422" s="440"/>
      <c r="D2422" s="354">
        <v>44612</v>
      </c>
      <c r="E2422" s="421" t="s">
        <v>1896</v>
      </c>
      <c r="F2422" s="494"/>
      <c r="G2422" s="258"/>
      <c r="H2422" s="418">
        <v>87</v>
      </c>
      <c r="I2422" s="440"/>
      <c r="J2422" s="440"/>
      <c r="K2422" s="440"/>
      <c r="L2422" s="440"/>
      <c r="M2422" s="440"/>
      <c r="N2422" s="440"/>
      <c r="O2422" s="440"/>
      <c r="P2422" s="440"/>
      <c r="Q2422" s="439"/>
      <c r="R2422" s="439"/>
      <c r="S2422" s="440"/>
      <c r="T2422" s="440">
        <v>87</v>
      </c>
      <c r="U2422" s="440"/>
      <c r="V2422" s="439"/>
      <c r="W2422" s="440"/>
      <c r="X2422" s="439"/>
      <c r="Y2422" s="399"/>
      <c r="Z2422" s="399"/>
      <c r="AA2422" s="399"/>
      <c r="AB2422" s="399"/>
      <c r="AC2422" s="399"/>
      <c r="AD2422" s="399"/>
    </row>
    <row r="2423" spans="3:30">
      <c r="C2423" s="440"/>
      <c r="D2423" s="354">
        <v>44612</v>
      </c>
      <c r="E2423" s="421" t="s">
        <v>1796</v>
      </c>
      <c r="F2423" s="494"/>
      <c r="G2423" s="258"/>
      <c r="H2423" s="418">
        <v>1</v>
      </c>
      <c r="I2423" s="440"/>
      <c r="J2423" s="440"/>
      <c r="K2423" s="440"/>
      <c r="L2423" s="440"/>
      <c r="M2423" s="440"/>
      <c r="N2423" s="440"/>
      <c r="O2423" s="440"/>
      <c r="P2423" s="440"/>
      <c r="Q2423" s="439"/>
      <c r="R2423" s="439"/>
      <c r="S2423" s="440"/>
      <c r="T2423" s="440"/>
      <c r="U2423" s="440"/>
      <c r="V2423" s="439"/>
      <c r="W2423" s="440">
        <v>1</v>
      </c>
      <c r="X2423" s="439"/>
      <c r="Y2423" s="399"/>
      <c r="Z2423" s="399"/>
      <c r="AA2423" s="399"/>
      <c r="AB2423" s="399"/>
      <c r="AC2423" s="399"/>
      <c r="AD2423" s="399"/>
    </row>
    <row r="2424" spans="3:30">
      <c r="C2424" s="440"/>
      <c r="D2424" s="354">
        <v>44612</v>
      </c>
      <c r="E2424" s="421" t="s">
        <v>2058</v>
      </c>
      <c r="F2424" s="494"/>
      <c r="G2424" s="258">
        <v>1854</v>
      </c>
      <c r="H2424" s="388"/>
      <c r="I2424" s="440"/>
      <c r="J2424" s="440"/>
      <c r="K2424" s="440"/>
      <c r="L2424" s="440"/>
      <c r="M2424" s="440"/>
      <c r="N2424" s="440"/>
      <c r="O2424" s="440"/>
      <c r="P2424" s="440"/>
      <c r="Q2424" s="439"/>
      <c r="R2424" s="439"/>
      <c r="S2424" s="440"/>
      <c r="T2424" s="440"/>
      <c r="U2424" s="440"/>
      <c r="V2424" s="439"/>
      <c r="W2424" s="440"/>
      <c r="X2424" s="439"/>
      <c r="Y2424" s="399"/>
      <c r="Z2424" s="399"/>
      <c r="AA2424" s="399"/>
      <c r="AB2424" s="399"/>
      <c r="AC2424" s="399"/>
      <c r="AD2424" s="399"/>
    </row>
    <row r="2425" spans="3:30">
      <c r="C2425" s="440"/>
      <c r="D2425" s="354">
        <v>44612</v>
      </c>
      <c r="E2425" s="421" t="s">
        <v>673</v>
      </c>
      <c r="F2425" s="494"/>
      <c r="G2425" s="258"/>
      <c r="H2425" s="258">
        <v>1519.65</v>
      </c>
      <c r="I2425" s="440"/>
      <c r="J2425" s="440"/>
      <c r="K2425" s="440"/>
      <c r="L2425" s="440"/>
      <c r="M2425" s="440"/>
      <c r="N2425" s="440"/>
      <c r="O2425" s="440"/>
      <c r="P2425" s="440"/>
      <c r="Q2425" s="439"/>
      <c r="R2425" s="439"/>
      <c r="S2425" s="440"/>
      <c r="T2425" s="440"/>
      <c r="U2425" s="440"/>
      <c r="V2425" s="439"/>
      <c r="W2425" s="440"/>
      <c r="X2425" s="439"/>
      <c r="Y2425" s="399"/>
      <c r="Z2425" s="399"/>
      <c r="AA2425" s="399"/>
      <c r="AB2425" s="399"/>
      <c r="AC2425" s="399"/>
      <c r="AD2425" s="399"/>
    </row>
    <row r="2426" spans="3:30">
      <c r="C2426" s="440"/>
      <c r="D2426" s="354">
        <v>44612</v>
      </c>
      <c r="E2426" s="422" t="s">
        <v>674</v>
      </c>
      <c r="F2426" s="435"/>
      <c r="G2426" s="259"/>
      <c r="H2426" s="259">
        <v>87</v>
      </c>
      <c r="I2426" s="440"/>
      <c r="J2426" s="440"/>
      <c r="K2426" s="440"/>
      <c r="L2426" s="440"/>
      <c r="M2426" s="440"/>
      <c r="N2426" s="440"/>
      <c r="O2426" s="440"/>
      <c r="P2426" s="440"/>
      <c r="Q2426" s="439"/>
      <c r="R2426" s="439"/>
      <c r="S2426" s="440"/>
      <c r="T2426" s="440"/>
      <c r="U2426" s="440"/>
      <c r="V2426" s="439"/>
      <c r="W2426" s="440"/>
      <c r="X2426" s="439"/>
      <c r="Y2426" s="399"/>
      <c r="Z2426" s="399"/>
      <c r="AA2426" s="399"/>
      <c r="AB2426" s="399"/>
      <c r="AC2426" s="399"/>
      <c r="AD2426" s="399"/>
    </row>
    <row r="2427" spans="3:30">
      <c r="C2427" s="440"/>
      <c r="D2427" s="354">
        <v>44612</v>
      </c>
      <c r="E2427" s="422" t="s">
        <v>1980</v>
      </c>
      <c r="F2427" s="435"/>
      <c r="G2427" s="259"/>
      <c r="H2427" s="234">
        <v>247.35</v>
      </c>
      <c r="I2427" s="440"/>
      <c r="J2427" s="440"/>
      <c r="K2427" s="440"/>
      <c r="L2427" s="440"/>
      <c r="M2427" s="440"/>
      <c r="N2427" s="440"/>
      <c r="O2427" s="440"/>
      <c r="P2427" s="440"/>
      <c r="Q2427" s="439"/>
      <c r="R2427" s="439"/>
      <c r="S2427" s="440"/>
      <c r="T2427" s="440"/>
      <c r="U2427" s="440"/>
      <c r="V2427" s="439"/>
      <c r="W2427" s="440"/>
      <c r="X2427" s="439"/>
      <c r="Y2427" s="399"/>
      <c r="Z2427" s="399"/>
      <c r="AA2427" s="399"/>
      <c r="AB2427" s="399"/>
      <c r="AC2427" s="399"/>
      <c r="AD2427" s="399"/>
    </row>
    <row r="2428" spans="3:30">
      <c r="C2428" s="440"/>
      <c r="D2428" s="354">
        <v>44614</v>
      </c>
      <c r="E2428" s="421" t="s">
        <v>495</v>
      </c>
      <c r="F2428" s="494"/>
      <c r="G2428" s="258">
        <v>577.72</v>
      </c>
      <c r="H2428" s="388"/>
      <c r="I2428" s="440"/>
      <c r="J2428" s="440"/>
      <c r="K2428" s="440"/>
      <c r="L2428" s="440"/>
      <c r="M2428" s="440"/>
      <c r="N2428" s="440"/>
      <c r="O2428" s="440"/>
      <c r="P2428" s="440"/>
      <c r="Q2428" s="439"/>
      <c r="R2428" s="439"/>
      <c r="S2428" s="440"/>
      <c r="T2428" s="440"/>
      <c r="U2428" s="440"/>
      <c r="V2428" s="439"/>
      <c r="W2428" s="440"/>
      <c r="X2428" s="439"/>
      <c r="Y2428" s="399"/>
      <c r="Z2428" s="399"/>
      <c r="AA2428" s="399"/>
      <c r="AB2428" s="399"/>
      <c r="AC2428" s="399"/>
      <c r="AD2428" s="399"/>
    </row>
    <row r="2429" spans="3:30">
      <c r="C2429" s="440"/>
      <c r="D2429" s="354">
        <v>44614</v>
      </c>
      <c r="E2429" s="421" t="s">
        <v>2336</v>
      </c>
      <c r="F2429" s="494"/>
      <c r="G2429" s="258"/>
      <c r="H2429" s="388">
        <v>266</v>
      </c>
      <c r="I2429" s="440"/>
      <c r="J2429" s="440"/>
      <c r="K2429" s="440">
        <v>266</v>
      </c>
      <c r="L2429" s="440"/>
      <c r="M2429" s="440"/>
      <c r="N2429" s="440"/>
      <c r="O2429" s="440"/>
      <c r="P2429" s="440"/>
      <c r="Q2429" s="439"/>
      <c r="R2429" s="439"/>
      <c r="S2429" s="440"/>
      <c r="T2429" s="440"/>
      <c r="U2429" s="440"/>
      <c r="V2429" s="439"/>
      <c r="W2429" s="440"/>
      <c r="X2429" s="439"/>
      <c r="Y2429" s="399"/>
      <c r="Z2429" s="399"/>
      <c r="AA2429" s="399"/>
      <c r="AB2429" s="399"/>
      <c r="AC2429" s="399"/>
      <c r="AD2429" s="399"/>
    </row>
    <row r="2430" spans="3:30">
      <c r="C2430" s="440"/>
      <c r="D2430" s="354">
        <v>44614</v>
      </c>
      <c r="E2430" s="421" t="s">
        <v>2337</v>
      </c>
      <c r="F2430" s="494"/>
      <c r="G2430" s="258"/>
      <c r="H2430" s="388">
        <v>144.41999999999999</v>
      </c>
      <c r="I2430" s="440"/>
      <c r="J2430" s="440"/>
      <c r="K2430" s="440"/>
      <c r="L2430" s="440">
        <v>144.41999999999999</v>
      </c>
      <c r="M2430" s="440"/>
      <c r="N2430" s="440"/>
      <c r="O2430" s="440"/>
      <c r="P2430" s="440"/>
      <c r="Q2430" s="439"/>
      <c r="R2430" s="439"/>
      <c r="S2430" s="440"/>
      <c r="T2430" s="440"/>
      <c r="U2430" s="440"/>
      <c r="V2430" s="439"/>
      <c r="W2430" s="440"/>
      <c r="X2430" s="439"/>
      <c r="Y2430" s="399"/>
      <c r="Z2430" s="399"/>
      <c r="AA2430" s="399"/>
      <c r="AB2430" s="399"/>
      <c r="AC2430" s="399"/>
      <c r="AD2430" s="399"/>
    </row>
    <row r="2431" spans="3:30">
      <c r="C2431" s="440"/>
      <c r="D2431" s="354">
        <v>44614</v>
      </c>
      <c r="E2431" s="421" t="s">
        <v>2338</v>
      </c>
      <c r="F2431" s="494"/>
      <c r="G2431" s="258"/>
      <c r="H2431" s="388">
        <v>166.3</v>
      </c>
      <c r="I2431" s="440"/>
      <c r="J2431" s="440"/>
      <c r="K2431" s="440"/>
      <c r="L2431" s="440">
        <v>166.3</v>
      </c>
      <c r="M2431" s="440"/>
      <c r="N2431" s="440"/>
      <c r="O2431" s="440"/>
      <c r="P2431" s="440"/>
      <c r="Q2431" s="439"/>
      <c r="R2431" s="439"/>
      <c r="S2431" s="440"/>
      <c r="T2431" s="440"/>
      <c r="U2431" s="440"/>
      <c r="V2431" s="439"/>
      <c r="W2431" s="440"/>
      <c r="X2431" s="439"/>
      <c r="Y2431" s="399"/>
      <c r="Z2431" s="399"/>
      <c r="AA2431" s="399"/>
      <c r="AB2431" s="399"/>
      <c r="AC2431" s="399"/>
      <c r="AD2431" s="399"/>
    </row>
    <row r="2432" spans="3:30">
      <c r="C2432" s="440"/>
      <c r="D2432" s="354">
        <v>44614</v>
      </c>
      <c r="E2432" s="421" t="s">
        <v>1796</v>
      </c>
      <c r="F2432" s="494"/>
      <c r="G2432" s="258"/>
      <c r="H2432" s="388">
        <v>1</v>
      </c>
      <c r="I2432" s="440"/>
      <c r="J2432" s="440"/>
      <c r="K2432" s="440"/>
      <c r="L2432" s="440"/>
      <c r="M2432" s="440"/>
      <c r="N2432" s="440"/>
      <c r="O2432" s="440"/>
      <c r="P2432" s="440"/>
      <c r="Q2432" s="439"/>
      <c r="R2432" s="439"/>
      <c r="S2432" s="440"/>
      <c r="T2432" s="440"/>
      <c r="U2432" s="440"/>
      <c r="V2432" s="439"/>
      <c r="W2432" s="440">
        <v>1</v>
      </c>
      <c r="X2432" s="439"/>
      <c r="Y2432" s="399"/>
      <c r="Z2432" s="399"/>
      <c r="AA2432" s="399"/>
      <c r="AB2432" s="399"/>
      <c r="AC2432" s="399"/>
      <c r="AD2432" s="399"/>
    </row>
    <row r="2433" spans="3:30">
      <c r="C2433" s="440"/>
      <c r="D2433" s="354">
        <v>44614</v>
      </c>
      <c r="E2433" s="421" t="s">
        <v>2339</v>
      </c>
      <c r="F2433" s="494"/>
      <c r="G2433" s="258">
        <v>692</v>
      </c>
      <c r="H2433" s="388"/>
      <c r="I2433" s="440"/>
      <c r="J2433" s="440"/>
      <c r="K2433" s="440"/>
      <c r="L2433" s="440"/>
      <c r="M2433" s="440"/>
      <c r="N2433" s="440"/>
      <c r="O2433" s="440"/>
      <c r="P2433" s="440"/>
      <c r="Q2433" s="439"/>
      <c r="R2433" s="439"/>
      <c r="S2433" s="440"/>
      <c r="T2433" s="440"/>
      <c r="U2433" s="440"/>
      <c r="V2433" s="439"/>
      <c r="W2433" s="440"/>
      <c r="X2433" s="439"/>
      <c r="Y2433" s="399"/>
      <c r="Z2433" s="399"/>
      <c r="AA2433" s="399"/>
      <c r="AB2433" s="399"/>
      <c r="AC2433" s="399"/>
      <c r="AD2433" s="399"/>
    </row>
    <row r="2434" spans="3:30">
      <c r="C2434" s="440"/>
      <c r="D2434" s="354">
        <v>44614</v>
      </c>
      <c r="E2434" s="421" t="s">
        <v>673</v>
      </c>
      <c r="F2434" s="494"/>
      <c r="G2434" s="258"/>
      <c r="H2434" s="258">
        <v>577.72</v>
      </c>
      <c r="I2434" s="440"/>
      <c r="J2434" s="440"/>
      <c r="K2434" s="440"/>
      <c r="L2434" s="440"/>
      <c r="M2434" s="440"/>
      <c r="N2434" s="440"/>
      <c r="O2434" s="440"/>
      <c r="P2434" s="440"/>
      <c r="Q2434" s="439"/>
      <c r="R2434" s="439"/>
      <c r="S2434" s="440"/>
      <c r="T2434" s="440"/>
      <c r="U2434" s="440"/>
      <c r="V2434" s="439"/>
      <c r="W2434" s="440"/>
      <c r="X2434" s="439"/>
      <c r="Y2434" s="399"/>
      <c r="Z2434" s="399"/>
      <c r="AA2434" s="399"/>
      <c r="AB2434" s="399"/>
      <c r="AC2434" s="399"/>
      <c r="AD2434" s="399"/>
    </row>
    <row r="2435" spans="3:30">
      <c r="C2435" s="440"/>
      <c r="D2435" s="354">
        <v>44614</v>
      </c>
      <c r="E2435" s="422" t="s">
        <v>2340</v>
      </c>
      <c r="F2435" s="435"/>
      <c r="G2435" s="259"/>
      <c r="H2435" s="234">
        <v>114.28</v>
      </c>
      <c r="I2435" s="440"/>
      <c r="J2435" s="440"/>
      <c r="K2435" s="440"/>
      <c r="L2435" s="440"/>
      <c r="M2435" s="440"/>
      <c r="N2435" s="440"/>
      <c r="O2435" s="440"/>
      <c r="P2435" s="440"/>
      <c r="Q2435" s="439"/>
      <c r="R2435" s="439"/>
      <c r="S2435" s="440"/>
      <c r="T2435" s="440"/>
      <c r="U2435" s="440"/>
      <c r="V2435" s="439"/>
      <c r="W2435" s="440"/>
      <c r="X2435" s="439"/>
      <c r="Y2435" s="399"/>
      <c r="Z2435" s="399"/>
      <c r="AA2435" s="399"/>
      <c r="AB2435" s="399"/>
      <c r="AC2435" s="399"/>
      <c r="AD2435" s="399"/>
    </row>
    <row r="2436" spans="3:30">
      <c r="C2436" s="234"/>
      <c r="D2436" s="355">
        <v>44630</v>
      </c>
      <c r="E2436" s="422" t="s">
        <v>495</v>
      </c>
      <c r="F2436" s="435"/>
      <c r="G2436" s="259">
        <v>798</v>
      </c>
      <c r="H2436" s="234"/>
      <c r="I2436" s="234"/>
      <c r="J2436" s="234"/>
      <c r="K2436" s="234"/>
      <c r="L2436" s="234"/>
      <c r="M2436" s="234"/>
      <c r="N2436" s="234"/>
      <c r="O2436" s="234"/>
      <c r="P2436" s="234"/>
      <c r="Q2436" s="234"/>
      <c r="R2436" s="234"/>
      <c r="S2436" s="234"/>
      <c r="T2436" s="234"/>
      <c r="U2436" s="234"/>
      <c r="V2436" s="234"/>
      <c r="W2436" s="234"/>
      <c r="X2436" s="234"/>
      <c r="Y2436" s="233"/>
      <c r="Z2436" s="233"/>
      <c r="AA2436" s="233"/>
      <c r="AB2436" s="233"/>
      <c r="AC2436" s="233"/>
      <c r="AD2436" s="233"/>
    </row>
    <row r="2437" spans="3:30">
      <c r="C2437" s="234">
        <v>5</v>
      </c>
      <c r="D2437" s="355">
        <v>44630</v>
      </c>
      <c r="E2437" s="419" t="s">
        <v>2465</v>
      </c>
      <c r="F2437" s="506"/>
      <c r="G2437" s="259"/>
      <c r="H2437" s="234">
        <v>798</v>
      </c>
      <c r="I2437" s="234"/>
      <c r="J2437" s="234"/>
      <c r="K2437" s="234"/>
      <c r="L2437" s="234"/>
      <c r="M2437" s="234"/>
      <c r="N2437" s="234"/>
      <c r="O2437" s="234"/>
      <c r="P2437" s="234"/>
      <c r="Q2437" s="234"/>
      <c r="R2437" s="234"/>
      <c r="S2437" s="234"/>
      <c r="T2437" s="234"/>
      <c r="U2437" s="234"/>
      <c r="V2437" s="234">
        <v>798</v>
      </c>
      <c r="W2437" s="234"/>
      <c r="X2437" s="234"/>
      <c r="Y2437" s="233"/>
      <c r="Z2437" s="233"/>
      <c r="AA2437" s="233"/>
      <c r="AB2437" s="233"/>
      <c r="AC2437" s="233"/>
      <c r="AD2437" s="233"/>
    </row>
    <row r="2438" spans="3:30">
      <c r="C2438" s="234"/>
      <c r="D2438" s="355">
        <v>44630</v>
      </c>
      <c r="E2438" s="422" t="s">
        <v>2342</v>
      </c>
      <c r="F2438" s="435"/>
      <c r="G2438" s="259">
        <v>1017</v>
      </c>
      <c r="H2438" s="234"/>
      <c r="I2438" s="234"/>
      <c r="J2438" s="234"/>
      <c r="K2438" s="234"/>
      <c r="L2438" s="234"/>
      <c r="M2438" s="234"/>
      <c r="N2438" s="234"/>
      <c r="O2438" s="234"/>
      <c r="P2438" s="234"/>
      <c r="Q2438" s="234"/>
      <c r="R2438" s="234"/>
      <c r="S2438" s="234"/>
      <c r="T2438" s="234"/>
      <c r="U2438" s="234"/>
      <c r="V2438" s="234"/>
      <c r="W2438" s="234"/>
      <c r="X2438" s="234"/>
      <c r="Y2438" s="233"/>
      <c r="Z2438" s="233"/>
      <c r="AA2438" s="233"/>
      <c r="AB2438" s="233"/>
      <c r="AC2438" s="233"/>
      <c r="AD2438" s="233"/>
    </row>
    <row r="2439" spans="3:30">
      <c r="C2439" s="234"/>
      <c r="D2439" s="355">
        <v>44630</v>
      </c>
      <c r="E2439" s="422" t="s">
        <v>673</v>
      </c>
      <c r="F2439" s="435"/>
      <c r="G2439" s="259"/>
      <c r="H2439" s="234">
        <v>798</v>
      </c>
      <c r="I2439" s="234"/>
      <c r="J2439" s="234"/>
      <c r="K2439" s="234"/>
      <c r="L2439" s="234"/>
      <c r="M2439" s="234"/>
      <c r="N2439" s="234"/>
      <c r="O2439" s="234"/>
      <c r="P2439" s="234"/>
      <c r="Q2439" s="234"/>
      <c r="R2439" s="234"/>
      <c r="S2439" s="234"/>
      <c r="T2439" s="234"/>
      <c r="U2439" s="234"/>
      <c r="V2439" s="234"/>
      <c r="W2439" s="234"/>
      <c r="X2439" s="234"/>
      <c r="Y2439" s="233"/>
      <c r="Z2439" s="233"/>
      <c r="AA2439" s="233"/>
      <c r="AB2439" s="233"/>
      <c r="AC2439" s="233"/>
      <c r="AD2439" s="233"/>
    </row>
    <row r="2440" spans="3:30">
      <c r="C2440" s="234"/>
      <c r="D2440" s="355">
        <v>44630</v>
      </c>
      <c r="E2440" s="422" t="s">
        <v>2343</v>
      </c>
      <c r="F2440" s="435"/>
      <c r="G2440" s="259"/>
      <c r="H2440" s="234">
        <v>219</v>
      </c>
      <c r="I2440" s="234"/>
      <c r="J2440" s="234"/>
      <c r="K2440" s="234"/>
      <c r="L2440" s="234"/>
      <c r="M2440" s="234"/>
      <c r="N2440" s="234"/>
      <c r="O2440" s="234"/>
      <c r="P2440" s="234"/>
      <c r="Q2440" s="234"/>
      <c r="R2440" s="234"/>
      <c r="S2440" s="234"/>
      <c r="T2440" s="234"/>
      <c r="U2440" s="234"/>
      <c r="V2440" s="234"/>
      <c r="W2440" s="234"/>
      <c r="X2440" s="234"/>
      <c r="Y2440" s="233"/>
      <c r="Z2440" s="233"/>
      <c r="AA2440" s="233"/>
      <c r="AB2440" s="233"/>
      <c r="AC2440" s="233"/>
      <c r="AD2440" s="233"/>
    </row>
    <row r="2441" spans="3:30">
      <c r="C2441" s="234"/>
      <c r="D2441" s="355">
        <v>44632</v>
      </c>
      <c r="E2441" s="422" t="s">
        <v>495</v>
      </c>
      <c r="F2441" s="435"/>
      <c r="G2441" s="259">
        <v>2357.92</v>
      </c>
      <c r="H2441" s="234"/>
      <c r="I2441" s="234"/>
      <c r="J2441" s="234"/>
      <c r="K2441" s="234"/>
      <c r="L2441" s="234"/>
      <c r="M2441" s="234"/>
      <c r="N2441" s="234"/>
      <c r="O2441" s="234"/>
      <c r="P2441" s="234"/>
      <c r="Q2441" s="234"/>
      <c r="R2441" s="234"/>
      <c r="S2441" s="234"/>
      <c r="T2441" s="234"/>
      <c r="U2441" s="234"/>
      <c r="V2441" s="234"/>
      <c r="W2441" s="234"/>
      <c r="X2441" s="234"/>
      <c r="Y2441" s="233"/>
      <c r="Z2441" s="233"/>
      <c r="AA2441" s="233"/>
      <c r="AB2441" s="233"/>
      <c r="AC2441" s="233"/>
      <c r="AD2441" s="233"/>
    </row>
    <row r="2442" spans="3:30">
      <c r="C2442" s="234">
        <v>5</v>
      </c>
      <c r="D2442" s="355">
        <v>44632</v>
      </c>
      <c r="E2442" s="422" t="s">
        <v>2344</v>
      </c>
      <c r="F2442" s="435"/>
      <c r="G2442" s="259"/>
      <c r="H2442" s="234">
        <v>1559.47</v>
      </c>
      <c r="I2442" s="234"/>
      <c r="J2442" s="234"/>
      <c r="K2442" s="234"/>
      <c r="L2442" s="234">
        <v>1559.47</v>
      </c>
      <c r="M2442" s="234"/>
      <c r="N2442" s="234"/>
      <c r="O2442" s="234"/>
      <c r="P2442" s="234"/>
      <c r="Q2442" s="234"/>
      <c r="R2442" s="234"/>
      <c r="S2442" s="234"/>
      <c r="T2442" s="234"/>
      <c r="U2442" s="234"/>
      <c r="V2442" s="234"/>
      <c r="W2442" s="234"/>
      <c r="X2442" s="234"/>
      <c r="Y2442" s="233"/>
      <c r="Z2442" s="233"/>
      <c r="AA2442" s="233"/>
      <c r="AB2442" s="233"/>
      <c r="AC2442" s="233"/>
      <c r="AD2442" s="233"/>
    </row>
    <row r="2443" spans="3:30">
      <c r="C2443" s="234"/>
      <c r="D2443" s="355">
        <v>44632</v>
      </c>
      <c r="E2443" s="422" t="s">
        <v>2345</v>
      </c>
      <c r="F2443" s="435"/>
      <c r="G2443" s="259"/>
      <c r="H2443" s="234">
        <v>294.35000000000002</v>
      </c>
      <c r="I2443" s="234"/>
      <c r="J2443" s="234"/>
      <c r="K2443" s="234"/>
      <c r="L2443" s="234">
        <v>294.35000000000002</v>
      </c>
      <c r="M2443" s="234"/>
      <c r="N2443" s="234"/>
      <c r="O2443" s="234"/>
      <c r="P2443" s="234"/>
      <c r="Q2443" s="234"/>
      <c r="R2443" s="234"/>
      <c r="S2443" s="234"/>
      <c r="T2443" s="234"/>
      <c r="U2443" s="234"/>
      <c r="V2443" s="234"/>
      <c r="W2443" s="234"/>
      <c r="X2443" s="234"/>
      <c r="Y2443" s="233"/>
      <c r="Z2443" s="233"/>
      <c r="AA2443" s="233"/>
      <c r="AB2443" s="233"/>
      <c r="AC2443" s="233"/>
      <c r="AD2443" s="233"/>
    </row>
    <row r="2444" spans="3:30">
      <c r="C2444" s="234"/>
      <c r="D2444" s="355">
        <v>44632</v>
      </c>
      <c r="E2444" s="422" t="s">
        <v>2346</v>
      </c>
      <c r="F2444" s="435"/>
      <c r="G2444" s="259"/>
      <c r="H2444" s="234">
        <v>410.1</v>
      </c>
      <c r="I2444" s="234"/>
      <c r="J2444" s="234"/>
      <c r="K2444" s="234"/>
      <c r="L2444" s="234">
        <v>410.1</v>
      </c>
      <c r="M2444" s="234"/>
      <c r="N2444" s="234"/>
      <c r="O2444" s="234"/>
      <c r="P2444" s="234"/>
      <c r="Q2444" s="234"/>
      <c r="R2444" s="234"/>
      <c r="S2444" s="234"/>
      <c r="T2444" s="234"/>
      <c r="U2444" s="234"/>
      <c r="V2444" s="234"/>
      <c r="W2444" s="234"/>
      <c r="X2444" s="234"/>
      <c r="Y2444" s="233"/>
      <c r="Z2444" s="233"/>
      <c r="AA2444" s="233"/>
      <c r="AB2444" s="233"/>
      <c r="AC2444" s="233"/>
      <c r="AD2444" s="233"/>
    </row>
    <row r="2445" spans="3:30">
      <c r="C2445" s="234"/>
      <c r="D2445" s="355">
        <v>44632</v>
      </c>
      <c r="E2445" s="422" t="s">
        <v>1796</v>
      </c>
      <c r="F2445" s="435"/>
      <c r="G2445" s="259"/>
      <c r="H2445" s="234">
        <v>1</v>
      </c>
      <c r="I2445" s="234"/>
      <c r="J2445" s="234"/>
      <c r="K2445" s="234"/>
      <c r="L2445" s="234"/>
      <c r="M2445" s="234"/>
      <c r="N2445" s="234"/>
      <c r="O2445" s="234"/>
      <c r="P2445" s="234"/>
      <c r="Q2445" s="234"/>
      <c r="R2445" s="234"/>
      <c r="S2445" s="234"/>
      <c r="T2445" s="234"/>
      <c r="U2445" s="234"/>
      <c r="V2445" s="234"/>
      <c r="W2445" s="234">
        <v>1</v>
      </c>
      <c r="X2445" s="234"/>
      <c r="Y2445" s="233"/>
      <c r="Z2445" s="233"/>
      <c r="AA2445" s="233"/>
      <c r="AB2445" s="233"/>
      <c r="AC2445" s="233"/>
      <c r="AD2445" s="233"/>
    </row>
    <row r="2446" spans="3:30">
      <c r="C2446" s="234"/>
      <c r="D2446" s="355">
        <v>44632</v>
      </c>
      <c r="E2446" s="422" t="s">
        <v>1878</v>
      </c>
      <c r="F2446" s="435"/>
      <c r="G2446" s="259"/>
      <c r="H2446" s="234">
        <v>93</v>
      </c>
      <c r="I2446" s="234"/>
      <c r="J2446" s="234"/>
      <c r="K2446" s="234"/>
      <c r="L2446" s="234"/>
      <c r="M2446" s="234"/>
      <c r="N2446" s="234"/>
      <c r="O2446" s="234"/>
      <c r="P2446" s="234"/>
      <c r="Q2446" s="234"/>
      <c r="R2446" s="234"/>
      <c r="S2446" s="234"/>
      <c r="T2446" s="234">
        <v>93</v>
      </c>
      <c r="U2446" s="234"/>
      <c r="V2446" s="234"/>
      <c r="W2446" s="234"/>
      <c r="X2446" s="234"/>
      <c r="Y2446" s="233"/>
      <c r="Z2446" s="233"/>
      <c r="AA2446" s="233"/>
      <c r="AB2446" s="233"/>
      <c r="AC2446" s="233"/>
      <c r="AD2446" s="233"/>
    </row>
    <row r="2447" spans="3:30">
      <c r="C2447" s="234"/>
      <c r="D2447" s="355">
        <v>44632</v>
      </c>
      <c r="E2447" s="422" t="s">
        <v>2347</v>
      </c>
      <c r="F2447" s="435"/>
      <c r="G2447" s="259">
        <v>2530</v>
      </c>
      <c r="H2447" s="234"/>
      <c r="I2447" s="234"/>
      <c r="J2447" s="234"/>
      <c r="K2447" s="234"/>
      <c r="L2447" s="234"/>
      <c r="M2447" s="234"/>
      <c r="N2447" s="234"/>
      <c r="O2447" s="234"/>
      <c r="P2447" s="234"/>
      <c r="Q2447" s="234"/>
      <c r="R2447" s="234"/>
      <c r="S2447" s="234"/>
      <c r="T2447" s="234"/>
      <c r="U2447" s="234"/>
      <c r="V2447" s="234"/>
      <c r="W2447" s="234"/>
      <c r="X2447" s="234"/>
      <c r="Y2447" s="233"/>
      <c r="Z2447" s="233"/>
      <c r="AA2447" s="233"/>
      <c r="AB2447" s="233"/>
      <c r="AC2447" s="233"/>
      <c r="AD2447" s="233"/>
    </row>
    <row r="2448" spans="3:30">
      <c r="C2448" s="234"/>
      <c r="D2448" s="355">
        <v>44632</v>
      </c>
      <c r="E2448" s="422" t="s">
        <v>1741</v>
      </c>
      <c r="F2448" s="435"/>
      <c r="G2448" s="259"/>
      <c r="H2448" s="234">
        <v>71</v>
      </c>
      <c r="I2448" s="234"/>
      <c r="J2448" s="234"/>
      <c r="K2448" s="234"/>
      <c r="L2448" s="234"/>
      <c r="M2448" s="234"/>
      <c r="N2448" s="234"/>
      <c r="O2448" s="234"/>
      <c r="P2448" s="234"/>
      <c r="Q2448" s="234"/>
      <c r="R2448" s="234"/>
      <c r="S2448" s="234"/>
      <c r="T2448" s="234">
        <v>71</v>
      </c>
      <c r="U2448" s="234"/>
      <c r="V2448" s="234"/>
      <c r="W2448" s="234"/>
      <c r="X2448" s="234"/>
      <c r="Y2448" s="233"/>
      <c r="Z2448" s="233"/>
      <c r="AA2448" s="233"/>
      <c r="AB2448" s="233"/>
      <c r="AC2448" s="233"/>
      <c r="AD2448" s="233"/>
    </row>
    <row r="2449" spans="3:30">
      <c r="C2449" s="234"/>
      <c r="D2449" s="355">
        <v>44632</v>
      </c>
      <c r="E2449" s="422" t="s">
        <v>673</v>
      </c>
      <c r="F2449" s="435"/>
      <c r="G2449" s="259"/>
      <c r="H2449" s="259">
        <v>2357.92</v>
      </c>
      <c r="I2449" s="234"/>
      <c r="J2449" s="234"/>
      <c r="K2449" s="234"/>
      <c r="L2449" s="234"/>
      <c r="M2449" s="234"/>
      <c r="N2449" s="234"/>
      <c r="O2449" s="234"/>
      <c r="P2449" s="234"/>
      <c r="Q2449" s="234"/>
      <c r="R2449" s="234"/>
      <c r="S2449" s="234"/>
      <c r="T2449" s="234"/>
      <c r="U2449" s="234"/>
      <c r="V2449" s="234"/>
      <c r="W2449" s="234"/>
      <c r="X2449" s="234"/>
      <c r="Y2449" s="233"/>
      <c r="Z2449" s="233"/>
      <c r="AA2449" s="233"/>
      <c r="AB2449" s="233"/>
      <c r="AC2449" s="233"/>
      <c r="AD2449" s="233"/>
    </row>
    <row r="2450" spans="3:30">
      <c r="C2450" s="234"/>
      <c r="D2450" s="355">
        <v>44632</v>
      </c>
      <c r="E2450" s="422" t="s">
        <v>2348</v>
      </c>
      <c r="F2450" s="435"/>
      <c r="G2450" s="259"/>
      <c r="H2450" s="234">
        <v>101.08</v>
      </c>
      <c r="I2450" s="234"/>
      <c r="J2450" s="234"/>
      <c r="K2450" s="234"/>
      <c r="L2450" s="234"/>
      <c r="M2450" s="234"/>
      <c r="N2450" s="234"/>
      <c r="O2450" s="234"/>
      <c r="P2450" s="234"/>
      <c r="Q2450" s="234"/>
      <c r="R2450" s="234"/>
      <c r="S2450" s="234"/>
      <c r="T2450" s="234"/>
      <c r="U2450" s="234"/>
      <c r="V2450" s="234"/>
      <c r="W2450" s="234"/>
      <c r="X2450" s="234"/>
      <c r="Y2450" s="233"/>
      <c r="Z2450" s="233"/>
      <c r="AA2450" s="233"/>
      <c r="AB2450" s="233"/>
      <c r="AC2450" s="233"/>
      <c r="AD2450" s="233"/>
    </row>
    <row r="2451" spans="3:30">
      <c r="C2451" s="234"/>
      <c r="D2451" s="355">
        <v>44640</v>
      </c>
      <c r="E2451" s="422" t="s">
        <v>495</v>
      </c>
      <c r="F2451" s="435"/>
      <c r="G2451" s="259">
        <v>417</v>
      </c>
      <c r="H2451" s="234"/>
      <c r="I2451" s="234"/>
      <c r="J2451" s="234"/>
      <c r="K2451" s="234"/>
      <c r="L2451" s="234"/>
      <c r="M2451" s="234"/>
      <c r="N2451" s="234"/>
      <c r="O2451" s="234"/>
      <c r="P2451" s="234"/>
      <c r="Q2451" s="234"/>
      <c r="R2451" s="234"/>
      <c r="S2451" s="234"/>
      <c r="T2451" s="234"/>
      <c r="U2451" s="234"/>
      <c r="V2451" s="234"/>
      <c r="W2451" s="234"/>
      <c r="X2451" s="234"/>
      <c r="Y2451" s="233"/>
      <c r="Z2451" s="233"/>
      <c r="AA2451" s="233"/>
      <c r="AB2451" s="233"/>
      <c r="AC2451" s="233"/>
      <c r="AD2451" s="233"/>
    </row>
    <row r="2452" spans="3:30">
      <c r="C2452" s="234"/>
      <c r="D2452" s="355">
        <v>44640</v>
      </c>
      <c r="E2452" s="422" t="s">
        <v>2349</v>
      </c>
      <c r="F2452" s="435"/>
      <c r="G2452" s="259"/>
      <c r="H2452" s="234">
        <v>417</v>
      </c>
      <c r="I2452" s="234"/>
      <c r="J2452" s="234"/>
      <c r="K2452" s="234">
        <v>417</v>
      </c>
      <c r="L2452" s="234"/>
      <c r="M2452" s="234"/>
      <c r="N2452" s="234"/>
      <c r="O2452" s="234"/>
      <c r="P2452" s="234"/>
      <c r="Q2452" s="234"/>
      <c r="R2452" s="234"/>
      <c r="S2452" s="234"/>
      <c r="T2452" s="234"/>
      <c r="U2452" s="234"/>
      <c r="V2452" s="234"/>
      <c r="W2452" s="234"/>
      <c r="X2452" s="234"/>
      <c r="Y2452" s="233"/>
      <c r="Z2452" s="233"/>
      <c r="AA2452" s="233"/>
      <c r="AB2452" s="233"/>
      <c r="AC2452" s="233"/>
      <c r="AD2452" s="233"/>
    </row>
    <row r="2453" spans="3:30">
      <c r="C2453" s="234"/>
      <c r="D2453" s="355">
        <v>44640</v>
      </c>
      <c r="E2453" s="422" t="s">
        <v>1797</v>
      </c>
      <c r="F2453" s="435"/>
      <c r="G2453" s="259">
        <v>480</v>
      </c>
      <c r="H2453" s="234"/>
      <c r="I2453" s="234"/>
      <c r="J2453" s="234"/>
      <c r="K2453" s="234"/>
      <c r="L2453" s="234"/>
      <c r="M2453" s="234"/>
      <c r="N2453" s="234"/>
      <c r="O2453" s="234"/>
      <c r="P2453" s="234"/>
      <c r="Q2453" s="234"/>
      <c r="R2453" s="234"/>
      <c r="S2453" s="234"/>
      <c r="T2453" s="234"/>
      <c r="U2453" s="234"/>
      <c r="V2453" s="234"/>
      <c r="W2453" s="234"/>
      <c r="X2453" s="234"/>
      <c r="Y2453" s="233"/>
      <c r="Z2453" s="233"/>
      <c r="AA2453" s="233"/>
      <c r="AB2453" s="233"/>
      <c r="AC2453" s="233"/>
      <c r="AD2453" s="233"/>
    </row>
    <row r="2454" spans="3:30">
      <c r="C2454" s="234"/>
      <c r="D2454" s="355">
        <v>44640</v>
      </c>
      <c r="E2454" s="422" t="s">
        <v>673</v>
      </c>
      <c r="F2454" s="435"/>
      <c r="G2454" s="259"/>
      <c r="H2454" s="234">
        <v>417</v>
      </c>
      <c r="I2454" s="234"/>
      <c r="J2454" s="234"/>
      <c r="K2454" s="234"/>
      <c r="L2454" s="234"/>
      <c r="M2454" s="234"/>
      <c r="N2454" s="234"/>
      <c r="O2454" s="234"/>
      <c r="P2454" s="234"/>
      <c r="Q2454" s="234"/>
      <c r="R2454" s="234"/>
      <c r="S2454" s="234"/>
      <c r="T2454" s="234"/>
      <c r="U2454" s="234"/>
      <c r="V2454" s="234"/>
      <c r="W2454" s="234"/>
      <c r="X2454" s="234"/>
      <c r="Y2454" s="233"/>
      <c r="Z2454" s="233"/>
      <c r="AA2454" s="233"/>
      <c r="AB2454" s="233"/>
      <c r="AC2454" s="233"/>
      <c r="AD2454" s="233"/>
    </row>
    <row r="2455" spans="3:30">
      <c r="C2455" s="234"/>
      <c r="D2455" s="355">
        <v>44640</v>
      </c>
      <c r="E2455" s="422" t="s">
        <v>1798</v>
      </c>
      <c r="F2455" s="435"/>
      <c r="G2455" s="259"/>
      <c r="H2455" s="234">
        <v>63</v>
      </c>
      <c r="I2455" s="234"/>
      <c r="J2455" s="234"/>
      <c r="K2455" s="234"/>
      <c r="L2455" s="234"/>
      <c r="M2455" s="234"/>
      <c r="N2455" s="234"/>
      <c r="O2455" s="234"/>
      <c r="P2455" s="234"/>
      <c r="Q2455" s="234"/>
      <c r="R2455" s="234"/>
      <c r="S2455" s="234"/>
      <c r="T2455" s="234"/>
      <c r="U2455" s="234"/>
      <c r="V2455" s="234"/>
      <c r="W2455" s="234"/>
      <c r="X2455" s="234"/>
      <c r="Y2455" s="233"/>
      <c r="Z2455" s="233"/>
      <c r="AA2455" s="233"/>
      <c r="AB2455" s="233"/>
      <c r="AC2455" s="233"/>
      <c r="AD2455" s="233"/>
    </row>
    <row r="2456" spans="3:30">
      <c r="C2456" s="234"/>
      <c r="D2456" s="355">
        <v>44641</v>
      </c>
      <c r="E2456" s="422" t="s">
        <v>495</v>
      </c>
      <c r="F2456" s="435"/>
      <c r="G2456" s="259">
        <v>1436.76</v>
      </c>
      <c r="H2456" s="234"/>
      <c r="I2456" s="234"/>
      <c r="J2456" s="234"/>
      <c r="K2456" s="234"/>
      <c r="L2456" s="234"/>
      <c r="M2456" s="234"/>
      <c r="N2456" s="234"/>
      <c r="O2456" s="234"/>
      <c r="P2456" s="234"/>
      <c r="Q2456" s="234"/>
      <c r="R2456" s="234"/>
      <c r="S2456" s="234"/>
      <c r="T2456" s="234"/>
      <c r="U2456" s="234"/>
      <c r="V2456" s="234"/>
      <c r="W2456" s="234"/>
      <c r="X2456" s="234"/>
      <c r="Y2456" s="233"/>
      <c r="Z2456" s="233"/>
      <c r="AA2456" s="233"/>
      <c r="AB2456" s="233"/>
      <c r="AC2456" s="233"/>
      <c r="AD2456" s="233"/>
    </row>
    <row r="2457" spans="3:30">
      <c r="C2457" s="234"/>
      <c r="D2457" s="355">
        <v>44641</v>
      </c>
      <c r="E2457" s="422" t="s">
        <v>2350</v>
      </c>
      <c r="F2457" s="435"/>
      <c r="G2457" s="259"/>
      <c r="H2457" s="234">
        <v>137.88</v>
      </c>
      <c r="I2457" s="234"/>
      <c r="J2457" s="234"/>
      <c r="K2457" s="234"/>
      <c r="L2457" s="234">
        <v>137.88</v>
      </c>
      <c r="M2457" s="234"/>
      <c r="N2457" s="234"/>
      <c r="O2457" s="234"/>
      <c r="P2457" s="234"/>
      <c r="Q2457" s="234"/>
      <c r="R2457" s="234"/>
      <c r="S2457" s="234"/>
      <c r="T2457" s="234"/>
      <c r="U2457" s="234"/>
      <c r="V2457" s="234"/>
      <c r="W2457" s="234"/>
      <c r="X2457" s="234"/>
      <c r="Y2457" s="233"/>
      <c r="Z2457" s="233"/>
      <c r="AA2457" s="233"/>
      <c r="AB2457" s="233"/>
      <c r="AC2457" s="233"/>
      <c r="AD2457" s="233"/>
    </row>
    <row r="2458" spans="3:30">
      <c r="C2458" s="234">
        <v>4</v>
      </c>
      <c r="D2458" s="355">
        <v>44641</v>
      </c>
      <c r="E2458" s="422" t="s">
        <v>2351</v>
      </c>
      <c r="F2458" s="435"/>
      <c r="G2458" s="259"/>
      <c r="H2458" s="234">
        <v>1048.0899999999999</v>
      </c>
      <c r="I2458" s="234"/>
      <c r="J2458" s="234"/>
      <c r="K2458" s="234"/>
      <c r="L2458" s="234">
        <v>1048.0899999999999</v>
      </c>
      <c r="M2458" s="234"/>
      <c r="N2458" s="234"/>
      <c r="O2458" s="234"/>
      <c r="P2458" s="234"/>
      <c r="Q2458" s="234"/>
      <c r="R2458" s="234"/>
      <c r="S2458" s="234"/>
      <c r="T2458" s="234"/>
      <c r="U2458" s="234"/>
      <c r="V2458" s="234"/>
      <c r="W2458" s="234"/>
      <c r="X2458" s="234"/>
      <c r="Y2458" s="233"/>
      <c r="Z2458" s="233"/>
      <c r="AA2458" s="233"/>
      <c r="AB2458" s="233"/>
      <c r="AC2458" s="233"/>
      <c r="AD2458" s="233"/>
    </row>
    <row r="2459" spans="3:30">
      <c r="C2459" s="234"/>
      <c r="D2459" s="355">
        <v>44641</v>
      </c>
      <c r="E2459" s="422" t="s">
        <v>1796</v>
      </c>
      <c r="F2459" s="435"/>
      <c r="G2459" s="259"/>
      <c r="H2459" s="234">
        <v>1</v>
      </c>
      <c r="I2459" s="234"/>
      <c r="J2459" s="234"/>
      <c r="K2459" s="234"/>
      <c r="L2459" s="234"/>
      <c r="M2459" s="234"/>
      <c r="N2459" s="234"/>
      <c r="O2459" s="234"/>
      <c r="P2459" s="234"/>
      <c r="Q2459" s="234"/>
      <c r="R2459" s="234"/>
      <c r="S2459" s="234"/>
      <c r="T2459" s="234"/>
      <c r="U2459" s="234"/>
      <c r="V2459" s="234"/>
      <c r="W2459" s="234">
        <v>1</v>
      </c>
      <c r="X2459" s="234"/>
      <c r="Y2459" s="233"/>
      <c r="Z2459" s="233"/>
      <c r="AA2459" s="233"/>
      <c r="AB2459" s="233"/>
      <c r="AC2459" s="233"/>
      <c r="AD2459" s="233"/>
    </row>
    <row r="2460" spans="3:30">
      <c r="C2460" s="234"/>
      <c r="D2460" s="355">
        <v>44641</v>
      </c>
      <c r="E2460" s="422" t="s">
        <v>2352</v>
      </c>
      <c r="F2460" s="435"/>
      <c r="G2460" s="259"/>
      <c r="H2460" s="234">
        <v>171.79</v>
      </c>
      <c r="I2460" s="234"/>
      <c r="J2460" s="234"/>
      <c r="K2460" s="234"/>
      <c r="L2460" s="234"/>
      <c r="M2460" s="234"/>
      <c r="N2460" s="234">
        <v>171.79</v>
      </c>
      <c r="O2460" s="234"/>
      <c r="P2460" s="234"/>
      <c r="Q2460" s="234"/>
      <c r="R2460" s="234"/>
      <c r="S2460" s="234"/>
      <c r="T2460" s="234"/>
      <c r="U2460" s="234"/>
      <c r="V2460" s="234"/>
      <c r="W2460" s="234"/>
      <c r="X2460" s="234"/>
      <c r="Y2460" s="233"/>
      <c r="Z2460" s="233"/>
      <c r="AA2460" s="233"/>
      <c r="AB2460" s="233"/>
      <c r="AC2460" s="233"/>
      <c r="AD2460" s="233"/>
    </row>
    <row r="2461" spans="3:30">
      <c r="C2461" s="234"/>
      <c r="D2461" s="355">
        <v>44641</v>
      </c>
      <c r="E2461" s="422" t="s">
        <v>1878</v>
      </c>
      <c r="F2461" s="435"/>
      <c r="G2461" s="259"/>
      <c r="H2461" s="234">
        <v>78</v>
      </c>
      <c r="I2461" s="234"/>
      <c r="J2461" s="234"/>
      <c r="K2461" s="234"/>
      <c r="L2461" s="234"/>
      <c r="M2461" s="234"/>
      <c r="N2461" s="234"/>
      <c r="O2461" s="234"/>
      <c r="P2461" s="234"/>
      <c r="Q2461" s="234"/>
      <c r="R2461" s="234"/>
      <c r="S2461" s="234"/>
      <c r="T2461" s="234">
        <v>78</v>
      </c>
      <c r="U2461" s="234"/>
      <c r="V2461" s="234"/>
      <c r="W2461" s="234"/>
      <c r="X2461" s="234"/>
      <c r="Y2461" s="233"/>
      <c r="Z2461" s="233"/>
      <c r="AA2461" s="233"/>
      <c r="AB2461" s="233"/>
      <c r="AC2461" s="233"/>
      <c r="AD2461" s="233"/>
    </row>
    <row r="2462" spans="3:30">
      <c r="C2462" s="234"/>
      <c r="D2462" s="355">
        <v>44641</v>
      </c>
      <c r="E2462" s="422" t="s">
        <v>2353</v>
      </c>
      <c r="F2462" s="435"/>
      <c r="G2462" s="259">
        <v>1610</v>
      </c>
      <c r="H2462" s="234"/>
      <c r="I2462" s="234"/>
      <c r="J2462" s="234"/>
      <c r="K2462" s="234"/>
      <c r="L2462" s="234"/>
      <c r="M2462" s="234"/>
      <c r="N2462" s="234"/>
      <c r="O2462" s="234"/>
      <c r="P2462" s="234"/>
      <c r="Q2462" s="234"/>
      <c r="R2462" s="234"/>
      <c r="S2462" s="234"/>
      <c r="T2462" s="234"/>
      <c r="U2462" s="234"/>
      <c r="V2462" s="234"/>
      <c r="W2462" s="234"/>
      <c r="X2462" s="234"/>
      <c r="Y2462" s="233"/>
      <c r="Z2462" s="233"/>
      <c r="AA2462" s="233"/>
      <c r="AB2462" s="233"/>
      <c r="AC2462" s="233"/>
      <c r="AD2462" s="233"/>
    </row>
    <row r="2463" spans="3:30">
      <c r="C2463" s="234"/>
      <c r="D2463" s="355">
        <v>44641</v>
      </c>
      <c r="E2463" s="422" t="s">
        <v>1741</v>
      </c>
      <c r="F2463" s="435"/>
      <c r="G2463" s="259"/>
      <c r="H2463" s="234">
        <v>52</v>
      </c>
      <c r="I2463" s="234"/>
      <c r="J2463" s="234"/>
      <c r="K2463" s="234"/>
      <c r="L2463" s="234"/>
      <c r="M2463" s="234"/>
      <c r="N2463" s="234"/>
      <c r="O2463" s="234"/>
      <c r="P2463" s="234"/>
      <c r="Q2463" s="234"/>
      <c r="R2463" s="234"/>
      <c r="S2463" s="234"/>
      <c r="T2463" s="234">
        <v>52</v>
      </c>
      <c r="U2463" s="234"/>
      <c r="V2463" s="234"/>
      <c r="W2463" s="234"/>
      <c r="X2463" s="234"/>
      <c r="Y2463" s="233"/>
      <c r="Z2463" s="233"/>
      <c r="AA2463" s="233"/>
      <c r="AB2463" s="233"/>
      <c r="AC2463" s="233"/>
      <c r="AD2463" s="233"/>
    </row>
    <row r="2464" spans="3:30">
      <c r="C2464" s="234"/>
      <c r="D2464" s="355">
        <v>44641</v>
      </c>
      <c r="E2464" s="422" t="s">
        <v>673</v>
      </c>
      <c r="F2464" s="435"/>
      <c r="G2464" s="259"/>
      <c r="H2464" s="259">
        <v>1436.76</v>
      </c>
      <c r="I2464" s="234"/>
      <c r="J2464" s="234"/>
      <c r="K2464" s="234"/>
      <c r="L2464" s="234"/>
      <c r="M2464" s="234"/>
      <c r="N2464" s="234"/>
      <c r="O2464" s="234"/>
      <c r="P2464" s="234"/>
      <c r="Q2464" s="234"/>
      <c r="R2464" s="234"/>
      <c r="S2464" s="234"/>
      <c r="T2464" s="234"/>
      <c r="U2464" s="234"/>
      <c r="V2464" s="234"/>
      <c r="W2464" s="234"/>
      <c r="X2464" s="234"/>
      <c r="Y2464" s="233"/>
      <c r="Z2464" s="233"/>
      <c r="AA2464" s="233"/>
      <c r="AB2464" s="233"/>
      <c r="AC2464" s="233"/>
      <c r="AD2464" s="233"/>
    </row>
    <row r="2465" spans="3:30">
      <c r="C2465" s="234"/>
      <c r="D2465" s="355">
        <v>44641</v>
      </c>
      <c r="E2465" s="422" t="s">
        <v>2354</v>
      </c>
      <c r="F2465" s="435"/>
      <c r="G2465" s="259"/>
      <c r="H2465" s="234">
        <v>121.24</v>
      </c>
      <c r="I2465" s="234"/>
      <c r="J2465" s="234"/>
      <c r="K2465" s="234"/>
      <c r="L2465" s="234"/>
      <c r="M2465" s="234"/>
      <c r="N2465" s="234"/>
      <c r="O2465" s="234"/>
      <c r="P2465" s="234"/>
      <c r="Q2465" s="234"/>
      <c r="R2465" s="234"/>
      <c r="S2465" s="234"/>
      <c r="T2465" s="234"/>
      <c r="U2465" s="234"/>
      <c r="V2465" s="234"/>
      <c r="W2465" s="234"/>
      <c r="X2465" s="234"/>
      <c r="Y2465" s="233"/>
      <c r="Z2465" s="233"/>
      <c r="AA2465" s="233"/>
      <c r="AB2465" s="233"/>
      <c r="AC2465" s="233"/>
      <c r="AD2465" s="233"/>
    </row>
    <row r="2466" spans="3:30">
      <c r="C2466" s="234"/>
      <c r="D2466" s="355">
        <v>44645</v>
      </c>
      <c r="E2466" s="422" t="s">
        <v>495</v>
      </c>
      <c r="F2466" s="435"/>
      <c r="G2466" s="259">
        <v>1375.14</v>
      </c>
      <c r="H2466" s="234"/>
      <c r="I2466" s="234"/>
      <c r="J2466" s="234"/>
      <c r="K2466" s="234"/>
      <c r="L2466" s="234"/>
      <c r="M2466" s="234"/>
      <c r="N2466" s="234"/>
      <c r="O2466" s="234"/>
      <c r="P2466" s="234"/>
      <c r="Q2466" s="234"/>
      <c r="R2466" s="234"/>
      <c r="S2466" s="234"/>
      <c r="T2466" s="234"/>
      <c r="U2466" s="234"/>
      <c r="V2466" s="234"/>
      <c r="W2466" s="234"/>
      <c r="X2466" s="234"/>
      <c r="Y2466" s="233"/>
      <c r="Z2466" s="233"/>
      <c r="AA2466" s="233"/>
      <c r="AB2466" s="233"/>
      <c r="AC2466" s="233"/>
      <c r="AD2466" s="233"/>
    </row>
    <row r="2467" spans="3:30">
      <c r="C2467" s="234">
        <v>4</v>
      </c>
      <c r="D2467" s="355">
        <v>44645</v>
      </c>
      <c r="E2467" s="422" t="s">
        <v>2355</v>
      </c>
      <c r="F2467" s="435"/>
      <c r="G2467" s="259"/>
      <c r="H2467" s="234">
        <v>761.14</v>
      </c>
      <c r="I2467" s="234"/>
      <c r="J2467" s="234"/>
      <c r="K2467" s="234"/>
      <c r="L2467" s="234">
        <v>761.14</v>
      </c>
      <c r="M2467" s="234"/>
      <c r="N2467" s="234"/>
      <c r="O2467" s="234"/>
      <c r="P2467" s="234"/>
      <c r="Q2467" s="234"/>
      <c r="R2467" s="234"/>
      <c r="S2467" s="234"/>
      <c r="T2467" s="234"/>
      <c r="U2467" s="234"/>
      <c r="V2467" s="234"/>
      <c r="W2467" s="234"/>
      <c r="X2467" s="234"/>
      <c r="Y2467" s="233"/>
      <c r="Z2467" s="233"/>
      <c r="AA2467" s="233"/>
      <c r="AB2467" s="233"/>
      <c r="AC2467" s="233"/>
      <c r="AD2467" s="233"/>
    </row>
    <row r="2468" spans="3:30">
      <c r="C2468" s="234"/>
      <c r="D2468" s="355">
        <v>44645</v>
      </c>
      <c r="E2468" s="422" t="s">
        <v>2356</v>
      </c>
      <c r="F2468" s="435"/>
      <c r="G2468" s="259"/>
      <c r="H2468" s="234">
        <v>192</v>
      </c>
      <c r="I2468" s="234"/>
      <c r="J2468" s="234"/>
      <c r="K2468" s="234"/>
      <c r="L2468" s="234"/>
      <c r="M2468" s="234">
        <v>192</v>
      </c>
      <c r="N2468" s="234"/>
      <c r="O2468" s="234"/>
      <c r="P2468" s="234"/>
      <c r="Q2468" s="234"/>
      <c r="R2468" s="234"/>
      <c r="S2468" s="234"/>
      <c r="T2468" s="234"/>
      <c r="U2468" s="234"/>
      <c r="V2468" s="234"/>
      <c r="W2468" s="234"/>
      <c r="X2468" s="234"/>
      <c r="Y2468" s="233"/>
      <c r="Z2468" s="233"/>
      <c r="AA2468" s="233"/>
      <c r="AB2468" s="233"/>
      <c r="AC2468" s="233"/>
      <c r="AD2468" s="233"/>
    </row>
    <row r="2469" spans="3:30">
      <c r="C2469" s="234"/>
      <c r="D2469" s="355">
        <v>44645</v>
      </c>
      <c r="E2469" s="422" t="s">
        <v>2357</v>
      </c>
      <c r="F2469" s="435"/>
      <c r="G2469" s="259"/>
      <c r="H2469" s="234">
        <v>333</v>
      </c>
      <c r="I2469" s="234"/>
      <c r="J2469" s="234"/>
      <c r="K2469" s="234"/>
      <c r="L2469" s="234"/>
      <c r="M2469" s="234"/>
      <c r="N2469" s="234"/>
      <c r="O2469" s="234"/>
      <c r="P2469" s="234"/>
      <c r="Q2469" s="234"/>
      <c r="R2469" s="234"/>
      <c r="S2469" s="234"/>
      <c r="T2469" s="234"/>
      <c r="U2469" s="234"/>
      <c r="V2469" s="234"/>
      <c r="W2469" s="234"/>
      <c r="X2469" s="234"/>
      <c r="Y2469" s="233"/>
      <c r="Z2469" s="233"/>
      <c r="AA2469" s="233"/>
      <c r="AB2469" s="234">
        <v>333</v>
      </c>
      <c r="AC2469" s="233"/>
      <c r="AD2469" s="233"/>
    </row>
    <row r="2470" spans="3:30">
      <c r="C2470" s="234"/>
      <c r="D2470" s="355">
        <v>44645</v>
      </c>
      <c r="E2470" s="422" t="s">
        <v>1796</v>
      </c>
      <c r="F2470" s="435"/>
      <c r="G2470" s="259"/>
      <c r="H2470" s="234">
        <v>1</v>
      </c>
      <c r="I2470" s="234"/>
      <c r="J2470" s="234"/>
      <c r="K2470" s="234"/>
      <c r="L2470" s="234"/>
      <c r="M2470" s="234"/>
      <c r="N2470" s="234"/>
      <c r="O2470" s="234"/>
      <c r="P2470" s="234"/>
      <c r="Q2470" s="234"/>
      <c r="R2470" s="234"/>
      <c r="S2470" s="234"/>
      <c r="T2470" s="234"/>
      <c r="U2470" s="234"/>
      <c r="V2470" s="234"/>
      <c r="W2470" s="234">
        <v>1</v>
      </c>
      <c r="X2470" s="234"/>
      <c r="Y2470" s="233"/>
      <c r="Z2470" s="233"/>
      <c r="AA2470" s="233"/>
      <c r="AB2470" s="233"/>
      <c r="AC2470" s="233"/>
      <c r="AD2470" s="233"/>
    </row>
    <row r="2471" spans="3:30">
      <c r="C2471" s="234"/>
      <c r="D2471" s="355">
        <v>44645</v>
      </c>
      <c r="E2471" s="422" t="s">
        <v>1878</v>
      </c>
      <c r="F2471" s="435"/>
      <c r="G2471" s="259"/>
      <c r="H2471" s="234">
        <v>88</v>
      </c>
      <c r="I2471" s="234"/>
      <c r="J2471" s="234"/>
      <c r="K2471" s="234"/>
      <c r="L2471" s="234"/>
      <c r="M2471" s="234"/>
      <c r="N2471" s="234"/>
      <c r="O2471" s="234"/>
      <c r="P2471" s="234"/>
      <c r="Q2471" s="234"/>
      <c r="R2471" s="234"/>
      <c r="S2471" s="234"/>
      <c r="T2471" s="234">
        <v>88</v>
      </c>
      <c r="U2471" s="234"/>
      <c r="V2471" s="234"/>
      <c r="W2471" s="234"/>
      <c r="X2471" s="234"/>
      <c r="Y2471" s="233"/>
      <c r="Z2471" s="233"/>
      <c r="AA2471" s="233"/>
      <c r="AB2471" s="233"/>
      <c r="AC2471" s="233"/>
      <c r="AD2471" s="233"/>
    </row>
    <row r="2472" spans="3:30">
      <c r="C2472" s="234"/>
      <c r="D2472" s="355">
        <v>44645</v>
      </c>
      <c r="E2472" s="422" t="s">
        <v>2358</v>
      </c>
      <c r="F2472" s="435"/>
      <c r="G2472" s="259">
        <v>1534</v>
      </c>
      <c r="H2472" s="234"/>
      <c r="I2472" s="234"/>
      <c r="J2472" s="234"/>
      <c r="K2472" s="234"/>
      <c r="L2472" s="234"/>
      <c r="M2472" s="234"/>
      <c r="N2472" s="234"/>
      <c r="O2472" s="234"/>
      <c r="P2472" s="234"/>
      <c r="Q2472" s="234"/>
      <c r="R2472" s="234"/>
      <c r="S2472" s="234"/>
      <c r="T2472" s="234"/>
      <c r="U2472" s="234"/>
      <c r="V2472" s="234"/>
      <c r="W2472" s="234"/>
      <c r="X2472" s="234"/>
      <c r="Y2472" s="233"/>
      <c r="Z2472" s="233"/>
      <c r="AA2472" s="233"/>
      <c r="AB2472" s="233"/>
      <c r="AC2472" s="233"/>
      <c r="AD2472" s="233"/>
    </row>
    <row r="2473" spans="3:30">
      <c r="C2473" s="234"/>
      <c r="D2473" s="355">
        <v>44645</v>
      </c>
      <c r="E2473" s="422" t="s">
        <v>1741</v>
      </c>
      <c r="F2473" s="435"/>
      <c r="G2473" s="259"/>
      <c r="H2473" s="234">
        <v>51</v>
      </c>
      <c r="I2473" s="234"/>
      <c r="J2473" s="234"/>
      <c r="K2473" s="234"/>
      <c r="L2473" s="234"/>
      <c r="M2473" s="234"/>
      <c r="N2473" s="234"/>
      <c r="O2473" s="234"/>
      <c r="P2473" s="234"/>
      <c r="Q2473" s="234"/>
      <c r="R2473" s="234"/>
      <c r="S2473" s="234"/>
      <c r="T2473" s="234">
        <v>51</v>
      </c>
      <c r="U2473" s="234"/>
      <c r="V2473" s="234"/>
      <c r="W2473" s="234"/>
      <c r="X2473" s="234"/>
      <c r="Y2473" s="233"/>
      <c r="Z2473" s="233"/>
      <c r="AA2473" s="233"/>
      <c r="AB2473" s="233"/>
      <c r="AC2473" s="233"/>
      <c r="AD2473" s="233"/>
    </row>
    <row r="2474" spans="3:30">
      <c r="C2474" s="234"/>
      <c r="D2474" s="355">
        <v>44645</v>
      </c>
      <c r="E2474" s="422" t="s">
        <v>673</v>
      </c>
      <c r="F2474" s="435"/>
      <c r="G2474" s="259"/>
      <c r="H2474" s="259">
        <v>1375.14</v>
      </c>
      <c r="I2474" s="234"/>
      <c r="J2474" s="234"/>
      <c r="K2474" s="234"/>
      <c r="L2474" s="234"/>
      <c r="M2474" s="234"/>
      <c r="N2474" s="234"/>
      <c r="O2474" s="234"/>
      <c r="P2474" s="234"/>
      <c r="Q2474" s="234"/>
      <c r="R2474" s="234"/>
      <c r="S2474" s="234"/>
      <c r="T2474" s="234"/>
      <c r="U2474" s="234"/>
      <c r="V2474" s="234"/>
      <c r="W2474" s="234"/>
      <c r="X2474" s="234"/>
      <c r="Y2474" s="233"/>
      <c r="Z2474" s="233"/>
      <c r="AA2474" s="233"/>
      <c r="AB2474" s="233"/>
      <c r="AC2474" s="233"/>
      <c r="AD2474" s="233"/>
    </row>
    <row r="2475" spans="3:30">
      <c r="C2475" s="234"/>
      <c r="D2475" s="355">
        <v>44645</v>
      </c>
      <c r="E2475" s="422" t="s">
        <v>2359</v>
      </c>
      <c r="F2475" s="435"/>
      <c r="G2475" s="259"/>
      <c r="H2475" s="234">
        <v>107.86</v>
      </c>
      <c r="I2475" s="234"/>
      <c r="J2475" s="234"/>
      <c r="K2475" s="234"/>
      <c r="L2475" s="234"/>
      <c r="M2475" s="234"/>
      <c r="N2475" s="234"/>
      <c r="O2475" s="234"/>
      <c r="P2475" s="234"/>
      <c r="Q2475" s="234"/>
      <c r="R2475" s="234"/>
      <c r="S2475" s="234"/>
      <c r="T2475" s="234"/>
      <c r="U2475" s="234"/>
      <c r="V2475" s="234"/>
      <c r="W2475" s="234"/>
      <c r="X2475" s="234"/>
      <c r="Y2475" s="233"/>
      <c r="Z2475" s="233"/>
      <c r="AA2475" s="233"/>
      <c r="AB2475" s="233"/>
      <c r="AC2475" s="233"/>
      <c r="AD2475" s="233"/>
    </row>
    <row r="2476" spans="3:30">
      <c r="C2476" s="234"/>
      <c r="D2476" s="355">
        <v>44645</v>
      </c>
      <c r="E2476" s="422" t="s">
        <v>495</v>
      </c>
      <c r="F2476" s="435"/>
      <c r="G2476" s="259">
        <v>2873.8</v>
      </c>
      <c r="H2476" s="234"/>
      <c r="I2476" s="234"/>
      <c r="J2476" s="234"/>
      <c r="K2476" s="234"/>
      <c r="L2476" s="234"/>
      <c r="M2476" s="234"/>
      <c r="N2476" s="234"/>
      <c r="O2476" s="234"/>
      <c r="P2476" s="234"/>
      <c r="Q2476" s="234"/>
      <c r="R2476" s="234"/>
      <c r="S2476" s="234"/>
      <c r="T2476" s="234"/>
      <c r="U2476" s="234"/>
      <c r="V2476" s="234"/>
      <c r="W2476" s="234"/>
      <c r="X2476" s="234"/>
      <c r="Y2476" s="233"/>
      <c r="Z2476" s="233"/>
      <c r="AA2476" s="233"/>
      <c r="AB2476" s="233"/>
      <c r="AC2476" s="233"/>
      <c r="AD2476" s="233"/>
    </row>
    <row r="2477" spans="3:30">
      <c r="C2477" s="234">
        <v>9</v>
      </c>
      <c r="D2477" s="355">
        <v>44645</v>
      </c>
      <c r="E2477" s="422" t="s">
        <v>2360</v>
      </c>
      <c r="F2477" s="435"/>
      <c r="G2477" s="259"/>
      <c r="H2477" s="259">
        <v>2873.8</v>
      </c>
      <c r="I2477" s="259">
        <v>2873.8</v>
      </c>
      <c r="J2477" s="234"/>
      <c r="K2477" s="234"/>
      <c r="L2477" s="234"/>
      <c r="M2477" s="234"/>
      <c r="N2477" s="234"/>
      <c r="O2477" s="234"/>
      <c r="P2477" s="234"/>
      <c r="Q2477" s="234"/>
      <c r="R2477" s="234"/>
      <c r="S2477" s="234"/>
      <c r="T2477" s="234"/>
      <c r="U2477" s="234"/>
      <c r="V2477" s="234"/>
      <c r="W2477" s="234"/>
      <c r="X2477" s="234"/>
      <c r="Y2477" s="233"/>
      <c r="Z2477" s="233"/>
      <c r="AA2477" s="233"/>
      <c r="AB2477" s="233"/>
      <c r="AC2477" s="233"/>
      <c r="AD2477" s="233"/>
    </row>
    <row r="2478" spans="3:30">
      <c r="C2478" s="234"/>
      <c r="D2478" s="355">
        <v>44645</v>
      </c>
      <c r="E2478" s="422" t="s">
        <v>2361</v>
      </c>
      <c r="F2478" s="435"/>
      <c r="G2478" s="259">
        <v>3146</v>
      </c>
      <c r="H2478" s="234"/>
      <c r="I2478" s="234"/>
      <c r="J2478" s="234"/>
      <c r="K2478" s="234"/>
      <c r="L2478" s="234"/>
      <c r="M2478" s="234"/>
      <c r="N2478" s="234"/>
      <c r="O2478" s="234"/>
      <c r="P2478" s="234"/>
      <c r="Q2478" s="234"/>
      <c r="R2478" s="234"/>
      <c r="S2478" s="234"/>
      <c r="T2478" s="234"/>
      <c r="U2478" s="234"/>
      <c r="V2478" s="234"/>
      <c r="W2478" s="234"/>
      <c r="X2478" s="234"/>
      <c r="Y2478" s="233"/>
      <c r="Z2478" s="233"/>
      <c r="AA2478" s="233"/>
      <c r="AB2478" s="233"/>
      <c r="AC2478" s="233"/>
      <c r="AD2478" s="233"/>
    </row>
    <row r="2479" spans="3:30">
      <c r="C2479" s="234"/>
      <c r="D2479" s="355">
        <v>44645</v>
      </c>
      <c r="E2479" s="422" t="s">
        <v>1741</v>
      </c>
      <c r="F2479" s="435"/>
      <c r="G2479" s="259"/>
      <c r="H2479" s="234">
        <v>83</v>
      </c>
      <c r="I2479" s="234"/>
      <c r="J2479" s="234"/>
      <c r="K2479" s="234"/>
      <c r="L2479" s="234"/>
      <c r="M2479" s="234"/>
      <c r="N2479" s="234"/>
      <c r="O2479" s="234"/>
      <c r="P2479" s="234"/>
      <c r="Q2479" s="234"/>
      <c r="R2479" s="234"/>
      <c r="S2479" s="234"/>
      <c r="T2479" s="234">
        <v>83</v>
      </c>
      <c r="U2479" s="234"/>
      <c r="V2479" s="234"/>
      <c r="W2479" s="234"/>
      <c r="X2479" s="234"/>
      <c r="Y2479" s="233"/>
      <c r="Z2479" s="233"/>
      <c r="AA2479" s="233"/>
      <c r="AB2479" s="233"/>
      <c r="AC2479" s="233"/>
      <c r="AD2479" s="233"/>
    </row>
    <row r="2480" spans="3:30">
      <c r="C2480" s="234"/>
      <c r="D2480" s="355">
        <v>44645</v>
      </c>
      <c r="E2480" s="422" t="s">
        <v>673</v>
      </c>
      <c r="F2480" s="435"/>
      <c r="G2480" s="259"/>
      <c r="H2480" s="259">
        <v>2873.8</v>
      </c>
      <c r="I2480" s="234"/>
      <c r="J2480" s="234"/>
      <c r="K2480" s="234"/>
      <c r="L2480" s="234"/>
      <c r="M2480" s="234"/>
      <c r="N2480" s="234"/>
      <c r="O2480" s="234"/>
      <c r="P2480" s="234"/>
      <c r="Q2480" s="234"/>
      <c r="R2480" s="234"/>
      <c r="S2480" s="234"/>
      <c r="T2480" s="234"/>
      <c r="U2480" s="234"/>
      <c r="V2480" s="234"/>
      <c r="W2480" s="234"/>
      <c r="X2480" s="234"/>
      <c r="Y2480" s="233"/>
      <c r="Z2480" s="233"/>
      <c r="AA2480" s="233"/>
      <c r="AB2480" s="233"/>
      <c r="AC2480" s="233"/>
      <c r="AD2480" s="233"/>
    </row>
    <row r="2481" spans="3:30">
      <c r="C2481" s="234"/>
      <c r="D2481" s="355">
        <v>44645</v>
      </c>
      <c r="E2481" s="422" t="s">
        <v>2362</v>
      </c>
      <c r="F2481" s="435"/>
      <c r="G2481" s="259"/>
      <c r="H2481" s="234">
        <v>189.2</v>
      </c>
      <c r="I2481" s="234"/>
      <c r="J2481" s="234"/>
      <c r="K2481" s="234"/>
      <c r="L2481" s="234"/>
      <c r="M2481" s="234"/>
      <c r="N2481" s="234"/>
      <c r="O2481" s="234"/>
      <c r="P2481" s="234"/>
      <c r="Q2481" s="234"/>
      <c r="R2481" s="234"/>
      <c r="S2481" s="234"/>
      <c r="T2481" s="234"/>
      <c r="U2481" s="234"/>
      <c r="V2481" s="234"/>
      <c r="W2481" s="234"/>
      <c r="X2481" s="234"/>
      <c r="Y2481" s="233"/>
      <c r="Z2481" s="233"/>
      <c r="AA2481" s="233"/>
      <c r="AB2481" s="233"/>
      <c r="AC2481" s="233"/>
      <c r="AD2481" s="233"/>
    </row>
    <row r="2482" spans="3:30">
      <c r="C2482" s="234"/>
      <c r="D2482" s="355">
        <v>44648</v>
      </c>
      <c r="E2482" s="422" t="s">
        <v>495</v>
      </c>
      <c r="F2482" s="435"/>
      <c r="G2482" s="259">
        <v>2252.65</v>
      </c>
      <c r="H2482" s="234"/>
      <c r="I2482" s="234"/>
      <c r="J2482" s="234"/>
      <c r="K2482" s="234"/>
      <c r="L2482" s="234"/>
      <c r="M2482" s="234"/>
      <c r="N2482" s="234"/>
      <c r="O2482" s="234"/>
      <c r="P2482" s="234"/>
      <c r="Q2482" s="234"/>
      <c r="R2482" s="234"/>
      <c r="S2482" s="234"/>
      <c r="T2482" s="234"/>
      <c r="U2482" s="234"/>
      <c r="V2482" s="234"/>
      <c r="W2482" s="234"/>
      <c r="X2482" s="234"/>
      <c r="Y2482" s="233"/>
      <c r="Z2482" s="233"/>
      <c r="AA2482" s="233"/>
      <c r="AB2482" s="233"/>
      <c r="AC2482" s="233"/>
      <c r="AD2482" s="233"/>
    </row>
    <row r="2483" spans="3:30">
      <c r="C2483" s="234"/>
      <c r="D2483" s="355">
        <v>44648</v>
      </c>
      <c r="E2483" s="422" t="s">
        <v>2363</v>
      </c>
      <c r="F2483" s="435"/>
      <c r="G2483" s="259"/>
      <c r="H2483" s="234">
        <v>178.27</v>
      </c>
      <c r="I2483" s="234"/>
      <c r="J2483" s="234"/>
      <c r="K2483" s="234"/>
      <c r="L2483" s="234">
        <v>178.27</v>
      </c>
      <c r="M2483" s="234"/>
      <c r="N2483" s="234"/>
      <c r="O2483" s="234"/>
      <c r="P2483" s="234"/>
      <c r="Q2483" s="234"/>
      <c r="R2483" s="234"/>
      <c r="S2483" s="234"/>
      <c r="T2483" s="234"/>
      <c r="U2483" s="234"/>
      <c r="V2483" s="234"/>
      <c r="W2483" s="234"/>
      <c r="X2483" s="234"/>
      <c r="Y2483" s="233"/>
      <c r="Z2483" s="233"/>
      <c r="AA2483" s="233"/>
      <c r="AB2483" s="233"/>
      <c r="AC2483" s="233"/>
      <c r="AD2483" s="233"/>
    </row>
    <row r="2484" spans="3:30">
      <c r="C2484" s="234"/>
      <c r="D2484" s="355">
        <v>44648</v>
      </c>
      <c r="E2484" s="422" t="s">
        <v>2504</v>
      </c>
      <c r="F2484" s="435"/>
      <c r="G2484" s="259"/>
      <c r="H2484" s="234">
        <v>353.66</v>
      </c>
      <c r="I2484" s="234"/>
      <c r="J2484" s="234"/>
      <c r="K2484" s="234"/>
      <c r="L2484" s="234">
        <v>353.66</v>
      </c>
      <c r="M2484" s="234"/>
      <c r="N2484" s="234"/>
      <c r="O2484" s="234"/>
      <c r="P2484" s="234"/>
      <c r="Q2484" s="234"/>
      <c r="R2484" s="234"/>
      <c r="S2484" s="234"/>
      <c r="T2484" s="234"/>
      <c r="U2484" s="234"/>
      <c r="V2484" s="234"/>
      <c r="W2484" s="234"/>
      <c r="X2484" s="234"/>
      <c r="Y2484" s="233"/>
      <c r="Z2484" s="233"/>
      <c r="AA2484" s="233"/>
      <c r="AB2484" s="233"/>
      <c r="AC2484" s="233"/>
      <c r="AD2484" s="233"/>
    </row>
    <row r="2485" spans="3:30">
      <c r="C2485" s="234"/>
      <c r="D2485" s="355">
        <v>44648</v>
      </c>
      <c r="E2485" s="422" t="s">
        <v>2407</v>
      </c>
      <c r="F2485" s="435"/>
      <c r="G2485" s="259"/>
      <c r="H2485" s="234">
        <v>210.66</v>
      </c>
      <c r="I2485" s="234"/>
      <c r="J2485" s="234"/>
      <c r="K2485" s="234"/>
      <c r="L2485" s="234">
        <v>210.66</v>
      </c>
      <c r="M2485" s="234"/>
      <c r="N2485" s="234"/>
      <c r="O2485" s="234"/>
      <c r="P2485" s="234"/>
      <c r="Q2485" s="234"/>
      <c r="R2485" s="234"/>
      <c r="S2485" s="234"/>
      <c r="T2485" s="234"/>
      <c r="U2485" s="234"/>
      <c r="V2485" s="234"/>
      <c r="W2485" s="234"/>
      <c r="X2485" s="234"/>
      <c r="Y2485" s="233"/>
      <c r="Z2485" s="233"/>
      <c r="AA2485" s="233"/>
      <c r="AB2485" s="233"/>
      <c r="AC2485" s="233"/>
      <c r="AD2485" s="233"/>
    </row>
    <row r="2486" spans="3:30">
      <c r="C2486" s="234">
        <v>5</v>
      </c>
      <c r="D2486" s="355">
        <v>44648</v>
      </c>
      <c r="E2486" s="422" t="s">
        <v>2364</v>
      </c>
      <c r="F2486" s="435"/>
      <c r="G2486" s="259"/>
      <c r="H2486" s="234">
        <v>1417.06</v>
      </c>
      <c r="I2486" s="234"/>
      <c r="J2486" s="234"/>
      <c r="K2486" s="234"/>
      <c r="L2486" s="234">
        <v>1417.06</v>
      </c>
      <c r="M2486" s="234"/>
      <c r="N2486" s="234"/>
      <c r="O2486" s="234"/>
      <c r="P2486" s="234"/>
      <c r="Q2486" s="234"/>
      <c r="R2486" s="234"/>
      <c r="S2486" s="234"/>
      <c r="T2486" s="234"/>
      <c r="U2486" s="234"/>
      <c r="V2486" s="234"/>
      <c r="W2486" s="234"/>
      <c r="X2486" s="234"/>
      <c r="Y2486" s="233"/>
      <c r="Z2486" s="233"/>
      <c r="AA2486" s="233"/>
      <c r="AB2486" s="233"/>
      <c r="AC2486" s="233"/>
      <c r="AD2486" s="233"/>
    </row>
    <row r="2487" spans="3:30">
      <c r="C2487" s="234"/>
      <c r="D2487" s="355">
        <v>44648</v>
      </c>
      <c r="E2487" s="422" t="s">
        <v>1796</v>
      </c>
      <c r="F2487" s="435"/>
      <c r="G2487" s="259"/>
      <c r="H2487" s="234">
        <v>1</v>
      </c>
      <c r="I2487" s="234"/>
      <c r="J2487" s="234"/>
      <c r="K2487" s="234"/>
      <c r="L2487" s="234"/>
      <c r="M2487" s="234"/>
      <c r="N2487" s="234"/>
      <c r="O2487" s="234"/>
      <c r="P2487" s="234"/>
      <c r="Q2487" s="234"/>
      <c r="R2487" s="234"/>
      <c r="S2487" s="234"/>
      <c r="T2487" s="234"/>
      <c r="U2487" s="234"/>
      <c r="V2487" s="234"/>
      <c r="W2487" s="234">
        <v>1</v>
      </c>
      <c r="X2487" s="234"/>
      <c r="Y2487" s="233"/>
      <c r="Z2487" s="233"/>
      <c r="AA2487" s="233"/>
      <c r="AB2487" s="233"/>
      <c r="AC2487" s="233"/>
      <c r="AD2487" s="233"/>
    </row>
    <row r="2488" spans="3:30">
      <c r="C2488" s="234"/>
      <c r="D2488" s="355">
        <v>44648</v>
      </c>
      <c r="E2488" s="422" t="s">
        <v>1878</v>
      </c>
      <c r="F2488" s="435"/>
      <c r="G2488" s="259"/>
      <c r="H2488" s="234">
        <v>92</v>
      </c>
      <c r="I2488" s="234"/>
      <c r="J2488" s="234"/>
      <c r="K2488" s="234"/>
      <c r="L2488" s="234"/>
      <c r="M2488" s="234"/>
      <c r="N2488" s="234"/>
      <c r="O2488" s="234"/>
      <c r="P2488" s="234"/>
      <c r="Q2488" s="234"/>
      <c r="R2488" s="234"/>
      <c r="S2488" s="234"/>
      <c r="T2488" s="234">
        <v>92</v>
      </c>
      <c r="U2488" s="234"/>
      <c r="V2488" s="234"/>
      <c r="W2488" s="234"/>
      <c r="X2488" s="234"/>
      <c r="Y2488" s="233"/>
      <c r="Z2488" s="233"/>
      <c r="AA2488" s="233"/>
      <c r="AB2488" s="233"/>
      <c r="AC2488" s="233"/>
      <c r="AD2488" s="233"/>
    </row>
    <row r="2489" spans="3:30">
      <c r="C2489" s="234"/>
      <c r="D2489" s="355">
        <v>44648</v>
      </c>
      <c r="E2489" s="422" t="s">
        <v>2365</v>
      </c>
      <c r="F2489" s="435"/>
      <c r="G2489" s="259">
        <v>2456</v>
      </c>
      <c r="H2489" s="234"/>
      <c r="I2489" s="234"/>
      <c r="J2489" s="234"/>
      <c r="K2489" s="234"/>
      <c r="L2489" s="234"/>
      <c r="M2489" s="234"/>
      <c r="N2489" s="234"/>
      <c r="O2489" s="234"/>
      <c r="P2489" s="234"/>
      <c r="Q2489" s="234"/>
      <c r="R2489" s="234"/>
      <c r="S2489" s="234"/>
      <c r="T2489" s="234"/>
      <c r="U2489" s="234"/>
      <c r="V2489" s="234"/>
      <c r="W2489" s="234"/>
      <c r="X2489" s="234"/>
      <c r="Y2489" s="233"/>
      <c r="Z2489" s="233"/>
      <c r="AA2489" s="233"/>
      <c r="AB2489" s="233"/>
      <c r="AC2489" s="233"/>
      <c r="AD2489" s="233"/>
    </row>
    <row r="2490" spans="3:30">
      <c r="C2490" s="234"/>
      <c r="D2490" s="355">
        <v>44648</v>
      </c>
      <c r="E2490" s="422" t="s">
        <v>1741</v>
      </c>
      <c r="F2490" s="435"/>
      <c r="G2490" s="259"/>
      <c r="H2490" s="234">
        <v>69</v>
      </c>
      <c r="I2490" s="234"/>
      <c r="J2490" s="234"/>
      <c r="K2490" s="234"/>
      <c r="L2490" s="234"/>
      <c r="M2490" s="234"/>
      <c r="N2490" s="234"/>
      <c r="O2490" s="234"/>
      <c r="P2490" s="234"/>
      <c r="Q2490" s="234"/>
      <c r="R2490" s="234"/>
      <c r="S2490" s="234"/>
      <c r="T2490" s="234">
        <v>69</v>
      </c>
      <c r="U2490" s="234"/>
      <c r="V2490" s="234"/>
      <c r="W2490" s="234"/>
      <c r="X2490" s="234"/>
      <c r="Y2490" s="233"/>
      <c r="Z2490" s="233"/>
      <c r="AA2490" s="233"/>
      <c r="AB2490" s="233"/>
      <c r="AC2490" s="233"/>
      <c r="AD2490" s="233"/>
    </row>
    <row r="2491" spans="3:30">
      <c r="C2491" s="234"/>
      <c r="D2491" s="355">
        <v>44648</v>
      </c>
      <c r="E2491" s="422" t="s">
        <v>673</v>
      </c>
      <c r="F2491" s="435"/>
      <c r="G2491" s="259"/>
      <c r="H2491" s="259">
        <v>2252.65</v>
      </c>
      <c r="I2491" s="234"/>
      <c r="J2491" s="234"/>
      <c r="K2491" s="234"/>
      <c r="L2491" s="234"/>
      <c r="M2491" s="234"/>
      <c r="N2491" s="234"/>
      <c r="O2491" s="234"/>
      <c r="P2491" s="234"/>
      <c r="Q2491" s="234"/>
      <c r="R2491" s="234"/>
      <c r="S2491" s="234"/>
      <c r="T2491" s="234"/>
      <c r="U2491" s="234"/>
      <c r="V2491" s="234"/>
      <c r="W2491" s="234"/>
      <c r="X2491" s="234"/>
      <c r="Y2491" s="233"/>
      <c r="Z2491" s="233"/>
      <c r="AA2491" s="233"/>
      <c r="AB2491" s="233"/>
      <c r="AC2491" s="233"/>
      <c r="AD2491" s="233"/>
    </row>
    <row r="2492" spans="3:30">
      <c r="C2492" s="234"/>
      <c r="D2492" s="355">
        <v>44648</v>
      </c>
      <c r="E2492" s="422" t="s">
        <v>2366</v>
      </c>
      <c r="F2492" s="435"/>
      <c r="G2492" s="259"/>
      <c r="H2492" s="234">
        <v>134.35</v>
      </c>
      <c r="I2492" s="234"/>
      <c r="J2492" s="234"/>
      <c r="K2492" s="234"/>
      <c r="L2492" s="234"/>
      <c r="M2492" s="234"/>
      <c r="N2492" s="234"/>
      <c r="O2492" s="234"/>
      <c r="P2492" s="234"/>
      <c r="Q2492" s="234"/>
      <c r="R2492" s="234"/>
      <c r="S2492" s="234"/>
      <c r="T2492" s="234"/>
      <c r="U2492" s="234"/>
      <c r="V2492" s="234"/>
      <c r="W2492" s="234"/>
      <c r="X2492" s="234"/>
      <c r="Y2492" s="233"/>
      <c r="Z2492" s="233"/>
      <c r="AA2492" s="233"/>
      <c r="AB2492" s="233"/>
      <c r="AC2492" s="233"/>
      <c r="AD2492" s="233"/>
    </row>
    <row r="2493" spans="3:30">
      <c r="C2493" s="131"/>
      <c r="D2493" s="443">
        <v>44653</v>
      </c>
      <c r="E2493" s="444" t="s">
        <v>495</v>
      </c>
      <c r="F2493" s="507"/>
      <c r="G2493" s="445">
        <v>1383.69</v>
      </c>
      <c r="H2493" s="131"/>
      <c r="I2493" s="131"/>
      <c r="J2493" s="131"/>
      <c r="K2493" s="131"/>
      <c r="L2493" s="131"/>
      <c r="M2493" s="131"/>
      <c r="N2493" s="131"/>
      <c r="O2493" s="131"/>
      <c r="P2493" s="131"/>
      <c r="Q2493" s="131"/>
      <c r="R2493" s="131"/>
      <c r="S2493" s="131"/>
      <c r="T2493" s="131"/>
      <c r="U2493" s="131"/>
      <c r="V2493" s="131"/>
      <c r="W2493" s="131"/>
      <c r="X2493" s="131"/>
      <c r="Y2493" s="132"/>
      <c r="Z2493" s="132"/>
      <c r="AA2493" s="132"/>
      <c r="AB2493" s="132"/>
      <c r="AC2493" s="132"/>
      <c r="AD2493" s="132"/>
    </row>
    <row r="2494" spans="3:30">
      <c r="C2494" s="131"/>
      <c r="D2494" s="443">
        <v>44653</v>
      </c>
      <c r="E2494" s="444" t="s">
        <v>1926</v>
      </c>
      <c r="F2494" s="507"/>
      <c r="G2494" s="445"/>
      <c r="H2494" s="131">
        <v>135.62</v>
      </c>
      <c r="I2494" s="131"/>
      <c r="J2494" s="131"/>
      <c r="K2494" s="131"/>
      <c r="L2494" s="131">
        <v>135.62</v>
      </c>
      <c r="M2494" s="131"/>
      <c r="N2494" s="131"/>
      <c r="O2494" s="131"/>
      <c r="P2494" s="131"/>
      <c r="Q2494" s="131"/>
      <c r="R2494" s="131"/>
      <c r="S2494" s="131"/>
      <c r="T2494" s="131"/>
      <c r="U2494" s="131"/>
      <c r="V2494" s="131"/>
      <c r="W2494" s="131"/>
      <c r="X2494" s="131"/>
      <c r="Y2494" s="132"/>
      <c r="Z2494" s="132"/>
      <c r="AA2494" s="132"/>
      <c r="AB2494" s="132"/>
      <c r="AC2494" s="132"/>
      <c r="AD2494" s="132"/>
    </row>
    <row r="2495" spans="3:30">
      <c r="C2495" s="131"/>
      <c r="D2495" s="443">
        <v>44653</v>
      </c>
      <c r="E2495" s="444" t="s">
        <v>2368</v>
      </c>
      <c r="F2495" s="507"/>
      <c r="G2495" s="445"/>
      <c r="H2495" s="131">
        <v>262.07</v>
      </c>
      <c r="I2495" s="131"/>
      <c r="J2495" s="131"/>
      <c r="K2495" s="131"/>
      <c r="L2495" s="131">
        <v>262.07</v>
      </c>
      <c r="M2495" s="131"/>
      <c r="N2495" s="131"/>
      <c r="O2495" s="131"/>
      <c r="P2495" s="131"/>
      <c r="Q2495" s="131"/>
      <c r="R2495" s="131"/>
      <c r="S2495" s="131"/>
      <c r="T2495" s="131"/>
      <c r="U2495" s="131"/>
      <c r="V2495" s="131"/>
      <c r="W2495" s="131"/>
      <c r="X2495" s="131"/>
      <c r="Y2495" s="132"/>
      <c r="Z2495" s="132"/>
      <c r="AA2495" s="132"/>
      <c r="AB2495" s="132"/>
      <c r="AC2495" s="132"/>
      <c r="AD2495" s="132"/>
    </row>
    <row r="2496" spans="3:30">
      <c r="C2496" s="131">
        <v>5</v>
      </c>
      <c r="D2496" s="443">
        <v>44653</v>
      </c>
      <c r="E2496" s="444" t="s">
        <v>2175</v>
      </c>
      <c r="F2496" s="507"/>
      <c r="G2496" s="445"/>
      <c r="H2496" s="131">
        <v>827</v>
      </c>
      <c r="I2496" s="131"/>
      <c r="J2496" s="131"/>
      <c r="K2496" s="131"/>
      <c r="L2496" s="131"/>
      <c r="M2496" s="131"/>
      <c r="N2496" s="131"/>
      <c r="O2496" s="131">
        <v>827</v>
      </c>
      <c r="P2496" s="131"/>
      <c r="Q2496" s="131"/>
      <c r="R2496" s="131"/>
      <c r="S2496" s="131"/>
      <c r="T2496" s="131"/>
      <c r="U2496" s="131"/>
      <c r="V2496" s="131"/>
      <c r="W2496" s="131"/>
      <c r="X2496" s="131"/>
      <c r="Y2496" s="132"/>
      <c r="Z2496" s="132"/>
      <c r="AA2496" s="132"/>
      <c r="AB2496" s="132"/>
      <c r="AC2496" s="132"/>
      <c r="AD2496" s="132"/>
    </row>
    <row r="2497" spans="3:30">
      <c r="C2497" s="131"/>
      <c r="D2497" s="443">
        <v>44653</v>
      </c>
      <c r="E2497" s="444" t="s">
        <v>1896</v>
      </c>
      <c r="F2497" s="507"/>
      <c r="G2497" s="445"/>
      <c r="H2497" s="131">
        <v>71</v>
      </c>
      <c r="I2497" s="131"/>
      <c r="J2497" s="131"/>
      <c r="K2497" s="131"/>
      <c r="L2497" s="131"/>
      <c r="M2497" s="131"/>
      <c r="N2497" s="131"/>
      <c r="O2497" s="131"/>
      <c r="P2497" s="131"/>
      <c r="Q2497" s="131"/>
      <c r="R2497" s="131"/>
      <c r="S2497" s="131"/>
      <c r="T2497" s="131">
        <v>71</v>
      </c>
      <c r="U2497" s="131"/>
      <c r="V2497" s="131"/>
      <c r="W2497" s="131"/>
      <c r="X2497" s="131"/>
      <c r="Y2497" s="132"/>
      <c r="Z2497" s="132"/>
      <c r="AA2497" s="132"/>
      <c r="AB2497" s="132"/>
      <c r="AC2497" s="132"/>
      <c r="AD2497" s="132"/>
    </row>
    <row r="2498" spans="3:30">
      <c r="C2498" s="131"/>
      <c r="D2498" s="443">
        <v>44653</v>
      </c>
      <c r="E2498" s="444" t="s">
        <v>1878</v>
      </c>
      <c r="F2498" s="507"/>
      <c r="G2498" s="445"/>
      <c r="H2498" s="131">
        <v>87</v>
      </c>
      <c r="I2498" s="131"/>
      <c r="J2498" s="131"/>
      <c r="K2498" s="131"/>
      <c r="L2498" s="131"/>
      <c r="M2498" s="131"/>
      <c r="N2498" s="131"/>
      <c r="O2498" s="131"/>
      <c r="P2498" s="131"/>
      <c r="Q2498" s="131"/>
      <c r="R2498" s="131"/>
      <c r="S2498" s="131"/>
      <c r="T2498" s="131">
        <v>87</v>
      </c>
      <c r="U2498" s="131"/>
      <c r="V2498" s="131"/>
      <c r="W2498" s="131"/>
      <c r="X2498" s="131"/>
      <c r="Y2498" s="132"/>
      <c r="Z2498" s="132"/>
      <c r="AA2498" s="132"/>
      <c r="AB2498" s="132"/>
      <c r="AC2498" s="132"/>
      <c r="AD2498" s="132"/>
    </row>
    <row r="2499" spans="3:30">
      <c r="C2499" s="131"/>
      <c r="D2499" s="443">
        <v>44653</v>
      </c>
      <c r="E2499" s="444" t="s">
        <v>1796</v>
      </c>
      <c r="F2499" s="507"/>
      <c r="G2499" s="445"/>
      <c r="H2499" s="131">
        <v>1</v>
      </c>
      <c r="I2499" s="131"/>
      <c r="J2499" s="131"/>
      <c r="K2499" s="131"/>
      <c r="L2499" s="131"/>
      <c r="M2499" s="131"/>
      <c r="N2499" s="131"/>
      <c r="O2499" s="131"/>
      <c r="P2499" s="131"/>
      <c r="Q2499" s="131"/>
      <c r="R2499" s="131"/>
      <c r="S2499" s="131"/>
      <c r="T2499" s="131"/>
      <c r="U2499" s="131"/>
      <c r="V2499" s="131"/>
      <c r="W2499" s="131">
        <v>1</v>
      </c>
      <c r="X2499" s="131"/>
      <c r="Y2499" s="132"/>
      <c r="Z2499" s="132"/>
      <c r="AA2499" s="132"/>
      <c r="AB2499" s="132"/>
      <c r="AC2499" s="132"/>
      <c r="AD2499" s="132"/>
    </row>
    <row r="2500" spans="3:30">
      <c r="C2500" s="131"/>
      <c r="D2500" s="443">
        <v>44653</v>
      </c>
      <c r="E2500" s="444" t="s">
        <v>1287</v>
      </c>
      <c r="F2500" s="507"/>
      <c r="G2500" s="445">
        <v>1480</v>
      </c>
      <c r="H2500" s="131"/>
      <c r="I2500" s="131"/>
      <c r="J2500" s="131"/>
      <c r="K2500" s="131"/>
      <c r="L2500" s="131"/>
      <c r="M2500" s="131"/>
      <c r="N2500" s="131"/>
      <c r="O2500" s="131"/>
      <c r="P2500" s="131"/>
      <c r="Q2500" s="131"/>
      <c r="R2500" s="131"/>
      <c r="S2500" s="131"/>
      <c r="T2500" s="131"/>
      <c r="U2500" s="131"/>
      <c r="V2500" s="131"/>
      <c r="W2500" s="131"/>
      <c r="X2500" s="131"/>
      <c r="Y2500" s="132"/>
      <c r="Z2500" s="132"/>
      <c r="AA2500" s="132"/>
      <c r="AB2500" s="132"/>
      <c r="AC2500" s="132"/>
      <c r="AD2500" s="132"/>
    </row>
    <row r="2501" spans="3:30">
      <c r="C2501" s="131"/>
      <c r="D2501" s="443">
        <v>44653</v>
      </c>
      <c r="E2501" s="444" t="s">
        <v>673</v>
      </c>
      <c r="F2501" s="507"/>
      <c r="G2501" s="445"/>
      <c r="H2501" s="445">
        <v>1383.69</v>
      </c>
      <c r="I2501" s="131"/>
      <c r="J2501" s="131"/>
      <c r="K2501" s="131"/>
      <c r="L2501" s="131"/>
      <c r="M2501" s="131"/>
      <c r="N2501" s="131"/>
      <c r="O2501" s="131"/>
      <c r="P2501" s="131"/>
      <c r="Q2501" s="131"/>
      <c r="R2501" s="131"/>
      <c r="S2501" s="131"/>
      <c r="T2501" s="131"/>
      <c r="U2501" s="131"/>
      <c r="V2501" s="131"/>
      <c r="W2501" s="131"/>
      <c r="X2501" s="131"/>
      <c r="Y2501" s="132"/>
      <c r="Z2501" s="132"/>
      <c r="AA2501" s="132"/>
      <c r="AB2501" s="132"/>
      <c r="AC2501" s="132"/>
      <c r="AD2501" s="132"/>
    </row>
    <row r="2502" spans="3:30">
      <c r="C2502" s="131"/>
      <c r="D2502" s="443">
        <v>44653</v>
      </c>
      <c r="E2502" s="444" t="s">
        <v>2369</v>
      </c>
      <c r="F2502" s="507"/>
      <c r="G2502" s="445"/>
      <c r="H2502" s="131">
        <v>96.31</v>
      </c>
      <c r="I2502" s="131"/>
      <c r="J2502" s="131"/>
      <c r="K2502" s="131"/>
      <c r="L2502" s="131"/>
      <c r="M2502" s="131"/>
      <c r="N2502" s="131"/>
      <c r="O2502" s="131"/>
      <c r="P2502" s="131"/>
      <c r="Q2502" s="131"/>
      <c r="R2502" s="131"/>
      <c r="S2502" s="131"/>
      <c r="T2502" s="131"/>
      <c r="U2502" s="131"/>
      <c r="V2502" s="131"/>
      <c r="W2502" s="131"/>
      <c r="X2502" s="131"/>
      <c r="Y2502" s="132"/>
      <c r="Z2502" s="132"/>
      <c r="AA2502" s="132"/>
      <c r="AB2502" s="132"/>
      <c r="AC2502" s="132"/>
      <c r="AD2502" s="132"/>
    </row>
    <row r="2503" spans="3:30">
      <c r="C2503" s="131"/>
      <c r="D2503" s="443">
        <v>44654</v>
      </c>
      <c r="E2503" s="444" t="s">
        <v>495</v>
      </c>
      <c r="F2503" s="507"/>
      <c r="G2503" s="445">
        <v>556</v>
      </c>
      <c r="H2503" s="131"/>
      <c r="I2503" s="131"/>
      <c r="J2503" s="131"/>
      <c r="K2503" s="131"/>
      <c r="L2503" s="131"/>
      <c r="M2503" s="131"/>
      <c r="N2503" s="131"/>
      <c r="O2503" s="131"/>
      <c r="P2503" s="131"/>
      <c r="Q2503" s="131"/>
      <c r="R2503" s="131"/>
      <c r="S2503" s="131"/>
      <c r="T2503" s="131"/>
      <c r="U2503" s="131"/>
      <c r="V2503" s="131"/>
      <c r="W2503" s="131"/>
      <c r="X2503" s="131"/>
      <c r="Y2503" s="132"/>
      <c r="Z2503" s="132"/>
      <c r="AA2503" s="132"/>
      <c r="AB2503" s="132"/>
      <c r="AC2503" s="132"/>
      <c r="AD2503" s="132"/>
    </row>
    <row r="2504" spans="3:30">
      <c r="C2504" s="131"/>
      <c r="D2504" s="443">
        <v>44654</v>
      </c>
      <c r="E2504" s="444" t="s">
        <v>2370</v>
      </c>
      <c r="F2504" s="507"/>
      <c r="G2504" s="445"/>
      <c r="H2504" s="131">
        <v>500</v>
      </c>
      <c r="I2504" s="131"/>
      <c r="J2504" s="131"/>
      <c r="K2504" s="131"/>
      <c r="L2504" s="131"/>
      <c r="M2504" s="131"/>
      <c r="N2504" s="131"/>
      <c r="O2504" s="131"/>
      <c r="P2504" s="131"/>
      <c r="Q2504" s="131"/>
      <c r="R2504" s="131"/>
      <c r="S2504" s="131"/>
      <c r="T2504" s="131"/>
      <c r="U2504" s="131"/>
      <c r="V2504" s="131"/>
      <c r="W2504" s="131"/>
      <c r="X2504" s="131"/>
      <c r="Y2504" s="132"/>
      <c r="Z2504" s="132"/>
      <c r="AA2504" s="132"/>
      <c r="AB2504" s="132">
        <v>500</v>
      </c>
      <c r="AC2504" s="132"/>
      <c r="AD2504" s="132"/>
    </row>
    <row r="2505" spans="3:30">
      <c r="C2505" s="131"/>
      <c r="D2505" s="443">
        <v>44654</v>
      </c>
      <c r="E2505" s="444" t="s">
        <v>1896</v>
      </c>
      <c r="F2505" s="507"/>
      <c r="G2505" s="445"/>
      <c r="H2505" s="131">
        <v>56</v>
      </c>
      <c r="I2505" s="131"/>
      <c r="J2505" s="131"/>
      <c r="K2505" s="131"/>
      <c r="L2505" s="131"/>
      <c r="M2505" s="131"/>
      <c r="N2505" s="131"/>
      <c r="O2505" s="131"/>
      <c r="P2505" s="131"/>
      <c r="Q2505" s="131"/>
      <c r="R2505" s="131"/>
      <c r="S2505" s="131"/>
      <c r="T2505" s="131">
        <v>56</v>
      </c>
      <c r="U2505" s="131"/>
      <c r="V2505" s="131"/>
      <c r="W2505" s="131"/>
      <c r="X2505" s="131"/>
      <c r="Y2505" s="132"/>
      <c r="Z2505" s="132"/>
      <c r="AA2505" s="132"/>
      <c r="AB2505" s="132"/>
      <c r="AC2505" s="132"/>
      <c r="AD2505" s="132"/>
    </row>
    <row r="2506" spans="3:30">
      <c r="C2506" s="131"/>
      <c r="D2506" s="443">
        <v>44654</v>
      </c>
      <c r="E2506" s="444" t="s">
        <v>1566</v>
      </c>
      <c r="F2506" s="507"/>
      <c r="G2506" s="445">
        <v>600</v>
      </c>
      <c r="H2506" s="131"/>
      <c r="I2506" s="131"/>
      <c r="J2506" s="131"/>
      <c r="K2506" s="131"/>
      <c r="L2506" s="131"/>
      <c r="M2506" s="131"/>
      <c r="N2506" s="131"/>
      <c r="O2506" s="131"/>
      <c r="P2506" s="131"/>
      <c r="Q2506" s="131"/>
      <c r="R2506" s="131"/>
      <c r="S2506" s="131"/>
      <c r="T2506" s="131"/>
      <c r="U2506" s="131"/>
      <c r="V2506" s="131"/>
      <c r="W2506" s="131"/>
      <c r="X2506" s="131"/>
      <c r="Y2506" s="132"/>
      <c r="Z2506" s="132"/>
      <c r="AA2506" s="132"/>
      <c r="AB2506" s="132"/>
      <c r="AC2506" s="132"/>
      <c r="AD2506" s="132"/>
    </row>
    <row r="2507" spans="3:30">
      <c r="C2507" s="131"/>
      <c r="D2507" s="443">
        <v>44654</v>
      </c>
      <c r="E2507" s="444" t="s">
        <v>673</v>
      </c>
      <c r="F2507" s="507"/>
      <c r="G2507" s="445"/>
      <c r="H2507" s="131">
        <v>556</v>
      </c>
      <c r="I2507" s="131"/>
      <c r="J2507" s="131"/>
      <c r="K2507" s="131"/>
      <c r="L2507" s="131"/>
      <c r="M2507" s="131"/>
      <c r="N2507" s="131"/>
      <c r="O2507" s="131"/>
      <c r="P2507" s="131"/>
      <c r="Q2507" s="131"/>
      <c r="R2507" s="131"/>
      <c r="S2507" s="131"/>
      <c r="T2507" s="131"/>
      <c r="U2507" s="131"/>
      <c r="V2507" s="131"/>
      <c r="W2507" s="131"/>
      <c r="X2507" s="131"/>
      <c r="Y2507" s="132"/>
      <c r="Z2507" s="132"/>
      <c r="AA2507" s="132"/>
      <c r="AB2507" s="132"/>
      <c r="AC2507" s="132"/>
      <c r="AD2507" s="132"/>
    </row>
    <row r="2508" spans="3:30">
      <c r="C2508" s="131"/>
      <c r="D2508" s="443">
        <v>44654</v>
      </c>
      <c r="E2508" s="444" t="s">
        <v>1567</v>
      </c>
      <c r="F2508" s="507"/>
      <c r="G2508" s="445"/>
      <c r="H2508" s="131">
        <v>44</v>
      </c>
      <c r="I2508" s="131"/>
      <c r="J2508" s="131"/>
      <c r="K2508" s="131"/>
      <c r="L2508" s="131"/>
      <c r="M2508" s="131"/>
      <c r="N2508" s="131"/>
      <c r="O2508" s="131"/>
      <c r="P2508" s="131"/>
      <c r="Q2508" s="131"/>
      <c r="R2508" s="131"/>
      <c r="S2508" s="131"/>
      <c r="T2508" s="131"/>
      <c r="U2508" s="131"/>
      <c r="V2508" s="131"/>
      <c r="W2508" s="131"/>
      <c r="X2508" s="131"/>
      <c r="Y2508" s="132"/>
      <c r="Z2508" s="132"/>
      <c r="AA2508" s="132"/>
      <c r="AB2508" s="132"/>
      <c r="AC2508" s="132"/>
      <c r="AD2508" s="132"/>
    </row>
    <row r="2509" spans="3:30">
      <c r="C2509" s="131"/>
      <c r="D2509" s="443">
        <v>44655</v>
      </c>
      <c r="E2509" s="444" t="s">
        <v>495</v>
      </c>
      <c r="F2509" s="507"/>
      <c r="G2509" s="445">
        <v>1764.36</v>
      </c>
      <c r="H2509" s="131"/>
      <c r="I2509" s="131"/>
      <c r="J2509" s="131"/>
      <c r="K2509" s="131"/>
      <c r="L2509" s="131"/>
      <c r="M2509" s="131"/>
      <c r="N2509" s="131"/>
      <c r="O2509" s="131"/>
      <c r="P2509" s="131"/>
      <c r="Q2509" s="131"/>
      <c r="R2509" s="131"/>
      <c r="S2509" s="131"/>
      <c r="T2509" s="131"/>
      <c r="U2509" s="131"/>
      <c r="V2509" s="131"/>
      <c r="W2509" s="131"/>
      <c r="X2509" s="131"/>
      <c r="Y2509" s="132"/>
      <c r="Z2509" s="132"/>
      <c r="AA2509" s="132"/>
      <c r="AB2509" s="132"/>
      <c r="AC2509" s="132"/>
      <c r="AD2509" s="132"/>
    </row>
    <row r="2510" spans="3:30">
      <c r="C2510" s="131"/>
      <c r="D2510" s="443">
        <v>44655</v>
      </c>
      <c r="E2510" s="289" t="s">
        <v>2371</v>
      </c>
      <c r="F2510" s="446"/>
      <c r="G2510" s="445"/>
      <c r="H2510" s="131">
        <v>180</v>
      </c>
      <c r="I2510" s="131"/>
      <c r="J2510" s="131"/>
      <c r="K2510" s="131"/>
      <c r="L2510" s="131"/>
      <c r="M2510" s="131"/>
      <c r="N2510" s="131"/>
      <c r="O2510" s="131"/>
      <c r="P2510" s="131"/>
      <c r="Q2510" s="131">
        <v>180</v>
      </c>
      <c r="R2510" s="131"/>
      <c r="S2510" s="131"/>
      <c r="T2510" s="131"/>
      <c r="U2510" s="131"/>
      <c r="V2510" s="131"/>
      <c r="W2510" s="131"/>
      <c r="X2510" s="131"/>
      <c r="Y2510" s="132"/>
      <c r="Z2510" s="132"/>
      <c r="AA2510" s="132"/>
      <c r="AB2510" s="132"/>
      <c r="AC2510" s="132"/>
      <c r="AD2510" s="132"/>
    </row>
    <row r="2511" spans="3:30">
      <c r="C2511" s="131">
        <v>5</v>
      </c>
      <c r="D2511" s="467">
        <v>44655</v>
      </c>
      <c r="E2511" s="422" t="s">
        <v>2495</v>
      </c>
      <c r="F2511" s="435"/>
      <c r="G2511" s="445"/>
      <c r="H2511" s="131">
        <v>1069</v>
      </c>
      <c r="I2511" s="131"/>
      <c r="J2511" s="131"/>
      <c r="K2511" s="131"/>
      <c r="L2511" s="131"/>
      <c r="M2511" s="131"/>
      <c r="N2511" s="131"/>
      <c r="O2511" s="131">
        <v>1069</v>
      </c>
      <c r="P2511" s="131"/>
      <c r="Q2511" s="131"/>
      <c r="R2511" s="131"/>
      <c r="S2511" s="131"/>
      <c r="T2511" s="131"/>
      <c r="U2511" s="131"/>
      <c r="V2511" s="131"/>
      <c r="W2511" s="131"/>
      <c r="X2511" s="131"/>
      <c r="Y2511" s="132"/>
      <c r="Z2511" s="132"/>
      <c r="AA2511" s="132"/>
      <c r="AB2511" s="132"/>
      <c r="AC2511" s="132"/>
      <c r="AD2511" s="132"/>
    </row>
    <row r="2512" spans="3:30">
      <c r="C2512" s="131"/>
      <c r="D2512" s="443">
        <v>44655</v>
      </c>
      <c r="E2512" s="444" t="s">
        <v>1896</v>
      </c>
      <c r="F2512" s="507"/>
      <c r="G2512" s="445"/>
      <c r="H2512" s="131">
        <v>71</v>
      </c>
      <c r="I2512" s="131"/>
      <c r="J2512" s="131"/>
      <c r="K2512" s="131"/>
      <c r="L2512" s="131"/>
      <c r="M2512" s="131"/>
      <c r="N2512" s="131"/>
      <c r="O2512" s="131"/>
      <c r="P2512" s="131"/>
      <c r="Q2512" s="131"/>
      <c r="R2512" s="131"/>
      <c r="S2512" s="131"/>
      <c r="T2512" s="131">
        <v>71</v>
      </c>
      <c r="U2512" s="131"/>
      <c r="V2512" s="131"/>
      <c r="W2512" s="131"/>
      <c r="X2512" s="131"/>
      <c r="Y2512" s="132"/>
      <c r="Z2512" s="132"/>
      <c r="AA2512" s="132"/>
      <c r="AB2512" s="132"/>
      <c r="AC2512" s="132"/>
      <c r="AD2512" s="132"/>
    </row>
    <row r="2513" spans="3:30">
      <c r="C2513" s="131"/>
      <c r="D2513" s="443">
        <v>44655</v>
      </c>
      <c r="E2513" s="444" t="s">
        <v>2431</v>
      </c>
      <c r="F2513" s="507"/>
      <c r="G2513" s="445"/>
      <c r="H2513" s="131">
        <v>344.36</v>
      </c>
      <c r="I2513" s="131"/>
      <c r="J2513" s="131"/>
      <c r="K2513" s="131"/>
      <c r="L2513" s="131">
        <v>344.36</v>
      </c>
      <c r="M2513" s="131"/>
      <c r="N2513" s="131"/>
      <c r="O2513" s="131"/>
      <c r="P2513" s="131"/>
      <c r="Q2513" s="131"/>
      <c r="R2513" s="131"/>
      <c r="S2513" s="131"/>
      <c r="T2513" s="131"/>
      <c r="U2513" s="131"/>
      <c r="V2513" s="131"/>
      <c r="W2513" s="131"/>
      <c r="X2513" s="131"/>
      <c r="Y2513" s="132"/>
      <c r="Z2513" s="132"/>
      <c r="AA2513" s="132"/>
      <c r="AB2513" s="132"/>
      <c r="AC2513" s="132"/>
      <c r="AD2513" s="132"/>
    </row>
    <row r="2514" spans="3:30">
      <c r="C2514" s="131"/>
      <c r="D2514" s="443">
        <v>44655</v>
      </c>
      <c r="E2514" s="444" t="s">
        <v>1796</v>
      </c>
      <c r="F2514" s="507"/>
      <c r="G2514" s="445"/>
      <c r="H2514" s="131">
        <v>1</v>
      </c>
      <c r="I2514" s="131"/>
      <c r="J2514" s="131"/>
      <c r="K2514" s="131"/>
      <c r="L2514" s="131"/>
      <c r="M2514" s="131"/>
      <c r="N2514" s="131"/>
      <c r="O2514" s="131"/>
      <c r="P2514" s="131"/>
      <c r="Q2514" s="131"/>
      <c r="R2514" s="131"/>
      <c r="S2514" s="131"/>
      <c r="T2514" s="131"/>
      <c r="U2514" s="131"/>
      <c r="V2514" s="131"/>
      <c r="W2514" s="131">
        <v>1</v>
      </c>
      <c r="X2514" s="131"/>
      <c r="Y2514" s="132"/>
      <c r="Z2514" s="132"/>
      <c r="AA2514" s="132"/>
      <c r="AB2514" s="132"/>
      <c r="AC2514" s="132"/>
      <c r="AD2514" s="132"/>
    </row>
    <row r="2515" spans="3:30">
      <c r="C2515" s="131"/>
      <c r="D2515" s="443">
        <v>44655</v>
      </c>
      <c r="E2515" s="444" t="s">
        <v>1878</v>
      </c>
      <c r="F2515" s="507"/>
      <c r="G2515" s="445"/>
      <c r="H2515" s="131">
        <v>99</v>
      </c>
      <c r="I2515" s="131"/>
      <c r="J2515" s="131"/>
      <c r="K2515" s="131"/>
      <c r="L2515" s="131"/>
      <c r="M2515" s="131"/>
      <c r="N2515" s="131"/>
      <c r="O2515" s="131"/>
      <c r="P2515" s="131"/>
      <c r="Q2515" s="131"/>
      <c r="R2515" s="131"/>
      <c r="S2515" s="131"/>
      <c r="T2515" s="131">
        <v>99</v>
      </c>
      <c r="U2515" s="131"/>
      <c r="V2515" s="131"/>
      <c r="W2515" s="131"/>
      <c r="X2515" s="131"/>
      <c r="Y2515" s="132"/>
      <c r="Z2515" s="132"/>
      <c r="AA2515" s="132"/>
      <c r="AB2515" s="132"/>
      <c r="AC2515" s="132"/>
      <c r="AD2515" s="132"/>
    </row>
    <row r="2516" spans="3:30">
      <c r="C2516" s="131"/>
      <c r="D2516" s="443">
        <v>44655</v>
      </c>
      <c r="E2516" s="444" t="s">
        <v>2372</v>
      </c>
      <c r="F2516" s="507"/>
      <c r="G2516" s="445">
        <v>1890</v>
      </c>
      <c r="H2516" s="131"/>
      <c r="I2516" s="131"/>
      <c r="J2516" s="131"/>
      <c r="K2516" s="131"/>
      <c r="L2516" s="131"/>
      <c r="M2516" s="131"/>
      <c r="N2516" s="131"/>
      <c r="O2516" s="131"/>
      <c r="P2516" s="131"/>
      <c r="Q2516" s="131"/>
      <c r="R2516" s="131"/>
      <c r="S2516" s="131"/>
      <c r="T2516" s="131"/>
      <c r="U2516" s="131"/>
      <c r="V2516" s="131"/>
      <c r="W2516" s="131"/>
      <c r="X2516" s="131"/>
      <c r="Y2516" s="132"/>
      <c r="Z2516" s="132"/>
      <c r="AA2516" s="132"/>
      <c r="AB2516" s="132"/>
      <c r="AC2516" s="132"/>
      <c r="AD2516" s="132"/>
    </row>
    <row r="2517" spans="3:30">
      <c r="C2517" s="131"/>
      <c r="D2517" s="443">
        <v>44655</v>
      </c>
      <c r="E2517" s="444" t="s">
        <v>1741</v>
      </c>
      <c r="F2517" s="507"/>
      <c r="G2517" s="445"/>
      <c r="H2517" s="131">
        <v>58</v>
      </c>
      <c r="I2517" s="131"/>
      <c r="J2517" s="131"/>
      <c r="K2517" s="131"/>
      <c r="L2517" s="131"/>
      <c r="M2517" s="131"/>
      <c r="N2517" s="131"/>
      <c r="O2517" s="131"/>
      <c r="P2517" s="131"/>
      <c r="Q2517" s="131"/>
      <c r="R2517" s="131"/>
      <c r="S2517" s="131"/>
      <c r="T2517" s="131">
        <v>58</v>
      </c>
      <c r="U2517" s="131"/>
      <c r="V2517" s="131"/>
      <c r="W2517" s="131"/>
      <c r="X2517" s="131"/>
      <c r="Y2517" s="132"/>
      <c r="Z2517" s="132"/>
      <c r="AA2517" s="132"/>
      <c r="AB2517" s="132"/>
      <c r="AC2517" s="132"/>
      <c r="AD2517" s="132"/>
    </row>
    <row r="2518" spans="3:30">
      <c r="C2518" s="131"/>
      <c r="D2518" s="443">
        <v>44655</v>
      </c>
      <c r="E2518" s="444" t="s">
        <v>673</v>
      </c>
      <c r="F2518" s="507"/>
      <c r="G2518" s="445"/>
      <c r="H2518" s="445">
        <v>1764.36</v>
      </c>
      <c r="I2518" s="131"/>
      <c r="J2518" s="131"/>
      <c r="K2518" s="131"/>
      <c r="L2518" s="131"/>
      <c r="M2518" s="131"/>
      <c r="N2518" s="131"/>
      <c r="O2518" s="131"/>
      <c r="P2518" s="131"/>
      <c r="Q2518" s="131"/>
      <c r="R2518" s="131"/>
      <c r="S2518" s="131"/>
      <c r="T2518" s="131"/>
      <c r="U2518" s="131"/>
      <c r="V2518" s="131"/>
      <c r="W2518" s="131"/>
      <c r="X2518" s="131"/>
      <c r="Y2518" s="132"/>
      <c r="Z2518" s="132"/>
      <c r="AA2518" s="132"/>
      <c r="AB2518" s="132"/>
      <c r="AC2518" s="132"/>
      <c r="AD2518" s="132"/>
    </row>
    <row r="2519" spans="3:30">
      <c r="C2519" s="131"/>
      <c r="D2519" s="443">
        <v>44655</v>
      </c>
      <c r="E2519" s="444" t="s">
        <v>2373</v>
      </c>
      <c r="F2519" s="507"/>
      <c r="G2519" s="445"/>
      <c r="H2519" s="131">
        <v>67.64</v>
      </c>
      <c r="I2519" s="131"/>
      <c r="J2519" s="131"/>
      <c r="K2519" s="131"/>
      <c r="L2519" s="131"/>
      <c r="M2519" s="131"/>
      <c r="N2519" s="131"/>
      <c r="O2519" s="131"/>
      <c r="P2519" s="131"/>
      <c r="Q2519" s="131"/>
      <c r="R2519" s="131"/>
      <c r="S2519" s="131"/>
      <c r="T2519" s="131"/>
      <c r="U2519" s="131"/>
      <c r="V2519" s="131"/>
      <c r="W2519" s="131"/>
      <c r="X2519" s="131"/>
      <c r="Y2519" s="132"/>
      <c r="Z2519" s="132"/>
      <c r="AA2519" s="132"/>
      <c r="AB2519" s="132"/>
      <c r="AC2519" s="132"/>
      <c r="AD2519" s="132"/>
    </row>
    <row r="2520" spans="3:30">
      <c r="C2520" s="131"/>
      <c r="D2520" s="443">
        <v>44661</v>
      </c>
      <c r="E2520" s="444" t="s">
        <v>495</v>
      </c>
      <c r="F2520" s="507"/>
      <c r="G2520" s="445">
        <v>2852</v>
      </c>
      <c r="H2520" s="131"/>
      <c r="I2520" s="131"/>
      <c r="J2520" s="131"/>
      <c r="K2520" s="131"/>
      <c r="L2520" s="131"/>
      <c r="M2520" s="131"/>
      <c r="N2520" s="131"/>
      <c r="O2520" s="131"/>
      <c r="P2520" s="131"/>
      <c r="Q2520" s="131"/>
      <c r="R2520" s="131"/>
      <c r="S2520" s="131"/>
      <c r="T2520" s="131"/>
      <c r="U2520" s="131"/>
      <c r="V2520" s="131"/>
      <c r="W2520" s="131"/>
      <c r="X2520" s="131"/>
      <c r="Y2520" s="132"/>
      <c r="Z2520" s="132"/>
      <c r="AA2520" s="132"/>
      <c r="AB2520" s="132"/>
      <c r="AC2520" s="132"/>
      <c r="AD2520" s="132"/>
    </row>
    <row r="2521" spans="3:30">
      <c r="C2521" s="131">
        <v>6</v>
      </c>
      <c r="D2521" s="443">
        <v>44661</v>
      </c>
      <c r="E2521" s="444" t="s">
        <v>2374</v>
      </c>
      <c r="F2521" s="507"/>
      <c r="G2521" s="445"/>
      <c r="H2521" s="131">
        <v>2757</v>
      </c>
      <c r="I2521" s="131">
        <v>2757</v>
      </c>
      <c r="J2521" s="131"/>
      <c r="K2521" s="131"/>
      <c r="L2521" s="131"/>
      <c r="M2521" s="131"/>
      <c r="N2521" s="131"/>
      <c r="O2521" s="131"/>
      <c r="P2521" s="131"/>
      <c r="Q2521" s="131"/>
      <c r="R2521" s="131"/>
      <c r="S2521" s="131"/>
      <c r="T2521" s="131"/>
      <c r="U2521" s="131"/>
      <c r="V2521" s="131"/>
      <c r="W2521" s="131"/>
      <c r="X2521" s="131"/>
      <c r="Y2521" s="132"/>
      <c r="Z2521" s="132"/>
      <c r="AA2521" s="132"/>
      <c r="AB2521" s="132"/>
      <c r="AC2521" s="132"/>
      <c r="AD2521" s="132"/>
    </row>
    <row r="2522" spans="3:30">
      <c r="C2522" s="131"/>
      <c r="D2522" s="443">
        <v>44661</v>
      </c>
      <c r="E2522" s="444" t="s">
        <v>1878</v>
      </c>
      <c r="F2522" s="507"/>
      <c r="G2522" s="445"/>
      <c r="H2522" s="131">
        <v>95</v>
      </c>
      <c r="I2522" s="131"/>
      <c r="J2522" s="131"/>
      <c r="K2522" s="131"/>
      <c r="L2522" s="131"/>
      <c r="M2522" s="131"/>
      <c r="N2522" s="131"/>
      <c r="O2522" s="131"/>
      <c r="P2522" s="131"/>
      <c r="Q2522" s="131"/>
      <c r="R2522" s="131"/>
      <c r="S2522" s="131"/>
      <c r="T2522" s="131">
        <v>95</v>
      </c>
      <c r="U2522" s="131"/>
      <c r="V2522" s="131"/>
      <c r="W2522" s="131"/>
      <c r="X2522" s="131"/>
      <c r="Y2522" s="132"/>
      <c r="Z2522" s="132"/>
      <c r="AA2522" s="132"/>
      <c r="AB2522" s="132"/>
      <c r="AC2522" s="132"/>
      <c r="AD2522" s="132"/>
    </row>
    <row r="2523" spans="3:30">
      <c r="C2523" s="131"/>
      <c r="D2523" s="443">
        <v>44661</v>
      </c>
      <c r="E2523" s="444" t="s">
        <v>2047</v>
      </c>
      <c r="F2523" s="507"/>
      <c r="G2523" s="445">
        <v>3006</v>
      </c>
      <c r="H2523" s="131"/>
      <c r="I2523" s="131"/>
      <c r="J2523" s="131"/>
      <c r="K2523" s="131"/>
      <c r="L2523" s="131"/>
      <c r="M2523" s="131"/>
      <c r="N2523" s="131"/>
      <c r="O2523" s="131"/>
      <c r="P2523" s="131"/>
      <c r="Q2523" s="131"/>
      <c r="R2523" s="131"/>
      <c r="S2523" s="131"/>
      <c r="T2523" s="131"/>
      <c r="U2523" s="131"/>
      <c r="V2523" s="131"/>
      <c r="W2523" s="131"/>
      <c r="X2523" s="131"/>
      <c r="Y2523" s="132"/>
      <c r="Z2523" s="132"/>
      <c r="AA2523" s="132"/>
      <c r="AB2523" s="132"/>
      <c r="AC2523" s="132"/>
      <c r="AD2523" s="132"/>
    </row>
    <row r="2524" spans="3:30">
      <c r="C2524" s="131"/>
      <c r="D2524" s="443">
        <v>44661</v>
      </c>
      <c r="E2524" s="444" t="s">
        <v>673</v>
      </c>
      <c r="F2524" s="507"/>
      <c r="G2524" s="445"/>
      <c r="H2524" s="445">
        <v>2852</v>
      </c>
      <c r="I2524" s="131"/>
      <c r="J2524" s="131"/>
      <c r="K2524" s="131"/>
      <c r="L2524" s="131"/>
      <c r="M2524" s="131"/>
      <c r="N2524" s="131"/>
      <c r="O2524" s="131"/>
      <c r="P2524" s="131"/>
      <c r="Q2524" s="131"/>
      <c r="R2524" s="131"/>
      <c r="S2524" s="131"/>
      <c r="T2524" s="131"/>
      <c r="U2524" s="131"/>
      <c r="V2524" s="131"/>
      <c r="W2524" s="131"/>
      <c r="X2524" s="131"/>
      <c r="Y2524" s="132"/>
      <c r="Z2524" s="132"/>
      <c r="AA2524" s="132"/>
      <c r="AB2524" s="132"/>
      <c r="AC2524" s="132"/>
      <c r="AD2524" s="132"/>
    </row>
    <row r="2525" spans="3:30">
      <c r="C2525" s="131"/>
      <c r="D2525" s="443">
        <v>44661</v>
      </c>
      <c r="E2525" s="444" t="s">
        <v>2375</v>
      </c>
      <c r="F2525" s="507"/>
      <c r="G2525" s="445"/>
      <c r="H2525" s="131">
        <v>154</v>
      </c>
      <c r="I2525" s="131"/>
      <c r="J2525" s="131"/>
      <c r="K2525" s="131"/>
      <c r="L2525" s="131"/>
      <c r="M2525" s="131"/>
      <c r="N2525" s="131"/>
      <c r="O2525" s="131"/>
      <c r="P2525" s="131"/>
      <c r="Q2525" s="131"/>
      <c r="R2525" s="131"/>
      <c r="S2525" s="131"/>
      <c r="T2525" s="131"/>
      <c r="U2525" s="131"/>
      <c r="V2525" s="131"/>
      <c r="W2525" s="131"/>
      <c r="X2525" s="131"/>
      <c r="Y2525" s="132"/>
      <c r="Z2525" s="132"/>
      <c r="AA2525" s="132"/>
      <c r="AB2525" s="132"/>
      <c r="AC2525" s="132"/>
      <c r="AD2525" s="132"/>
    </row>
    <row r="2526" spans="3:30">
      <c r="C2526" s="131"/>
      <c r="D2526" s="443">
        <v>44662</v>
      </c>
      <c r="E2526" s="444" t="s">
        <v>495</v>
      </c>
      <c r="F2526" s="507"/>
      <c r="G2526" s="445">
        <v>540</v>
      </c>
      <c r="H2526" s="131"/>
      <c r="I2526" s="131"/>
      <c r="J2526" s="131"/>
      <c r="K2526" s="131"/>
      <c r="L2526" s="131"/>
      <c r="M2526" s="131"/>
      <c r="N2526" s="131"/>
      <c r="O2526" s="131"/>
      <c r="P2526" s="131"/>
      <c r="Q2526" s="131"/>
      <c r="R2526" s="131"/>
      <c r="S2526" s="131"/>
      <c r="T2526" s="131"/>
      <c r="U2526" s="131"/>
      <c r="V2526" s="131"/>
      <c r="W2526" s="131"/>
      <c r="X2526" s="131"/>
      <c r="Y2526" s="132"/>
      <c r="Z2526" s="132"/>
      <c r="AA2526" s="132"/>
      <c r="AB2526" s="132"/>
      <c r="AC2526" s="132"/>
      <c r="AD2526" s="132"/>
    </row>
    <row r="2527" spans="3:30">
      <c r="C2527" s="131">
        <v>2</v>
      </c>
      <c r="D2527" s="443">
        <v>44662</v>
      </c>
      <c r="E2527" s="444" t="s">
        <v>2211</v>
      </c>
      <c r="F2527" s="507"/>
      <c r="G2527" s="445"/>
      <c r="H2527" s="131">
        <v>540</v>
      </c>
      <c r="I2527" s="131"/>
      <c r="J2527" s="131"/>
      <c r="K2527" s="131"/>
      <c r="L2527" s="131"/>
      <c r="M2527" s="131"/>
      <c r="N2527" s="131"/>
      <c r="O2527" s="131"/>
      <c r="P2527" s="131"/>
      <c r="Q2527" s="131"/>
      <c r="R2527" s="131"/>
      <c r="S2527" s="131">
        <v>540</v>
      </c>
      <c r="T2527" s="131"/>
      <c r="U2527" s="131"/>
      <c r="V2527" s="131"/>
      <c r="W2527" s="131"/>
      <c r="X2527" s="131"/>
      <c r="Y2527" s="132"/>
      <c r="Z2527" s="132"/>
      <c r="AA2527" s="132"/>
      <c r="AB2527" s="132"/>
      <c r="AC2527" s="132"/>
      <c r="AD2527" s="132"/>
    </row>
    <row r="2528" spans="3:30">
      <c r="C2528" s="131"/>
      <c r="D2528" s="443">
        <v>44662</v>
      </c>
      <c r="E2528" s="444" t="s">
        <v>1664</v>
      </c>
      <c r="F2528" s="507"/>
      <c r="G2528" s="445">
        <v>640</v>
      </c>
      <c r="H2528" s="131"/>
      <c r="I2528" s="131"/>
      <c r="J2528" s="131"/>
      <c r="K2528" s="131"/>
      <c r="L2528" s="131"/>
      <c r="M2528" s="131"/>
      <c r="N2528" s="131"/>
      <c r="O2528" s="131"/>
      <c r="P2528" s="131"/>
      <c r="Q2528" s="131"/>
      <c r="R2528" s="131"/>
      <c r="S2528" s="131"/>
      <c r="T2528" s="131"/>
      <c r="U2528" s="131"/>
      <c r="V2528" s="131"/>
      <c r="W2528" s="131"/>
      <c r="X2528" s="131"/>
      <c r="Y2528" s="132"/>
      <c r="Z2528" s="132"/>
      <c r="AA2528" s="132"/>
      <c r="AB2528" s="132"/>
      <c r="AC2528" s="132"/>
      <c r="AD2528" s="132"/>
    </row>
    <row r="2529" spans="3:30">
      <c r="C2529" s="131"/>
      <c r="D2529" s="443">
        <v>44662</v>
      </c>
      <c r="E2529" s="444" t="s">
        <v>673</v>
      </c>
      <c r="F2529" s="507"/>
      <c r="G2529" s="445"/>
      <c r="H2529" s="131">
        <v>540</v>
      </c>
      <c r="I2529" s="131"/>
      <c r="J2529" s="131"/>
      <c r="K2529" s="131"/>
      <c r="L2529" s="131"/>
      <c r="M2529" s="131"/>
      <c r="N2529" s="131"/>
      <c r="O2529" s="131"/>
      <c r="P2529" s="131"/>
      <c r="Q2529" s="131"/>
      <c r="R2529" s="131"/>
      <c r="S2529" s="131"/>
      <c r="T2529" s="131"/>
      <c r="U2529" s="131"/>
      <c r="V2529" s="131"/>
      <c r="W2529" s="131"/>
      <c r="X2529" s="131"/>
      <c r="Y2529" s="132"/>
      <c r="Z2529" s="132"/>
      <c r="AA2529" s="132"/>
      <c r="AB2529" s="132"/>
      <c r="AC2529" s="132"/>
      <c r="AD2529" s="132"/>
    </row>
    <row r="2530" spans="3:30">
      <c r="C2530" s="131"/>
      <c r="D2530" s="443">
        <v>44662</v>
      </c>
      <c r="E2530" s="444" t="s">
        <v>1665</v>
      </c>
      <c r="F2530" s="507"/>
      <c r="G2530" s="445"/>
      <c r="H2530" s="131">
        <v>100</v>
      </c>
      <c r="I2530" s="131"/>
      <c r="J2530" s="131"/>
      <c r="K2530" s="131"/>
      <c r="L2530" s="131"/>
      <c r="M2530" s="131"/>
      <c r="N2530" s="131"/>
      <c r="O2530" s="131"/>
      <c r="P2530" s="131"/>
      <c r="Q2530" s="131"/>
      <c r="R2530" s="131"/>
      <c r="S2530" s="131"/>
      <c r="T2530" s="131"/>
      <c r="U2530" s="131"/>
      <c r="V2530" s="131"/>
      <c r="W2530" s="131"/>
      <c r="X2530" s="131"/>
      <c r="Y2530" s="132"/>
      <c r="Z2530" s="132"/>
      <c r="AA2530" s="132"/>
      <c r="AB2530" s="132"/>
      <c r="AC2530" s="132"/>
      <c r="AD2530" s="132"/>
    </row>
    <row r="2531" spans="3:30">
      <c r="C2531" s="131"/>
      <c r="D2531" s="443">
        <v>44666</v>
      </c>
      <c r="E2531" s="444" t="s">
        <v>495</v>
      </c>
      <c r="F2531" s="507"/>
      <c r="G2531" s="445">
        <v>1037.75</v>
      </c>
      <c r="H2531" s="131"/>
      <c r="I2531" s="131"/>
      <c r="J2531" s="131"/>
      <c r="K2531" s="131"/>
      <c r="L2531" s="131"/>
      <c r="M2531" s="131"/>
      <c r="N2531" s="131"/>
      <c r="O2531" s="131"/>
      <c r="P2531" s="131"/>
      <c r="Q2531" s="131"/>
      <c r="R2531" s="131"/>
      <c r="S2531" s="131"/>
      <c r="T2531" s="131"/>
      <c r="U2531" s="131"/>
      <c r="V2531" s="131"/>
      <c r="W2531" s="131"/>
      <c r="X2531" s="131"/>
      <c r="Y2531" s="132"/>
      <c r="Z2531" s="132"/>
      <c r="AA2531" s="132"/>
      <c r="AB2531" s="132"/>
      <c r="AC2531" s="132"/>
      <c r="AD2531" s="132"/>
    </row>
    <row r="2532" spans="3:30">
      <c r="C2532" s="131"/>
      <c r="D2532" s="443">
        <v>44666</v>
      </c>
      <c r="E2532" s="444" t="s">
        <v>2376</v>
      </c>
      <c r="F2532" s="507"/>
      <c r="G2532" s="445"/>
      <c r="H2532" s="131">
        <v>471.8</v>
      </c>
      <c r="I2532" s="131"/>
      <c r="J2532" s="131"/>
      <c r="K2532" s="131"/>
      <c r="L2532" s="131"/>
      <c r="M2532" s="131"/>
      <c r="N2532" s="131">
        <v>471.8</v>
      </c>
      <c r="O2532" s="131"/>
      <c r="P2532" s="131"/>
      <c r="Q2532" s="131"/>
      <c r="R2532" s="131"/>
      <c r="S2532" s="131"/>
      <c r="T2532" s="131"/>
      <c r="U2532" s="131"/>
      <c r="V2532" s="131"/>
      <c r="W2532" s="131"/>
      <c r="X2532" s="131"/>
      <c r="Y2532" s="132"/>
      <c r="Z2532" s="132"/>
      <c r="AA2532" s="132"/>
      <c r="AB2532" s="132"/>
      <c r="AC2532" s="132"/>
      <c r="AD2532" s="132"/>
    </row>
    <row r="2533" spans="3:30">
      <c r="C2533" s="131"/>
      <c r="D2533" s="443">
        <v>44666</v>
      </c>
      <c r="E2533" s="444" t="s">
        <v>2377</v>
      </c>
      <c r="F2533" s="507"/>
      <c r="G2533" s="445"/>
      <c r="H2533" s="131">
        <v>565.95000000000005</v>
      </c>
      <c r="I2533" s="131"/>
      <c r="J2533" s="131"/>
      <c r="K2533" s="131"/>
      <c r="L2533" s="131"/>
      <c r="M2533" s="131"/>
      <c r="N2533" s="131">
        <v>565.95000000000005</v>
      </c>
      <c r="O2533" s="131"/>
      <c r="P2533" s="131"/>
      <c r="Q2533" s="131"/>
      <c r="R2533" s="131"/>
      <c r="S2533" s="131"/>
      <c r="T2533" s="131"/>
      <c r="U2533" s="131"/>
      <c r="V2533" s="131"/>
      <c r="W2533" s="131"/>
      <c r="X2533" s="131"/>
      <c r="Y2533" s="132"/>
      <c r="Z2533" s="132"/>
      <c r="AA2533" s="132"/>
      <c r="AB2533" s="132"/>
      <c r="AC2533" s="132"/>
      <c r="AD2533" s="132"/>
    </row>
    <row r="2534" spans="3:30">
      <c r="C2534" s="131"/>
      <c r="D2534" s="443">
        <v>44666</v>
      </c>
      <c r="E2534" s="444" t="s">
        <v>2365</v>
      </c>
      <c r="F2534" s="507"/>
      <c r="G2534" s="445">
        <v>1150</v>
      </c>
      <c r="H2534" s="131"/>
      <c r="I2534" s="131"/>
      <c r="J2534" s="131"/>
      <c r="K2534" s="131"/>
      <c r="L2534" s="131"/>
      <c r="M2534" s="131"/>
      <c r="N2534" s="131"/>
      <c r="O2534" s="131"/>
      <c r="P2534" s="131"/>
      <c r="Q2534" s="131"/>
      <c r="R2534" s="131"/>
      <c r="S2534" s="131"/>
      <c r="T2534" s="131"/>
      <c r="U2534" s="131"/>
      <c r="V2534" s="131"/>
      <c r="W2534" s="131"/>
      <c r="X2534" s="131"/>
      <c r="Y2534" s="132"/>
      <c r="Z2534" s="132"/>
      <c r="AA2534" s="132"/>
      <c r="AB2534" s="132"/>
      <c r="AC2534" s="132"/>
      <c r="AD2534" s="132"/>
    </row>
    <row r="2535" spans="3:30">
      <c r="C2535" s="131"/>
      <c r="D2535" s="443">
        <v>44666</v>
      </c>
      <c r="E2535" s="444" t="s">
        <v>673</v>
      </c>
      <c r="F2535" s="507"/>
      <c r="G2535" s="445"/>
      <c r="H2535" s="445">
        <v>1037.75</v>
      </c>
      <c r="I2535" s="131"/>
      <c r="J2535" s="131"/>
      <c r="K2535" s="131"/>
      <c r="L2535" s="131"/>
      <c r="M2535" s="131"/>
      <c r="N2535" s="131"/>
      <c r="O2535" s="131"/>
      <c r="P2535" s="131"/>
      <c r="Q2535" s="131"/>
      <c r="R2535" s="131"/>
      <c r="S2535" s="131"/>
      <c r="T2535" s="131"/>
      <c r="U2535" s="131"/>
      <c r="V2535" s="131"/>
      <c r="W2535" s="131"/>
      <c r="X2535" s="131"/>
      <c r="Y2535" s="132"/>
      <c r="Z2535" s="132"/>
      <c r="AA2535" s="132"/>
      <c r="AB2535" s="132"/>
      <c r="AC2535" s="132"/>
      <c r="AD2535" s="132"/>
    </row>
    <row r="2536" spans="3:30">
      <c r="C2536" s="131"/>
      <c r="D2536" s="443">
        <v>44666</v>
      </c>
      <c r="E2536" s="444" t="s">
        <v>2366</v>
      </c>
      <c r="F2536" s="507"/>
      <c r="G2536" s="445"/>
      <c r="H2536" s="131">
        <v>112.25</v>
      </c>
      <c r="I2536" s="131"/>
      <c r="J2536" s="131"/>
      <c r="K2536" s="131"/>
      <c r="L2536" s="131"/>
      <c r="M2536" s="131"/>
      <c r="N2536" s="131"/>
      <c r="O2536" s="131"/>
      <c r="P2536" s="131"/>
      <c r="Q2536" s="131"/>
      <c r="R2536" s="131"/>
      <c r="S2536" s="131"/>
      <c r="T2536" s="131"/>
      <c r="U2536" s="131"/>
      <c r="V2536" s="131"/>
      <c r="W2536" s="131"/>
      <c r="X2536" s="131"/>
      <c r="Y2536" s="132"/>
      <c r="Z2536" s="132"/>
      <c r="AA2536" s="132"/>
      <c r="AB2536" s="132"/>
      <c r="AC2536" s="132"/>
      <c r="AD2536" s="132"/>
    </row>
    <row r="2537" spans="3:30">
      <c r="C2537" s="131"/>
      <c r="D2537" s="443">
        <v>44667</v>
      </c>
      <c r="E2537" s="444" t="s">
        <v>495</v>
      </c>
      <c r="F2537" s="507"/>
      <c r="G2537" s="445">
        <v>110</v>
      </c>
      <c r="H2537" s="131"/>
      <c r="I2537" s="131"/>
      <c r="J2537" s="131"/>
      <c r="K2537" s="131"/>
      <c r="L2537" s="131"/>
      <c r="M2537" s="131"/>
      <c r="N2537" s="131"/>
      <c r="O2537" s="131"/>
      <c r="P2537" s="131"/>
      <c r="Q2537" s="131"/>
      <c r="R2537" s="131"/>
      <c r="S2537" s="131"/>
      <c r="T2537" s="131"/>
      <c r="U2537" s="131"/>
      <c r="V2537" s="131"/>
      <c r="W2537" s="131"/>
      <c r="X2537" s="131"/>
      <c r="Y2537" s="132"/>
      <c r="Z2537" s="132"/>
      <c r="AA2537" s="132"/>
      <c r="AB2537" s="132"/>
      <c r="AC2537" s="132"/>
      <c r="AD2537" s="132"/>
    </row>
    <row r="2538" spans="3:30">
      <c r="C2538" s="131">
        <v>1</v>
      </c>
      <c r="D2538" s="443">
        <v>44667</v>
      </c>
      <c r="E2538" s="444" t="s">
        <v>2378</v>
      </c>
      <c r="F2538" s="507"/>
      <c r="G2538" s="445"/>
      <c r="H2538" s="131">
        <v>110</v>
      </c>
      <c r="I2538" s="131">
        <v>110</v>
      </c>
      <c r="J2538" s="131"/>
      <c r="K2538" s="131"/>
      <c r="L2538" s="131"/>
      <c r="M2538" s="131"/>
      <c r="N2538" s="131"/>
      <c r="O2538" s="131"/>
      <c r="P2538" s="131"/>
      <c r="Q2538" s="131"/>
      <c r="R2538" s="131"/>
      <c r="S2538" s="131"/>
      <c r="T2538" s="131"/>
      <c r="U2538" s="131"/>
      <c r="V2538" s="131"/>
      <c r="W2538" s="131"/>
      <c r="X2538" s="131"/>
      <c r="Y2538" s="132"/>
      <c r="Z2538" s="132"/>
      <c r="AA2538" s="132"/>
      <c r="AB2538" s="132"/>
      <c r="AC2538" s="132"/>
      <c r="AD2538" s="132"/>
    </row>
    <row r="2539" spans="3:30">
      <c r="C2539" s="131"/>
      <c r="D2539" s="443">
        <v>44667</v>
      </c>
      <c r="E2539" s="444" t="s">
        <v>2379</v>
      </c>
      <c r="F2539" s="507"/>
      <c r="G2539" s="445">
        <v>128</v>
      </c>
      <c r="H2539" s="131"/>
      <c r="I2539" s="131"/>
      <c r="J2539" s="131"/>
      <c r="K2539" s="131"/>
      <c r="L2539" s="131"/>
      <c r="M2539" s="131"/>
      <c r="N2539" s="131"/>
      <c r="O2539" s="131"/>
      <c r="P2539" s="131"/>
      <c r="Q2539" s="131"/>
      <c r="R2539" s="131"/>
      <c r="S2539" s="131"/>
      <c r="T2539" s="131"/>
      <c r="U2539" s="131"/>
      <c r="V2539" s="131"/>
      <c r="W2539" s="131"/>
      <c r="X2539" s="131"/>
      <c r="Y2539" s="132"/>
      <c r="Z2539" s="132"/>
      <c r="AA2539" s="132"/>
      <c r="AB2539" s="132"/>
      <c r="AC2539" s="132"/>
      <c r="AD2539" s="132"/>
    </row>
    <row r="2540" spans="3:30">
      <c r="C2540" s="131"/>
      <c r="D2540" s="443">
        <v>44667</v>
      </c>
      <c r="E2540" s="444" t="s">
        <v>673</v>
      </c>
      <c r="F2540" s="507"/>
      <c r="G2540" s="445"/>
      <c r="H2540" s="445">
        <v>110</v>
      </c>
      <c r="I2540" s="131"/>
      <c r="J2540" s="131"/>
      <c r="K2540" s="131"/>
      <c r="L2540" s="131"/>
      <c r="M2540" s="131"/>
      <c r="N2540" s="131"/>
      <c r="O2540" s="131"/>
      <c r="P2540" s="131"/>
      <c r="Q2540" s="131"/>
      <c r="R2540" s="131"/>
      <c r="S2540" s="131"/>
      <c r="T2540" s="131"/>
      <c r="U2540" s="131"/>
      <c r="V2540" s="131"/>
      <c r="W2540" s="131"/>
      <c r="X2540" s="131"/>
      <c r="Y2540" s="132"/>
      <c r="Z2540" s="132"/>
      <c r="AA2540" s="132"/>
      <c r="AB2540" s="132"/>
      <c r="AC2540" s="132"/>
      <c r="AD2540" s="132"/>
    </row>
    <row r="2541" spans="3:30">
      <c r="C2541" s="131"/>
      <c r="D2541" s="443">
        <v>44667</v>
      </c>
      <c r="E2541" s="444" t="s">
        <v>2380</v>
      </c>
      <c r="F2541" s="507"/>
      <c r="G2541" s="445"/>
      <c r="H2541" s="131">
        <v>18</v>
      </c>
      <c r="I2541" s="131"/>
      <c r="J2541" s="131"/>
      <c r="K2541" s="131"/>
      <c r="L2541" s="131"/>
      <c r="M2541" s="131"/>
      <c r="N2541" s="131"/>
      <c r="O2541" s="131"/>
      <c r="P2541" s="131"/>
      <c r="Q2541" s="131"/>
      <c r="R2541" s="131"/>
      <c r="S2541" s="131"/>
      <c r="T2541" s="131"/>
      <c r="U2541" s="131"/>
      <c r="V2541" s="131"/>
      <c r="W2541" s="131"/>
      <c r="X2541" s="131"/>
      <c r="Y2541" s="132"/>
      <c r="Z2541" s="132"/>
      <c r="AA2541" s="132"/>
      <c r="AB2541" s="132"/>
      <c r="AC2541" s="132"/>
      <c r="AD2541" s="132"/>
    </row>
    <row r="2542" spans="3:30">
      <c r="C2542" s="131"/>
      <c r="D2542" s="443">
        <v>44671</v>
      </c>
      <c r="E2542" s="444" t="s">
        <v>495</v>
      </c>
      <c r="F2542" s="507"/>
      <c r="G2542" s="445">
        <v>1591.44</v>
      </c>
      <c r="H2542" s="131"/>
      <c r="I2542" s="131"/>
      <c r="J2542" s="131"/>
      <c r="K2542" s="131"/>
      <c r="L2542" s="131"/>
      <c r="M2542" s="131"/>
      <c r="N2542" s="131"/>
      <c r="O2542" s="131"/>
      <c r="P2542" s="131"/>
      <c r="Q2542" s="131"/>
      <c r="R2542" s="131"/>
      <c r="S2542" s="131"/>
      <c r="T2542" s="131"/>
      <c r="U2542" s="131"/>
      <c r="V2542" s="131"/>
      <c r="W2542" s="131"/>
      <c r="X2542" s="131"/>
      <c r="Y2542" s="132"/>
      <c r="Z2542" s="132"/>
      <c r="AA2542" s="132"/>
      <c r="AB2542" s="132"/>
      <c r="AC2542" s="132"/>
      <c r="AD2542" s="132"/>
    </row>
    <row r="2543" spans="3:30">
      <c r="C2543" s="131"/>
      <c r="D2543" s="443">
        <v>44671</v>
      </c>
      <c r="E2543" s="444" t="s">
        <v>2381</v>
      </c>
      <c r="F2543" s="507"/>
      <c r="G2543" s="445"/>
      <c r="H2543" s="131">
        <v>176.44</v>
      </c>
      <c r="I2543" s="131"/>
      <c r="J2543" s="131"/>
      <c r="K2543" s="131"/>
      <c r="L2543" s="131">
        <v>176.44</v>
      </c>
      <c r="M2543" s="131"/>
      <c r="N2543" s="131"/>
      <c r="O2543" s="131"/>
      <c r="P2543" s="131"/>
      <c r="Q2543" s="131"/>
      <c r="R2543" s="131"/>
      <c r="S2543" s="131"/>
      <c r="T2543" s="131"/>
      <c r="U2543" s="131"/>
      <c r="V2543" s="131"/>
      <c r="W2543" s="131"/>
      <c r="X2543" s="131"/>
      <c r="Y2543" s="132"/>
      <c r="Z2543" s="132"/>
      <c r="AA2543" s="132"/>
      <c r="AB2543" s="132"/>
      <c r="AC2543" s="132"/>
      <c r="AD2543" s="132"/>
    </row>
    <row r="2544" spans="3:30">
      <c r="C2544" s="131"/>
      <c r="D2544" s="443">
        <v>44671</v>
      </c>
      <c r="E2544" s="444" t="s">
        <v>2125</v>
      </c>
      <c r="F2544" s="507"/>
      <c r="G2544" s="445"/>
      <c r="H2544" s="131">
        <v>298.5</v>
      </c>
      <c r="I2544" s="131"/>
      <c r="J2544" s="131"/>
      <c r="K2544" s="131">
        <v>298.5</v>
      </c>
      <c r="L2544" s="131"/>
      <c r="M2544" s="131"/>
      <c r="N2544" s="131"/>
      <c r="O2544" s="131"/>
      <c r="P2544" s="131"/>
      <c r="Q2544" s="131"/>
      <c r="R2544" s="131"/>
      <c r="S2544" s="131"/>
      <c r="T2544" s="131"/>
      <c r="U2544" s="131"/>
      <c r="V2544" s="131"/>
      <c r="W2544" s="131"/>
      <c r="X2544" s="131"/>
      <c r="Y2544" s="132"/>
      <c r="Z2544" s="132"/>
      <c r="AA2544" s="132"/>
      <c r="AB2544" s="132"/>
      <c r="AC2544" s="132"/>
      <c r="AD2544" s="132"/>
    </row>
    <row r="2545" spans="3:30">
      <c r="C2545" s="131"/>
      <c r="D2545" s="443">
        <v>44671</v>
      </c>
      <c r="E2545" s="444" t="s">
        <v>2426</v>
      </c>
      <c r="F2545" s="507"/>
      <c r="G2545" s="445"/>
      <c r="H2545" s="131">
        <v>215.5</v>
      </c>
      <c r="I2545" s="131"/>
      <c r="J2545" s="131"/>
      <c r="K2545" s="131">
        <v>215.5</v>
      </c>
      <c r="L2545" s="446"/>
      <c r="M2545" s="131"/>
      <c r="N2545" s="131"/>
      <c r="O2545" s="131"/>
      <c r="P2545" s="131"/>
      <c r="Q2545" s="131"/>
      <c r="R2545" s="131"/>
      <c r="S2545" s="131"/>
      <c r="T2545" s="131"/>
      <c r="U2545" s="131"/>
      <c r="V2545" s="131"/>
      <c r="W2545" s="131"/>
      <c r="X2545" s="131"/>
      <c r="Y2545" s="132"/>
      <c r="Z2545" s="132"/>
      <c r="AA2545" s="132"/>
      <c r="AB2545" s="132"/>
      <c r="AC2545" s="132"/>
      <c r="AD2545" s="132"/>
    </row>
    <row r="2546" spans="3:30">
      <c r="C2546" s="131"/>
      <c r="D2546" s="443">
        <v>44671</v>
      </c>
      <c r="E2546" s="444" t="s">
        <v>2382</v>
      </c>
      <c r="F2546" s="507"/>
      <c r="G2546" s="445"/>
      <c r="H2546" s="131">
        <v>0</v>
      </c>
      <c r="I2546" s="131"/>
      <c r="J2546" s="131"/>
      <c r="K2546" s="131"/>
      <c r="L2546" s="131"/>
      <c r="M2546" s="131"/>
      <c r="N2546" s="131"/>
      <c r="O2546" s="131"/>
      <c r="P2546" s="131"/>
      <c r="Q2546" s="131"/>
      <c r="R2546" s="131"/>
      <c r="S2546" s="131"/>
      <c r="T2546" s="131"/>
      <c r="U2546" s="131"/>
      <c r="V2546" s="131"/>
      <c r="W2546" s="131"/>
      <c r="X2546" s="131"/>
      <c r="Y2546" s="132"/>
      <c r="Z2546" s="132"/>
      <c r="AA2546" s="132"/>
      <c r="AB2546" s="132"/>
      <c r="AC2546" s="132"/>
      <c r="AD2546" s="132"/>
    </row>
    <row r="2547" spans="3:30">
      <c r="C2547" s="131">
        <v>4</v>
      </c>
      <c r="D2547" s="443">
        <v>44671</v>
      </c>
      <c r="E2547" s="444" t="s">
        <v>2335</v>
      </c>
      <c r="F2547" s="507"/>
      <c r="G2547" s="445"/>
      <c r="H2547" s="131">
        <v>829</v>
      </c>
      <c r="I2547" s="131"/>
      <c r="J2547" s="131"/>
      <c r="K2547" s="131"/>
      <c r="L2547" s="131"/>
      <c r="M2547" s="131"/>
      <c r="N2547" s="131"/>
      <c r="O2547" s="131">
        <v>829</v>
      </c>
      <c r="P2547" s="131"/>
      <c r="Q2547" s="131"/>
      <c r="R2547" s="131"/>
      <c r="S2547" s="131"/>
      <c r="T2547" s="131"/>
      <c r="U2547" s="131"/>
      <c r="V2547" s="131"/>
      <c r="W2547" s="131"/>
      <c r="X2547" s="131"/>
      <c r="Y2547" s="132"/>
      <c r="Z2547" s="132"/>
      <c r="AA2547" s="132"/>
      <c r="AB2547" s="132"/>
      <c r="AC2547" s="132"/>
      <c r="AD2547" s="132"/>
    </row>
    <row r="2548" spans="3:30">
      <c r="C2548" s="131"/>
      <c r="D2548" s="443">
        <v>44671</v>
      </c>
      <c r="E2548" s="444" t="s">
        <v>1796</v>
      </c>
      <c r="F2548" s="507"/>
      <c r="G2548" s="445"/>
      <c r="H2548" s="131">
        <v>1</v>
      </c>
      <c r="I2548" s="131"/>
      <c r="J2548" s="131"/>
      <c r="K2548" s="131"/>
      <c r="L2548" s="131"/>
      <c r="M2548" s="131"/>
      <c r="N2548" s="131"/>
      <c r="O2548" s="131"/>
      <c r="P2548" s="131"/>
      <c r="Q2548" s="131"/>
      <c r="R2548" s="131"/>
      <c r="S2548" s="131"/>
      <c r="T2548" s="131"/>
      <c r="U2548" s="131"/>
      <c r="V2548" s="131"/>
      <c r="W2548" s="131">
        <v>1</v>
      </c>
      <c r="X2548" s="131"/>
      <c r="Y2548" s="132"/>
      <c r="Z2548" s="132"/>
      <c r="AA2548" s="132"/>
      <c r="AB2548" s="132"/>
      <c r="AC2548" s="132"/>
      <c r="AD2548" s="132"/>
    </row>
    <row r="2549" spans="3:30">
      <c r="C2549" s="131"/>
      <c r="D2549" s="443">
        <v>44671</v>
      </c>
      <c r="E2549" s="444" t="s">
        <v>1896</v>
      </c>
      <c r="F2549" s="507"/>
      <c r="G2549" s="445"/>
      <c r="H2549" s="131">
        <v>71</v>
      </c>
      <c r="I2549" s="131"/>
      <c r="J2549" s="131"/>
      <c r="K2549" s="131"/>
      <c r="L2549" s="131"/>
      <c r="M2549" s="131"/>
      <c r="N2549" s="131"/>
      <c r="O2549" s="131"/>
      <c r="P2549" s="131"/>
      <c r="Q2549" s="131"/>
      <c r="R2549" s="131"/>
      <c r="S2549" s="131"/>
      <c r="T2549" s="131">
        <v>71</v>
      </c>
      <c r="U2549" s="131"/>
      <c r="V2549" s="131"/>
      <c r="W2549" s="131"/>
      <c r="X2549" s="131"/>
      <c r="Y2549" s="132"/>
      <c r="Z2549" s="132"/>
      <c r="AA2549" s="132"/>
      <c r="AB2549" s="132"/>
      <c r="AC2549" s="132"/>
      <c r="AD2549" s="132"/>
    </row>
    <row r="2550" spans="3:30">
      <c r="C2550" s="131"/>
      <c r="D2550" s="443">
        <v>44671</v>
      </c>
      <c r="E2550" s="444" t="s">
        <v>1571</v>
      </c>
      <c r="F2550" s="507"/>
      <c r="G2550" s="445">
        <v>2188</v>
      </c>
      <c r="H2550" s="131"/>
      <c r="I2550" s="131"/>
      <c r="J2550" s="131"/>
      <c r="K2550" s="131"/>
      <c r="L2550" s="131"/>
      <c r="M2550" s="131"/>
      <c r="N2550" s="131"/>
      <c r="O2550" s="131"/>
      <c r="P2550" s="131"/>
      <c r="Q2550" s="131"/>
      <c r="R2550" s="131"/>
      <c r="S2550" s="131"/>
      <c r="T2550" s="131"/>
      <c r="U2550" s="131"/>
      <c r="V2550" s="131"/>
      <c r="W2550" s="131"/>
      <c r="X2550" s="131"/>
      <c r="Y2550" s="132"/>
      <c r="Z2550" s="132"/>
      <c r="AA2550" s="132"/>
      <c r="AB2550" s="132"/>
      <c r="AC2550" s="132"/>
      <c r="AD2550" s="132"/>
    </row>
    <row r="2551" spans="3:30">
      <c r="C2551" s="131"/>
      <c r="D2551" s="443">
        <v>44671</v>
      </c>
      <c r="E2551" s="444" t="s">
        <v>673</v>
      </c>
      <c r="F2551" s="507"/>
      <c r="G2551" s="445"/>
      <c r="H2551" s="131">
        <v>1591.44</v>
      </c>
      <c r="I2551" s="131"/>
      <c r="J2551" s="131"/>
      <c r="K2551" s="131"/>
      <c r="L2551" s="131"/>
      <c r="M2551" s="131"/>
      <c r="N2551" s="131"/>
      <c r="O2551" s="131"/>
      <c r="P2551" s="131"/>
      <c r="Q2551" s="131"/>
      <c r="R2551" s="131"/>
      <c r="S2551" s="131"/>
      <c r="T2551" s="131"/>
      <c r="U2551" s="131"/>
      <c r="V2551" s="131"/>
      <c r="W2551" s="131"/>
      <c r="X2551" s="131"/>
      <c r="Y2551" s="132"/>
      <c r="Z2551" s="132"/>
      <c r="AA2551" s="132"/>
      <c r="AB2551" s="132"/>
      <c r="AC2551" s="132"/>
      <c r="AD2551" s="132"/>
    </row>
    <row r="2552" spans="3:30">
      <c r="C2552" s="131"/>
      <c r="D2552" s="443">
        <v>44671</v>
      </c>
      <c r="E2552" s="444" t="s">
        <v>1572</v>
      </c>
      <c r="F2552" s="507"/>
      <c r="G2552" s="445"/>
      <c r="H2552" s="131">
        <v>596.55999999999995</v>
      </c>
      <c r="I2552" s="131"/>
      <c r="J2552" s="131"/>
      <c r="K2552" s="131"/>
      <c r="L2552" s="131"/>
      <c r="M2552" s="131"/>
      <c r="N2552" s="131"/>
      <c r="O2552" s="131"/>
      <c r="P2552" s="131"/>
      <c r="Q2552" s="131"/>
      <c r="R2552" s="131"/>
      <c r="S2552" s="131"/>
      <c r="T2552" s="131"/>
      <c r="U2552" s="131"/>
      <c r="V2552" s="131"/>
      <c r="W2552" s="131"/>
      <c r="X2552" s="131"/>
      <c r="Y2552" s="132"/>
      <c r="Z2552" s="132"/>
      <c r="AA2552" s="132"/>
      <c r="AB2552" s="132"/>
      <c r="AC2552" s="132"/>
      <c r="AD2552" s="132"/>
    </row>
    <row r="2553" spans="3:30">
      <c r="C2553" s="131"/>
      <c r="D2553" s="443">
        <v>44671</v>
      </c>
      <c r="E2553" s="444" t="s">
        <v>495</v>
      </c>
      <c r="F2553" s="507"/>
      <c r="G2553" s="445">
        <v>780</v>
      </c>
      <c r="H2553" s="131"/>
      <c r="I2553" s="131"/>
      <c r="J2553" s="131"/>
      <c r="K2553" s="131"/>
      <c r="L2553" s="131"/>
      <c r="M2553" s="131"/>
      <c r="N2553" s="131"/>
      <c r="O2553" s="131"/>
      <c r="P2553" s="131"/>
      <c r="Q2553" s="131"/>
      <c r="R2553" s="131"/>
      <c r="S2553" s="131"/>
      <c r="T2553" s="131"/>
      <c r="U2553" s="131"/>
      <c r="V2553" s="131"/>
      <c r="W2553" s="131"/>
      <c r="X2553" s="131"/>
      <c r="Y2553" s="132"/>
      <c r="Z2553" s="132"/>
      <c r="AA2553" s="132"/>
      <c r="AB2553" s="132"/>
      <c r="AC2553" s="132"/>
      <c r="AD2553" s="132"/>
    </row>
    <row r="2554" spans="3:30">
      <c r="C2554" s="131"/>
      <c r="D2554" s="443">
        <v>44671</v>
      </c>
      <c r="E2554" s="444" t="s">
        <v>2383</v>
      </c>
      <c r="F2554" s="507"/>
      <c r="G2554" s="445"/>
      <c r="H2554" s="131">
        <v>308</v>
      </c>
      <c r="I2554" s="131"/>
      <c r="J2554" s="131"/>
      <c r="K2554" s="131">
        <v>308</v>
      </c>
      <c r="L2554" s="131"/>
      <c r="M2554" s="131"/>
      <c r="N2554" s="131"/>
      <c r="O2554" s="131"/>
      <c r="P2554" s="131"/>
      <c r="Q2554" s="131"/>
      <c r="R2554" s="131"/>
      <c r="S2554" s="131"/>
      <c r="T2554" s="131"/>
      <c r="U2554" s="131"/>
      <c r="V2554" s="131"/>
      <c r="W2554" s="131"/>
      <c r="X2554" s="131"/>
      <c r="Y2554" s="132"/>
      <c r="Z2554" s="132"/>
      <c r="AA2554" s="132"/>
      <c r="AB2554" s="132"/>
      <c r="AC2554" s="132"/>
      <c r="AD2554" s="132"/>
    </row>
    <row r="2555" spans="3:30">
      <c r="C2555" s="131"/>
      <c r="D2555" s="443">
        <v>44671</v>
      </c>
      <c r="E2555" s="444" t="s">
        <v>2384</v>
      </c>
      <c r="F2555" s="507"/>
      <c r="G2555" s="445"/>
      <c r="H2555" s="131">
        <v>472</v>
      </c>
      <c r="I2555" s="131"/>
      <c r="J2555" s="131"/>
      <c r="K2555" s="131">
        <v>472</v>
      </c>
      <c r="L2555" s="131"/>
      <c r="M2555" s="131"/>
      <c r="N2555" s="131"/>
      <c r="O2555" s="131"/>
      <c r="P2555" s="131"/>
      <c r="Q2555" s="131"/>
      <c r="R2555" s="131"/>
      <c r="S2555" s="131"/>
      <c r="T2555" s="131"/>
      <c r="U2555" s="131"/>
      <c r="V2555" s="131"/>
      <c r="W2555" s="131"/>
      <c r="X2555" s="131"/>
      <c r="Y2555" s="132"/>
      <c r="Z2555" s="132"/>
      <c r="AA2555" s="132"/>
      <c r="AB2555" s="132"/>
      <c r="AC2555" s="132"/>
      <c r="AD2555" s="132"/>
    </row>
    <row r="2556" spans="3:30">
      <c r="C2556" s="131"/>
      <c r="D2556" s="443">
        <v>44671</v>
      </c>
      <c r="E2556" s="444" t="s">
        <v>2385</v>
      </c>
      <c r="F2556" s="507"/>
      <c r="G2556" s="445">
        <v>960</v>
      </c>
      <c r="H2556" s="131"/>
      <c r="I2556" s="131"/>
      <c r="J2556" s="131"/>
      <c r="K2556" s="131"/>
      <c r="L2556" s="131"/>
      <c r="M2556" s="131"/>
      <c r="N2556" s="131"/>
      <c r="O2556" s="131"/>
      <c r="P2556" s="131"/>
      <c r="Q2556" s="131"/>
      <c r="R2556" s="131"/>
      <c r="S2556" s="131"/>
      <c r="T2556" s="131"/>
      <c r="U2556" s="131"/>
      <c r="V2556" s="131"/>
      <c r="W2556" s="131"/>
      <c r="X2556" s="131"/>
      <c r="Y2556" s="132"/>
      <c r="Z2556" s="132"/>
      <c r="AA2556" s="132"/>
      <c r="AB2556" s="132"/>
      <c r="AC2556" s="132"/>
      <c r="AD2556" s="132"/>
    </row>
    <row r="2557" spans="3:30">
      <c r="C2557" s="131"/>
      <c r="D2557" s="443">
        <v>44671</v>
      </c>
      <c r="E2557" s="444" t="s">
        <v>673</v>
      </c>
      <c r="F2557" s="507"/>
      <c r="G2557" s="445"/>
      <c r="H2557" s="131">
        <v>780</v>
      </c>
      <c r="I2557" s="131"/>
      <c r="J2557" s="131"/>
      <c r="K2557" s="131"/>
      <c r="L2557" s="131"/>
      <c r="M2557" s="131"/>
      <c r="N2557" s="131"/>
      <c r="O2557" s="131"/>
      <c r="P2557" s="131"/>
      <c r="Q2557" s="131"/>
      <c r="R2557" s="131"/>
      <c r="S2557" s="131"/>
      <c r="T2557" s="131"/>
      <c r="U2557" s="131"/>
      <c r="V2557" s="131"/>
      <c r="W2557" s="131"/>
      <c r="X2557" s="131"/>
      <c r="Y2557" s="132"/>
      <c r="Z2557" s="132"/>
      <c r="AA2557" s="132"/>
      <c r="AB2557" s="132"/>
      <c r="AC2557" s="132"/>
      <c r="AD2557" s="132"/>
    </row>
    <row r="2558" spans="3:30">
      <c r="C2558" s="131"/>
      <c r="D2558" s="443">
        <v>44671</v>
      </c>
      <c r="E2558" s="444" t="s">
        <v>2386</v>
      </c>
      <c r="F2558" s="507"/>
      <c r="G2558" s="445"/>
      <c r="H2558" s="131">
        <v>180</v>
      </c>
      <c r="I2558" s="131"/>
      <c r="J2558" s="131"/>
      <c r="K2558" s="131"/>
      <c r="L2558" s="131"/>
      <c r="M2558" s="131"/>
      <c r="N2558" s="131"/>
      <c r="O2558" s="131"/>
      <c r="P2558" s="131"/>
      <c r="Q2558" s="131"/>
      <c r="R2558" s="131"/>
      <c r="S2558" s="131"/>
      <c r="T2558" s="131"/>
      <c r="U2558" s="131"/>
      <c r="V2558" s="131"/>
      <c r="W2558" s="131"/>
      <c r="X2558" s="131"/>
      <c r="Y2558" s="132"/>
      <c r="Z2558" s="132"/>
      <c r="AA2558" s="132"/>
      <c r="AB2558" s="132"/>
      <c r="AC2558" s="132"/>
      <c r="AD2558" s="132"/>
    </row>
    <row r="2559" spans="3:30">
      <c r="C2559" s="131"/>
      <c r="D2559" s="443">
        <v>44681</v>
      </c>
      <c r="E2559" s="444" t="s">
        <v>495</v>
      </c>
      <c r="F2559" s="507"/>
      <c r="G2559" s="445">
        <v>641</v>
      </c>
      <c r="H2559" s="131"/>
      <c r="I2559" s="131"/>
      <c r="J2559" s="131"/>
      <c r="K2559" s="131"/>
      <c r="L2559" s="131"/>
      <c r="M2559" s="131"/>
      <c r="N2559" s="131"/>
      <c r="O2559" s="131"/>
      <c r="P2559" s="131"/>
      <c r="Q2559" s="131"/>
      <c r="R2559" s="131"/>
      <c r="S2559" s="131"/>
      <c r="T2559" s="131"/>
      <c r="U2559" s="131"/>
      <c r="V2559" s="131"/>
      <c r="W2559" s="131"/>
      <c r="X2559" s="131"/>
      <c r="Y2559" s="132"/>
      <c r="Z2559" s="132"/>
      <c r="AA2559" s="132"/>
      <c r="AB2559" s="132"/>
      <c r="AC2559" s="132"/>
      <c r="AD2559" s="132"/>
    </row>
    <row r="2560" spans="3:30">
      <c r="C2560" s="131"/>
      <c r="D2560" s="443">
        <v>44681</v>
      </c>
      <c r="E2560" s="444" t="s">
        <v>2387</v>
      </c>
      <c r="F2560" s="507"/>
      <c r="G2560" s="445"/>
      <c r="H2560" s="131">
        <v>641</v>
      </c>
      <c r="I2560" s="131"/>
      <c r="J2560" s="131"/>
      <c r="K2560" s="131">
        <v>641</v>
      </c>
      <c r="L2560" s="131"/>
      <c r="M2560" s="131"/>
      <c r="N2560" s="131"/>
      <c r="O2560" s="131"/>
      <c r="P2560" s="131"/>
      <c r="Q2560" s="131"/>
      <c r="R2560" s="131"/>
      <c r="S2560" s="131"/>
      <c r="T2560" s="131"/>
      <c r="U2560" s="131"/>
      <c r="V2560" s="131"/>
      <c r="W2560" s="131"/>
      <c r="X2560" s="131"/>
      <c r="Y2560" s="132"/>
      <c r="Z2560" s="132"/>
      <c r="AA2560" s="132"/>
      <c r="AB2560" s="132"/>
      <c r="AC2560" s="132"/>
      <c r="AD2560" s="132"/>
    </row>
    <row r="2561" spans="3:30">
      <c r="C2561" s="131"/>
      <c r="D2561" s="443">
        <v>44681</v>
      </c>
      <c r="E2561" s="444" t="s">
        <v>2388</v>
      </c>
      <c r="F2561" s="507"/>
      <c r="G2561" s="445">
        <v>740</v>
      </c>
      <c r="H2561" s="131"/>
      <c r="I2561" s="131"/>
      <c r="J2561" s="131"/>
      <c r="K2561" s="131"/>
      <c r="L2561" s="131"/>
      <c r="M2561" s="131"/>
      <c r="N2561" s="131"/>
      <c r="O2561" s="131"/>
      <c r="P2561" s="131"/>
      <c r="Q2561" s="131"/>
      <c r="R2561" s="131"/>
      <c r="S2561" s="131"/>
      <c r="T2561" s="131"/>
      <c r="U2561" s="131"/>
      <c r="V2561" s="131"/>
      <c r="W2561" s="131"/>
      <c r="X2561" s="131"/>
      <c r="Y2561" s="132"/>
      <c r="Z2561" s="132"/>
      <c r="AA2561" s="132"/>
      <c r="AB2561" s="132"/>
      <c r="AC2561" s="132"/>
      <c r="AD2561" s="132"/>
    </row>
    <row r="2562" spans="3:30">
      <c r="C2562" s="131"/>
      <c r="D2562" s="443">
        <v>44681</v>
      </c>
      <c r="E2562" s="444" t="s">
        <v>673</v>
      </c>
      <c r="F2562" s="507"/>
      <c r="G2562" s="445"/>
      <c r="H2562" s="131">
        <v>641</v>
      </c>
      <c r="I2562" s="131"/>
      <c r="J2562" s="131"/>
      <c r="K2562" s="131"/>
      <c r="L2562" s="131"/>
      <c r="M2562" s="131"/>
      <c r="N2562" s="131"/>
      <c r="O2562" s="131"/>
      <c r="P2562" s="131"/>
      <c r="Q2562" s="131"/>
      <c r="R2562" s="131"/>
      <c r="S2562" s="131"/>
      <c r="T2562" s="131"/>
      <c r="U2562" s="131"/>
      <c r="V2562" s="131"/>
      <c r="W2562" s="131"/>
      <c r="X2562" s="131"/>
      <c r="Y2562" s="132"/>
      <c r="Z2562" s="132"/>
      <c r="AA2562" s="132"/>
      <c r="AB2562" s="132"/>
      <c r="AC2562" s="132"/>
      <c r="AD2562" s="132"/>
    </row>
    <row r="2563" spans="3:30">
      <c r="C2563" s="131"/>
      <c r="D2563" s="443">
        <v>44681</v>
      </c>
      <c r="E2563" s="444" t="s">
        <v>2389</v>
      </c>
      <c r="F2563" s="507"/>
      <c r="G2563" s="445"/>
      <c r="H2563" s="131">
        <v>99</v>
      </c>
      <c r="I2563" s="131"/>
      <c r="J2563" s="131"/>
      <c r="K2563" s="131"/>
      <c r="L2563" s="131"/>
      <c r="M2563" s="131"/>
      <c r="N2563" s="131"/>
      <c r="O2563" s="131"/>
      <c r="P2563" s="131"/>
      <c r="Q2563" s="131"/>
      <c r="R2563" s="131"/>
      <c r="S2563" s="131"/>
      <c r="T2563" s="131"/>
      <c r="U2563" s="131"/>
      <c r="V2563" s="131"/>
      <c r="W2563" s="131"/>
      <c r="X2563" s="131"/>
      <c r="Y2563" s="132"/>
      <c r="Z2563" s="132"/>
      <c r="AA2563" s="132"/>
      <c r="AB2563" s="132"/>
      <c r="AC2563" s="132"/>
      <c r="AD2563" s="132"/>
    </row>
    <row r="2564" spans="3:30">
      <c r="C2564" s="234"/>
      <c r="D2564" s="354">
        <v>44683</v>
      </c>
      <c r="E2564" s="421" t="s">
        <v>495</v>
      </c>
      <c r="F2564" s="494"/>
      <c r="G2564" s="258">
        <v>1632.47</v>
      </c>
      <c r="H2564" s="441"/>
      <c r="I2564" s="234"/>
      <c r="J2564" s="456"/>
      <c r="K2564" s="234"/>
      <c r="L2564" s="234"/>
      <c r="M2564" s="234"/>
      <c r="N2564" s="234"/>
      <c r="O2564" s="234"/>
      <c r="P2564" s="456"/>
      <c r="Q2564" s="456"/>
      <c r="R2564" s="456"/>
      <c r="S2564" s="456"/>
      <c r="T2564" s="456"/>
      <c r="U2564" s="456"/>
      <c r="V2564" s="456"/>
      <c r="W2564" s="456"/>
      <c r="X2564" s="456"/>
      <c r="Y2564" s="457"/>
      <c r="Z2564" s="457"/>
      <c r="AA2564" s="457"/>
      <c r="AB2564" s="457"/>
      <c r="AC2564" s="457"/>
      <c r="AD2564" s="457"/>
    </row>
    <row r="2565" spans="3:30">
      <c r="C2565" s="234">
        <v>5</v>
      </c>
      <c r="D2565" s="354">
        <v>44683</v>
      </c>
      <c r="E2565" s="421" t="s">
        <v>2392</v>
      </c>
      <c r="F2565" s="494"/>
      <c r="G2565" s="258"/>
      <c r="H2565" s="441">
        <v>788</v>
      </c>
      <c r="I2565" s="234"/>
      <c r="J2565" s="456"/>
      <c r="K2565" s="234"/>
      <c r="L2565" s="234"/>
      <c r="M2565" s="234"/>
      <c r="N2565" s="234"/>
      <c r="O2565" s="234">
        <v>788</v>
      </c>
      <c r="P2565" s="456"/>
      <c r="Q2565" s="456"/>
      <c r="R2565" s="456"/>
      <c r="S2565" s="456"/>
      <c r="T2565" s="456"/>
      <c r="U2565" s="456"/>
      <c r="V2565" s="456"/>
      <c r="W2565" s="456"/>
      <c r="X2565" s="456"/>
      <c r="Y2565" s="457"/>
      <c r="Z2565" s="457"/>
      <c r="AA2565" s="457"/>
      <c r="AB2565" s="457"/>
      <c r="AC2565" s="457"/>
      <c r="AD2565" s="457"/>
    </row>
    <row r="2566" spans="3:30">
      <c r="C2566" s="234">
        <v>1</v>
      </c>
      <c r="D2566" s="354">
        <v>44683</v>
      </c>
      <c r="E2566" s="421" t="s">
        <v>2393</v>
      </c>
      <c r="F2566" s="494"/>
      <c r="G2566" s="258"/>
      <c r="H2566" s="441">
        <v>219</v>
      </c>
      <c r="I2566" s="234"/>
      <c r="J2566" s="456"/>
      <c r="K2566" s="234"/>
      <c r="L2566" s="234"/>
      <c r="M2566" s="234"/>
      <c r="N2566" s="234"/>
      <c r="O2566" s="234">
        <v>219</v>
      </c>
      <c r="P2566" s="456"/>
      <c r="Q2566" s="456"/>
      <c r="R2566" s="456"/>
      <c r="S2566" s="456"/>
      <c r="T2566" s="456"/>
      <c r="U2566" s="456"/>
      <c r="V2566" s="456"/>
      <c r="W2566" s="456"/>
      <c r="X2566" s="456"/>
      <c r="Y2566" s="457"/>
      <c r="Z2566" s="457"/>
      <c r="AA2566" s="457"/>
      <c r="AB2566" s="457"/>
      <c r="AC2566" s="457"/>
      <c r="AD2566" s="457"/>
    </row>
    <row r="2567" spans="3:30">
      <c r="C2567" s="234"/>
      <c r="D2567" s="354">
        <v>44683</v>
      </c>
      <c r="E2567" s="421" t="s">
        <v>2394</v>
      </c>
      <c r="F2567" s="494"/>
      <c r="G2567" s="258"/>
      <c r="H2567" s="441">
        <v>169</v>
      </c>
      <c r="I2567" s="234"/>
      <c r="J2567" s="456"/>
      <c r="K2567" s="234"/>
      <c r="L2567" s="234"/>
      <c r="M2567" s="234">
        <v>169</v>
      </c>
      <c r="N2567" s="234"/>
      <c r="O2567" s="234"/>
      <c r="P2567" s="456"/>
      <c r="Q2567" s="456"/>
      <c r="R2567" s="456"/>
      <c r="S2567" s="456"/>
      <c r="T2567" s="456"/>
      <c r="U2567" s="456"/>
      <c r="V2567" s="456"/>
      <c r="W2567" s="456"/>
      <c r="X2567" s="456"/>
      <c r="Y2567" s="457"/>
      <c r="Z2567" s="457"/>
      <c r="AA2567" s="457"/>
      <c r="AB2567" s="457"/>
      <c r="AC2567" s="457"/>
      <c r="AD2567" s="457"/>
    </row>
    <row r="2568" spans="3:30">
      <c r="C2568" s="234"/>
      <c r="D2568" s="354">
        <v>44683</v>
      </c>
      <c r="E2568" s="421" t="s">
        <v>2395</v>
      </c>
      <c r="F2568" s="494"/>
      <c r="G2568" s="258"/>
      <c r="H2568" s="441">
        <v>238.2</v>
      </c>
      <c r="I2568" s="234"/>
      <c r="J2568" s="456"/>
      <c r="K2568" s="234"/>
      <c r="L2568" s="234"/>
      <c r="M2568" s="234"/>
      <c r="N2568" s="234"/>
      <c r="O2568" s="234"/>
      <c r="P2568" s="456"/>
      <c r="Q2568" s="456"/>
      <c r="R2568" s="456"/>
      <c r="S2568" s="456"/>
      <c r="T2568" s="456"/>
      <c r="U2568" s="456"/>
      <c r="V2568" s="456"/>
      <c r="W2568" s="456"/>
      <c r="X2568" s="456"/>
      <c r="Y2568" s="457"/>
      <c r="Z2568" s="457"/>
      <c r="AA2568" s="457"/>
      <c r="AB2568" s="457"/>
      <c r="AC2568" s="457"/>
      <c r="AD2568" s="457"/>
    </row>
    <row r="2569" spans="3:30">
      <c r="C2569" s="234"/>
      <c r="D2569" s="354">
        <v>44683</v>
      </c>
      <c r="E2569" s="421" t="s">
        <v>2396</v>
      </c>
      <c r="F2569" s="494"/>
      <c r="G2569" s="258"/>
      <c r="H2569" s="441">
        <v>137.27000000000001</v>
      </c>
      <c r="I2569" s="234"/>
      <c r="J2569" s="456"/>
      <c r="K2569" s="234"/>
      <c r="L2569" s="234">
        <v>137.27000000000001</v>
      </c>
      <c r="M2569" s="234"/>
      <c r="N2569" s="234"/>
      <c r="O2569" s="234"/>
      <c r="P2569" s="456"/>
      <c r="Q2569" s="456"/>
      <c r="R2569" s="456"/>
      <c r="S2569" s="456"/>
      <c r="T2569" s="456"/>
      <c r="U2569" s="456"/>
      <c r="V2569" s="456"/>
      <c r="W2569" s="456"/>
      <c r="X2569" s="456"/>
      <c r="Y2569" s="457"/>
      <c r="Z2569" s="457"/>
      <c r="AA2569" s="457"/>
      <c r="AB2569" s="457"/>
      <c r="AC2569" s="457"/>
      <c r="AD2569" s="457"/>
    </row>
    <row r="2570" spans="3:30">
      <c r="C2570" s="234"/>
      <c r="D2570" s="354">
        <v>44683</v>
      </c>
      <c r="E2570" s="421" t="s">
        <v>1896</v>
      </c>
      <c r="F2570" s="494"/>
      <c r="G2570" s="258"/>
      <c r="H2570" s="441">
        <v>81</v>
      </c>
      <c r="I2570" s="234"/>
      <c r="J2570" s="456"/>
      <c r="K2570" s="234"/>
      <c r="L2570" s="234"/>
      <c r="M2570" s="234"/>
      <c r="N2570" s="234"/>
      <c r="O2570" s="234"/>
      <c r="P2570" s="456"/>
      <c r="Q2570" s="456"/>
      <c r="R2570" s="456"/>
      <c r="S2570" s="456"/>
      <c r="T2570" s="456">
        <v>81</v>
      </c>
      <c r="U2570" s="456"/>
      <c r="V2570" s="456"/>
      <c r="W2570" s="456"/>
      <c r="X2570" s="456"/>
      <c r="Y2570" s="457"/>
      <c r="Z2570" s="457"/>
      <c r="AA2570" s="457"/>
      <c r="AB2570" s="457"/>
      <c r="AC2570" s="457"/>
      <c r="AD2570" s="457"/>
    </row>
    <row r="2571" spans="3:30">
      <c r="C2571" s="234"/>
      <c r="D2571" s="354">
        <v>44683</v>
      </c>
      <c r="E2571" s="421" t="s">
        <v>1797</v>
      </c>
      <c r="F2571" s="494"/>
      <c r="G2571" s="258">
        <v>1876</v>
      </c>
      <c r="H2571" s="441"/>
      <c r="I2571" s="234"/>
      <c r="J2571" s="456"/>
      <c r="K2571" s="234"/>
      <c r="L2571" s="234"/>
      <c r="M2571" s="234"/>
      <c r="N2571" s="234"/>
      <c r="O2571" s="234"/>
      <c r="P2571" s="456"/>
      <c r="Q2571" s="456"/>
      <c r="R2571" s="456"/>
      <c r="S2571" s="456"/>
      <c r="T2571" s="456"/>
      <c r="U2571" s="456"/>
      <c r="V2571" s="456"/>
      <c r="W2571" s="456"/>
      <c r="X2571" s="456"/>
      <c r="Y2571" s="457"/>
      <c r="Z2571" s="457"/>
      <c r="AA2571" s="457"/>
      <c r="AB2571" s="457"/>
      <c r="AC2571" s="457"/>
      <c r="AD2571" s="457"/>
    </row>
    <row r="2572" spans="3:30">
      <c r="C2572" s="234"/>
      <c r="D2572" s="354">
        <v>44683</v>
      </c>
      <c r="E2572" s="421" t="s">
        <v>673</v>
      </c>
      <c r="F2572" s="494"/>
      <c r="G2572" s="258"/>
      <c r="H2572" s="258">
        <v>1632.47</v>
      </c>
      <c r="I2572" s="234"/>
      <c r="J2572" s="456"/>
      <c r="K2572" s="234"/>
      <c r="L2572" s="234"/>
      <c r="M2572" s="234"/>
      <c r="N2572" s="234"/>
      <c r="O2572" s="234"/>
      <c r="P2572" s="456"/>
      <c r="Q2572" s="456"/>
      <c r="R2572" s="456"/>
      <c r="S2572" s="456"/>
      <c r="T2572" s="456"/>
      <c r="U2572" s="456"/>
      <c r="V2572" s="456"/>
      <c r="W2572" s="456"/>
      <c r="X2572" s="456"/>
      <c r="Y2572" s="457"/>
      <c r="Z2572" s="457"/>
      <c r="AA2572" s="457"/>
      <c r="AB2572" s="457"/>
      <c r="AC2572" s="457"/>
      <c r="AD2572" s="457"/>
    </row>
    <row r="2573" spans="3:30">
      <c r="C2573" s="234"/>
      <c r="D2573" s="354">
        <v>44683</v>
      </c>
      <c r="E2573" s="422" t="s">
        <v>1798</v>
      </c>
      <c r="F2573" s="435"/>
      <c r="G2573" s="259"/>
      <c r="H2573" s="234">
        <v>243.53</v>
      </c>
      <c r="I2573" s="234"/>
      <c r="J2573" s="456"/>
      <c r="K2573" s="234"/>
      <c r="L2573" s="234"/>
      <c r="M2573" s="234"/>
      <c r="N2573" s="234"/>
      <c r="O2573" s="234"/>
      <c r="P2573" s="456"/>
      <c r="Q2573" s="456"/>
      <c r="R2573" s="456"/>
      <c r="S2573" s="456"/>
      <c r="T2573" s="456"/>
      <c r="U2573" s="456"/>
      <c r="V2573" s="456"/>
      <c r="W2573" s="456"/>
      <c r="X2573" s="456"/>
      <c r="Y2573" s="457"/>
      <c r="Z2573" s="457"/>
      <c r="AA2573" s="457"/>
      <c r="AB2573" s="457"/>
      <c r="AC2573" s="457"/>
      <c r="AD2573" s="457"/>
    </row>
    <row r="2574" spans="3:30">
      <c r="C2574" s="234"/>
      <c r="D2574" s="354">
        <v>44685</v>
      </c>
      <c r="E2574" s="421" t="s">
        <v>495</v>
      </c>
      <c r="F2574" s="494"/>
      <c r="G2574" s="258">
        <v>1322.86</v>
      </c>
      <c r="H2574" s="441"/>
      <c r="I2574" s="234"/>
      <c r="J2574" s="456"/>
      <c r="K2574" s="234"/>
      <c r="L2574" s="234"/>
      <c r="M2574" s="234"/>
      <c r="N2574" s="234"/>
      <c r="O2574" s="234"/>
      <c r="P2574" s="456"/>
      <c r="Q2574" s="456"/>
      <c r="R2574" s="456"/>
      <c r="S2574" s="456"/>
      <c r="T2574" s="456"/>
      <c r="U2574" s="456"/>
      <c r="V2574" s="456"/>
      <c r="W2574" s="456"/>
      <c r="X2574" s="456"/>
      <c r="Y2574" s="457"/>
      <c r="Z2574" s="457"/>
      <c r="AA2574" s="457"/>
      <c r="AB2574" s="457"/>
      <c r="AC2574" s="457"/>
      <c r="AD2574" s="457"/>
    </row>
    <row r="2575" spans="3:30">
      <c r="C2575" s="234">
        <v>5</v>
      </c>
      <c r="D2575" s="354">
        <v>44685</v>
      </c>
      <c r="E2575" s="421" t="s">
        <v>2175</v>
      </c>
      <c r="F2575" s="494"/>
      <c r="G2575" s="258"/>
      <c r="H2575" s="441">
        <v>844</v>
      </c>
      <c r="I2575" s="234"/>
      <c r="J2575" s="456"/>
      <c r="K2575" s="234"/>
      <c r="L2575" s="234"/>
      <c r="M2575" s="234"/>
      <c r="N2575" s="234"/>
      <c r="O2575" s="234">
        <v>844</v>
      </c>
      <c r="P2575" s="456"/>
      <c r="Q2575" s="456"/>
      <c r="R2575" s="456"/>
      <c r="S2575" s="456"/>
      <c r="T2575" s="456"/>
      <c r="U2575" s="456"/>
      <c r="V2575" s="456"/>
      <c r="W2575" s="456"/>
      <c r="X2575" s="456"/>
      <c r="Y2575" s="457"/>
      <c r="Z2575" s="457"/>
      <c r="AA2575" s="457"/>
      <c r="AB2575" s="457"/>
      <c r="AC2575" s="457"/>
      <c r="AD2575" s="457"/>
    </row>
    <row r="2576" spans="3:30">
      <c r="C2576" s="234"/>
      <c r="D2576" s="354">
        <v>44685</v>
      </c>
      <c r="E2576" s="421" t="s">
        <v>2397</v>
      </c>
      <c r="F2576" s="494"/>
      <c r="G2576" s="258"/>
      <c r="H2576" s="441">
        <v>163</v>
      </c>
      <c r="I2576" s="234"/>
      <c r="J2576" s="456"/>
      <c r="K2576" s="234"/>
      <c r="L2576" s="234"/>
      <c r="M2576" s="234"/>
      <c r="N2576" s="234"/>
      <c r="O2576" s="234">
        <v>163</v>
      </c>
      <c r="P2576" s="456"/>
      <c r="Q2576" s="456"/>
      <c r="R2576" s="456"/>
      <c r="S2576" s="456"/>
      <c r="T2576" s="456"/>
      <c r="U2576" s="456"/>
      <c r="V2576" s="456"/>
      <c r="W2576" s="456"/>
      <c r="X2576" s="456"/>
      <c r="Y2576" s="457"/>
      <c r="Z2576" s="457"/>
      <c r="AA2576" s="457"/>
      <c r="AB2576" s="457"/>
      <c r="AC2576" s="457"/>
      <c r="AD2576" s="457"/>
    </row>
    <row r="2577" spans="3:30">
      <c r="C2577" s="234"/>
      <c r="D2577" s="354">
        <v>44685</v>
      </c>
      <c r="E2577" s="421" t="s">
        <v>2398</v>
      </c>
      <c r="F2577" s="494"/>
      <c r="G2577" s="258"/>
      <c r="H2577" s="441">
        <v>137.86000000000001</v>
      </c>
      <c r="I2577" s="234"/>
      <c r="J2577" s="456"/>
      <c r="K2577" s="234"/>
      <c r="L2577" s="234">
        <v>137.86000000000001</v>
      </c>
      <c r="M2577" s="234"/>
      <c r="N2577" s="234"/>
      <c r="O2577" s="234"/>
      <c r="P2577" s="456"/>
      <c r="Q2577" s="456"/>
      <c r="R2577" s="456"/>
      <c r="S2577" s="456"/>
      <c r="T2577" s="456"/>
      <c r="U2577" s="456"/>
      <c r="V2577" s="456"/>
      <c r="W2577" s="456"/>
      <c r="X2577" s="456"/>
      <c r="Y2577" s="457"/>
      <c r="Z2577" s="457"/>
      <c r="AA2577" s="457"/>
      <c r="AB2577" s="457"/>
      <c r="AC2577" s="457"/>
      <c r="AD2577" s="457"/>
    </row>
    <row r="2578" spans="3:30">
      <c r="C2578" s="234"/>
      <c r="D2578" s="354">
        <v>44685</v>
      </c>
      <c r="E2578" s="421" t="s">
        <v>1896</v>
      </c>
      <c r="F2578" s="494"/>
      <c r="G2578" s="258"/>
      <c r="H2578" s="441">
        <v>101</v>
      </c>
      <c r="I2578" s="234"/>
      <c r="J2578" s="456"/>
      <c r="K2578" s="234"/>
      <c r="L2578" s="234"/>
      <c r="M2578" s="234"/>
      <c r="N2578" s="234"/>
      <c r="O2578" s="234"/>
      <c r="P2578" s="456"/>
      <c r="Q2578" s="456"/>
      <c r="R2578" s="456"/>
      <c r="S2578" s="456"/>
      <c r="T2578" s="456">
        <v>101</v>
      </c>
      <c r="U2578" s="456"/>
      <c r="V2578" s="456"/>
      <c r="W2578" s="456"/>
      <c r="X2578" s="456"/>
      <c r="Y2578" s="457"/>
      <c r="Z2578" s="457"/>
      <c r="AA2578" s="457"/>
      <c r="AB2578" s="457"/>
      <c r="AC2578" s="457"/>
      <c r="AD2578" s="457"/>
    </row>
    <row r="2579" spans="3:30">
      <c r="C2579" s="234"/>
      <c r="D2579" s="354">
        <v>44685</v>
      </c>
      <c r="E2579" s="421" t="s">
        <v>1878</v>
      </c>
      <c r="F2579" s="494"/>
      <c r="G2579" s="258"/>
      <c r="H2579" s="441">
        <v>77</v>
      </c>
      <c r="I2579" s="234"/>
      <c r="J2579" s="456"/>
      <c r="K2579" s="234"/>
      <c r="L2579" s="234"/>
      <c r="M2579" s="234"/>
      <c r="N2579" s="234"/>
      <c r="O2579" s="234"/>
      <c r="P2579" s="456"/>
      <c r="Q2579" s="456"/>
      <c r="R2579" s="456"/>
      <c r="S2579" s="456"/>
      <c r="T2579" s="456">
        <v>77</v>
      </c>
      <c r="U2579" s="456"/>
      <c r="V2579" s="456"/>
      <c r="W2579" s="456"/>
      <c r="X2579" s="456"/>
      <c r="Y2579" s="457"/>
      <c r="Z2579" s="457"/>
      <c r="AA2579" s="457"/>
      <c r="AB2579" s="457"/>
      <c r="AC2579" s="457"/>
      <c r="AD2579" s="457"/>
    </row>
    <row r="2580" spans="3:30">
      <c r="C2580" s="234"/>
      <c r="D2580" s="354">
        <v>44685</v>
      </c>
      <c r="E2580" s="421" t="s">
        <v>2399</v>
      </c>
      <c r="F2580" s="494"/>
      <c r="G2580" s="258">
        <v>1441</v>
      </c>
      <c r="H2580" s="441"/>
      <c r="I2580" s="234"/>
      <c r="J2580" s="456"/>
      <c r="K2580" s="234"/>
      <c r="L2580" s="234"/>
      <c r="M2580" s="234"/>
      <c r="N2580" s="234"/>
      <c r="O2580" s="234"/>
      <c r="P2580" s="456"/>
      <c r="Q2580" s="456"/>
      <c r="R2580" s="456"/>
      <c r="S2580" s="456"/>
      <c r="T2580" s="456"/>
      <c r="U2580" s="456"/>
      <c r="V2580" s="456"/>
      <c r="W2580" s="456"/>
      <c r="X2580" s="456"/>
      <c r="Y2580" s="457"/>
      <c r="Z2580" s="457"/>
      <c r="AA2580" s="457"/>
      <c r="AB2580" s="457"/>
      <c r="AC2580" s="457"/>
      <c r="AD2580" s="457"/>
    </row>
    <row r="2581" spans="3:30">
      <c r="C2581" s="234"/>
      <c r="D2581" s="354">
        <v>44685</v>
      </c>
      <c r="E2581" s="421" t="s">
        <v>673</v>
      </c>
      <c r="F2581" s="494"/>
      <c r="G2581" s="258"/>
      <c r="H2581" s="258">
        <v>1322.86</v>
      </c>
      <c r="I2581" s="234"/>
      <c r="J2581" s="456"/>
      <c r="K2581" s="234"/>
      <c r="L2581" s="234"/>
      <c r="M2581" s="234"/>
      <c r="N2581" s="234"/>
      <c r="O2581" s="234"/>
      <c r="P2581" s="456"/>
      <c r="Q2581" s="456"/>
      <c r="R2581" s="456"/>
      <c r="S2581" s="456"/>
      <c r="T2581" s="456"/>
      <c r="U2581" s="456"/>
      <c r="V2581" s="456"/>
      <c r="W2581" s="456"/>
      <c r="X2581" s="456"/>
      <c r="Y2581" s="457"/>
      <c r="Z2581" s="457"/>
      <c r="AA2581" s="457"/>
      <c r="AB2581" s="457"/>
      <c r="AC2581" s="457"/>
      <c r="AD2581" s="457"/>
    </row>
    <row r="2582" spans="3:30">
      <c r="C2582" s="234"/>
      <c r="D2582" s="354">
        <v>44685</v>
      </c>
      <c r="E2582" s="422" t="s">
        <v>2400</v>
      </c>
      <c r="F2582" s="435"/>
      <c r="G2582" s="259"/>
      <c r="H2582" s="234">
        <v>118.14</v>
      </c>
      <c r="I2582" s="234"/>
      <c r="J2582" s="456"/>
      <c r="K2582" s="234"/>
      <c r="L2582" s="234"/>
      <c r="M2582" s="234"/>
      <c r="N2582" s="234"/>
      <c r="O2582" s="234"/>
      <c r="P2582" s="456"/>
      <c r="Q2582" s="456"/>
      <c r="R2582" s="456"/>
      <c r="S2582" s="456"/>
      <c r="T2582" s="456"/>
      <c r="U2582" s="456"/>
      <c r="V2582" s="456"/>
      <c r="W2582" s="456"/>
      <c r="X2582" s="456"/>
      <c r="Y2582" s="457"/>
      <c r="Z2582" s="457"/>
      <c r="AA2582" s="457"/>
      <c r="AB2582" s="457"/>
      <c r="AC2582" s="457"/>
      <c r="AD2582" s="457"/>
    </row>
    <row r="2583" spans="3:30">
      <c r="C2583" s="234"/>
      <c r="D2583" s="354">
        <v>44687</v>
      </c>
      <c r="E2583" s="421" t="s">
        <v>495</v>
      </c>
      <c r="F2583" s="494"/>
      <c r="G2583" s="442">
        <v>654.57000000000005</v>
      </c>
      <c r="H2583" s="441"/>
      <c r="I2583" s="234"/>
      <c r="J2583" s="456"/>
      <c r="K2583" s="234"/>
      <c r="L2583" s="234"/>
      <c r="M2583" s="234"/>
      <c r="N2583" s="234"/>
      <c r="O2583" s="234"/>
      <c r="P2583" s="456"/>
      <c r="Q2583" s="456"/>
      <c r="R2583" s="456"/>
      <c r="S2583" s="456"/>
      <c r="T2583" s="456"/>
      <c r="U2583" s="456"/>
      <c r="V2583" s="456"/>
      <c r="W2583" s="456"/>
      <c r="X2583" s="456"/>
      <c r="Y2583" s="457"/>
      <c r="Z2583" s="457"/>
      <c r="AA2583" s="457"/>
      <c r="AB2583" s="457"/>
      <c r="AC2583" s="457"/>
      <c r="AD2583" s="457"/>
    </row>
    <row r="2584" spans="3:30">
      <c r="C2584" s="234">
        <v>2</v>
      </c>
      <c r="D2584" s="354">
        <v>44687</v>
      </c>
      <c r="E2584" s="421" t="s">
        <v>2401</v>
      </c>
      <c r="F2584" s="494"/>
      <c r="G2584" s="258"/>
      <c r="H2584" s="441">
        <v>654.57000000000005</v>
      </c>
      <c r="I2584" s="234"/>
      <c r="J2584" s="456"/>
      <c r="K2584" s="234"/>
      <c r="L2584" s="234">
        <v>654.57000000000005</v>
      </c>
      <c r="M2584" s="234"/>
      <c r="N2584" s="234"/>
      <c r="O2584" s="234"/>
      <c r="P2584" s="456"/>
      <c r="Q2584" s="456"/>
      <c r="R2584" s="456"/>
      <c r="S2584" s="456"/>
      <c r="T2584" s="456"/>
      <c r="U2584" s="456"/>
      <c r="V2584" s="456"/>
      <c r="W2584" s="456"/>
      <c r="X2584" s="456"/>
      <c r="Y2584" s="457"/>
      <c r="Z2584" s="457"/>
      <c r="AA2584" s="457"/>
      <c r="AB2584" s="457"/>
      <c r="AC2584" s="457"/>
      <c r="AD2584" s="457"/>
    </row>
    <row r="2585" spans="3:30">
      <c r="C2585" s="234"/>
      <c r="D2585" s="354">
        <v>44687</v>
      </c>
      <c r="E2585" s="421" t="s">
        <v>1571</v>
      </c>
      <c r="F2585" s="494"/>
      <c r="G2585" s="258">
        <v>720</v>
      </c>
      <c r="H2585" s="441"/>
      <c r="I2585" s="234"/>
      <c r="J2585" s="456"/>
      <c r="K2585" s="234"/>
      <c r="L2585" s="234"/>
      <c r="M2585" s="234"/>
      <c r="N2585" s="234"/>
      <c r="O2585" s="234"/>
      <c r="P2585" s="456"/>
      <c r="Q2585" s="456"/>
      <c r="R2585" s="456"/>
      <c r="S2585" s="456"/>
      <c r="T2585" s="456"/>
      <c r="U2585" s="456"/>
      <c r="V2585" s="456"/>
      <c r="W2585" s="456"/>
      <c r="X2585" s="456"/>
      <c r="Y2585" s="457"/>
      <c r="Z2585" s="457"/>
      <c r="AA2585" s="457"/>
      <c r="AB2585" s="457"/>
      <c r="AC2585" s="457"/>
      <c r="AD2585" s="457"/>
    </row>
    <row r="2586" spans="3:30">
      <c r="C2586" s="234"/>
      <c r="D2586" s="354">
        <v>44687</v>
      </c>
      <c r="E2586" s="421" t="s">
        <v>673</v>
      </c>
      <c r="F2586" s="494"/>
      <c r="G2586" s="258"/>
      <c r="H2586" s="442">
        <v>654.57000000000005</v>
      </c>
      <c r="I2586" s="234"/>
      <c r="J2586" s="456"/>
      <c r="K2586" s="234"/>
      <c r="L2586" s="234"/>
      <c r="M2586" s="234"/>
      <c r="N2586" s="234"/>
      <c r="O2586" s="234"/>
      <c r="P2586" s="456"/>
      <c r="Q2586" s="456"/>
      <c r="R2586" s="456"/>
      <c r="S2586" s="456"/>
      <c r="T2586" s="456"/>
      <c r="U2586" s="456"/>
      <c r="V2586" s="456"/>
      <c r="W2586" s="456"/>
      <c r="X2586" s="456"/>
      <c r="Y2586" s="457"/>
      <c r="Z2586" s="457"/>
      <c r="AA2586" s="457"/>
      <c r="AB2586" s="457"/>
      <c r="AC2586" s="457"/>
      <c r="AD2586" s="457"/>
    </row>
    <row r="2587" spans="3:30">
      <c r="C2587" s="234"/>
      <c r="D2587" s="354">
        <v>44687</v>
      </c>
      <c r="E2587" s="422" t="s">
        <v>1572</v>
      </c>
      <c r="F2587" s="435"/>
      <c r="G2587" s="259"/>
      <c r="H2587" s="234">
        <v>65.430000000000007</v>
      </c>
      <c r="I2587" s="234"/>
      <c r="J2587" s="456"/>
      <c r="K2587" s="234"/>
      <c r="L2587" s="234"/>
      <c r="M2587" s="234"/>
      <c r="N2587" s="234"/>
      <c r="O2587" s="234"/>
      <c r="P2587" s="456"/>
      <c r="Q2587" s="456"/>
      <c r="R2587" s="456"/>
      <c r="S2587" s="456"/>
      <c r="T2587" s="456"/>
      <c r="U2587" s="456"/>
      <c r="V2587" s="456"/>
      <c r="W2587" s="456"/>
      <c r="X2587" s="456"/>
      <c r="Y2587" s="457"/>
      <c r="Z2587" s="457"/>
      <c r="AA2587" s="457"/>
      <c r="AB2587" s="457"/>
      <c r="AC2587" s="457"/>
      <c r="AD2587" s="457"/>
    </row>
    <row r="2588" spans="3:30">
      <c r="C2588" s="234"/>
      <c r="D2588" s="354">
        <v>44691</v>
      </c>
      <c r="E2588" s="421" t="s">
        <v>495</v>
      </c>
      <c r="F2588" s="494"/>
      <c r="G2588" s="258">
        <v>240</v>
      </c>
      <c r="H2588" s="441"/>
      <c r="I2588" s="234"/>
      <c r="J2588" s="456"/>
      <c r="K2588" s="234"/>
      <c r="L2588" s="234"/>
      <c r="M2588" s="234"/>
      <c r="N2588" s="234"/>
      <c r="O2588" s="234"/>
      <c r="P2588" s="456"/>
      <c r="Q2588" s="456"/>
      <c r="R2588" s="456"/>
      <c r="S2588" s="456"/>
      <c r="T2588" s="456"/>
      <c r="U2588" s="456"/>
      <c r="V2588" s="456"/>
      <c r="W2588" s="456"/>
      <c r="X2588" s="456"/>
      <c r="Y2588" s="457"/>
      <c r="Z2588" s="457"/>
      <c r="AA2588" s="457"/>
      <c r="AB2588" s="457"/>
      <c r="AC2588" s="457"/>
      <c r="AD2588" s="457"/>
    </row>
    <row r="2589" spans="3:30">
      <c r="C2589" s="234"/>
      <c r="D2589" s="354">
        <v>44691</v>
      </c>
      <c r="E2589" s="421" t="s">
        <v>2402</v>
      </c>
      <c r="F2589" s="494"/>
      <c r="G2589" s="258"/>
      <c r="H2589" s="441">
        <v>240</v>
      </c>
      <c r="I2589" s="234"/>
      <c r="J2589" s="456"/>
      <c r="K2589" s="234"/>
      <c r="L2589" s="234">
        <v>240</v>
      </c>
      <c r="M2589" s="234"/>
      <c r="N2589" s="234"/>
      <c r="O2589" s="234"/>
      <c r="P2589" s="456"/>
      <c r="Q2589" s="456"/>
      <c r="R2589" s="456"/>
      <c r="S2589" s="456"/>
      <c r="T2589" s="456"/>
      <c r="U2589" s="456"/>
      <c r="V2589" s="456"/>
      <c r="W2589" s="456"/>
      <c r="X2589" s="456"/>
      <c r="Y2589" s="457"/>
      <c r="Z2589" s="457"/>
      <c r="AA2589" s="457"/>
      <c r="AB2589" s="457"/>
      <c r="AC2589" s="457"/>
      <c r="AD2589" s="457"/>
    </row>
    <row r="2590" spans="3:30">
      <c r="C2590" s="234"/>
      <c r="D2590" s="354">
        <v>44691</v>
      </c>
      <c r="E2590" s="421" t="s">
        <v>1481</v>
      </c>
      <c r="F2590" s="494"/>
      <c r="G2590" s="258">
        <v>306</v>
      </c>
      <c r="H2590" s="441"/>
      <c r="I2590" s="234"/>
      <c r="J2590" s="456"/>
      <c r="K2590" s="234"/>
      <c r="L2590" s="234"/>
      <c r="M2590" s="234"/>
      <c r="N2590" s="234"/>
      <c r="O2590" s="234"/>
      <c r="P2590" s="456"/>
      <c r="Q2590" s="456"/>
      <c r="R2590" s="456"/>
      <c r="S2590" s="456"/>
      <c r="T2590" s="456"/>
      <c r="U2590" s="456"/>
      <c r="V2590" s="456"/>
      <c r="W2590" s="456"/>
      <c r="X2590" s="456"/>
      <c r="Y2590" s="457"/>
      <c r="Z2590" s="457"/>
      <c r="AA2590" s="457"/>
      <c r="AB2590" s="457"/>
      <c r="AC2590" s="457"/>
      <c r="AD2590" s="457"/>
    </row>
    <row r="2591" spans="3:30">
      <c r="C2591" s="234"/>
      <c r="D2591" s="354">
        <v>44691</v>
      </c>
      <c r="E2591" s="421" t="s">
        <v>673</v>
      </c>
      <c r="F2591" s="494"/>
      <c r="G2591" s="258"/>
      <c r="H2591" s="441">
        <v>240</v>
      </c>
      <c r="I2591" s="234"/>
      <c r="J2591" s="456"/>
      <c r="K2591" s="234"/>
      <c r="L2591" s="234"/>
      <c r="M2591" s="234"/>
      <c r="N2591" s="234"/>
      <c r="O2591" s="234"/>
      <c r="P2591" s="456"/>
      <c r="Q2591" s="456"/>
      <c r="R2591" s="456"/>
      <c r="S2591" s="456"/>
      <c r="T2591" s="456"/>
      <c r="U2591" s="456"/>
      <c r="V2591" s="456"/>
      <c r="W2591" s="456"/>
      <c r="X2591" s="456"/>
      <c r="Y2591" s="457"/>
      <c r="Z2591" s="457"/>
      <c r="AA2591" s="457"/>
      <c r="AB2591" s="457"/>
      <c r="AC2591" s="457"/>
      <c r="AD2591" s="457"/>
    </row>
    <row r="2592" spans="3:30">
      <c r="C2592" s="234"/>
      <c r="D2592" s="354">
        <v>44691</v>
      </c>
      <c r="E2592" s="422" t="s">
        <v>1503</v>
      </c>
      <c r="F2592" s="435"/>
      <c r="G2592" s="259"/>
      <c r="H2592" s="234">
        <v>66</v>
      </c>
      <c r="I2592" s="234"/>
      <c r="J2592" s="456"/>
      <c r="K2592" s="234"/>
      <c r="L2592" s="234"/>
      <c r="M2592" s="234"/>
      <c r="N2592" s="234"/>
      <c r="O2592" s="234"/>
      <c r="P2592" s="456"/>
      <c r="Q2592" s="456"/>
      <c r="R2592" s="456"/>
      <c r="S2592" s="456"/>
      <c r="T2592" s="456"/>
      <c r="U2592" s="456"/>
      <c r="V2592" s="456"/>
      <c r="W2592" s="456"/>
      <c r="X2592" s="456"/>
      <c r="Y2592" s="457"/>
      <c r="Z2592" s="457"/>
      <c r="AA2592" s="457"/>
      <c r="AB2592" s="457"/>
      <c r="AC2592" s="457"/>
      <c r="AD2592" s="457"/>
    </row>
    <row r="2593" spans="3:30">
      <c r="C2593" s="234"/>
      <c r="D2593" s="354">
        <v>44693</v>
      </c>
      <c r="E2593" s="421" t="s">
        <v>495</v>
      </c>
      <c r="F2593" s="494"/>
      <c r="G2593" s="258">
        <v>6784.99</v>
      </c>
      <c r="H2593" s="441"/>
      <c r="I2593" s="234"/>
      <c r="J2593" s="456"/>
      <c r="K2593" s="234"/>
      <c r="L2593" s="234"/>
      <c r="M2593" s="234"/>
      <c r="N2593" s="234"/>
      <c r="O2593" s="234"/>
      <c r="P2593" s="456"/>
      <c r="Q2593" s="456"/>
      <c r="R2593" s="456"/>
      <c r="S2593" s="456"/>
      <c r="T2593" s="456"/>
      <c r="U2593" s="456"/>
      <c r="V2593" s="456"/>
      <c r="W2593" s="456"/>
      <c r="X2593" s="456"/>
      <c r="Y2593" s="457"/>
      <c r="Z2593" s="457"/>
      <c r="AA2593" s="457"/>
      <c r="AB2593" s="457"/>
      <c r="AC2593" s="457"/>
      <c r="AD2593" s="457"/>
    </row>
    <row r="2594" spans="3:30">
      <c r="C2594" s="234"/>
      <c r="D2594" s="354">
        <v>44693</v>
      </c>
      <c r="E2594" s="421" t="s">
        <v>2437</v>
      </c>
      <c r="F2594" s="494"/>
      <c r="G2594" s="258"/>
      <c r="H2594" s="441">
        <v>220.93</v>
      </c>
      <c r="I2594" s="234"/>
      <c r="J2594" s="456"/>
      <c r="K2594" s="234">
        <v>220.93</v>
      </c>
      <c r="L2594" s="234"/>
      <c r="M2594" s="234"/>
      <c r="N2594" s="234"/>
      <c r="O2594" s="234"/>
      <c r="P2594" s="456"/>
      <c r="Q2594" s="456"/>
      <c r="R2594" s="456"/>
      <c r="S2594" s="456"/>
      <c r="T2594" s="456"/>
      <c r="U2594" s="456"/>
      <c r="V2594" s="456"/>
      <c r="W2594" s="456"/>
      <c r="X2594" s="456"/>
      <c r="Y2594" s="457"/>
      <c r="Z2594" s="457"/>
      <c r="AA2594" s="457"/>
      <c r="AB2594" s="457"/>
      <c r="AC2594" s="457"/>
      <c r="AD2594" s="457"/>
    </row>
    <row r="2595" spans="3:30">
      <c r="C2595" s="234"/>
      <c r="D2595" s="354">
        <v>44693</v>
      </c>
      <c r="E2595" s="421" t="s">
        <v>2441</v>
      </c>
      <c r="F2595" s="494"/>
      <c r="G2595" s="258"/>
      <c r="H2595" s="441">
        <v>19.8</v>
      </c>
      <c r="I2595" s="234"/>
      <c r="J2595" s="456"/>
      <c r="K2595" s="234"/>
      <c r="L2595" s="234"/>
      <c r="M2595" s="234"/>
      <c r="N2595" s="234">
        <v>19.8</v>
      </c>
      <c r="O2595" s="234"/>
      <c r="P2595" s="456"/>
      <c r="Q2595" s="456"/>
      <c r="R2595" s="456"/>
      <c r="S2595" s="456"/>
      <c r="T2595" s="456"/>
      <c r="U2595" s="456"/>
      <c r="V2595" s="456"/>
      <c r="W2595" s="456"/>
      <c r="X2595" s="456"/>
      <c r="Y2595" s="457"/>
      <c r="Z2595" s="457"/>
      <c r="AA2595" s="457"/>
      <c r="AB2595" s="457"/>
      <c r="AC2595" s="457"/>
      <c r="AD2595" s="457"/>
    </row>
    <row r="2596" spans="3:30">
      <c r="C2596" s="234"/>
      <c r="D2596" s="354">
        <v>44693</v>
      </c>
      <c r="E2596" s="421" t="s">
        <v>2438</v>
      </c>
      <c r="F2596" s="494"/>
      <c r="G2596" s="258"/>
      <c r="H2596" s="441">
        <v>359.26</v>
      </c>
      <c r="I2596" s="234"/>
      <c r="J2596" s="456"/>
      <c r="K2596" s="234"/>
      <c r="L2596" s="234">
        <v>359.26</v>
      </c>
      <c r="M2596" s="234"/>
      <c r="N2596" s="234"/>
      <c r="O2596" s="234"/>
      <c r="P2596" s="456"/>
      <c r="Q2596" s="456"/>
      <c r="R2596" s="456"/>
      <c r="S2596" s="456"/>
      <c r="T2596" s="456"/>
      <c r="U2596" s="456"/>
      <c r="V2596" s="456"/>
      <c r="W2596" s="456"/>
      <c r="X2596" s="456"/>
      <c r="Y2596" s="457"/>
      <c r="Z2596" s="457"/>
      <c r="AA2596" s="457"/>
      <c r="AB2596" s="457"/>
      <c r="AC2596" s="457"/>
      <c r="AD2596" s="457"/>
    </row>
    <row r="2597" spans="3:30">
      <c r="C2597" s="234"/>
      <c r="D2597" s="354">
        <v>44693</v>
      </c>
      <c r="E2597" s="421" t="s">
        <v>2439</v>
      </c>
      <c r="F2597" s="494"/>
      <c r="G2597" s="258"/>
      <c r="H2597" s="441">
        <v>1269.72</v>
      </c>
      <c r="I2597" s="234"/>
      <c r="J2597" s="456"/>
      <c r="K2597" s="234"/>
      <c r="L2597" s="234"/>
      <c r="M2597" s="234"/>
      <c r="N2597" s="234">
        <v>1269.72</v>
      </c>
      <c r="O2597" s="234"/>
      <c r="P2597" s="456"/>
      <c r="Q2597" s="456"/>
      <c r="R2597" s="456"/>
      <c r="S2597" s="456"/>
      <c r="T2597" s="456"/>
      <c r="U2597" s="456"/>
      <c r="V2597" s="456"/>
      <c r="W2597" s="456"/>
      <c r="X2597" s="456"/>
      <c r="Y2597" s="457"/>
      <c r="Z2597" s="457"/>
      <c r="AA2597" s="457"/>
      <c r="AB2597" s="457"/>
      <c r="AC2597" s="457"/>
      <c r="AD2597" s="457"/>
    </row>
    <row r="2598" spans="3:30">
      <c r="C2598" s="234"/>
      <c r="D2598" s="354">
        <v>44693</v>
      </c>
      <c r="E2598" s="421" t="s">
        <v>2440</v>
      </c>
      <c r="F2598" s="494"/>
      <c r="G2598" s="258"/>
      <c r="H2598" s="441">
        <v>60.48</v>
      </c>
      <c r="I2598" s="234"/>
      <c r="J2598" s="456"/>
      <c r="K2598" s="234"/>
      <c r="L2598" s="234"/>
      <c r="M2598" s="234"/>
      <c r="N2598" s="234">
        <v>60.48</v>
      </c>
      <c r="O2598" s="234"/>
      <c r="P2598" s="456"/>
      <c r="Q2598" s="456"/>
      <c r="R2598" s="456"/>
      <c r="S2598" s="456"/>
      <c r="T2598" s="456"/>
      <c r="U2598" s="456"/>
      <c r="V2598" s="456"/>
      <c r="W2598" s="456"/>
      <c r="X2598" s="456"/>
      <c r="Y2598" s="457"/>
      <c r="Z2598" s="457"/>
      <c r="AA2598" s="457"/>
      <c r="AB2598" s="457"/>
      <c r="AC2598" s="457"/>
      <c r="AD2598" s="457"/>
    </row>
    <row r="2599" spans="3:30">
      <c r="C2599" s="234"/>
      <c r="D2599" s="354">
        <v>44693</v>
      </c>
      <c r="E2599" s="421" t="s">
        <v>2442</v>
      </c>
      <c r="F2599" s="494"/>
      <c r="G2599" s="258"/>
      <c r="H2599" s="441">
        <v>263.52</v>
      </c>
      <c r="I2599" s="234"/>
      <c r="J2599" s="456"/>
      <c r="K2599" s="234"/>
      <c r="L2599" s="234"/>
      <c r="M2599" s="234"/>
      <c r="N2599" s="234">
        <v>263.52</v>
      </c>
      <c r="O2599" s="234"/>
      <c r="P2599" s="456"/>
      <c r="Q2599" s="456"/>
      <c r="R2599" s="456"/>
      <c r="S2599" s="456"/>
      <c r="T2599" s="456"/>
      <c r="U2599" s="456"/>
      <c r="V2599" s="456"/>
      <c r="W2599" s="456"/>
      <c r="X2599" s="456"/>
      <c r="Y2599" s="457"/>
      <c r="Z2599" s="457"/>
      <c r="AA2599" s="457"/>
      <c r="AB2599" s="457"/>
      <c r="AC2599" s="457"/>
      <c r="AD2599" s="457"/>
    </row>
    <row r="2600" spans="3:30">
      <c r="C2600" s="234"/>
      <c r="D2600" s="354">
        <v>44693</v>
      </c>
      <c r="E2600" s="421" t="s">
        <v>2443</v>
      </c>
      <c r="F2600" s="494"/>
      <c r="G2600" s="258"/>
      <c r="H2600" s="441">
        <v>20.88</v>
      </c>
      <c r="I2600" s="234"/>
      <c r="J2600" s="456"/>
      <c r="K2600" s="234"/>
      <c r="L2600" s="234"/>
      <c r="M2600" s="234"/>
      <c r="N2600" s="234">
        <v>20.88</v>
      </c>
      <c r="O2600" s="234"/>
      <c r="P2600" s="456"/>
      <c r="Q2600" s="456"/>
      <c r="R2600" s="456"/>
      <c r="S2600" s="456"/>
      <c r="T2600" s="456"/>
      <c r="U2600" s="456"/>
      <c r="V2600" s="456"/>
      <c r="W2600" s="456"/>
      <c r="X2600" s="456"/>
      <c r="Y2600" s="457"/>
      <c r="Z2600" s="457"/>
      <c r="AA2600" s="457"/>
      <c r="AB2600" s="457"/>
      <c r="AC2600" s="457"/>
      <c r="AD2600" s="457"/>
    </row>
    <row r="2601" spans="3:30">
      <c r="C2601" s="234"/>
      <c r="D2601" s="354">
        <v>44693</v>
      </c>
      <c r="E2601" s="421" t="s">
        <v>2444</v>
      </c>
      <c r="F2601" s="494"/>
      <c r="G2601" s="258"/>
      <c r="H2601" s="441">
        <v>1369.4</v>
      </c>
      <c r="I2601" s="234"/>
      <c r="J2601" s="456"/>
      <c r="K2601" s="234">
        <v>1369.4</v>
      </c>
      <c r="L2601" s="234"/>
      <c r="M2601" s="234"/>
      <c r="N2601" s="234"/>
      <c r="O2601" s="234"/>
      <c r="P2601" s="456"/>
      <c r="Q2601" s="456"/>
      <c r="R2601" s="456"/>
      <c r="S2601" s="456"/>
      <c r="T2601" s="456"/>
      <c r="U2601" s="456"/>
      <c r="V2601" s="456"/>
      <c r="W2601" s="456"/>
      <c r="X2601" s="456"/>
      <c r="Y2601" s="457"/>
      <c r="Z2601" s="457"/>
      <c r="AA2601" s="457"/>
      <c r="AB2601" s="457"/>
      <c r="AC2601" s="457"/>
      <c r="AD2601" s="457"/>
    </row>
    <row r="2602" spans="3:30">
      <c r="C2602" s="234">
        <v>4.7300000000000004</v>
      </c>
      <c r="D2602" s="354">
        <v>44693</v>
      </c>
      <c r="E2602" s="421" t="s">
        <v>2981</v>
      </c>
      <c r="F2602" s="494"/>
      <c r="G2602" s="258"/>
      <c r="H2602" s="441">
        <v>1135</v>
      </c>
      <c r="I2602" s="234"/>
      <c r="J2602" s="456"/>
      <c r="K2602" s="234"/>
      <c r="L2602" s="234"/>
      <c r="M2602" s="234"/>
      <c r="N2602" s="234"/>
      <c r="O2602" s="234">
        <v>1135</v>
      </c>
      <c r="P2602" s="456"/>
      <c r="Q2602" s="456"/>
      <c r="R2602" s="456"/>
      <c r="S2602" s="456"/>
      <c r="T2602" s="456"/>
      <c r="U2602" s="456"/>
      <c r="V2602" s="456"/>
      <c r="W2602" s="456"/>
      <c r="X2602" s="456"/>
      <c r="Y2602" s="457"/>
      <c r="Z2602" s="457"/>
      <c r="AA2602" s="457"/>
      <c r="AB2602" s="457"/>
      <c r="AC2602" s="457"/>
      <c r="AD2602" s="457"/>
    </row>
    <row r="2603" spans="3:30">
      <c r="C2603" s="234">
        <v>5.67</v>
      </c>
      <c r="D2603" s="354">
        <v>44693</v>
      </c>
      <c r="E2603" s="421" t="s">
        <v>2445</v>
      </c>
      <c r="F2603" s="494"/>
      <c r="G2603" s="258"/>
      <c r="H2603" s="441">
        <v>1848</v>
      </c>
      <c r="I2603" s="234"/>
      <c r="J2603" s="456"/>
      <c r="K2603" s="234"/>
      <c r="L2603" s="234"/>
      <c r="M2603" s="234"/>
      <c r="N2603" s="234"/>
      <c r="O2603" s="234">
        <v>1848</v>
      </c>
      <c r="P2603" s="456"/>
      <c r="Q2603" s="456"/>
      <c r="R2603" s="456"/>
      <c r="S2603" s="456"/>
      <c r="T2603" s="456"/>
      <c r="U2603" s="456"/>
      <c r="V2603" s="456"/>
      <c r="W2603" s="456"/>
      <c r="X2603" s="456"/>
      <c r="Y2603" s="457"/>
      <c r="Z2603" s="457"/>
      <c r="AA2603" s="457"/>
      <c r="AB2603" s="457"/>
      <c r="AC2603" s="457"/>
      <c r="AD2603" s="457"/>
    </row>
    <row r="2604" spans="3:30">
      <c r="C2604" s="234"/>
      <c r="D2604" s="354">
        <v>44693</v>
      </c>
      <c r="E2604" s="421" t="s">
        <v>1896</v>
      </c>
      <c r="F2604" s="494"/>
      <c r="G2604" s="258"/>
      <c r="H2604" s="441">
        <v>81</v>
      </c>
      <c r="I2604" s="234"/>
      <c r="J2604" s="456"/>
      <c r="K2604" s="234"/>
      <c r="L2604" s="234"/>
      <c r="M2604" s="234"/>
      <c r="N2604" s="234"/>
      <c r="O2604" s="234"/>
      <c r="P2604" s="456"/>
      <c r="Q2604" s="456"/>
      <c r="R2604" s="456"/>
      <c r="S2604" s="456"/>
      <c r="T2604" s="456">
        <v>81</v>
      </c>
      <c r="U2604" s="456"/>
      <c r="V2604" s="456"/>
      <c r="W2604" s="456"/>
      <c r="X2604" s="456"/>
      <c r="Y2604" s="457"/>
      <c r="Z2604" s="457"/>
      <c r="AA2604" s="457"/>
      <c r="AB2604" s="457"/>
      <c r="AC2604" s="457"/>
      <c r="AD2604" s="457"/>
    </row>
    <row r="2605" spans="3:30">
      <c r="C2605" s="234"/>
      <c r="D2605" s="354">
        <v>44693</v>
      </c>
      <c r="E2605" s="421" t="s">
        <v>1878</v>
      </c>
      <c r="F2605" s="494"/>
      <c r="G2605" s="258"/>
      <c r="H2605" s="441">
        <v>137</v>
      </c>
      <c r="I2605" s="234"/>
      <c r="J2605" s="456"/>
      <c r="K2605" s="234"/>
      <c r="L2605" s="234"/>
      <c r="M2605" s="234"/>
      <c r="N2605" s="234"/>
      <c r="O2605" s="234"/>
      <c r="P2605" s="456"/>
      <c r="Q2605" s="456"/>
      <c r="R2605" s="456"/>
      <c r="S2605" s="456"/>
      <c r="T2605" s="456">
        <v>137</v>
      </c>
      <c r="U2605" s="456"/>
      <c r="V2605" s="456"/>
      <c r="W2605" s="456"/>
      <c r="X2605" s="456"/>
      <c r="Y2605" s="457"/>
      <c r="Z2605" s="457"/>
      <c r="AA2605" s="457"/>
      <c r="AB2605" s="457"/>
      <c r="AC2605" s="457"/>
      <c r="AD2605" s="457"/>
    </row>
    <row r="2606" spans="3:30">
      <c r="C2606" s="234"/>
      <c r="D2606" s="354">
        <v>44693</v>
      </c>
      <c r="E2606" s="421" t="s">
        <v>1283</v>
      </c>
      <c r="F2606" s="494"/>
      <c r="G2606" s="258">
        <v>7463</v>
      </c>
      <c r="H2606" s="441"/>
      <c r="I2606" s="234"/>
      <c r="J2606" s="456"/>
      <c r="K2606" s="234"/>
      <c r="L2606" s="234"/>
      <c r="M2606" s="234"/>
      <c r="N2606" s="234"/>
      <c r="O2606" s="234"/>
      <c r="P2606" s="456"/>
      <c r="Q2606" s="456"/>
      <c r="R2606" s="456"/>
      <c r="S2606" s="456"/>
      <c r="T2606" s="456"/>
      <c r="U2606" s="456"/>
      <c r="V2606" s="456"/>
      <c r="W2606" s="456"/>
      <c r="X2606" s="456"/>
      <c r="Y2606" s="457"/>
      <c r="Z2606" s="457"/>
      <c r="AA2606" s="457"/>
      <c r="AB2606" s="457"/>
      <c r="AC2606" s="457"/>
      <c r="AD2606" s="457"/>
    </row>
    <row r="2607" spans="3:30">
      <c r="C2607" s="234"/>
      <c r="D2607" s="354">
        <v>44693</v>
      </c>
      <c r="E2607" s="421" t="s">
        <v>673</v>
      </c>
      <c r="F2607" s="494"/>
      <c r="G2607" s="258"/>
      <c r="H2607" s="258">
        <v>6784.99</v>
      </c>
      <c r="I2607" s="234"/>
      <c r="J2607" s="456"/>
      <c r="K2607" s="234"/>
      <c r="L2607" s="234"/>
      <c r="M2607" s="234"/>
      <c r="N2607" s="234"/>
      <c r="O2607" s="234"/>
      <c r="P2607" s="456"/>
      <c r="Q2607" s="456"/>
      <c r="R2607" s="456"/>
      <c r="S2607" s="456"/>
      <c r="T2607" s="456"/>
      <c r="U2607" s="456"/>
      <c r="V2607" s="456"/>
      <c r="W2607" s="456"/>
      <c r="X2607" s="456"/>
      <c r="Y2607" s="457"/>
      <c r="Z2607" s="457"/>
      <c r="AA2607" s="457"/>
      <c r="AB2607" s="457"/>
      <c r="AC2607" s="457"/>
      <c r="AD2607" s="457"/>
    </row>
    <row r="2608" spans="3:30">
      <c r="C2608" s="234"/>
      <c r="D2608" s="354">
        <v>44693</v>
      </c>
      <c r="E2608" s="422" t="s">
        <v>1633</v>
      </c>
      <c r="F2608" s="435"/>
      <c r="G2608" s="259"/>
      <c r="H2608" s="234">
        <v>678.01</v>
      </c>
      <c r="I2608" s="234"/>
      <c r="J2608" s="456"/>
      <c r="K2608" s="234"/>
      <c r="L2608" s="234"/>
      <c r="M2608" s="234"/>
      <c r="N2608" s="234"/>
      <c r="O2608" s="234"/>
      <c r="P2608" s="456"/>
      <c r="Q2608" s="456"/>
      <c r="R2608" s="456"/>
      <c r="S2608" s="456"/>
      <c r="T2608" s="456"/>
      <c r="U2608" s="456"/>
      <c r="V2608" s="456"/>
      <c r="W2608" s="456"/>
      <c r="X2608" s="456"/>
      <c r="Y2608" s="457"/>
      <c r="Z2608" s="457"/>
      <c r="AA2608" s="457"/>
      <c r="AB2608" s="457"/>
      <c r="AC2608" s="457"/>
      <c r="AD2608" s="457"/>
    </row>
    <row r="2609" spans="3:30">
      <c r="C2609" s="234"/>
      <c r="D2609" s="354">
        <v>44696</v>
      </c>
      <c r="E2609" s="421" t="s">
        <v>495</v>
      </c>
      <c r="F2609" s="494"/>
      <c r="G2609" s="258">
        <v>2734.2</v>
      </c>
      <c r="H2609" s="441"/>
      <c r="I2609" s="234"/>
      <c r="J2609" s="456"/>
      <c r="K2609" s="234"/>
      <c r="L2609" s="234"/>
      <c r="M2609" s="234"/>
      <c r="N2609" s="234"/>
      <c r="O2609" s="234"/>
      <c r="P2609" s="456"/>
      <c r="Q2609" s="456"/>
      <c r="R2609" s="456"/>
      <c r="S2609" s="456"/>
      <c r="T2609" s="456"/>
      <c r="U2609" s="456"/>
      <c r="V2609" s="456"/>
      <c r="W2609" s="456"/>
      <c r="X2609" s="456"/>
      <c r="Y2609" s="457"/>
      <c r="Z2609" s="457"/>
      <c r="AA2609" s="457"/>
      <c r="AB2609" s="457"/>
      <c r="AC2609" s="457"/>
      <c r="AD2609" s="457"/>
    </row>
    <row r="2610" spans="3:30">
      <c r="C2610" s="234"/>
      <c r="D2610" s="354">
        <v>44696</v>
      </c>
      <c r="E2610" s="421" t="s">
        <v>669</v>
      </c>
      <c r="F2610" s="494"/>
      <c r="G2610" s="258">
        <v>35</v>
      </c>
      <c r="H2610" s="441"/>
      <c r="I2610" s="234"/>
      <c r="J2610" s="456"/>
      <c r="K2610" s="234"/>
      <c r="L2610" s="234"/>
      <c r="M2610" s="234"/>
      <c r="N2610" s="234"/>
      <c r="O2610" s="234"/>
      <c r="P2610" s="456"/>
      <c r="Q2610" s="456"/>
      <c r="R2610" s="456"/>
      <c r="S2610" s="456"/>
      <c r="T2610" s="456"/>
      <c r="U2610" s="456"/>
      <c r="V2610" s="456"/>
      <c r="W2610" s="456"/>
      <c r="X2610" s="456"/>
      <c r="Y2610" s="457"/>
      <c r="Z2610" s="457"/>
      <c r="AA2610" s="457"/>
      <c r="AB2610" s="457"/>
      <c r="AC2610" s="457"/>
      <c r="AD2610" s="457"/>
    </row>
    <row r="2611" spans="3:30">
      <c r="C2611" s="234">
        <v>6</v>
      </c>
      <c r="D2611" s="354">
        <v>44696</v>
      </c>
      <c r="E2611" s="421" t="s">
        <v>2157</v>
      </c>
      <c r="F2611" s="494"/>
      <c r="G2611" s="258"/>
      <c r="H2611" s="447">
        <v>2062</v>
      </c>
      <c r="I2611" s="234">
        <v>2062</v>
      </c>
      <c r="J2611" s="456"/>
      <c r="K2611" s="234"/>
      <c r="L2611" s="234"/>
      <c r="M2611" s="234"/>
      <c r="N2611" s="234"/>
      <c r="O2611" s="234"/>
      <c r="P2611" s="456"/>
      <c r="Q2611" s="456"/>
      <c r="R2611" s="456"/>
      <c r="S2611" s="456"/>
      <c r="T2611" s="456"/>
      <c r="U2611" s="456"/>
      <c r="V2611" s="456"/>
      <c r="W2611" s="456"/>
      <c r="X2611" s="456"/>
      <c r="Y2611" s="457"/>
      <c r="Z2611" s="457"/>
      <c r="AA2611" s="457"/>
      <c r="AB2611" s="457"/>
      <c r="AC2611" s="457"/>
      <c r="AD2611" s="457"/>
    </row>
    <row r="2612" spans="3:30">
      <c r="C2612" s="234"/>
      <c r="D2612" s="354">
        <v>44696</v>
      </c>
      <c r="E2612" s="421" t="s">
        <v>2038</v>
      </c>
      <c r="F2612" s="494"/>
      <c r="G2612" s="258"/>
      <c r="H2612" s="447">
        <v>236.4</v>
      </c>
      <c r="I2612" s="234"/>
      <c r="J2612" s="456"/>
      <c r="K2612" s="234">
        <v>236.4</v>
      </c>
      <c r="L2612" s="234"/>
      <c r="M2612" s="234"/>
      <c r="N2612" s="234"/>
      <c r="O2612" s="234"/>
      <c r="P2612" s="456"/>
      <c r="Q2612" s="456"/>
      <c r="R2612" s="456"/>
      <c r="S2612" s="456"/>
      <c r="T2612" s="456"/>
      <c r="U2612" s="456"/>
      <c r="V2612" s="456"/>
      <c r="W2612" s="456"/>
      <c r="X2612" s="456"/>
      <c r="Y2612" s="457"/>
      <c r="Z2612" s="457"/>
      <c r="AA2612" s="457"/>
      <c r="AB2612" s="457"/>
      <c r="AC2612" s="457"/>
      <c r="AD2612" s="457"/>
    </row>
    <row r="2613" spans="3:30">
      <c r="C2613" s="234"/>
      <c r="D2613" s="354">
        <v>44696</v>
      </c>
      <c r="E2613" s="421" t="s">
        <v>2424</v>
      </c>
      <c r="F2613" s="494"/>
      <c r="G2613" s="258"/>
      <c r="H2613" s="447">
        <v>340.8</v>
      </c>
      <c r="I2613" s="234"/>
      <c r="J2613" s="456"/>
      <c r="K2613" s="234">
        <v>340.8</v>
      </c>
      <c r="L2613" s="234"/>
      <c r="M2613" s="234"/>
      <c r="N2613" s="234"/>
      <c r="O2613" s="234"/>
      <c r="P2613" s="456"/>
      <c r="Q2613" s="456"/>
      <c r="R2613" s="456"/>
      <c r="S2613" s="456"/>
      <c r="T2613" s="456"/>
      <c r="U2613" s="456"/>
      <c r="V2613" s="456"/>
      <c r="W2613" s="456"/>
      <c r="X2613" s="456"/>
      <c r="Y2613" s="457"/>
      <c r="Z2613" s="457"/>
      <c r="AA2613" s="457"/>
      <c r="AB2613" s="457"/>
      <c r="AC2613" s="457"/>
      <c r="AD2613" s="457"/>
    </row>
    <row r="2614" spans="3:30">
      <c r="C2614" s="234"/>
      <c r="D2614" s="354">
        <v>44696</v>
      </c>
      <c r="E2614" s="421" t="s">
        <v>2446</v>
      </c>
      <c r="F2614" s="494"/>
      <c r="G2614" s="258"/>
      <c r="H2614" s="447">
        <v>35</v>
      </c>
      <c r="I2614" s="234"/>
      <c r="J2614" s="456"/>
      <c r="K2614" s="234"/>
      <c r="L2614" s="234"/>
      <c r="M2614" s="234"/>
      <c r="N2614" s="234">
        <v>35</v>
      </c>
      <c r="O2614" s="234"/>
      <c r="P2614" s="456"/>
      <c r="Q2614" s="456"/>
      <c r="R2614" s="456"/>
      <c r="S2614" s="456"/>
      <c r="T2614" s="456"/>
      <c r="U2614" s="456"/>
      <c r="V2614" s="456"/>
      <c r="W2614" s="456"/>
      <c r="X2614" s="456"/>
      <c r="Y2614" s="457"/>
      <c r="Z2614" s="457"/>
      <c r="AA2614" s="457"/>
      <c r="AB2614" s="457"/>
      <c r="AC2614" s="457"/>
      <c r="AD2614" s="457"/>
    </row>
    <row r="2615" spans="3:30">
      <c r="C2615" s="234"/>
      <c r="D2615" s="354">
        <v>44696</v>
      </c>
      <c r="E2615" s="421" t="s">
        <v>1878</v>
      </c>
      <c r="F2615" s="494"/>
      <c r="G2615" s="258"/>
      <c r="H2615" s="441">
        <v>95</v>
      </c>
      <c r="I2615" s="234"/>
      <c r="J2615" s="456"/>
      <c r="K2615" s="234"/>
      <c r="L2615" s="234"/>
      <c r="M2615" s="234"/>
      <c r="N2615" s="234"/>
      <c r="O2615" s="234"/>
      <c r="P2615" s="456"/>
      <c r="Q2615" s="456"/>
      <c r="R2615" s="456"/>
      <c r="S2615" s="456"/>
      <c r="T2615" s="456">
        <v>95</v>
      </c>
      <c r="U2615" s="456"/>
      <c r="V2615" s="456"/>
      <c r="W2615" s="456"/>
      <c r="X2615" s="456"/>
      <c r="Y2615" s="457"/>
      <c r="Z2615" s="457"/>
      <c r="AA2615" s="457"/>
      <c r="AB2615" s="457"/>
      <c r="AC2615" s="457"/>
      <c r="AD2615" s="457"/>
    </row>
    <row r="2616" spans="3:30">
      <c r="C2616" s="234"/>
      <c r="D2616" s="354">
        <v>44696</v>
      </c>
      <c r="E2616" s="421" t="s">
        <v>1704</v>
      </c>
      <c r="F2616" s="494"/>
      <c r="G2616" s="258">
        <v>3020</v>
      </c>
      <c r="H2616" s="441"/>
      <c r="I2616" s="234"/>
      <c r="J2616" s="456"/>
      <c r="K2616" s="234"/>
      <c r="L2616" s="234"/>
      <c r="M2616" s="234"/>
      <c r="N2616" s="234"/>
      <c r="O2616" s="234"/>
      <c r="P2616" s="456"/>
      <c r="Q2616" s="456"/>
      <c r="R2616" s="456"/>
      <c r="S2616" s="456"/>
      <c r="T2616" s="456"/>
      <c r="U2616" s="456"/>
      <c r="V2616" s="456"/>
      <c r="W2616" s="456"/>
      <c r="X2616" s="456"/>
      <c r="Y2616" s="457"/>
      <c r="Z2616" s="457"/>
      <c r="AA2616" s="457"/>
      <c r="AB2616" s="457"/>
      <c r="AC2616" s="457"/>
      <c r="AD2616" s="457"/>
    </row>
    <row r="2617" spans="3:30">
      <c r="C2617" s="234"/>
      <c r="D2617" s="354">
        <v>44696</v>
      </c>
      <c r="E2617" s="421" t="s">
        <v>673</v>
      </c>
      <c r="F2617" s="494"/>
      <c r="G2617" s="258"/>
      <c r="H2617" s="258">
        <v>2734.2</v>
      </c>
      <c r="I2617" s="234"/>
      <c r="J2617" s="456"/>
      <c r="K2617" s="234"/>
      <c r="L2617" s="234"/>
      <c r="M2617" s="234"/>
      <c r="N2617" s="234"/>
      <c r="O2617" s="234"/>
      <c r="P2617" s="456"/>
      <c r="Q2617" s="456"/>
      <c r="R2617" s="456"/>
      <c r="S2617" s="456"/>
      <c r="T2617" s="456"/>
      <c r="U2617" s="456"/>
      <c r="V2617" s="456"/>
      <c r="W2617" s="456"/>
      <c r="X2617" s="456"/>
      <c r="Y2617" s="457"/>
      <c r="Z2617" s="457"/>
      <c r="AA2617" s="457"/>
      <c r="AB2617" s="457"/>
      <c r="AC2617" s="457"/>
      <c r="AD2617" s="457"/>
    </row>
    <row r="2618" spans="3:30">
      <c r="C2618" s="234"/>
      <c r="D2618" s="354">
        <v>44696</v>
      </c>
      <c r="E2618" s="422" t="s">
        <v>674</v>
      </c>
      <c r="F2618" s="435"/>
      <c r="G2618" s="259"/>
      <c r="H2618" s="259">
        <v>35</v>
      </c>
      <c r="I2618" s="234"/>
      <c r="J2618" s="456"/>
      <c r="K2618" s="234"/>
      <c r="L2618" s="234"/>
      <c r="M2618" s="234"/>
      <c r="N2618" s="234"/>
      <c r="O2618" s="234"/>
      <c r="P2618" s="456"/>
      <c r="Q2618" s="456"/>
      <c r="R2618" s="456"/>
      <c r="S2618" s="456"/>
      <c r="T2618" s="456"/>
      <c r="U2618" s="456"/>
      <c r="V2618" s="456"/>
      <c r="W2618" s="456"/>
      <c r="X2618" s="456"/>
      <c r="Y2618" s="457"/>
      <c r="Z2618" s="457"/>
      <c r="AA2618" s="457"/>
      <c r="AB2618" s="457"/>
      <c r="AC2618" s="457"/>
      <c r="AD2618" s="457"/>
    </row>
    <row r="2619" spans="3:30">
      <c r="C2619" s="234"/>
      <c r="D2619" s="354">
        <v>44696</v>
      </c>
      <c r="E2619" s="422" t="s">
        <v>1705</v>
      </c>
      <c r="F2619" s="435"/>
      <c r="G2619" s="259"/>
      <c r="H2619" s="234">
        <v>250.8</v>
      </c>
      <c r="I2619" s="234"/>
      <c r="J2619" s="456"/>
      <c r="K2619" s="234"/>
      <c r="L2619" s="234"/>
      <c r="M2619" s="234"/>
      <c r="N2619" s="234"/>
      <c r="O2619" s="234"/>
      <c r="P2619" s="456"/>
      <c r="Q2619" s="456"/>
      <c r="R2619" s="456"/>
      <c r="S2619" s="456"/>
      <c r="T2619" s="456"/>
      <c r="U2619" s="456"/>
      <c r="V2619" s="456"/>
      <c r="W2619" s="456"/>
      <c r="X2619" s="456"/>
      <c r="Y2619" s="457"/>
      <c r="Z2619" s="457"/>
      <c r="AA2619" s="457"/>
      <c r="AB2619" s="457"/>
      <c r="AC2619" s="457"/>
      <c r="AD2619" s="457"/>
    </row>
    <row r="2620" spans="3:30">
      <c r="C2620" s="234"/>
      <c r="D2620" s="354">
        <v>44698</v>
      </c>
      <c r="E2620" s="421" t="s">
        <v>495</v>
      </c>
      <c r="F2620" s="494"/>
      <c r="G2620" s="258">
        <v>2877.7</v>
      </c>
      <c r="H2620" s="441"/>
      <c r="I2620" s="234"/>
      <c r="J2620" s="456"/>
      <c r="K2620" s="234"/>
      <c r="L2620" s="234"/>
      <c r="M2620" s="234"/>
      <c r="N2620" s="234"/>
      <c r="O2620" s="234"/>
      <c r="P2620" s="456"/>
      <c r="Q2620" s="456"/>
      <c r="R2620" s="456"/>
      <c r="S2620" s="456"/>
      <c r="T2620" s="456"/>
      <c r="U2620" s="456"/>
      <c r="V2620" s="456"/>
      <c r="W2620" s="456"/>
      <c r="X2620" s="456"/>
      <c r="Y2620" s="457"/>
      <c r="Z2620" s="457"/>
      <c r="AA2620" s="457"/>
      <c r="AB2620" s="457"/>
      <c r="AC2620" s="457"/>
      <c r="AD2620" s="457"/>
    </row>
    <row r="2621" spans="3:30">
      <c r="C2621" s="234"/>
      <c r="D2621" s="354">
        <v>44698</v>
      </c>
      <c r="E2621" s="421" t="s">
        <v>2423</v>
      </c>
      <c r="F2621" s="494"/>
      <c r="G2621" s="258"/>
      <c r="H2621" s="441">
        <v>526.37</v>
      </c>
      <c r="I2621" s="234"/>
      <c r="J2621" s="456"/>
      <c r="K2621" s="234">
        <v>526.37</v>
      </c>
      <c r="L2621" s="234"/>
      <c r="M2621" s="234"/>
      <c r="N2621" s="234"/>
      <c r="O2621" s="234"/>
      <c r="P2621" s="456"/>
      <c r="Q2621" s="456"/>
      <c r="R2621" s="456"/>
      <c r="S2621" s="456"/>
      <c r="T2621" s="456"/>
      <c r="U2621" s="456"/>
      <c r="V2621" s="456"/>
      <c r="W2621" s="456"/>
      <c r="X2621" s="456"/>
      <c r="Y2621" s="457"/>
      <c r="Z2621" s="457"/>
      <c r="AA2621" s="457"/>
      <c r="AB2621" s="457"/>
      <c r="AC2621" s="457"/>
      <c r="AD2621" s="457"/>
    </row>
    <row r="2622" spans="3:30">
      <c r="C2622" s="234"/>
      <c r="D2622" s="354">
        <v>44698</v>
      </c>
      <c r="E2622" s="421" t="s">
        <v>2156</v>
      </c>
      <c r="F2622" s="494"/>
      <c r="G2622" s="258"/>
      <c r="H2622" s="441">
        <v>302.81</v>
      </c>
      <c r="I2622" s="234"/>
      <c r="J2622" s="456"/>
      <c r="K2622" s="234">
        <v>302.81</v>
      </c>
      <c r="L2622" s="234"/>
      <c r="M2622" s="234"/>
      <c r="N2622" s="234"/>
      <c r="O2622" s="234"/>
      <c r="P2622" s="456"/>
      <c r="Q2622" s="456"/>
      <c r="R2622" s="456"/>
      <c r="S2622" s="456"/>
      <c r="T2622" s="456"/>
      <c r="U2622" s="456"/>
      <c r="V2622" s="456"/>
      <c r="W2622" s="456"/>
      <c r="X2622" s="456"/>
      <c r="Y2622" s="457"/>
      <c r="Z2622" s="457"/>
      <c r="AA2622" s="457"/>
      <c r="AB2622" s="457"/>
      <c r="AC2622" s="457"/>
      <c r="AD2622" s="457"/>
    </row>
    <row r="2623" spans="3:30">
      <c r="C2623" s="234"/>
      <c r="D2623" s="354">
        <v>44698</v>
      </c>
      <c r="E2623" s="421" t="s">
        <v>2346</v>
      </c>
      <c r="F2623" s="494"/>
      <c r="G2623" s="258"/>
      <c r="H2623" s="441">
        <v>393.52</v>
      </c>
      <c r="I2623" s="234"/>
      <c r="J2623" s="456"/>
      <c r="K2623" s="234">
        <v>393.52</v>
      </c>
      <c r="L2623" s="234"/>
      <c r="M2623" s="234"/>
      <c r="N2623" s="234"/>
      <c r="O2623" s="234"/>
      <c r="P2623" s="456"/>
      <c r="Q2623" s="456"/>
      <c r="R2623" s="456"/>
      <c r="S2623" s="456"/>
      <c r="T2623" s="456"/>
      <c r="U2623" s="456"/>
      <c r="V2623" s="456"/>
      <c r="W2623" s="456"/>
      <c r="X2623" s="456"/>
      <c r="Y2623" s="457"/>
      <c r="Z2623" s="457"/>
      <c r="AA2623" s="457"/>
      <c r="AB2623" s="457"/>
      <c r="AC2623" s="457"/>
      <c r="AD2623" s="457"/>
    </row>
    <row r="2624" spans="3:30">
      <c r="C2624" s="234">
        <v>7</v>
      </c>
      <c r="D2624" s="354">
        <v>44698</v>
      </c>
      <c r="E2624" s="421" t="s">
        <v>2335</v>
      </c>
      <c r="F2624" s="494"/>
      <c r="G2624" s="258"/>
      <c r="H2624" s="441">
        <v>1490</v>
      </c>
      <c r="I2624" s="234"/>
      <c r="J2624" s="456"/>
      <c r="K2624" s="234"/>
      <c r="L2624" s="234"/>
      <c r="M2624" s="234"/>
      <c r="N2624" s="234"/>
      <c r="O2624" s="234">
        <v>1490</v>
      </c>
      <c r="P2624" s="456"/>
      <c r="Q2624" s="456"/>
      <c r="R2624" s="456"/>
      <c r="S2624" s="456"/>
      <c r="T2624" s="456"/>
      <c r="U2624" s="456"/>
      <c r="V2624" s="456"/>
      <c r="W2624" s="456"/>
      <c r="X2624" s="456"/>
      <c r="Y2624" s="457"/>
      <c r="Z2624" s="457"/>
      <c r="AA2624" s="457"/>
      <c r="AB2624" s="457"/>
      <c r="AC2624" s="457"/>
      <c r="AD2624" s="457"/>
    </row>
    <row r="2625" spans="3:30">
      <c r="C2625" s="234"/>
      <c r="D2625" s="354">
        <v>44698</v>
      </c>
      <c r="E2625" s="421" t="s">
        <v>1896</v>
      </c>
      <c r="F2625" s="494"/>
      <c r="G2625" s="258"/>
      <c r="H2625" s="441">
        <v>40</v>
      </c>
      <c r="I2625" s="234"/>
      <c r="J2625" s="456"/>
      <c r="K2625" s="234"/>
      <c r="L2625" s="234"/>
      <c r="M2625" s="234"/>
      <c r="N2625" s="234"/>
      <c r="O2625" s="234"/>
      <c r="P2625" s="456"/>
      <c r="Q2625" s="456"/>
      <c r="R2625" s="456"/>
      <c r="S2625" s="456"/>
      <c r="T2625" s="456">
        <v>40</v>
      </c>
      <c r="U2625" s="456"/>
      <c r="V2625" s="456"/>
      <c r="W2625" s="456"/>
      <c r="X2625" s="456"/>
      <c r="Y2625" s="457"/>
      <c r="Z2625" s="457"/>
      <c r="AA2625" s="457"/>
      <c r="AB2625" s="457"/>
      <c r="AC2625" s="457"/>
      <c r="AD2625" s="457"/>
    </row>
    <row r="2626" spans="3:30">
      <c r="C2626" s="234"/>
      <c r="D2626" s="354">
        <v>44698</v>
      </c>
      <c r="E2626" s="421" t="s">
        <v>1878</v>
      </c>
      <c r="F2626" s="494"/>
      <c r="G2626" s="258"/>
      <c r="H2626" s="441">
        <v>125</v>
      </c>
      <c r="I2626" s="234"/>
      <c r="J2626" s="456"/>
      <c r="K2626" s="234"/>
      <c r="L2626" s="234"/>
      <c r="M2626" s="234"/>
      <c r="N2626" s="234"/>
      <c r="O2626" s="234"/>
      <c r="P2626" s="456"/>
      <c r="Q2626" s="456"/>
      <c r="R2626" s="456"/>
      <c r="S2626" s="456"/>
      <c r="T2626" s="456">
        <v>125</v>
      </c>
      <c r="U2626" s="456"/>
      <c r="V2626" s="456"/>
      <c r="W2626" s="456"/>
      <c r="X2626" s="456"/>
      <c r="Y2626" s="457"/>
      <c r="Z2626" s="457"/>
      <c r="AA2626" s="457"/>
      <c r="AB2626" s="457"/>
      <c r="AC2626" s="457"/>
      <c r="AD2626" s="457"/>
    </row>
    <row r="2627" spans="3:30">
      <c r="C2627" s="234"/>
      <c r="D2627" s="354">
        <v>44698</v>
      </c>
      <c r="E2627" s="421" t="s">
        <v>1190</v>
      </c>
      <c r="F2627" s="494"/>
      <c r="G2627" s="258">
        <v>3097</v>
      </c>
      <c r="H2627" s="441"/>
      <c r="I2627" s="234"/>
      <c r="J2627" s="456"/>
      <c r="K2627" s="234"/>
      <c r="L2627" s="234"/>
      <c r="M2627" s="234"/>
      <c r="N2627" s="234"/>
      <c r="O2627" s="234"/>
      <c r="P2627" s="456"/>
      <c r="Q2627" s="456"/>
      <c r="R2627" s="456"/>
      <c r="S2627" s="456"/>
      <c r="T2627" s="456"/>
      <c r="U2627" s="456"/>
      <c r="V2627" s="456"/>
      <c r="W2627" s="456"/>
      <c r="X2627" s="456"/>
      <c r="Y2627" s="457"/>
      <c r="Z2627" s="457"/>
      <c r="AA2627" s="457"/>
      <c r="AB2627" s="457"/>
      <c r="AC2627" s="457"/>
      <c r="AD2627" s="457"/>
    </row>
    <row r="2628" spans="3:30">
      <c r="C2628" s="234"/>
      <c r="D2628" s="354">
        <v>44698</v>
      </c>
      <c r="E2628" s="421" t="s">
        <v>673</v>
      </c>
      <c r="F2628" s="494"/>
      <c r="G2628" s="258"/>
      <c r="H2628" s="258">
        <v>2877.7</v>
      </c>
      <c r="I2628" s="234"/>
      <c r="J2628" s="456"/>
      <c r="K2628" s="234"/>
      <c r="L2628" s="234"/>
      <c r="M2628" s="234"/>
      <c r="N2628" s="234"/>
      <c r="O2628" s="234"/>
      <c r="P2628" s="456"/>
      <c r="Q2628" s="456"/>
      <c r="R2628" s="456"/>
      <c r="S2628" s="456"/>
      <c r="T2628" s="456"/>
      <c r="U2628" s="456"/>
      <c r="V2628" s="456"/>
      <c r="W2628" s="456"/>
      <c r="X2628" s="456"/>
      <c r="Y2628" s="457"/>
      <c r="Z2628" s="457"/>
      <c r="AA2628" s="457"/>
      <c r="AB2628" s="457"/>
      <c r="AC2628" s="457"/>
      <c r="AD2628" s="457"/>
    </row>
    <row r="2629" spans="3:30">
      <c r="C2629" s="234"/>
      <c r="D2629" s="354">
        <v>44698</v>
      </c>
      <c r="E2629" s="422" t="s">
        <v>1624</v>
      </c>
      <c r="F2629" s="435"/>
      <c r="G2629" s="259"/>
      <c r="H2629" s="234">
        <v>219.3</v>
      </c>
      <c r="I2629" s="234"/>
      <c r="J2629" s="456"/>
      <c r="K2629" s="234"/>
      <c r="L2629" s="234"/>
      <c r="M2629" s="234"/>
      <c r="N2629" s="234"/>
      <c r="O2629" s="234"/>
      <c r="P2629" s="456"/>
      <c r="Q2629" s="456"/>
      <c r="R2629" s="456"/>
      <c r="S2629" s="456"/>
      <c r="T2629" s="456"/>
      <c r="U2629" s="456"/>
      <c r="V2629" s="456"/>
      <c r="W2629" s="456"/>
      <c r="X2629" s="456"/>
      <c r="Y2629" s="457"/>
      <c r="Z2629" s="457"/>
      <c r="AA2629" s="457"/>
      <c r="AB2629" s="457"/>
      <c r="AC2629" s="457"/>
      <c r="AD2629" s="457"/>
    </row>
    <row r="2630" spans="3:30">
      <c r="C2630" s="234"/>
      <c r="D2630" s="354">
        <v>44699</v>
      </c>
      <c r="E2630" s="421" t="s">
        <v>495</v>
      </c>
      <c r="F2630" s="494"/>
      <c r="G2630" s="258">
        <v>2222.42</v>
      </c>
      <c r="H2630" s="447"/>
      <c r="I2630" s="234"/>
      <c r="J2630" s="456"/>
      <c r="K2630" s="234"/>
      <c r="L2630" s="234"/>
      <c r="M2630" s="234"/>
      <c r="N2630" s="234"/>
      <c r="O2630" s="234"/>
      <c r="P2630" s="456"/>
      <c r="Q2630" s="456"/>
      <c r="R2630" s="456"/>
      <c r="S2630" s="456"/>
      <c r="T2630" s="456"/>
      <c r="U2630" s="456"/>
      <c r="V2630" s="456"/>
      <c r="W2630" s="456"/>
      <c r="X2630" s="456"/>
      <c r="Y2630" s="457"/>
      <c r="Z2630" s="457"/>
      <c r="AA2630" s="457"/>
      <c r="AB2630" s="457"/>
      <c r="AC2630" s="457"/>
      <c r="AD2630" s="457"/>
    </row>
    <row r="2631" spans="3:30">
      <c r="C2631" s="234"/>
      <c r="D2631" s="354">
        <v>44699</v>
      </c>
      <c r="E2631" s="421" t="s">
        <v>2321</v>
      </c>
      <c r="F2631" s="494"/>
      <c r="G2631" s="258"/>
      <c r="H2631" s="447">
        <v>177.42</v>
      </c>
      <c r="I2631" s="234"/>
      <c r="J2631" s="456"/>
      <c r="K2631" s="234"/>
      <c r="L2631" s="234">
        <v>177.42</v>
      </c>
      <c r="M2631" s="234"/>
      <c r="N2631" s="234"/>
      <c r="O2631" s="234"/>
      <c r="P2631" s="456"/>
      <c r="Q2631" s="456"/>
      <c r="R2631" s="456"/>
      <c r="S2631" s="456"/>
      <c r="T2631" s="456"/>
      <c r="U2631" s="456"/>
      <c r="V2631" s="456"/>
      <c r="W2631" s="456"/>
      <c r="X2631" s="456"/>
      <c r="Y2631" s="457"/>
      <c r="Z2631" s="457"/>
      <c r="AA2631" s="457"/>
      <c r="AB2631" s="457"/>
      <c r="AC2631" s="457"/>
      <c r="AD2631" s="457"/>
    </row>
    <row r="2632" spans="3:30">
      <c r="C2632" s="234"/>
      <c r="D2632" s="354">
        <v>44699</v>
      </c>
      <c r="E2632" s="421" t="s">
        <v>2447</v>
      </c>
      <c r="F2632" s="494"/>
      <c r="G2632" s="258"/>
      <c r="H2632" s="447">
        <v>302</v>
      </c>
      <c r="I2632" s="234"/>
      <c r="J2632" s="456"/>
      <c r="K2632" s="234">
        <v>302</v>
      </c>
      <c r="L2632" s="234"/>
      <c r="M2632" s="234"/>
      <c r="N2632" s="234"/>
      <c r="O2632" s="234"/>
      <c r="P2632" s="456"/>
      <c r="Q2632" s="456"/>
      <c r="R2632" s="456"/>
      <c r="S2632" s="456"/>
      <c r="T2632" s="456"/>
      <c r="U2632" s="456"/>
      <c r="V2632" s="456"/>
      <c r="W2632" s="456"/>
      <c r="X2632" s="456"/>
      <c r="Y2632" s="457"/>
      <c r="Z2632" s="457"/>
      <c r="AA2632" s="457"/>
      <c r="AB2632" s="457"/>
      <c r="AC2632" s="457"/>
      <c r="AD2632" s="457"/>
    </row>
    <row r="2633" spans="3:30">
      <c r="C2633" s="234"/>
      <c r="D2633" s="354">
        <v>44699</v>
      </c>
      <c r="E2633" s="421" t="s">
        <v>2448</v>
      </c>
      <c r="F2633" s="494"/>
      <c r="G2633" s="258"/>
      <c r="H2633" s="447">
        <v>227</v>
      </c>
      <c r="I2633" s="234"/>
      <c r="J2633" s="456"/>
      <c r="K2633" s="234"/>
      <c r="L2633" s="234">
        <v>227</v>
      </c>
      <c r="M2633" s="234"/>
      <c r="N2633" s="234"/>
      <c r="O2633" s="234"/>
      <c r="P2633" s="456"/>
      <c r="Q2633" s="456"/>
      <c r="R2633" s="456"/>
      <c r="S2633" s="456"/>
      <c r="T2633" s="456"/>
      <c r="U2633" s="456"/>
      <c r="V2633" s="456"/>
      <c r="W2633" s="456"/>
      <c r="X2633" s="456"/>
      <c r="Y2633" s="457"/>
      <c r="Z2633" s="457"/>
      <c r="AA2633" s="457"/>
      <c r="AB2633" s="457"/>
      <c r="AC2633" s="457"/>
      <c r="AD2633" s="457"/>
    </row>
    <row r="2634" spans="3:30">
      <c r="C2634" s="234">
        <v>5</v>
      </c>
      <c r="D2634" s="354">
        <v>44699</v>
      </c>
      <c r="E2634" s="421" t="s">
        <v>2449</v>
      </c>
      <c r="F2634" s="494"/>
      <c r="G2634" s="258"/>
      <c r="H2634" s="447">
        <v>1383</v>
      </c>
      <c r="I2634" s="234"/>
      <c r="J2634" s="456"/>
      <c r="K2634" s="234"/>
      <c r="L2634" s="234"/>
      <c r="M2634" s="234"/>
      <c r="N2634" s="234"/>
      <c r="O2634" s="234">
        <v>1383</v>
      </c>
      <c r="P2634" s="456"/>
      <c r="Q2634" s="456"/>
      <c r="R2634" s="456"/>
      <c r="S2634" s="456"/>
      <c r="T2634" s="456"/>
      <c r="U2634" s="456"/>
      <c r="V2634" s="456"/>
      <c r="W2634" s="456"/>
      <c r="X2634" s="456"/>
      <c r="Y2634" s="457"/>
      <c r="Z2634" s="457"/>
      <c r="AA2634" s="457"/>
      <c r="AB2634" s="457"/>
      <c r="AC2634" s="457"/>
      <c r="AD2634" s="457"/>
    </row>
    <row r="2635" spans="3:30">
      <c r="C2635" s="234"/>
      <c r="D2635" s="354">
        <v>44699</v>
      </c>
      <c r="E2635" s="421" t="s">
        <v>1896</v>
      </c>
      <c r="F2635" s="494"/>
      <c r="G2635" s="258"/>
      <c r="H2635" s="447">
        <v>41</v>
      </c>
      <c r="I2635" s="234"/>
      <c r="J2635" s="456"/>
      <c r="K2635" s="234"/>
      <c r="L2635" s="234"/>
      <c r="M2635" s="234"/>
      <c r="N2635" s="234"/>
      <c r="O2635" s="234"/>
      <c r="P2635" s="456"/>
      <c r="Q2635" s="456"/>
      <c r="R2635" s="456"/>
      <c r="S2635" s="456"/>
      <c r="T2635" s="456">
        <v>41</v>
      </c>
      <c r="U2635" s="456"/>
      <c r="V2635" s="456"/>
      <c r="W2635" s="456"/>
      <c r="X2635" s="456"/>
      <c r="Y2635" s="457"/>
      <c r="Z2635" s="457"/>
      <c r="AA2635" s="457"/>
      <c r="AB2635" s="457"/>
      <c r="AC2635" s="457"/>
      <c r="AD2635" s="457"/>
    </row>
    <row r="2636" spans="3:30">
      <c r="C2636" s="234"/>
      <c r="D2636" s="354">
        <v>44699</v>
      </c>
      <c r="E2636" s="421" t="s">
        <v>1878</v>
      </c>
      <c r="F2636" s="494"/>
      <c r="G2636" s="258"/>
      <c r="H2636" s="447">
        <v>92</v>
      </c>
      <c r="I2636" s="234"/>
      <c r="J2636" s="456"/>
      <c r="K2636" s="234"/>
      <c r="L2636" s="234"/>
      <c r="M2636" s="234"/>
      <c r="N2636" s="234"/>
      <c r="O2636" s="234"/>
      <c r="P2636" s="456"/>
      <c r="Q2636" s="456"/>
      <c r="R2636" s="456"/>
      <c r="S2636" s="456"/>
      <c r="T2636" s="456">
        <v>92</v>
      </c>
      <c r="U2636" s="456"/>
      <c r="V2636" s="456"/>
      <c r="W2636" s="456"/>
      <c r="X2636" s="456"/>
      <c r="Y2636" s="457"/>
      <c r="Z2636" s="457"/>
      <c r="AA2636" s="457"/>
      <c r="AB2636" s="457"/>
      <c r="AC2636" s="457"/>
      <c r="AD2636" s="457"/>
    </row>
    <row r="2637" spans="3:30">
      <c r="C2637" s="234"/>
      <c r="D2637" s="354">
        <v>44699</v>
      </c>
      <c r="E2637" s="421" t="s">
        <v>2450</v>
      </c>
      <c r="F2637" s="494"/>
      <c r="G2637" s="258">
        <v>2462</v>
      </c>
      <c r="H2637" s="447"/>
      <c r="I2637" s="234"/>
      <c r="J2637" s="456"/>
      <c r="K2637" s="234"/>
      <c r="L2637" s="234"/>
      <c r="M2637" s="234"/>
      <c r="N2637" s="234"/>
      <c r="O2637" s="234"/>
      <c r="P2637" s="456"/>
      <c r="Q2637" s="456"/>
      <c r="R2637" s="456"/>
      <c r="S2637" s="456"/>
      <c r="T2637" s="456"/>
      <c r="U2637" s="456"/>
      <c r="V2637" s="456"/>
      <c r="W2637" s="456"/>
      <c r="X2637" s="456"/>
      <c r="Y2637" s="457"/>
      <c r="Z2637" s="457"/>
      <c r="AA2637" s="457"/>
      <c r="AB2637" s="457"/>
      <c r="AC2637" s="457"/>
      <c r="AD2637" s="457"/>
    </row>
    <row r="2638" spans="3:30">
      <c r="C2638" s="234"/>
      <c r="D2638" s="354">
        <v>44699</v>
      </c>
      <c r="E2638" s="421" t="s">
        <v>673</v>
      </c>
      <c r="F2638" s="494"/>
      <c r="G2638" s="258"/>
      <c r="H2638" s="258">
        <v>2222.42</v>
      </c>
      <c r="I2638" s="234"/>
      <c r="J2638" s="456"/>
      <c r="K2638" s="234"/>
      <c r="L2638" s="234"/>
      <c r="M2638" s="234"/>
      <c r="N2638" s="234"/>
      <c r="O2638" s="234"/>
      <c r="P2638" s="456"/>
      <c r="Q2638" s="456"/>
      <c r="R2638" s="456"/>
      <c r="S2638" s="456"/>
      <c r="T2638" s="456"/>
      <c r="U2638" s="456"/>
      <c r="V2638" s="456"/>
      <c r="W2638" s="456"/>
      <c r="X2638" s="456"/>
      <c r="Y2638" s="457"/>
      <c r="Z2638" s="457"/>
      <c r="AA2638" s="457"/>
      <c r="AB2638" s="457"/>
      <c r="AC2638" s="457"/>
      <c r="AD2638" s="457"/>
    </row>
    <row r="2639" spans="3:30">
      <c r="C2639" s="234"/>
      <c r="D2639" s="354">
        <v>44699</v>
      </c>
      <c r="E2639" s="422" t="s">
        <v>2451</v>
      </c>
      <c r="F2639" s="435"/>
      <c r="G2639" s="259"/>
      <c r="H2639" s="234">
        <v>239.58</v>
      </c>
      <c r="I2639" s="234"/>
      <c r="J2639" s="456"/>
      <c r="K2639" s="234"/>
      <c r="L2639" s="234"/>
      <c r="M2639" s="234"/>
      <c r="N2639" s="234"/>
      <c r="O2639" s="234"/>
      <c r="P2639" s="456"/>
      <c r="Q2639" s="456"/>
      <c r="R2639" s="456"/>
      <c r="S2639" s="456"/>
      <c r="T2639" s="456"/>
      <c r="U2639" s="456"/>
      <c r="V2639" s="456"/>
      <c r="W2639" s="456"/>
      <c r="X2639" s="456"/>
      <c r="Y2639" s="457"/>
      <c r="Z2639" s="457"/>
      <c r="AA2639" s="457"/>
      <c r="AB2639" s="457"/>
      <c r="AC2639" s="457"/>
      <c r="AD2639" s="457"/>
    </row>
    <row r="2640" spans="3:30">
      <c r="C2640" s="234"/>
      <c r="D2640" s="354">
        <v>44700</v>
      </c>
      <c r="E2640" s="421" t="s">
        <v>495</v>
      </c>
      <c r="F2640" s="494"/>
      <c r="G2640" s="258">
        <v>3067.1</v>
      </c>
      <c r="H2640" s="447"/>
      <c r="I2640" s="234"/>
      <c r="J2640" s="456"/>
      <c r="K2640" s="234"/>
      <c r="L2640" s="234"/>
      <c r="M2640" s="234"/>
      <c r="N2640" s="234"/>
      <c r="O2640" s="234"/>
      <c r="P2640" s="456"/>
      <c r="Q2640" s="456"/>
      <c r="R2640" s="456"/>
      <c r="S2640" s="456"/>
      <c r="T2640" s="456"/>
      <c r="U2640" s="456"/>
      <c r="V2640" s="456"/>
      <c r="W2640" s="456"/>
      <c r="X2640" s="456"/>
      <c r="Y2640" s="457"/>
      <c r="Z2640" s="457"/>
      <c r="AA2640" s="457"/>
      <c r="AB2640" s="457"/>
      <c r="AC2640" s="457"/>
      <c r="AD2640" s="457"/>
    </row>
    <row r="2641" spans="3:30">
      <c r="C2641" s="234"/>
      <c r="D2641" s="354">
        <v>44700</v>
      </c>
      <c r="E2641" s="421" t="s">
        <v>2424</v>
      </c>
      <c r="F2641" s="494"/>
      <c r="G2641" s="258"/>
      <c r="H2641" s="447">
        <v>340.22</v>
      </c>
      <c r="I2641" s="234"/>
      <c r="J2641" s="456"/>
      <c r="K2641" s="234">
        <v>340.22</v>
      </c>
      <c r="L2641" s="234"/>
      <c r="M2641" s="234"/>
      <c r="N2641" s="234"/>
      <c r="O2641" s="234"/>
      <c r="P2641" s="456"/>
      <c r="Q2641" s="456"/>
      <c r="R2641" s="456"/>
      <c r="S2641" s="456"/>
      <c r="T2641" s="456"/>
      <c r="U2641" s="456"/>
      <c r="V2641" s="456"/>
      <c r="W2641" s="456"/>
      <c r="X2641" s="456"/>
      <c r="Y2641" s="457"/>
      <c r="Z2641" s="457"/>
      <c r="AA2641" s="457"/>
      <c r="AB2641" s="457"/>
      <c r="AC2641" s="457"/>
      <c r="AD2641" s="457"/>
    </row>
    <row r="2642" spans="3:30">
      <c r="C2642" s="234"/>
      <c r="D2642" s="354">
        <v>44700</v>
      </c>
      <c r="E2642" s="421" t="s">
        <v>1945</v>
      </c>
      <c r="F2642" s="494"/>
      <c r="G2642" s="258"/>
      <c r="H2642" s="447">
        <v>320</v>
      </c>
      <c r="I2642" s="234"/>
      <c r="J2642" s="456"/>
      <c r="K2642" s="234"/>
      <c r="L2642" s="234">
        <v>320</v>
      </c>
      <c r="M2642" s="234"/>
      <c r="N2642" s="234"/>
      <c r="O2642" s="234"/>
      <c r="P2642" s="456"/>
      <c r="Q2642" s="456"/>
      <c r="R2642" s="456"/>
      <c r="S2642" s="456"/>
      <c r="T2642" s="456"/>
      <c r="U2642" s="456"/>
      <c r="V2642" s="456"/>
      <c r="W2642" s="456"/>
      <c r="X2642" s="456"/>
      <c r="Y2642" s="457"/>
      <c r="Z2642" s="457"/>
      <c r="AA2642" s="457"/>
      <c r="AB2642" s="457"/>
      <c r="AC2642" s="457"/>
      <c r="AD2642" s="457"/>
    </row>
    <row r="2643" spans="3:30">
      <c r="C2643" s="234"/>
      <c r="D2643" s="354">
        <v>44700</v>
      </c>
      <c r="E2643" s="421" t="s">
        <v>2452</v>
      </c>
      <c r="F2643" s="494"/>
      <c r="G2643" s="258"/>
      <c r="H2643" s="447">
        <v>248.88</v>
      </c>
      <c r="I2643" s="234"/>
      <c r="J2643" s="456"/>
      <c r="K2643" s="234">
        <v>248.88</v>
      </c>
      <c r="L2643" s="234"/>
      <c r="M2643" s="234"/>
      <c r="N2643" s="234"/>
      <c r="O2643" s="234"/>
      <c r="P2643" s="456"/>
      <c r="Q2643" s="456"/>
      <c r="R2643" s="456"/>
      <c r="S2643" s="456"/>
      <c r="T2643" s="456"/>
      <c r="U2643" s="456"/>
      <c r="V2643" s="456"/>
      <c r="W2643" s="456"/>
      <c r="X2643" s="456"/>
      <c r="Y2643" s="457"/>
      <c r="Z2643" s="457"/>
      <c r="AA2643" s="457"/>
      <c r="AB2643" s="457"/>
      <c r="AC2643" s="457"/>
      <c r="AD2643" s="457"/>
    </row>
    <row r="2644" spans="3:30">
      <c r="C2644" s="234">
        <v>5</v>
      </c>
      <c r="D2644" s="354">
        <v>44700</v>
      </c>
      <c r="E2644" s="421" t="s">
        <v>2453</v>
      </c>
      <c r="F2644" s="494"/>
      <c r="G2644" s="258"/>
      <c r="H2644" s="447">
        <v>2062</v>
      </c>
      <c r="I2644" s="234">
        <v>2062</v>
      </c>
      <c r="J2644" s="456"/>
      <c r="K2644" s="234"/>
      <c r="L2644" s="234"/>
      <c r="M2644" s="234"/>
      <c r="N2644" s="234"/>
      <c r="O2644" s="234"/>
      <c r="P2644" s="456"/>
      <c r="Q2644" s="456"/>
      <c r="R2644" s="456"/>
      <c r="S2644" s="456"/>
      <c r="T2644" s="456"/>
      <c r="U2644" s="456"/>
      <c r="V2644" s="456"/>
      <c r="W2644" s="456"/>
      <c r="X2644" s="456"/>
      <c r="Y2644" s="457"/>
      <c r="Z2644" s="457"/>
      <c r="AA2644" s="457"/>
      <c r="AB2644" s="457"/>
      <c r="AC2644" s="457"/>
      <c r="AD2644" s="457"/>
    </row>
    <row r="2645" spans="3:30">
      <c r="C2645" s="234"/>
      <c r="D2645" s="354">
        <v>44700</v>
      </c>
      <c r="E2645" s="421" t="s">
        <v>1878</v>
      </c>
      <c r="F2645" s="494"/>
      <c r="G2645" s="258"/>
      <c r="H2645" s="447">
        <v>96</v>
      </c>
      <c r="I2645" s="234"/>
      <c r="J2645" s="456"/>
      <c r="K2645" s="234"/>
      <c r="L2645" s="234"/>
      <c r="M2645" s="234"/>
      <c r="N2645" s="234"/>
      <c r="O2645" s="234"/>
      <c r="P2645" s="456"/>
      <c r="Q2645" s="456"/>
      <c r="R2645" s="456"/>
      <c r="S2645" s="456"/>
      <c r="T2645" s="456">
        <v>96</v>
      </c>
      <c r="U2645" s="456"/>
      <c r="V2645" s="456"/>
      <c r="W2645" s="456"/>
      <c r="X2645" s="456"/>
      <c r="Y2645" s="457"/>
      <c r="Z2645" s="457"/>
      <c r="AA2645" s="457"/>
      <c r="AB2645" s="457"/>
      <c r="AC2645" s="457"/>
      <c r="AD2645" s="457"/>
    </row>
    <row r="2646" spans="3:30">
      <c r="C2646" s="234"/>
      <c r="D2646" s="354">
        <v>44700</v>
      </c>
      <c r="E2646" s="421" t="s">
        <v>1674</v>
      </c>
      <c r="F2646" s="494"/>
      <c r="G2646" s="258">
        <v>3291</v>
      </c>
      <c r="H2646" s="447"/>
      <c r="I2646" s="234"/>
      <c r="J2646" s="456"/>
      <c r="K2646" s="234"/>
      <c r="L2646" s="234"/>
      <c r="M2646" s="234"/>
      <c r="N2646" s="234"/>
      <c r="O2646" s="234"/>
      <c r="P2646" s="456"/>
      <c r="Q2646" s="456"/>
      <c r="R2646" s="456"/>
      <c r="S2646" s="456"/>
      <c r="T2646" s="456"/>
      <c r="U2646" s="456"/>
      <c r="V2646" s="456"/>
      <c r="W2646" s="456"/>
      <c r="X2646" s="456"/>
      <c r="Y2646" s="457"/>
      <c r="Z2646" s="457"/>
      <c r="AA2646" s="457"/>
      <c r="AB2646" s="457"/>
      <c r="AC2646" s="457"/>
      <c r="AD2646" s="457"/>
    </row>
    <row r="2647" spans="3:30">
      <c r="C2647" s="234"/>
      <c r="D2647" s="354">
        <v>44700</v>
      </c>
      <c r="E2647" s="421" t="s">
        <v>673</v>
      </c>
      <c r="F2647" s="494"/>
      <c r="G2647" s="258"/>
      <c r="H2647" s="258">
        <v>3067.1</v>
      </c>
      <c r="I2647" s="234"/>
      <c r="J2647" s="456"/>
      <c r="K2647" s="234"/>
      <c r="L2647" s="234"/>
      <c r="M2647" s="234"/>
      <c r="N2647" s="234"/>
      <c r="O2647" s="234"/>
      <c r="P2647" s="456"/>
      <c r="Q2647" s="456"/>
      <c r="R2647" s="456"/>
      <c r="S2647" s="456"/>
      <c r="T2647" s="456"/>
      <c r="U2647" s="456"/>
      <c r="V2647" s="456"/>
      <c r="W2647" s="456"/>
      <c r="X2647" s="456"/>
      <c r="Y2647" s="457"/>
      <c r="Z2647" s="457"/>
      <c r="AA2647" s="457"/>
      <c r="AB2647" s="457"/>
      <c r="AC2647" s="457"/>
      <c r="AD2647" s="457"/>
    </row>
    <row r="2648" spans="3:30">
      <c r="C2648" s="234"/>
      <c r="D2648" s="354">
        <v>44700</v>
      </c>
      <c r="E2648" s="422" t="s">
        <v>1675</v>
      </c>
      <c r="F2648" s="435"/>
      <c r="G2648" s="259"/>
      <c r="H2648" s="234">
        <v>223.9</v>
      </c>
      <c r="I2648" s="234"/>
      <c r="J2648" s="456"/>
      <c r="K2648" s="234"/>
      <c r="L2648" s="234"/>
      <c r="M2648" s="234"/>
      <c r="N2648" s="234"/>
      <c r="O2648" s="234"/>
      <c r="P2648" s="456"/>
      <c r="Q2648" s="456"/>
      <c r="R2648" s="456"/>
      <c r="S2648" s="456"/>
      <c r="T2648" s="456"/>
      <c r="U2648" s="456"/>
      <c r="V2648" s="456"/>
      <c r="W2648" s="456"/>
      <c r="X2648" s="456"/>
      <c r="Y2648" s="457"/>
      <c r="Z2648" s="457"/>
      <c r="AA2648" s="457"/>
      <c r="AB2648" s="457"/>
      <c r="AC2648" s="457"/>
      <c r="AD2648" s="457"/>
    </row>
    <row r="2649" spans="3:30">
      <c r="C2649" s="234"/>
      <c r="D2649" s="354">
        <v>44700</v>
      </c>
      <c r="E2649" s="421" t="s">
        <v>495</v>
      </c>
      <c r="F2649" s="494"/>
      <c r="G2649" s="258">
        <v>1941.88</v>
      </c>
      <c r="H2649" s="447"/>
      <c r="I2649" s="234"/>
      <c r="J2649" s="456"/>
      <c r="K2649" s="234"/>
      <c r="L2649" s="234"/>
      <c r="M2649" s="234"/>
      <c r="N2649" s="234"/>
      <c r="O2649" s="234"/>
      <c r="P2649" s="456"/>
      <c r="Q2649" s="456"/>
      <c r="R2649" s="456"/>
      <c r="S2649" s="456"/>
      <c r="T2649" s="456"/>
      <c r="U2649" s="456"/>
      <c r="V2649" s="456"/>
      <c r="W2649" s="456"/>
      <c r="X2649" s="456"/>
      <c r="Y2649" s="457"/>
      <c r="Z2649" s="457"/>
      <c r="AA2649" s="457"/>
      <c r="AB2649" s="457"/>
      <c r="AC2649" s="457"/>
      <c r="AD2649" s="457"/>
    </row>
    <row r="2650" spans="3:30">
      <c r="C2650" s="234">
        <v>4</v>
      </c>
      <c r="D2650" s="354">
        <v>44700</v>
      </c>
      <c r="E2650" s="421" t="s">
        <v>2454</v>
      </c>
      <c r="F2650" s="494"/>
      <c r="G2650" s="258"/>
      <c r="H2650" s="447">
        <v>648</v>
      </c>
      <c r="I2650" s="234"/>
      <c r="J2650" s="456"/>
      <c r="K2650" s="234"/>
      <c r="L2650" s="234"/>
      <c r="M2650" s="234">
        <v>648</v>
      </c>
      <c r="N2650" s="234"/>
      <c r="O2650" s="234"/>
      <c r="P2650" s="456"/>
      <c r="Q2650" s="456"/>
      <c r="R2650" s="456"/>
      <c r="S2650" s="456"/>
      <c r="T2650" s="456"/>
      <c r="U2650" s="456"/>
      <c r="V2650" s="456"/>
      <c r="W2650" s="456"/>
      <c r="X2650" s="456"/>
      <c r="Y2650" s="457"/>
      <c r="Z2650" s="457"/>
      <c r="AA2650" s="457"/>
      <c r="AB2650" s="457"/>
      <c r="AC2650" s="457"/>
      <c r="AD2650" s="457"/>
    </row>
    <row r="2651" spans="3:30">
      <c r="C2651" s="234"/>
      <c r="D2651" s="354">
        <v>44700</v>
      </c>
      <c r="E2651" s="421" t="s">
        <v>2455</v>
      </c>
      <c r="F2651" s="494"/>
      <c r="G2651" s="258"/>
      <c r="H2651" s="447">
        <v>163.5</v>
      </c>
      <c r="I2651" s="234"/>
      <c r="J2651" s="456"/>
      <c r="K2651" s="234">
        <v>163.5</v>
      </c>
      <c r="L2651" s="234"/>
      <c r="M2651" s="234"/>
      <c r="N2651" s="234"/>
      <c r="O2651" s="234"/>
      <c r="P2651" s="456"/>
      <c r="Q2651" s="456"/>
      <c r="R2651" s="456"/>
      <c r="S2651" s="456"/>
      <c r="T2651" s="456"/>
      <c r="U2651" s="456"/>
      <c r="V2651" s="456"/>
      <c r="W2651" s="456"/>
      <c r="X2651" s="456"/>
      <c r="Y2651" s="457"/>
      <c r="Z2651" s="457"/>
      <c r="AA2651" s="457"/>
      <c r="AB2651" s="457"/>
      <c r="AC2651" s="457"/>
      <c r="AD2651" s="457"/>
    </row>
    <row r="2652" spans="3:30">
      <c r="C2652" s="234">
        <v>2</v>
      </c>
      <c r="D2652" s="354">
        <v>44700</v>
      </c>
      <c r="E2652" s="421" t="s">
        <v>2456</v>
      </c>
      <c r="F2652" s="494"/>
      <c r="G2652" s="258"/>
      <c r="H2652" s="447">
        <v>1039.3800000000001</v>
      </c>
      <c r="I2652" s="234"/>
      <c r="J2652" s="456"/>
      <c r="K2652" s="234"/>
      <c r="L2652" s="234">
        <v>1039.3800000000001</v>
      </c>
      <c r="M2652" s="234"/>
      <c r="N2652" s="234"/>
      <c r="O2652" s="234"/>
      <c r="P2652" s="456"/>
      <c r="Q2652" s="456"/>
      <c r="R2652" s="456"/>
      <c r="S2652" s="456"/>
      <c r="T2652" s="456"/>
      <c r="U2652" s="456"/>
      <c r="V2652" s="456"/>
      <c r="W2652" s="456"/>
      <c r="X2652" s="456"/>
      <c r="Y2652" s="457"/>
      <c r="Z2652" s="457"/>
      <c r="AA2652" s="457"/>
      <c r="AB2652" s="457"/>
      <c r="AC2652" s="457"/>
      <c r="AD2652" s="457"/>
    </row>
    <row r="2653" spans="3:30">
      <c r="C2653" s="234"/>
      <c r="D2653" s="354">
        <v>44700</v>
      </c>
      <c r="E2653" s="421" t="s">
        <v>1878</v>
      </c>
      <c r="F2653" s="494"/>
      <c r="G2653" s="258"/>
      <c r="H2653" s="447">
        <v>91</v>
      </c>
      <c r="I2653" s="234"/>
      <c r="J2653" s="456"/>
      <c r="K2653" s="234"/>
      <c r="L2653" s="234"/>
      <c r="M2653" s="234"/>
      <c r="N2653" s="234"/>
      <c r="O2653" s="234"/>
      <c r="P2653" s="456"/>
      <c r="Q2653" s="456"/>
      <c r="R2653" s="456"/>
      <c r="S2653" s="456"/>
      <c r="T2653" s="456">
        <v>91</v>
      </c>
      <c r="U2653" s="456"/>
      <c r="V2653" s="456"/>
      <c r="W2653" s="456"/>
      <c r="X2653" s="456"/>
      <c r="Y2653" s="457"/>
      <c r="Z2653" s="457"/>
      <c r="AA2653" s="457"/>
      <c r="AB2653" s="457"/>
      <c r="AC2653" s="457"/>
      <c r="AD2653" s="457"/>
    </row>
    <row r="2654" spans="3:30">
      <c r="C2654" s="234"/>
      <c r="D2654" s="354">
        <v>44700</v>
      </c>
      <c r="E2654" s="421" t="s">
        <v>2457</v>
      </c>
      <c r="F2654" s="494"/>
      <c r="G2654" s="258">
        <v>2165</v>
      </c>
      <c r="H2654" s="447"/>
      <c r="I2654" s="234"/>
      <c r="J2654" s="456"/>
      <c r="K2654" s="234"/>
      <c r="L2654" s="234"/>
      <c r="M2654" s="234"/>
      <c r="N2654" s="234"/>
      <c r="O2654" s="234"/>
      <c r="P2654" s="456"/>
      <c r="Q2654" s="456"/>
      <c r="R2654" s="456"/>
      <c r="S2654" s="456"/>
      <c r="T2654" s="456"/>
      <c r="U2654" s="456"/>
      <c r="V2654" s="456"/>
      <c r="W2654" s="456"/>
      <c r="X2654" s="456"/>
      <c r="Y2654" s="457"/>
      <c r="Z2654" s="457"/>
      <c r="AA2654" s="457"/>
      <c r="AB2654" s="457"/>
      <c r="AC2654" s="457"/>
      <c r="AD2654" s="457"/>
    </row>
    <row r="2655" spans="3:30">
      <c r="C2655" s="234"/>
      <c r="D2655" s="354">
        <v>44700</v>
      </c>
      <c r="E2655" s="421" t="s">
        <v>673</v>
      </c>
      <c r="F2655" s="494"/>
      <c r="G2655" s="258"/>
      <c r="H2655" s="258">
        <v>1941.88</v>
      </c>
      <c r="I2655" s="234"/>
      <c r="J2655" s="456"/>
      <c r="K2655" s="234"/>
      <c r="L2655" s="234"/>
      <c r="M2655" s="234"/>
      <c r="N2655" s="234"/>
      <c r="O2655" s="234"/>
      <c r="P2655" s="456"/>
      <c r="Q2655" s="456"/>
      <c r="R2655" s="456"/>
      <c r="S2655" s="456"/>
      <c r="T2655" s="456"/>
      <c r="U2655" s="456"/>
      <c r="V2655" s="456"/>
      <c r="W2655" s="456"/>
      <c r="X2655" s="456"/>
      <c r="Y2655" s="457"/>
      <c r="Z2655" s="457"/>
      <c r="AA2655" s="457"/>
      <c r="AB2655" s="457"/>
      <c r="AC2655" s="457"/>
      <c r="AD2655" s="457"/>
    </row>
    <row r="2656" spans="3:30">
      <c r="C2656" s="234"/>
      <c r="D2656" s="354">
        <v>44700</v>
      </c>
      <c r="E2656" s="422" t="s">
        <v>2458</v>
      </c>
      <c r="F2656" s="435"/>
      <c r="G2656" s="259"/>
      <c r="H2656" s="234">
        <v>223.12</v>
      </c>
      <c r="I2656" s="234"/>
      <c r="J2656" s="456"/>
      <c r="K2656" s="234"/>
      <c r="L2656" s="234"/>
      <c r="M2656" s="234"/>
      <c r="N2656" s="234"/>
      <c r="O2656" s="234"/>
      <c r="P2656" s="456"/>
      <c r="Q2656" s="456"/>
      <c r="R2656" s="456"/>
      <c r="S2656" s="456"/>
      <c r="T2656" s="456"/>
      <c r="U2656" s="456"/>
      <c r="V2656" s="456"/>
      <c r="W2656" s="456"/>
      <c r="X2656" s="456"/>
      <c r="Y2656" s="457"/>
      <c r="Z2656" s="457"/>
      <c r="AA2656" s="457"/>
      <c r="AB2656" s="457"/>
      <c r="AC2656" s="457"/>
      <c r="AD2656" s="457"/>
    </row>
    <row r="2657" spans="3:30">
      <c r="C2657" s="234"/>
      <c r="D2657" s="354">
        <v>44701</v>
      </c>
      <c r="E2657" s="421" t="s">
        <v>495</v>
      </c>
      <c r="F2657" s="494"/>
      <c r="G2657" s="258">
        <v>2991.85</v>
      </c>
      <c r="H2657" s="447"/>
      <c r="I2657" s="234"/>
      <c r="J2657" s="456"/>
      <c r="K2657" s="234"/>
      <c r="L2657" s="234"/>
      <c r="M2657" s="234"/>
      <c r="N2657" s="234"/>
      <c r="O2657" s="234"/>
      <c r="P2657" s="456"/>
      <c r="Q2657" s="456"/>
      <c r="R2657" s="456"/>
      <c r="S2657" s="456"/>
      <c r="T2657" s="456"/>
      <c r="U2657" s="456"/>
      <c r="V2657" s="456"/>
      <c r="W2657" s="456"/>
      <c r="X2657" s="456"/>
      <c r="Y2657" s="457"/>
      <c r="Z2657" s="457"/>
      <c r="AA2657" s="457"/>
      <c r="AB2657" s="457"/>
      <c r="AC2657" s="457"/>
      <c r="AD2657" s="457"/>
    </row>
    <row r="2658" spans="3:30">
      <c r="C2658" s="234"/>
      <c r="D2658" s="354">
        <v>44701</v>
      </c>
      <c r="E2658" s="421" t="s">
        <v>669</v>
      </c>
      <c r="F2658" s="494"/>
      <c r="G2658" s="258">
        <v>94</v>
      </c>
      <c r="H2658" s="447"/>
      <c r="I2658" s="234"/>
      <c r="J2658" s="456"/>
      <c r="K2658" s="234"/>
      <c r="L2658" s="234"/>
      <c r="M2658" s="234"/>
      <c r="N2658" s="234"/>
      <c r="O2658" s="234"/>
      <c r="P2658" s="456"/>
      <c r="Q2658" s="456"/>
      <c r="R2658" s="456"/>
      <c r="S2658" s="456"/>
      <c r="T2658" s="456"/>
      <c r="U2658" s="456"/>
      <c r="V2658" s="456"/>
      <c r="W2658" s="456"/>
      <c r="X2658" s="456"/>
      <c r="Y2658" s="457"/>
      <c r="Z2658" s="457"/>
      <c r="AA2658" s="457"/>
      <c r="AB2658" s="457"/>
      <c r="AC2658" s="457"/>
      <c r="AD2658" s="457"/>
    </row>
    <row r="2659" spans="3:30">
      <c r="C2659" s="234">
        <v>5</v>
      </c>
      <c r="D2659" s="354">
        <v>44701</v>
      </c>
      <c r="E2659" t="s">
        <v>2459</v>
      </c>
      <c r="F2659" s="487"/>
      <c r="G2659" s="258"/>
      <c r="H2659" s="447">
        <v>1207</v>
      </c>
      <c r="I2659" s="234"/>
      <c r="J2659" s="456"/>
      <c r="K2659" s="234"/>
      <c r="L2659" s="234"/>
      <c r="M2659" s="234"/>
      <c r="N2659" s="234"/>
      <c r="O2659" s="234">
        <v>1207</v>
      </c>
      <c r="P2659" s="456"/>
      <c r="Q2659" s="456"/>
      <c r="R2659" s="456"/>
      <c r="S2659" s="456"/>
      <c r="T2659" s="456"/>
      <c r="U2659" s="456"/>
      <c r="V2659" s="456"/>
      <c r="W2659" s="456"/>
      <c r="X2659" s="456"/>
      <c r="Y2659" s="457"/>
      <c r="Z2659" s="457"/>
      <c r="AA2659" s="457"/>
      <c r="AB2659" s="457"/>
      <c r="AC2659" s="457"/>
      <c r="AD2659" s="457"/>
    </row>
    <row r="2660" spans="3:30">
      <c r="C2660" s="234"/>
      <c r="D2660" s="354">
        <v>44701</v>
      </c>
      <c r="E2660" s="421" t="s">
        <v>2460</v>
      </c>
      <c r="F2660" s="494"/>
      <c r="G2660" s="258"/>
      <c r="H2660" s="447">
        <v>150</v>
      </c>
      <c r="I2660" s="234"/>
      <c r="J2660" s="456"/>
      <c r="K2660" s="234"/>
      <c r="L2660" s="234"/>
      <c r="M2660" s="234"/>
      <c r="N2660" s="234">
        <v>150</v>
      </c>
      <c r="O2660" s="234"/>
      <c r="P2660" s="456"/>
      <c r="Q2660" s="456"/>
      <c r="R2660" s="456"/>
      <c r="S2660" s="456"/>
      <c r="T2660" s="456"/>
      <c r="U2660" s="456"/>
      <c r="V2660" s="456"/>
      <c r="W2660" s="456"/>
      <c r="X2660" s="456"/>
      <c r="Y2660" s="457"/>
      <c r="Z2660" s="457"/>
      <c r="AA2660" s="457"/>
      <c r="AB2660" s="457"/>
      <c r="AC2660" s="457"/>
      <c r="AD2660" s="457"/>
    </row>
    <row r="2661" spans="3:30">
      <c r="C2661" s="234"/>
      <c r="D2661" s="354">
        <v>44701</v>
      </c>
      <c r="E2661" s="421" t="s">
        <v>2146</v>
      </c>
      <c r="F2661" s="494"/>
      <c r="G2661" s="258"/>
      <c r="H2661" s="447">
        <v>419.59</v>
      </c>
      <c r="I2661" s="234"/>
      <c r="J2661" s="456"/>
      <c r="K2661" s="234">
        <v>419.59</v>
      </c>
      <c r="L2661" s="234"/>
      <c r="M2661" s="234"/>
      <c r="N2661" s="234"/>
      <c r="O2661" s="234"/>
      <c r="P2661" s="456"/>
      <c r="Q2661" s="456"/>
      <c r="R2661" s="456"/>
      <c r="S2661" s="456"/>
      <c r="T2661" s="456"/>
      <c r="U2661" s="456"/>
      <c r="V2661" s="456"/>
      <c r="W2661" s="456"/>
      <c r="X2661" s="456"/>
      <c r="Y2661" s="457"/>
      <c r="Z2661" s="457"/>
      <c r="AA2661" s="457"/>
      <c r="AB2661" s="457"/>
      <c r="AC2661" s="457"/>
      <c r="AD2661" s="457"/>
    </row>
    <row r="2662" spans="3:30">
      <c r="C2662" s="234"/>
      <c r="D2662" s="354">
        <v>44701</v>
      </c>
      <c r="E2662" s="421" t="s">
        <v>2427</v>
      </c>
      <c r="F2662" s="494"/>
      <c r="G2662" s="258"/>
      <c r="H2662" s="447">
        <v>875.6</v>
      </c>
      <c r="I2662" s="234"/>
      <c r="J2662" s="456"/>
      <c r="K2662" s="234"/>
      <c r="L2662" s="234">
        <v>875.6</v>
      </c>
      <c r="M2662" s="234"/>
      <c r="N2662" s="234"/>
      <c r="O2662" s="234"/>
      <c r="P2662" s="456"/>
      <c r="Q2662" s="456"/>
      <c r="R2662" s="456"/>
      <c r="S2662" s="456"/>
      <c r="T2662" s="456"/>
      <c r="U2662" s="456"/>
      <c r="V2662" s="456"/>
      <c r="W2662" s="456"/>
      <c r="X2662" s="456"/>
      <c r="Y2662" s="457"/>
      <c r="Z2662" s="457"/>
      <c r="AA2662" s="457"/>
      <c r="AB2662" s="457"/>
      <c r="AC2662" s="457"/>
      <c r="AD2662" s="457"/>
    </row>
    <row r="2663" spans="3:30">
      <c r="C2663" s="234"/>
      <c r="D2663" s="354">
        <v>44701</v>
      </c>
      <c r="E2663" s="421" t="s">
        <v>2461</v>
      </c>
      <c r="F2663" s="494"/>
      <c r="G2663" s="258"/>
      <c r="H2663" s="447">
        <v>264.66000000000003</v>
      </c>
      <c r="I2663" s="234"/>
      <c r="J2663" s="456"/>
      <c r="K2663" s="234">
        <v>264.66000000000003</v>
      </c>
      <c r="L2663" s="234"/>
      <c r="M2663" s="234"/>
      <c r="N2663" s="234"/>
      <c r="O2663" s="234"/>
      <c r="P2663" s="456"/>
      <c r="Q2663" s="456"/>
      <c r="R2663" s="456"/>
      <c r="S2663" s="456"/>
      <c r="T2663" s="456"/>
      <c r="U2663" s="456"/>
      <c r="V2663" s="456"/>
      <c r="W2663" s="456"/>
      <c r="X2663" s="456"/>
      <c r="Y2663" s="457"/>
      <c r="Z2663" s="457"/>
      <c r="AA2663" s="457"/>
      <c r="AB2663" s="457"/>
      <c r="AC2663" s="457"/>
      <c r="AD2663" s="457"/>
    </row>
    <row r="2664" spans="3:30">
      <c r="C2664" s="234"/>
      <c r="D2664" s="354">
        <v>44701</v>
      </c>
      <c r="E2664" s="421" t="s">
        <v>1896</v>
      </c>
      <c r="F2664" s="494"/>
      <c r="G2664" s="258"/>
      <c r="H2664" s="447">
        <v>72</v>
      </c>
      <c r="I2664" s="234"/>
      <c r="J2664" s="456"/>
      <c r="K2664" s="234"/>
      <c r="L2664" s="234"/>
      <c r="M2664" s="234"/>
      <c r="N2664" s="234"/>
      <c r="O2664" s="234"/>
      <c r="P2664" s="456"/>
      <c r="Q2664" s="456"/>
      <c r="R2664" s="456"/>
      <c r="S2664" s="456"/>
      <c r="T2664" s="456">
        <v>72</v>
      </c>
      <c r="U2664" s="456"/>
      <c r="V2664" s="456"/>
      <c r="W2664" s="456"/>
      <c r="X2664" s="456"/>
      <c r="Y2664" s="457"/>
      <c r="Z2664" s="457"/>
      <c r="AA2664" s="457"/>
      <c r="AB2664" s="457"/>
      <c r="AC2664" s="457"/>
      <c r="AD2664" s="457"/>
    </row>
    <row r="2665" spans="3:30">
      <c r="C2665" s="234"/>
      <c r="D2665" s="354">
        <v>44701</v>
      </c>
      <c r="E2665" s="421" t="s">
        <v>1878</v>
      </c>
      <c r="F2665" s="494"/>
      <c r="G2665" s="258"/>
      <c r="H2665" s="447">
        <v>97</v>
      </c>
      <c r="I2665" s="234"/>
      <c r="J2665" s="456"/>
      <c r="K2665" s="234"/>
      <c r="L2665" s="234"/>
      <c r="M2665" s="234"/>
      <c r="N2665" s="234"/>
      <c r="O2665" s="234"/>
      <c r="P2665" s="456"/>
      <c r="Q2665" s="456"/>
      <c r="R2665" s="456"/>
      <c r="S2665" s="456"/>
      <c r="T2665" s="456">
        <v>97</v>
      </c>
      <c r="U2665" s="456"/>
      <c r="V2665" s="456"/>
      <c r="W2665" s="456"/>
      <c r="X2665" s="456"/>
      <c r="Y2665" s="457"/>
      <c r="Z2665" s="457"/>
      <c r="AA2665" s="457"/>
      <c r="AB2665" s="457"/>
      <c r="AC2665" s="457"/>
      <c r="AD2665" s="457"/>
    </row>
    <row r="2666" spans="3:30">
      <c r="C2666" s="234"/>
      <c r="D2666" s="354">
        <v>44701</v>
      </c>
      <c r="E2666" s="421" t="s">
        <v>1715</v>
      </c>
      <c r="F2666" s="494"/>
      <c r="G2666" s="258">
        <v>3350</v>
      </c>
      <c r="H2666" s="447"/>
      <c r="I2666" s="234"/>
      <c r="J2666" s="456"/>
      <c r="K2666" s="234"/>
      <c r="L2666" s="234"/>
      <c r="M2666" s="234"/>
      <c r="N2666" s="234"/>
      <c r="O2666" s="234"/>
      <c r="P2666" s="456"/>
      <c r="Q2666" s="456"/>
      <c r="R2666" s="456"/>
      <c r="S2666" s="456"/>
      <c r="T2666" s="456"/>
      <c r="U2666" s="456"/>
      <c r="V2666" s="456"/>
      <c r="W2666" s="456"/>
      <c r="X2666" s="456"/>
      <c r="Y2666" s="457"/>
      <c r="Z2666" s="457"/>
      <c r="AA2666" s="457"/>
      <c r="AB2666" s="457"/>
      <c r="AC2666" s="457"/>
      <c r="AD2666" s="457"/>
    </row>
    <row r="2667" spans="3:30">
      <c r="C2667" s="234"/>
      <c r="D2667" s="354">
        <v>44701</v>
      </c>
      <c r="E2667" s="421" t="s">
        <v>673</v>
      </c>
      <c r="F2667" s="494"/>
      <c r="G2667" s="258"/>
      <c r="H2667" s="258">
        <v>2991.85</v>
      </c>
      <c r="I2667" s="234"/>
      <c r="J2667" s="456"/>
      <c r="K2667" s="234"/>
      <c r="L2667" s="234"/>
      <c r="M2667" s="234"/>
      <c r="N2667" s="234"/>
      <c r="O2667" s="234"/>
      <c r="P2667" s="456"/>
      <c r="Q2667" s="456"/>
      <c r="R2667" s="456"/>
      <c r="S2667" s="456"/>
      <c r="T2667" s="456"/>
      <c r="U2667" s="456"/>
      <c r="V2667" s="456"/>
      <c r="W2667" s="456"/>
      <c r="X2667" s="456"/>
      <c r="Y2667" s="457"/>
      <c r="Z2667" s="457"/>
      <c r="AA2667" s="457"/>
      <c r="AB2667" s="457"/>
      <c r="AC2667" s="457"/>
      <c r="AD2667" s="457"/>
    </row>
    <row r="2668" spans="3:30">
      <c r="C2668" s="234"/>
      <c r="D2668" s="354">
        <v>44701</v>
      </c>
      <c r="E2668" s="422" t="s">
        <v>674</v>
      </c>
      <c r="F2668" s="435"/>
      <c r="G2668" s="259"/>
      <c r="H2668" s="259">
        <v>94</v>
      </c>
      <c r="I2668" s="234"/>
      <c r="J2668" s="456"/>
      <c r="K2668" s="234"/>
      <c r="L2668" s="234"/>
      <c r="M2668" s="234"/>
      <c r="N2668" s="234"/>
      <c r="O2668" s="234"/>
      <c r="P2668" s="456"/>
      <c r="Q2668" s="456"/>
      <c r="R2668" s="456"/>
      <c r="S2668" s="456"/>
      <c r="T2668" s="456"/>
      <c r="U2668" s="456"/>
      <c r="V2668" s="456"/>
      <c r="W2668" s="456"/>
      <c r="X2668" s="456"/>
      <c r="Y2668" s="457"/>
      <c r="Z2668" s="457"/>
      <c r="AA2668" s="457"/>
      <c r="AB2668" s="457"/>
      <c r="AC2668" s="457"/>
      <c r="AD2668" s="457"/>
    </row>
    <row r="2669" spans="3:30">
      <c r="C2669" s="234"/>
      <c r="D2669" s="354">
        <v>44701</v>
      </c>
      <c r="E2669" s="422" t="s">
        <v>1717</v>
      </c>
      <c r="F2669" s="435"/>
      <c r="G2669" s="259"/>
      <c r="H2669" s="234">
        <v>264.14999999999998</v>
      </c>
      <c r="I2669" s="234"/>
      <c r="J2669" s="456"/>
      <c r="K2669" s="234"/>
      <c r="L2669" s="234"/>
      <c r="M2669" s="234"/>
      <c r="N2669" s="234"/>
      <c r="O2669" s="234"/>
      <c r="P2669" s="456"/>
      <c r="Q2669" s="456"/>
      <c r="R2669" s="456"/>
      <c r="S2669" s="456"/>
      <c r="T2669" s="456"/>
      <c r="U2669" s="456"/>
      <c r="V2669" s="456"/>
      <c r="W2669" s="456"/>
      <c r="X2669" s="456"/>
      <c r="Y2669" s="457"/>
      <c r="Z2669" s="457"/>
      <c r="AA2669" s="457"/>
      <c r="AB2669" s="457"/>
      <c r="AC2669" s="457"/>
      <c r="AD2669" s="457"/>
    </row>
    <row r="2670" spans="3:30">
      <c r="C2670" s="234"/>
      <c r="D2670" s="354">
        <v>44704</v>
      </c>
      <c r="E2670" s="421" t="s">
        <v>495</v>
      </c>
      <c r="F2670" s="494"/>
      <c r="G2670" s="258">
        <v>1132.2</v>
      </c>
      <c r="H2670" s="447"/>
      <c r="I2670" s="234"/>
      <c r="J2670" s="456"/>
      <c r="K2670" s="234"/>
      <c r="L2670" s="234"/>
      <c r="M2670" s="234"/>
      <c r="N2670" s="234"/>
      <c r="O2670" s="234"/>
      <c r="P2670" s="456"/>
      <c r="Q2670" s="456"/>
      <c r="R2670" s="456"/>
      <c r="S2670" s="456"/>
      <c r="T2670" s="456"/>
      <c r="U2670" s="456"/>
      <c r="V2670" s="456"/>
      <c r="W2670" s="456"/>
      <c r="X2670" s="456"/>
      <c r="Y2670" s="457"/>
      <c r="Z2670" s="457"/>
      <c r="AA2670" s="457"/>
      <c r="AB2670" s="457"/>
      <c r="AC2670" s="457"/>
      <c r="AD2670" s="457"/>
    </row>
    <row r="2671" spans="3:30">
      <c r="C2671" s="234">
        <v>5</v>
      </c>
      <c r="D2671" s="354">
        <v>44704</v>
      </c>
      <c r="E2671" s="421" t="s">
        <v>2176</v>
      </c>
      <c r="F2671" s="494"/>
      <c r="G2671" s="258"/>
      <c r="H2671" s="447">
        <v>1008</v>
      </c>
      <c r="I2671" s="234">
        <v>1008</v>
      </c>
      <c r="J2671" s="456"/>
      <c r="K2671" s="234"/>
      <c r="L2671" s="234"/>
      <c r="M2671" s="234"/>
      <c r="N2671" s="234"/>
      <c r="O2671" s="234"/>
      <c r="P2671" s="456"/>
      <c r="Q2671" s="456"/>
      <c r="R2671" s="456"/>
      <c r="S2671" s="456"/>
      <c r="T2671" s="456"/>
      <c r="U2671" s="456"/>
      <c r="V2671" s="456"/>
      <c r="W2671" s="456"/>
      <c r="X2671" s="456"/>
      <c r="Y2671" s="457"/>
      <c r="Z2671" s="457"/>
      <c r="AA2671" s="457"/>
      <c r="AB2671" s="457"/>
      <c r="AC2671" s="457"/>
      <c r="AD2671" s="457"/>
    </row>
    <row r="2672" spans="3:30">
      <c r="C2672" s="234"/>
      <c r="D2672" s="354">
        <v>44704</v>
      </c>
      <c r="E2672" s="421" t="s">
        <v>1969</v>
      </c>
      <c r="F2672" s="494"/>
      <c r="G2672" s="258"/>
      <c r="H2672" s="447">
        <v>124.2</v>
      </c>
      <c r="I2672" s="234"/>
      <c r="J2672" s="456"/>
      <c r="K2672" s="234">
        <v>124.2</v>
      </c>
      <c r="L2672" s="234"/>
      <c r="M2672" s="234"/>
      <c r="N2672" s="234"/>
      <c r="O2672" s="234"/>
      <c r="P2672" s="456"/>
      <c r="Q2672" s="456"/>
      <c r="R2672" s="456"/>
      <c r="S2672" s="456"/>
      <c r="T2672" s="456"/>
      <c r="U2672" s="456"/>
      <c r="V2672" s="456"/>
      <c r="W2672" s="456"/>
      <c r="X2672" s="456"/>
      <c r="Y2672" s="457"/>
      <c r="Z2672" s="457"/>
      <c r="AA2672" s="457"/>
      <c r="AB2672" s="457"/>
      <c r="AC2672" s="457"/>
      <c r="AD2672" s="457"/>
    </row>
    <row r="2673" spans="3:30">
      <c r="C2673" s="234"/>
      <c r="D2673" s="354">
        <v>44704</v>
      </c>
      <c r="E2673" s="421" t="s">
        <v>2179</v>
      </c>
      <c r="F2673" s="494"/>
      <c r="G2673" s="258">
        <v>1285</v>
      </c>
      <c r="H2673" s="447"/>
      <c r="I2673" s="234"/>
      <c r="J2673" s="456"/>
      <c r="K2673" s="234"/>
      <c r="L2673" s="234"/>
      <c r="M2673" s="234"/>
      <c r="N2673" s="234"/>
      <c r="O2673" s="234"/>
      <c r="P2673" s="456"/>
      <c r="Q2673" s="456"/>
      <c r="R2673" s="456"/>
      <c r="S2673" s="456"/>
      <c r="T2673" s="456"/>
      <c r="U2673" s="456"/>
      <c r="V2673" s="456"/>
      <c r="W2673" s="456"/>
      <c r="X2673" s="456"/>
      <c r="Y2673" s="457"/>
      <c r="Z2673" s="457"/>
      <c r="AA2673" s="457"/>
      <c r="AB2673" s="457"/>
      <c r="AC2673" s="457"/>
      <c r="AD2673" s="457"/>
    </row>
    <row r="2674" spans="3:30">
      <c r="C2674" s="234"/>
      <c r="D2674" s="354">
        <v>44704</v>
      </c>
      <c r="E2674" s="421" t="s">
        <v>673</v>
      </c>
      <c r="F2674" s="494"/>
      <c r="G2674" s="258"/>
      <c r="H2674" s="258">
        <v>1132.2</v>
      </c>
      <c r="I2674" s="234"/>
      <c r="J2674" s="456"/>
      <c r="K2674" s="234"/>
      <c r="L2674" s="234"/>
      <c r="M2674" s="234"/>
      <c r="N2674" s="234"/>
      <c r="O2674" s="234"/>
      <c r="P2674" s="456"/>
      <c r="Q2674" s="456"/>
      <c r="R2674" s="456"/>
      <c r="S2674" s="456"/>
      <c r="T2674" s="456"/>
      <c r="U2674" s="456"/>
      <c r="V2674" s="456"/>
      <c r="W2674" s="456"/>
      <c r="X2674" s="456"/>
      <c r="Y2674" s="457"/>
      <c r="Z2674" s="457"/>
      <c r="AA2674" s="457"/>
      <c r="AB2674" s="457"/>
      <c r="AC2674" s="457"/>
      <c r="AD2674" s="457"/>
    </row>
    <row r="2675" spans="3:30">
      <c r="C2675" s="234"/>
      <c r="D2675" s="354">
        <v>44704</v>
      </c>
      <c r="E2675" s="422" t="s">
        <v>2180</v>
      </c>
      <c r="F2675" s="435"/>
      <c r="G2675" s="259"/>
      <c r="H2675" s="234">
        <v>152.80000000000001</v>
      </c>
      <c r="I2675" s="234"/>
      <c r="J2675" s="456"/>
      <c r="K2675" s="234"/>
      <c r="L2675" s="234"/>
      <c r="M2675" s="234"/>
      <c r="N2675" s="234"/>
      <c r="O2675" s="234"/>
      <c r="P2675" s="456"/>
      <c r="Q2675" s="456"/>
      <c r="R2675" s="456"/>
      <c r="S2675" s="456"/>
      <c r="T2675" s="456"/>
      <c r="U2675" s="456"/>
      <c r="V2675" s="456"/>
      <c r="W2675" s="456"/>
      <c r="X2675" s="456"/>
      <c r="Y2675" s="457"/>
      <c r="Z2675" s="457"/>
      <c r="AA2675" s="457"/>
      <c r="AB2675" s="457"/>
      <c r="AC2675" s="457"/>
      <c r="AD2675" s="457"/>
    </row>
    <row r="2676" spans="3:30">
      <c r="C2676" s="234"/>
      <c r="D2676" s="354">
        <v>44705</v>
      </c>
      <c r="E2676" s="421" t="s">
        <v>495</v>
      </c>
      <c r="F2676" s="494"/>
      <c r="G2676" s="258">
        <v>460.38</v>
      </c>
      <c r="H2676" s="447"/>
      <c r="I2676" s="234"/>
      <c r="J2676" s="456"/>
      <c r="K2676" s="234"/>
      <c r="L2676" s="234"/>
      <c r="M2676" s="234"/>
      <c r="N2676" s="234"/>
      <c r="O2676" s="234"/>
      <c r="P2676" s="456"/>
      <c r="Q2676" s="456"/>
      <c r="R2676" s="456"/>
      <c r="S2676" s="456"/>
      <c r="T2676" s="456"/>
      <c r="U2676" s="456"/>
      <c r="V2676" s="456"/>
      <c r="W2676" s="456"/>
      <c r="X2676" s="456"/>
      <c r="Y2676" s="457"/>
      <c r="Z2676" s="457"/>
      <c r="AA2676" s="457"/>
      <c r="AB2676" s="457"/>
      <c r="AC2676" s="457"/>
      <c r="AD2676" s="457"/>
    </row>
    <row r="2677" spans="3:30">
      <c r="C2677" s="234"/>
      <c r="D2677" s="354">
        <v>44705</v>
      </c>
      <c r="E2677" s="421" t="s">
        <v>2462</v>
      </c>
      <c r="F2677" s="494"/>
      <c r="G2677" s="258"/>
      <c r="H2677" s="447">
        <v>460.38</v>
      </c>
      <c r="I2677" s="234"/>
      <c r="J2677" s="456"/>
      <c r="K2677" s="234"/>
      <c r="L2677" s="234"/>
      <c r="M2677" s="234">
        <v>460.38</v>
      </c>
      <c r="N2677" s="234"/>
      <c r="O2677" s="234"/>
      <c r="P2677" s="456"/>
      <c r="Q2677" s="456"/>
      <c r="R2677" s="456"/>
      <c r="S2677" s="456"/>
      <c r="T2677" s="456"/>
      <c r="U2677" s="456"/>
      <c r="V2677" s="456"/>
      <c r="W2677" s="456"/>
      <c r="X2677" s="456"/>
      <c r="Y2677" s="457"/>
      <c r="Z2677" s="457"/>
      <c r="AA2677" s="457"/>
      <c r="AB2677" s="457"/>
      <c r="AC2677" s="457"/>
      <c r="AD2677" s="457"/>
    </row>
    <row r="2678" spans="3:30">
      <c r="C2678" s="234"/>
      <c r="D2678" s="354">
        <v>44705</v>
      </c>
      <c r="E2678" s="421" t="s">
        <v>2385</v>
      </c>
      <c r="F2678" s="494"/>
      <c r="G2678" s="258">
        <v>538</v>
      </c>
      <c r="H2678" s="447"/>
      <c r="I2678" s="234"/>
      <c r="J2678" s="456"/>
      <c r="K2678" s="234"/>
      <c r="L2678" s="234"/>
      <c r="M2678" s="234"/>
      <c r="N2678" s="234"/>
      <c r="O2678" s="234"/>
      <c r="P2678" s="456"/>
      <c r="Q2678" s="456"/>
      <c r="R2678" s="456"/>
      <c r="S2678" s="456"/>
      <c r="T2678" s="456"/>
      <c r="U2678" s="456"/>
      <c r="V2678" s="456"/>
      <c r="W2678" s="456"/>
      <c r="X2678" s="456"/>
      <c r="Y2678" s="457"/>
      <c r="Z2678" s="457"/>
      <c r="AA2678" s="457"/>
      <c r="AB2678" s="457"/>
      <c r="AC2678" s="457"/>
      <c r="AD2678" s="457"/>
    </row>
    <row r="2679" spans="3:30">
      <c r="C2679" s="234"/>
      <c r="D2679" s="354">
        <v>44705</v>
      </c>
      <c r="E2679" s="421" t="s">
        <v>673</v>
      </c>
      <c r="F2679" s="494"/>
      <c r="G2679" s="258"/>
      <c r="H2679" s="258">
        <v>460.38</v>
      </c>
      <c r="I2679" s="234"/>
      <c r="J2679" s="456"/>
      <c r="K2679" s="234"/>
      <c r="L2679" s="234"/>
      <c r="M2679" s="234"/>
      <c r="N2679" s="234"/>
      <c r="O2679" s="234"/>
      <c r="P2679" s="456"/>
      <c r="Q2679" s="456"/>
      <c r="R2679" s="456"/>
      <c r="S2679" s="456"/>
      <c r="T2679" s="456"/>
      <c r="U2679" s="456"/>
      <c r="V2679" s="456"/>
      <c r="W2679" s="456"/>
      <c r="X2679" s="456"/>
      <c r="Y2679" s="457"/>
      <c r="Z2679" s="457"/>
      <c r="AA2679" s="457"/>
      <c r="AB2679" s="457"/>
      <c r="AC2679" s="457"/>
      <c r="AD2679" s="457"/>
    </row>
    <row r="2680" spans="3:30">
      <c r="C2680" s="234"/>
      <c r="D2680" s="354">
        <v>44705</v>
      </c>
      <c r="E2680" s="422" t="s">
        <v>2386</v>
      </c>
      <c r="F2680" s="435"/>
      <c r="G2680" s="259"/>
      <c r="H2680" s="234">
        <v>77.62</v>
      </c>
      <c r="I2680" s="234"/>
      <c r="J2680" s="456"/>
      <c r="K2680" s="234"/>
      <c r="L2680" s="234"/>
      <c r="M2680" s="234"/>
      <c r="N2680" s="234"/>
      <c r="O2680" s="234"/>
      <c r="P2680" s="456"/>
      <c r="Q2680" s="456"/>
      <c r="R2680" s="456"/>
      <c r="S2680" s="456"/>
      <c r="T2680" s="456"/>
      <c r="U2680" s="456"/>
      <c r="V2680" s="456"/>
      <c r="W2680" s="456"/>
      <c r="X2680" s="456"/>
      <c r="Y2680" s="457"/>
      <c r="Z2680" s="457"/>
      <c r="AA2680" s="457"/>
      <c r="AB2680" s="457"/>
      <c r="AC2680" s="457"/>
      <c r="AD2680" s="457"/>
    </row>
    <row r="2681" spans="3:30">
      <c r="C2681" s="234"/>
      <c r="D2681" s="354">
        <v>44705</v>
      </c>
      <c r="E2681" s="453" t="s">
        <v>495</v>
      </c>
      <c r="F2681" s="508"/>
      <c r="G2681" s="454">
        <v>170</v>
      </c>
      <c r="H2681" s="455"/>
      <c r="I2681" s="234"/>
      <c r="J2681" s="456"/>
      <c r="K2681" s="234"/>
      <c r="L2681" s="234"/>
      <c r="M2681" s="234"/>
      <c r="N2681" s="234"/>
      <c r="O2681" s="234"/>
      <c r="P2681" s="456"/>
      <c r="Q2681" s="456"/>
      <c r="R2681" s="456"/>
      <c r="S2681" s="456"/>
      <c r="T2681" s="456"/>
      <c r="U2681" s="456"/>
      <c r="V2681" s="456"/>
      <c r="W2681" s="456"/>
      <c r="X2681" s="456"/>
      <c r="Y2681" s="457"/>
      <c r="Z2681" s="457"/>
      <c r="AA2681" s="457"/>
      <c r="AB2681" s="457"/>
      <c r="AC2681" s="457"/>
      <c r="AD2681" s="457"/>
    </row>
    <row r="2682" spans="3:30">
      <c r="C2682" s="234">
        <v>1</v>
      </c>
      <c r="D2682" s="354">
        <v>44705</v>
      </c>
      <c r="E2682" s="453" t="s">
        <v>2464</v>
      </c>
      <c r="F2682" s="508"/>
      <c r="G2682" s="454"/>
      <c r="H2682" s="455">
        <v>170</v>
      </c>
      <c r="I2682" s="234"/>
      <c r="J2682" s="456"/>
      <c r="K2682" s="234"/>
      <c r="L2682" s="234"/>
      <c r="M2682" s="234"/>
      <c r="N2682" s="234"/>
      <c r="O2682" s="234"/>
      <c r="P2682" s="456"/>
      <c r="Q2682" s="456"/>
      <c r="R2682" s="456"/>
      <c r="S2682" s="456"/>
      <c r="T2682" s="456"/>
      <c r="U2682" s="456"/>
      <c r="V2682" s="456">
        <v>170</v>
      </c>
      <c r="W2682" s="456"/>
      <c r="X2682" s="456"/>
      <c r="Y2682" s="457"/>
      <c r="Z2682" s="457"/>
      <c r="AA2682" s="457"/>
      <c r="AB2682" s="457"/>
      <c r="AC2682" s="457"/>
      <c r="AD2682" s="457"/>
    </row>
    <row r="2683" spans="3:30">
      <c r="C2683" s="234"/>
      <c r="D2683" s="354">
        <v>44705</v>
      </c>
      <c r="E2683" s="453" t="s">
        <v>2466</v>
      </c>
      <c r="F2683" s="508"/>
      <c r="G2683" s="454">
        <v>170</v>
      </c>
      <c r="H2683" s="455"/>
      <c r="I2683" s="234"/>
      <c r="J2683" s="456"/>
      <c r="K2683" s="234"/>
      <c r="L2683" s="234"/>
      <c r="M2683" s="234"/>
      <c r="N2683" s="234"/>
      <c r="O2683" s="234"/>
      <c r="P2683" s="456"/>
      <c r="Q2683" s="456"/>
      <c r="R2683" s="456"/>
      <c r="S2683" s="456"/>
      <c r="T2683" s="456"/>
      <c r="U2683" s="456"/>
      <c r="V2683" s="456"/>
      <c r="W2683" s="456"/>
      <c r="X2683" s="456"/>
      <c r="Y2683" s="457"/>
      <c r="Z2683" s="457"/>
      <c r="AA2683" s="457"/>
      <c r="AB2683" s="457"/>
      <c r="AC2683" s="457"/>
      <c r="AD2683" s="457"/>
    </row>
    <row r="2684" spans="3:30">
      <c r="C2684" s="234"/>
      <c r="D2684" s="354">
        <v>44705</v>
      </c>
      <c r="E2684" s="453" t="s">
        <v>673</v>
      </c>
      <c r="F2684" s="508"/>
      <c r="G2684" s="454"/>
      <c r="H2684" s="455">
        <v>170</v>
      </c>
      <c r="I2684" s="234"/>
      <c r="J2684" s="456"/>
      <c r="K2684" s="234"/>
      <c r="L2684" s="234"/>
      <c r="M2684" s="234"/>
      <c r="N2684" s="234"/>
      <c r="O2684" s="234"/>
      <c r="P2684" s="456"/>
      <c r="Q2684" s="456"/>
      <c r="R2684" s="456"/>
      <c r="S2684" s="456"/>
      <c r="T2684" s="456"/>
      <c r="U2684" s="456"/>
      <c r="V2684" s="456"/>
      <c r="W2684" s="456"/>
      <c r="X2684" s="456"/>
      <c r="Y2684" s="457"/>
      <c r="Z2684" s="457"/>
      <c r="AA2684" s="457"/>
      <c r="AB2684" s="457"/>
      <c r="AC2684" s="457"/>
      <c r="AD2684" s="457"/>
    </row>
    <row r="2685" spans="3:30">
      <c r="C2685" s="234"/>
      <c r="D2685" s="354">
        <v>44705</v>
      </c>
      <c r="E2685" s="421" t="s">
        <v>495</v>
      </c>
      <c r="F2685" s="494"/>
      <c r="G2685" s="258">
        <v>3081.7</v>
      </c>
      <c r="H2685" s="447"/>
      <c r="I2685" s="234"/>
      <c r="J2685" s="456"/>
      <c r="K2685" s="234"/>
      <c r="L2685" s="234"/>
      <c r="M2685" s="234"/>
      <c r="N2685" s="234"/>
      <c r="O2685" s="234"/>
      <c r="P2685" s="456"/>
      <c r="Q2685" s="456"/>
      <c r="R2685" s="456"/>
      <c r="S2685" s="456"/>
      <c r="T2685" s="456"/>
      <c r="U2685" s="456"/>
      <c r="V2685" s="456"/>
      <c r="W2685" s="456"/>
      <c r="X2685" s="456"/>
      <c r="Y2685" s="457"/>
      <c r="Z2685" s="457"/>
      <c r="AA2685" s="457"/>
      <c r="AB2685" s="457"/>
      <c r="AC2685" s="457"/>
      <c r="AD2685" s="457"/>
    </row>
    <row r="2686" spans="3:30">
      <c r="C2686" s="234"/>
      <c r="D2686" s="354">
        <v>44705</v>
      </c>
      <c r="E2686" s="421" t="s">
        <v>2467</v>
      </c>
      <c r="F2686" s="494"/>
      <c r="G2686" s="258"/>
      <c r="H2686" s="447">
        <v>212.51</v>
      </c>
      <c r="I2686" s="234"/>
      <c r="J2686" s="456"/>
      <c r="K2686" s="234">
        <v>212.51</v>
      </c>
      <c r="L2686" s="234"/>
      <c r="M2686" s="234"/>
      <c r="N2686" s="234"/>
      <c r="O2686" s="234"/>
      <c r="P2686" s="456"/>
      <c r="Q2686" s="456"/>
      <c r="R2686" s="456"/>
      <c r="S2686" s="456"/>
      <c r="T2686" s="456"/>
      <c r="U2686" s="456"/>
      <c r="V2686" s="456"/>
      <c r="W2686" s="456"/>
      <c r="X2686" s="456"/>
      <c r="Y2686" s="457"/>
      <c r="Z2686" s="457"/>
      <c r="AA2686" s="457"/>
      <c r="AB2686" s="457"/>
      <c r="AC2686" s="457"/>
      <c r="AD2686" s="457"/>
    </row>
    <row r="2687" spans="3:30">
      <c r="C2687" s="234"/>
      <c r="D2687" s="354">
        <v>44705</v>
      </c>
      <c r="E2687" s="421" t="s">
        <v>2468</v>
      </c>
      <c r="F2687" s="494"/>
      <c r="G2687" s="258"/>
      <c r="H2687" s="447">
        <v>384.9</v>
      </c>
      <c r="I2687" s="234"/>
      <c r="J2687" s="456"/>
      <c r="K2687" s="234"/>
      <c r="L2687" s="234">
        <v>384.9</v>
      </c>
      <c r="M2687" s="234"/>
      <c r="N2687" s="234"/>
      <c r="O2687" s="234"/>
      <c r="P2687" s="456"/>
      <c r="Q2687" s="456"/>
      <c r="R2687" s="456"/>
      <c r="S2687" s="456"/>
      <c r="T2687" s="456"/>
      <c r="U2687" s="456"/>
      <c r="V2687" s="456"/>
      <c r="W2687" s="456"/>
      <c r="X2687" s="456"/>
      <c r="Y2687" s="457"/>
      <c r="Z2687" s="457"/>
      <c r="AA2687" s="457"/>
      <c r="AB2687" s="457"/>
      <c r="AC2687" s="457"/>
      <c r="AD2687" s="457"/>
    </row>
    <row r="2688" spans="3:30">
      <c r="C2688" s="234"/>
      <c r="D2688" s="354">
        <v>44705</v>
      </c>
      <c r="E2688" s="421" t="s">
        <v>2469</v>
      </c>
      <c r="F2688" s="494"/>
      <c r="G2688" s="258"/>
      <c r="H2688" s="447">
        <v>641.03</v>
      </c>
      <c r="I2688" s="234"/>
      <c r="J2688" s="456"/>
      <c r="K2688" s="234">
        <v>641.03</v>
      </c>
      <c r="L2688" s="234"/>
      <c r="M2688" s="234"/>
      <c r="N2688" s="234"/>
      <c r="O2688" s="234"/>
      <c r="P2688" s="456"/>
      <c r="Q2688" s="456"/>
      <c r="R2688" s="456"/>
      <c r="S2688" s="456"/>
      <c r="T2688" s="456"/>
      <c r="U2688" s="456"/>
      <c r="V2688" s="456"/>
      <c r="W2688" s="456"/>
      <c r="X2688" s="456"/>
      <c r="Y2688" s="457"/>
      <c r="Z2688" s="457"/>
      <c r="AA2688" s="457"/>
      <c r="AB2688" s="457"/>
      <c r="AC2688" s="457"/>
      <c r="AD2688" s="457"/>
    </row>
    <row r="2689" spans="3:30">
      <c r="C2689" s="234"/>
      <c r="D2689" s="354">
        <v>44705</v>
      </c>
      <c r="E2689" s="421" t="s">
        <v>2470</v>
      </c>
      <c r="F2689" s="494"/>
      <c r="G2689" s="258"/>
      <c r="H2689" s="447">
        <v>128.26</v>
      </c>
      <c r="I2689" s="234"/>
      <c r="J2689" s="456"/>
      <c r="K2689" s="234"/>
      <c r="L2689" s="234">
        <v>128.26</v>
      </c>
      <c r="M2689" s="234"/>
      <c r="N2689" s="234"/>
      <c r="O2689" s="234"/>
      <c r="P2689" s="456"/>
      <c r="Q2689" s="456"/>
      <c r="R2689" s="456"/>
      <c r="S2689" s="456"/>
      <c r="T2689" s="456"/>
      <c r="U2689" s="456"/>
      <c r="V2689" s="456"/>
      <c r="W2689" s="456"/>
      <c r="X2689" s="456"/>
      <c r="Y2689" s="457"/>
      <c r="Z2689" s="457"/>
      <c r="AA2689" s="457"/>
      <c r="AB2689" s="457"/>
      <c r="AC2689" s="457"/>
      <c r="AD2689" s="457"/>
    </row>
    <row r="2690" spans="3:30">
      <c r="C2690" s="234">
        <v>5</v>
      </c>
      <c r="D2690" s="354">
        <v>44705</v>
      </c>
      <c r="E2690" s="421" t="s">
        <v>2157</v>
      </c>
      <c r="F2690" s="494"/>
      <c r="G2690" s="258"/>
      <c r="H2690" s="447">
        <v>1715</v>
      </c>
      <c r="I2690" s="234">
        <v>1715</v>
      </c>
      <c r="J2690" s="456"/>
      <c r="K2690" s="234"/>
      <c r="L2690" s="234"/>
      <c r="M2690" s="234"/>
      <c r="N2690" s="234"/>
      <c r="O2690" s="234"/>
      <c r="P2690" s="456"/>
      <c r="Q2690" s="456"/>
      <c r="R2690" s="456"/>
      <c r="S2690" s="456"/>
      <c r="T2690" s="456"/>
      <c r="U2690" s="456"/>
      <c r="V2690" s="456"/>
      <c r="W2690" s="456"/>
      <c r="X2690" s="456"/>
      <c r="Y2690" s="457"/>
      <c r="Z2690" s="457"/>
      <c r="AA2690" s="457"/>
      <c r="AB2690" s="457"/>
      <c r="AC2690" s="457"/>
      <c r="AD2690" s="457"/>
    </row>
    <row r="2691" spans="3:30">
      <c r="C2691" s="234"/>
      <c r="D2691" s="354">
        <v>44705</v>
      </c>
      <c r="E2691" s="421" t="s">
        <v>1810</v>
      </c>
      <c r="F2691" s="494"/>
      <c r="G2691" s="258">
        <v>3428</v>
      </c>
      <c r="H2691" s="447"/>
      <c r="I2691" s="234"/>
      <c r="J2691" s="456"/>
      <c r="K2691" s="234"/>
      <c r="L2691" s="234"/>
      <c r="M2691" s="234"/>
      <c r="N2691" s="234"/>
      <c r="O2691" s="234"/>
      <c r="P2691" s="456"/>
      <c r="Q2691" s="456"/>
      <c r="R2691" s="456"/>
      <c r="S2691" s="456"/>
      <c r="T2691" s="456"/>
      <c r="U2691" s="456"/>
      <c r="V2691" s="456"/>
      <c r="W2691" s="456"/>
      <c r="X2691" s="456"/>
      <c r="Y2691" s="457"/>
      <c r="Z2691" s="457"/>
      <c r="AA2691" s="457"/>
      <c r="AB2691" s="457"/>
      <c r="AC2691" s="457"/>
      <c r="AD2691" s="457"/>
    </row>
    <row r="2692" spans="3:30">
      <c r="C2692" s="234"/>
      <c r="D2692" s="354">
        <v>44705</v>
      </c>
      <c r="E2692" s="421" t="s">
        <v>673</v>
      </c>
      <c r="F2692" s="494"/>
      <c r="G2692" s="258"/>
      <c r="H2692" s="258">
        <v>3081.7</v>
      </c>
      <c r="I2692" s="234"/>
      <c r="J2692" s="456"/>
      <c r="K2692" s="234"/>
      <c r="L2692" s="234"/>
      <c r="M2692" s="234"/>
      <c r="N2692" s="234"/>
      <c r="O2692" s="234"/>
      <c r="P2692" s="456"/>
      <c r="Q2692" s="456"/>
      <c r="R2692" s="456"/>
      <c r="S2692" s="456"/>
      <c r="T2692" s="456"/>
      <c r="U2692" s="456"/>
      <c r="V2692" s="456"/>
      <c r="W2692" s="456"/>
      <c r="X2692" s="456"/>
      <c r="Y2692" s="457"/>
      <c r="Z2692" s="457"/>
      <c r="AA2692" s="457"/>
      <c r="AB2692" s="457"/>
      <c r="AC2692" s="457"/>
      <c r="AD2692" s="457"/>
    </row>
    <row r="2693" spans="3:30">
      <c r="C2693" s="234"/>
      <c r="D2693" s="354">
        <v>44705</v>
      </c>
      <c r="E2693" s="422" t="s">
        <v>1516</v>
      </c>
      <c r="F2693" s="435"/>
      <c r="G2693" s="259"/>
      <c r="H2693" s="234">
        <v>346.3</v>
      </c>
      <c r="I2693" s="234"/>
      <c r="J2693" s="456"/>
      <c r="K2693" s="234"/>
      <c r="L2693" s="234"/>
      <c r="M2693" s="234"/>
      <c r="N2693" s="234"/>
      <c r="O2693" s="234"/>
      <c r="P2693" s="456"/>
      <c r="Q2693" s="456"/>
      <c r="R2693" s="456"/>
      <c r="S2693" s="456"/>
      <c r="T2693" s="456"/>
      <c r="U2693" s="456"/>
      <c r="V2693" s="456"/>
      <c r="W2693" s="456"/>
      <c r="X2693" s="456"/>
      <c r="Y2693" s="457"/>
      <c r="Z2693" s="457"/>
      <c r="AA2693" s="457"/>
      <c r="AB2693" s="457"/>
      <c r="AC2693" s="457"/>
      <c r="AD2693" s="457"/>
    </row>
    <row r="2694" spans="3:30">
      <c r="C2694" s="234"/>
      <c r="D2694" s="354">
        <v>44711</v>
      </c>
      <c r="E2694" s="421" t="s">
        <v>495</v>
      </c>
      <c r="F2694" s="494"/>
      <c r="G2694" s="258">
        <v>1659.36</v>
      </c>
      <c r="H2694" s="447"/>
      <c r="I2694" s="234"/>
      <c r="J2694" s="456"/>
      <c r="K2694" s="234"/>
      <c r="L2694" s="234"/>
      <c r="M2694" s="234"/>
      <c r="N2694" s="234"/>
      <c r="O2694" s="234"/>
      <c r="P2694" s="456"/>
      <c r="Q2694" s="456"/>
      <c r="R2694" s="456"/>
      <c r="S2694" s="456"/>
      <c r="T2694" s="456"/>
      <c r="U2694" s="456"/>
      <c r="V2694" s="456"/>
      <c r="W2694" s="456"/>
      <c r="X2694" s="456"/>
      <c r="Y2694" s="457"/>
      <c r="Z2694" s="457"/>
      <c r="AA2694" s="457"/>
      <c r="AB2694" s="457"/>
      <c r="AC2694" s="457"/>
      <c r="AD2694" s="457"/>
    </row>
    <row r="2695" spans="3:30">
      <c r="C2695" s="234"/>
      <c r="D2695" s="354">
        <v>44711</v>
      </c>
      <c r="E2695" s="421" t="s">
        <v>669</v>
      </c>
      <c r="F2695" s="494"/>
      <c r="G2695" s="258">
        <v>75</v>
      </c>
      <c r="H2695" s="447"/>
      <c r="I2695" s="234"/>
      <c r="J2695" s="456"/>
      <c r="K2695" s="234"/>
      <c r="L2695" s="234"/>
      <c r="M2695" s="234"/>
      <c r="N2695" s="234"/>
      <c r="O2695" s="234"/>
      <c r="P2695" s="456"/>
      <c r="Q2695" s="456"/>
      <c r="R2695" s="456"/>
      <c r="S2695" s="456"/>
      <c r="T2695" s="456"/>
      <c r="U2695" s="456"/>
      <c r="V2695" s="456"/>
      <c r="W2695" s="456"/>
      <c r="X2695" s="456"/>
      <c r="Y2695" s="457"/>
      <c r="Z2695" s="457"/>
      <c r="AA2695" s="457"/>
      <c r="AB2695" s="457"/>
      <c r="AC2695" s="457"/>
      <c r="AD2695" s="457"/>
    </row>
    <row r="2696" spans="3:30">
      <c r="C2696" s="234"/>
      <c r="D2696" s="354">
        <v>44711</v>
      </c>
      <c r="E2696" s="421" t="s">
        <v>1987</v>
      </c>
      <c r="F2696" s="494"/>
      <c r="G2696" s="258"/>
      <c r="H2696" s="447">
        <v>160.36000000000001</v>
      </c>
      <c r="I2696" s="234"/>
      <c r="J2696" s="456"/>
      <c r="K2696" s="234"/>
      <c r="L2696" s="234">
        <v>160.36000000000001</v>
      </c>
      <c r="M2696" s="234"/>
      <c r="N2696" s="234"/>
      <c r="O2696" s="234"/>
      <c r="P2696" s="456"/>
      <c r="Q2696" s="456"/>
      <c r="R2696" s="456"/>
      <c r="S2696" s="456"/>
      <c r="T2696" s="456"/>
      <c r="U2696" s="456"/>
      <c r="V2696" s="456"/>
      <c r="W2696" s="456"/>
      <c r="X2696" s="456"/>
      <c r="Y2696" s="457"/>
      <c r="Z2696" s="457"/>
      <c r="AA2696" s="457"/>
      <c r="AB2696" s="457"/>
      <c r="AC2696" s="457"/>
      <c r="AD2696" s="457"/>
    </row>
    <row r="2697" spans="3:30">
      <c r="C2697" s="234"/>
      <c r="D2697" s="354">
        <v>44711</v>
      </c>
      <c r="E2697" s="421" t="s">
        <v>1988</v>
      </c>
      <c r="F2697" s="494"/>
      <c r="G2697" s="258"/>
      <c r="H2697" s="447">
        <v>434</v>
      </c>
      <c r="I2697" s="234"/>
      <c r="J2697" s="456"/>
      <c r="K2697" s="234"/>
      <c r="L2697" s="234">
        <v>434</v>
      </c>
      <c r="M2697" s="234"/>
      <c r="N2697" s="234"/>
      <c r="O2697" s="234"/>
      <c r="P2697" s="456"/>
      <c r="Q2697" s="456"/>
      <c r="R2697" s="456"/>
      <c r="S2697" s="456"/>
      <c r="T2697" s="456"/>
      <c r="U2697" s="456"/>
      <c r="V2697" s="456"/>
      <c r="W2697" s="456"/>
      <c r="X2697" s="456"/>
      <c r="Y2697" s="457"/>
      <c r="Z2697" s="457"/>
      <c r="AA2697" s="457"/>
      <c r="AB2697" s="457"/>
      <c r="AC2697" s="457"/>
      <c r="AD2697" s="457"/>
    </row>
    <row r="2698" spans="3:30">
      <c r="C2698" s="234">
        <v>6</v>
      </c>
      <c r="D2698" s="354">
        <v>44711</v>
      </c>
      <c r="E2698" s="421" t="s">
        <v>2152</v>
      </c>
      <c r="F2698" s="494"/>
      <c r="G2698" s="258"/>
      <c r="H2698" s="447">
        <v>1065</v>
      </c>
      <c r="I2698" s="234"/>
      <c r="J2698" s="456"/>
      <c r="K2698" s="234"/>
      <c r="L2698" s="234"/>
      <c r="M2698" s="234"/>
      <c r="N2698" s="234"/>
      <c r="O2698" s="234">
        <v>1065</v>
      </c>
      <c r="P2698" s="456"/>
      <c r="Q2698" s="456"/>
      <c r="R2698" s="456"/>
      <c r="S2698" s="456"/>
      <c r="T2698" s="456"/>
      <c r="U2698" s="456"/>
      <c r="V2698" s="456"/>
      <c r="W2698" s="456"/>
      <c r="X2698" s="456"/>
      <c r="Y2698" s="457"/>
      <c r="Z2698" s="457"/>
      <c r="AA2698" s="457"/>
      <c r="AB2698" s="457"/>
      <c r="AC2698" s="457"/>
      <c r="AD2698" s="457"/>
    </row>
    <row r="2699" spans="3:30">
      <c r="C2699" s="234"/>
      <c r="D2699" s="354">
        <v>44711</v>
      </c>
      <c r="E2699" s="421" t="s">
        <v>1896</v>
      </c>
      <c r="F2699" s="494"/>
      <c r="G2699" s="258"/>
      <c r="H2699" s="447">
        <v>75</v>
      </c>
      <c r="I2699" s="234"/>
      <c r="J2699" s="456"/>
      <c r="K2699" s="234"/>
      <c r="L2699" s="234"/>
      <c r="M2699" s="234"/>
      <c r="N2699" s="234"/>
      <c r="O2699" s="234"/>
      <c r="P2699" s="456"/>
      <c r="Q2699" s="456"/>
      <c r="R2699" s="456"/>
      <c r="S2699" s="456"/>
      <c r="T2699" s="456">
        <v>75</v>
      </c>
      <c r="U2699" s="456"/>
      <c r="V2699" s="456"/>
      <c r="W2699" s="456"/>
      <c r="X2699" s="456"/>
      <c r="Y2699" s="457"/>
      <c r="Z2699" s="457"/>
      <c r="AA2699" s="457"/>
      <c r="AB2699" s="457"/>
      <c r="AC2699" s="457"/>
      <c r="AD2699" s="457"/>
    </row>
    <row r="2700" spans="3:30">
      <c r="C2700" s="234"/>
      <c r="D2700" s="354">
        <v>44711</v>
      </c>
      <c r="E2700" s="421" t="s">
        <v>1571</v>
      </c>
      <c r="F2700" s="494"/>
      <c r="G2700" s="258">
        <v>1960</v>
      </c>
      <c r="H2700" s="447"/>
      <c r="I2700" s="234"/>
      <c r="J2700" s="456"/>
      <c r="K2700" s="234"/>
      <c r="L2700" s="234"/>
      <c r="M2700" s="234"/>
      <c r="N2700" s="234"/>
      <c r="O2700" s="234"/>
      <c r="P2700" s="456"/>
      <c r="Q2700" s="456"/>
      <c r="R2700" s="456"/>
      <c r="S2700" s="456"/>
      <c r="T2700" s="456"/>
      <c r="U2700" s="456"/>
      <c r="V2700" s="456"/>
      <c r="W2700" s="456"/>
      <c r="X2700" s="456"/>
      <c r="Y2700" s="457"/>
      <c r="Z2700" s="457"/>
      <c r="AA2700" s="457"/>
      <c r="AB2700" s="457"/>
      <c r="AC2700" s="457"/>
      <c r="AD2700" s="457"/>
    </row>
    <row r="2701" spans="3:30">
      <c r="C2701" s="234"/>
      <c r="D2701" s="354">
        <v>44711</v>
      </c>
      <c r="E2701" s="421" t="s">
        <v>673</v>
      </c>
      <c r="F2701" s="494"/>
      <c r="G2701" s="258"/>
      <c r="H2701" s="258">
        <v>1659.36</v>
      </c>
      <c r="I2701" s="234"/>
      <c r="J2701" s="456"/>
      <c r="K2701" s="234"/>
      <c r="L2701" s="234"/>
      <c r="M2701" s="234"/>
      <c r="N2701" s="234"/>
      <c r="O2701" s="234"/>
      <c r="P2701" s="456"/>
      <c r="Q2701" s="456"/>
      <c r="R2701" s="456"/>
      <c r="S2701" s="456"/>
      <c r="T2701" s="456"/>
      <c r="U2701" s="456"/>
      <c r="V2701" s="456"/>
      <c r="W2701" s="456"/>
      <c r="X2701" s="456"/>
      <c r="Y2701" s="457"/>
      <c r="Z2701" s="457"/>
      <c r="AA2701" s="457"/>
      <c r="AB2701" s="457"/>
      <c r="AC2701" s="457"/>
      <c r="AD2701" s="457"/>
    </row>
    <row r="2702" spans="3:30">
      <c r="C2702" s="234"/>
      <c r="D2702" s="354">
        <v>44711</v>
      </c>
      <c r="E2702" s="422" t="s">
        <v>674</v>
      </c>
      <c r="F2702" s="435"/>
      <c r="G2702" s="259"/>
      <c r="H2702" s="259">
        <v>75</v>
      </c>
      <c r="I2702" s="234"/>
      <c r="J2702" s="456"/>
      <c r="K2702" s="234"/>
      <c r="L2702" s="234"/>
      <c r="M2702" s="234"/>
      <c r="N2702" s="234"/>
      <c r="O2702" s="234"/>
      <c r="P2702" s="456"/>
      <c r="Q2702" s="456"/>
      <c r="R2702" s="456"/>
      <c r="S2702" s="456"/>
      <c r="T2702" s="456"/>
      <c r="U2702" s="456"/>
      <c r="V2702" s="456"/>
      <c r="W2702" s="456"/>
      <c r="X2702" s="456"/>
      <c r="Y2702" s="457"/>
      <c r="Z2702" s="457"/>
      <c r="AA2702" s="457"/>
      <c r="AB2702" s="457"/>
      <c r="AC2702" s="457"/>
      <c r="AD2702" s="457"/>
    </row>
    <row r="2703" spans="3:30">
      <c r="C2703" s="234"/>
      <c r="D2703" s="354">
        <v>44711</v>
      </c>
      <c r="E2703" s="422" t="s">
        <v>1572</v>
      </c>
      <c r="F2703" s="435"/>
      <c r="G2703" s="259"/>
      <c r="H2703" s="234">
        <v>225.64</v>
      </c>
      <c r="I2703" s="234"/>
      <c r="J2703" s="456"/>
      <c r="K2703" s="234"/>
      <c r="L2703" s="234"/>
      <c r="M2703" s="234"/>
      <c r="N2703" s="234"/>
      <c r="O2703" s="234"/>
      <c r="P2703" s="456"/>
      <c r="Q2703" s="456"/>
      <c r="R2703" s="456"/>
      <c r="S2703" s="456"/>
      <c r="T2703" s="456"/>
      <c r="U2703" s="456"/>
      <c r="V2703" s="456"/>
      <c r="W2703" s="456"/>
      <c r="X2703" s="456"/>
      <c r="Y2703" s="457"/>
      <c r="Z2703" s="457"/>
      <c r="AA2703" s="457"/>
      <c r="AB2703" s="457"/>
      <c r="AC2703" s="457"/>
      <c r="AD2703" s="457"/>
    </row>
    <row r="2704" spans="3:30">
      <c r="C2704" s="234"/>
      <c r="D2704" s="461">
        <v>44742</v>
      </c>
      <c r="E2704" s="421" t="s">
        <v>495</v>
      </c>
      <c r="F2704" s="494"/>
      <c r="G2704" s="258">
        <v>1394.45</v>
      </c>
      <c r="H2704" s="447"/>
      <c r="I2704" s="469"/>
      <c r="J2704" s="234"/>
      <c r="K2704" s="234"/>
      <c r="L2704" s="234"/>
      <c r="M2704" s="234"/>
      <c r="N2704" s="234"/>
      <c r="O2704" s="234"/>
      <c r="P2704" s="234"/>
      <c r="Q2704" s="234"/>
      <c r="R2704" s="234"/>
      <c r="S2704" s="234"/>
      <c r="T2704" s="234"/>
      <c r="U2704" s="234"/>
      <c r="V2704" s="469"/>
      <c r="W2704" s="469"/>
      <c r="X2704" s="469"/>
      <c r="Y2704" s="404"/>
      <c r="Z2704" s="404"/>
      <c r="AA2704" s="404"/>
      <c r="AB2704" s="404"/>
      <c r="AC2704" s="404"/>
      <c r="AD2704" s="404"/>
    </row>
    <row r="2705" spans="3:30">
      <c r="C2705" s="234"/>
      <c r="D2705" s="461">
        <v>44742</v>
      </c>
      <c r="E2705" s="421" t="s">
        <v>2336</v>
      </c>
      <c r="F2705" s="494"/>
      <c r="G2705" s="258"/>
      <c r="H2705" s="447">
        <v>340.82</v>
      </c>
      <c r="I2705" s="469"/>
      <c r="J2705" s="234"/>
      <c r="K2705" s="234"/>
      <c r="L2705" s="234">
        <v>340.82</v>
      </c>
      <c r="M2705" s="234"/>
      <c r="N2705" s="234"/>
      <c r="O2705" s="234"/>
      <c r="P2705" s="234"/>
      <c r="Q2705" s="234"/>
      <c r="R2705" s="234"/>
      <c r="S2705" s="234"/>
      <c r="T2705" s="234"/>
      <c r="U2705" s="234"/>
      <c r="V2705" s="469"/>
      <c r="W2705" s="469"/>
      <c r="X2705" s="469"/>
      <c r="Y2705" s="404"/>
      <c r="Z2705" s="404"/>
      <c r="AA2705" s="404"/>
      <c r="AB2705" s="404"/>
      <c r="AC2705" s="404"/>
      <c r="AD2705" s="404"/>
    </row>
    <row r="2706" spans="3:30">
      <c r="C2706" s="234"/>
      <c r="D2706" s="461">
        <v>44742</v>
      </c>
      <c r="E2706" s="421" t="s">
        <v>2337</v>
      </c>
      <c r="F2706" s="494"/>
      <c r="G2706" s="258"/>
      <c r="H2706" s="447">
        <v>195.92</v>
      </c>
      <c r="I2706" s="469"/>
      <c r="J2706" s="234"/>
      <c r="K2706" s="234">
        <v>195.92</v>
      </c>
      <c r="L2706" s="234"/>
      <c r="M2706" s="234"/>
      <c r="N2706" s="234"/>
      <c r="O2706" s="234"/>
      <c r="P2706" s="234"/>
      <c r="Q2706" s="234"/>
      <c r="R2706" s="234"/>
      <c r="S2706" s="234"/>
      <c r="T2706" s="234"/>
      <c r="U2706" s="234"/>
      <c r="V2706" s="469"/>
      <c r="W2706" s="469"/>
      <c r="X2706" s="469"/>
      <c r="Y2706" s="404"/>
      <c r="Z2706" s="404"/>
      <c r="AA2706" s="404"/>
      <c r="AB2706" s="404"/>
      <c r="AC2706" s="404"/>
      <c r="AD2706" s="404"/>
    </row>
    <row r="2707" spans="3:30">
      <c r="C2707" s="234">
        <v>5</v>
      </c>
      <c r="D2707" s="461">
        <v>44742</v>
      </c>
      <c r="E2707" s="421" t="s">
        <v>2538</v>
      </c>
      <c r="F2707" s="494"/>
      <c r="G2707" s="258"/>
      <c r="H2707" s="447">
        <v>775.71</v>
      </c>
      <c r="I2707" s="469"/>
      <c r="J2707" s="234"/>
      <c r="K2707" s="234"/>
      <c r="L2707" s="234"/>
      <c r="M2707" s="234"/>
      <c r="N2707" s="234"/>
      <c r="O2707" s="234"/>
      <c r="P2707" s="234">
        <v>775.71</v>
      </c>
      <c r="Q2707" s="234"/>
      <c r="R2707" s="234"/>
      <c r="S2707" s="234"/>
      <c r="T2707" s="234"/>
      <c r="U2707" s="234"/>
      <c r="V2707" s="469"/>
      <c r="W2707" s="469"/>
      <c r="X2707" s="469"/>
      <c r="Y2707" s="404"/>
      <c r="Z2707" s="404"/>
      <c r="AA2707" s="404"/>
      <c r="AB2707" s="404"/>
      <c r="AC2707" s="404"/>
      <c r="AD2707" s="404"/>
    </row>
    <row r="2708" spans="3:30">
      <c r="C2708" s="234"/>
      <c r="D2708" s="461">
        <v>44742</v>
      </c>
      <c r="E2708" s="421" t="s">
        <v>1896</v>
      </c>
      <c r="F2708" s="494"/>
      <c r="G2708" s="258"/>
      <c r="H2708" s="447">
        <v>82</v>
      </c>
      <c r="I2708" s="469"/>
      <c r="J2708" s="234"/>
      <c r="K2708" s="234"/>
      <c r="L2708" s="234"/>
      <c r="M2708" s="234"/>
      <c r="N2708" s="234"/>
      <c r="O2708" s="234"/>
      <c r="P2708" s="234"/>
      <c r="Q2708" s="234"/>
      <c r="R2708" s="234"/>
      <c r="S2708" s="234"/>
      <c r="T2708" s="234">
        <v>82</v>
      </c>
      <c r="U2708" s="234"/>
      <c r="V2708" s="469"/>
      <c r="W2708" s="469"/>
      <c r="X2708" s="469"/>
      <c r="Y2708" s="404"/>
      <c r="Z2708" s="404"/>
      <c r="AA2708" s="404"/>
      <c r="AB2708" s="404"/>
      <c r="AC2708" s="404"/>
      <c r="AD2708" s="404"/>
    </row>
    <row r="2709" spans="3:30">
      <c r="C2709" s="234"/>
      <c r="D2709" s="461">
        <v>44742</v>
      </c>
      <c r="E2709" s="421" t="s">
        <v>1724</v>
      </c>
      <c r="F2709" s="494"/>
      <c r="G2709" s="258">
        <v>1590</v>
      </c>
      <c r="H2709" s="447"/>
      <c r="I2709" s="469"/>
      <c r="J2709" s="234"/>
      <c r="K2709" s="234"/>
      <c r="L2709" s="234"/>
      <c r="M2709" s="234"/>
      <c r="N2709" s="234"/>
      <c r="O2709" s="234"/>
      <c r="P2709" s="234"/>
      <c r="Q2709" s="234"/>
      <c r="R2709" s="234"/>
      <c r="S2709" s="234"/>
      <c r="T2709" s="234"/>
      <c r="U2709" s="234"/>
      <c r="V2709" s="469"/>
      <c r="W2709" s="469"/>
      <c r="X2709" s="469"/>
      <c r="Y2709" s="404"/>
      <c r="Z2709" s="404"/>
      <c r="AA2709" s="404"/>
      <c r="AB2709" s="404"/>
      <c r="AC2709" s="404"/>
      <c r="AD2709" s="404"/>
    </row>
    <row r="2710" spans="3:30">
      <c r="C2710" s="234"/>
      <c r="D2710" s="461">
        <v>44742</v>
      </c>
      <c r="E2710" s="421" t="s">
        <v>673</v>
      </c>
      <c r="F2710" s="494"/>
      <c r="G2710" s="258"/>
      <c r="H2710" s="258">
        <v>1394.45</v>
      </c>
      <c r="I2710" s="469"/>
      <c r="J2710" s="234"/>
      <c r="K2710" s="234"/>
      <c r="L2710" s="234"/>
      <c r="M2710" s="234"/>
      <c r="N2710" s="234"/>
      <c r="O2710" s="234"/>
      <c r="P2710" s="234"/>
      <c r="Q2710" s="234"/>
      <c r="R2710" s="234"/>
      <c r="S2710" s="234"/>
      <c r="T2710" s="234"/>
      <c r="U2710" s="234"/>
      <c r="V2710" s="469"/>
      <c r="W2710" s="469"/>
      <c r="X2710" s="469"/>
      <c r="Y2710" s="404"/>
      <c r="Z2710" s="404"/>
      <c r="AA2710" s="404"/>
      <c r="AB2710" s="404"/>
      <c r="AC2710" s="404"/>
      <c r="AD2710" s="404"/>
    </row>
    <row r="2711" spans="3:30">
      <c r="C2711" s="234"/>
      <c r="D2711" s="461">
        <v>44742</v>
      </c>
      <c r="E2711" s="422" t="s">
        <v>1725</v>
      </c>
      <c r="F2711" s="435"/>
      <c r="G2711" s="259"/>
      <c r="H2711" s="234">
        <v>195.55</v>
      </c>
      <c r="I2711" s="469"/>
      <c r="J2711" s="234"/>
      <c r="K2711" s="234"/>
      <c r="L2711" s="234"/>
      <c r="M2711" s="234"/>
      <c r="N2711" s="234"/>
      <c r="O2711" s="234"/>
      <c r="P2711" s="234"/>
      <c r="Q2711" s="234"/>
      <c r="R2711" s="234"/>
      <c r="S2711" s="234"/>
      <c r="T2711" s="234"/>
      <c r="U2711" s="234"/>
      <c r="V2711" s="469"/>
      <c r="W2711" s="469"/>
      <c r="X2711" s="469"/>
      <c r="Y2711" s="404"/>
      <c r="Z2711" s="404"/>
      <c r="AA2711" s="404"/>
      <c r="AB2711" s="404"/>
      <c r="AC2711" s="404"/>
      <c r="AD2711" s="404"/>
    </row>
    <row r="2712" spans="3:30">
      <c r="C2712" s="234"/>
      <c r="D2712" s="461">
        <v>44742</v>
      </c>
      <c r="E2712" s="421"/>
      <c r="F2712" s="494"/>
      <c r="G2712" s="258">
        <v>1624.17</v>
      </c>
      <c r="H2712" s="447"/>
      <c r="I2712" s="469"/>
      <c r="J2712" s="234"/>
      <c r="K2712" s="234"/>
      <c r="L2712" s="234"/>
      <c r="M2712" s="234"/>
      <c r="N2712" s="234"/>
      <c r="O2712" s="234"/>
      <c r="P2712" s="234"/>
      <c r="Q2712" s="234"/>
      <c r="R2712" s="234"/>
      <c r="S2712" s="234"/>
      <c r="T2712" s="234"/>
      <c r="U2712" s="234"/>
      <c r="V2712" s="469"/>
      <c r="W2712" s="469"/>
      <c r="X2712" s="469"/>
      <c r="Y2712" s="404"/>
      <c r="Z2712" s="404"/>
      <c r="AA2712" s="404"/>
      <c r="AB2712" s="404"/>
      <c r="AC2712" s="404"/>
      <c r="AD2712" s="404"/>
    </row>
    <row r="2713" spans="3:30">
      <c r="C2713" s="234">
        <v>5</v>
      </c>
      <c r="D2713" s="461">
        <v>44742</v>
      </c>
      <c r="E2713" s="421" t="s">
        <v>2539</v>
      </c>
      <c r="F2713" s="494"/>
      <c r="G2713" s="258"/>
      <c r="H2713" s="447">
        <v>1067</v>
      </c>
      <c r="I2713" s="469"/>
      <c r="J2713" s="234"/>
      <c r="K2713" s="234"/>
      <c r="L2713" s="234"/>
      <c r="M2713" s="234"/>
      <c r="N2713" s="234"/>
      <c r="O2713" s="234">
        <v>1067</v>
      </c>
      <c r="P2713" s="234"/>
      <c r="Q2713" s="234"/>
      <c r="R2713" s="234"/>
      <c r="S2713" s="234"/>
      <c r="T2713" s="234"/>
      <c r="U2713" s="234"/>
      <c r="V2713" s="469"/>
      <c r="W2713" s="469"/>
      <c r="X2713" s="469"/>
      <c r="Y2713" s="404"/>
      <c r="Z2713" s="404"/>
      <c r="AA2713" s="404"/>
      <c r="AB2713" s="404"/>
      <c r="AC2713" s="404"/>
      <c r="AD2713" s="404"/>
    </row>
    <row r="2714" spans="3:30">
      <c r="C2714" s="234"/>
      <c r="D2714" s="461">
        <v>44742</v>
      </c>
      <c r="E2714" s="421" t="s">
        <v>2540</v>
      </c>
      <c r="F2714" s="494"/>
      <c r="G2714" s="258"/>
      <c r="H2714" s="447">
        <v>263.41000000000003</v>
      </c>
      <c r="I2714" s="469"/>
      <c r="J2714" s="234"/>
      <c r="K2714" s="234"/>
      <c r="L2714" s="234">
        <v>263.41000000000003</v>
      </c>
      <c r="M2714" s="234"/>
      <c r="N2714" s="234"/>
      <c r="O2714" s="234"/>
      <c r="P2714" s="234"/>
      <c r="Q2714" s="234"/>
      <c r="R2714" s="234"/>
      <c r="S2714" s="234"/>
      <c r="T2714" s="234"/>
      <c r="U2714" s="234"/>
      <c r="V2714" s="469"/>
      <c r="W2714" s="469"/>
      <c r="X2714" s="469"/>
      <c r="Y2714" s="404"/>
      <c r="Z2714" s="404"/>
      <c r="AA2714" s="404"/>
      <c r="AB2714" s="404"/>
      <c r="AC2714" s="404"/>
      <c r="AD2714" s="404"/>
    </row>
    <row r="2715" spans="3:30">
      <c r="C2715" s="234"/>
      <c r="D2715" s="461">
        <v>44742</v>
      </c>
      <c r="E2715" s="421" t="s">
        <v>2541</v>
      </c>
      <c r="F2715" s="494"/>
      <c r="G2715" s="258"/>
      <c r="H2715" s="447">
        <v>122.76</v>
      </c>
      <c r="I2715" s="469"/>
      <c r="J2715" s="234"/>
      <c r="K2715" s="234"/>
      <c r="L2715" s="234">
        <v>122.76</v>
      </c>
      <c r="M2715" s="234"/>
      <c r="N2715" s="234"/>
      <c r="O2715" s="234"/>
      <c r="P2715" s="234"/>
      <c r="Q2715" s="234"/>
      <c r="R2715" s="234"/>
      <c r="S2715" s="234"/>
      <c r="T2715" s="234"/>
      <c r="U2715" s="234"/>
      <c r="V2715" s="469"/>
      <c r="W2715" s="469"/>
      <c r="X2715" s="469"/>
      <c r="Y2715" s="404"/>
      <c r="Z2715" s="404"/>
      <c r="AA2715" s="404"/>
      <c r="AB2715" s="404"/>
      <c r="AC2715" s="404"/>
      <c r="AD2715" s="404"/>
    </row>
    <row r="2716" spans="3:30">
      <c r="C2716" s="234"/>
      <c r="D2716" s="461">
        <v>44742</v>
      </c>
      <c r="E2716" s="421" t="s">
        <v>1896</v>
      </c>
      <c r="F2716" s="494"/>
      <c r="G2716" s="258"/>
      <c r="H2716" s="447">
        <v>82</v>
      </c>
      <c r="I2716" s="469"/>
      <c r="J2716" s="234"/>
      <c r="K2716" s="234"/>
      <c r="L2716" s="234"/>
      <c r="M2716" s="234"/>
      <c r="N2716" s="234"/>
      <c r="O2716" s="234"/>
      <c r="P2716" s="234"/>
      <c r="Q2716" s="234"/>
      <c r="R2716" s="234"/>
      <c r="S2716" s="234"/>
      <c r="T2716" s="234">
        <v>82</v>
      </c>
      <c r="U2716" s="234"/>
      <c r="V2716" s="469"/>
      <c r="W2716" s="469"/>
      <c r="X2716" s="469"/>
      <c r="Y2716" s="404"/>
      <c r="Z2716" s="404"/>
      <c r="AA2716" s="404"/>
      <c r="AB2716" s="404"/>
      <c r="AC2716" s="404"/>
      <c r="AD2716" s="404"/>
    </row>
    <row r="2717" spans="3:30">
      <c r="C2717" s="234"/>
      <c r="D2717" s="461">
        <v>44742</v>
      </c>
      <c r="E2717" s="421" t="s">
        <v>1878</v>
      </c>
      <c r="F2717" s="494"/>
      <c r="G2717" s="258"/>
      <c r="H2717" s="447">
        <v>89</v>
      </c>
      <c r="I2717" s="469"/>
      <c r="J2717" s="234"/>
      <c r="K2717" s="234"/>
      <c r="L2717" s="234"/>
      <c r="M2717" s="234"/>
      <c r="N2717" s="234"/>
      <c r="O2717" s="234"/>
      <c r="P2717" s="234"/>
      <c r="Q2717" s="234"/>
      <c r="R2717" s="234"/>
      <c r="S2717" s="234"/>
      <c r="T2717" s="234">
        <v>89</v>
      </c>
      <c r="U2717" s="234"/>
      <c r="V2717" s="469"/>
      <c r="W2717" s="469"/>
      <c r="X2717" s="469"/>
      <c r="Y2717" s="404"/>
      <c r="Z2717" s="404"/>
      <c r="AA2717" s="404"/>
      <c r="AB2717" s="404"/>
      <c r="AC2717" s="404"/>
      <c r="AD2717" s="404"/>
    </row>
    <row r="2718" spans="3:30">
      <c r="C2718" s="234"/>
      <c r="D2718" s="461">
        <v>44742</v>
      </c>
      <c r="E2718" s="421" t="s">
        <v>2361</v>
      </c>
      <c r="F2718" s="494"/>
      <c r="G2718" s="258">
        <v>1763</v>
      </c>
      <c r="H2718" s="447"/>
      <c r="I2718" s="469"/>
      <c r="J2718" s="234"/>
      <c r="K2718" s="234"/>
      <c r="L2718" s="234"/>
      <c r="M2718" s="234"/>
      <c r="N2718" s="234"/>
      <c r="O2718" s="234"/>
      <c r="P2718" s="234"/>
      <c r="Q2718" s="234"/>
      <c r="R2718" s="234"/>
      <c r="S2718" s="234"/>
      <c r="T2718" s="234"/>
      <c r="U2718" s="234"/>
      <c r="V2718" s="469"/>
      <c r="W2718" s="469"/>
      <c r="X2718" s="469"/>
      <c r="Y2718" s="404"/>
      <c r="Z2718" s="404"/>
      <c r="AA2718" s="404"/>
      <c r="AB2718" s="404"/>
      <c r="AC2718" s="404"/>
      <c r="AD2718" s="404"/>
    </row>
    <row r="2719" spans="3:30">
      <c r="C2719" s="234"/>
      <c r="D2719" s="461">
        <v>44742</v>
      </c>
      <c r="E2719" s="421" t="s">
        <v>1741</v>
      </c>
      <c r="F2719" s="494"/>
      <c r="G2719" s="258"/>
      <c r="H2719" s="447">
        <v>55</v>
      </c>
      <c r="I2719" s="469"/>
      <c r="J2719" s="234"/>
      <c r="K2719" s="234"/>
      <c r="L2719" s="234"/>
      <c r="M2719" s="234"/>
      <c r="N2719" s="234"/>
      <c r="O2719" s="234"/>
      <c r="P2719" s="234"/>
      <c r="Q2719" s="234"/>
      <c r="R2719" s="234"/>
      <c r="S2719" s="234"/>
      <c r="T2719" s="234">
        <v>55</v>
      </c>
      <c r="U2719" s="234"/>
      <c r="V2719" s="469"/>
      <c r="W2719" s="469"/>
      <c r="X2719" s="469"/>
      <c r="Y2719" s="404"/>
      <c r="Z2719" s="404"/>
      <c r="AA2719" s="404"/>
      <c r="AB2719" s="404"/>
      <c r="AC2719" s="404"/>
      <c r="AD2719" s="404"/>
    </row>
    <row r="2720" spans="3:30">
      <c r="C2720" s="234"/>
      <c r="D2720" s="461">
        <v>44742</v>
      </c>
      <c r="E2720" s="421" t="s">
        <v>673</v>
      </c>
      <c r="F2720" s="494"/>
      <c r="G2720" s="258"/>
      <c r="H2720" s="258">
        <v>1624.17</v>
      </c>
      <c r="I2720" s="469"/>
      <c r="J2720" s="234"/>
      <c r="K2720" s="234"/>
      <c r="L2720" s="234"/>
      <c r="M2720" s="234"/>
      <c r="N2720" s="234"/>
      <c r="O2720" s="234"/>
      <c r="P2720" s="234"/>
      <c r="Q2720" s="234"/>
      <c r="R2720" s="234"/>
      <c r="S2720" s="234"/>
      <c r="T2720" s="234"/>
      <c r="U2720" s="234"/>
      <c r="V2720" s="469"/>
      <c r="W2720" s="469"/>
      <c r="X2720" s="469"/>
      <c r="Y2720" s="404"/>
      <c r="Z2720" s="404"/>
      <c r="AA2720" s="404"/>
      <c r="AB2720" s="404"/>
      <c r="AC2720" s="404"/>
      <c r="AD2720" s="404"/>
    </row>
    <row r="2721" spans="3:30">
      <c r="C2721" s="234"/>
      <c r="D2721" s="461">
        <v>44742</v>
      </c>
      <c r="E2721" s="422" t="s">
        <v>2542</v>
      </c>
      <c r="F2721" s="435"/>
      <c r="G2721" s="259"/>
      <c r="H2721" s="234">
        <v>83.83</v>
      </c>
      <c r="I2721" s="469"/>
      <c r="J2721" s="234"/>
      <c r="K2721" s="234"/>
      <c r="L2721" s="234"/>
      <c r="M2721" s="234"/>
      <c r="N2721" s="234"/>
      <c r="O2721" s="234"/>
      <c r="P2721" s="234"/>
      <c r="Q2721" s="234"/>
      <c r="R2721" s="234"/>
      <c r="S2721" s="234"/>
      <c r="T2721" s="234"/>
      <c r="U2721" s="234"/>
      <c r="V2721" s="469"/>
      <c r="W2721" s="469"/>
      <c r="X2721" s="469"/>
      <c r="Y2721" s="404"/>
      <c r="Z2721" s="404"/>
      <c r="AA2721" s="404"/>
      <c r="AB2721" s="404"/>
      <c r="AC2721" s="404"/>
      <c r="AD2721" s="404"/>
    </row>
    <row r="2722" spans="3:30">
      <c r="C2722" s="234"/>
      <c r="D2722" s="461">
        <v>44742</v>
      </c>
      <c r="E2722" s="421" t="s">
        <v>495</v>
      </c>
      <c r="F2722" s="494"/>
      <c r="G2722" s="258">
        <v>1400</v>
      </c>
      <c r="H2722" s="447"/>
      <c r="I2722" s="469"/>
      <c r="J2722" s="234"/>
      <c r="K2722" s="234"/>
      <c r="L2722" s="234"/>
      <c r="M2722" s="234"/>
      <c r="N2722" s="234"/>
      <c r="O2722" s="234"/>
      <c r="P2722" s="234"/>
      <c r="Q2722" s="234"/>
      <c r="R2722" s="234"/>
      <c r="S2722" s="234"/>
      <c r="T2722" s="234"/>
      <c r="U2722" s="234"/>
      <c r="V2722" s="469"/>
      <c r="W2722" s="469"/>
      <c r="X2722" s="469"/>
      <c r="Y2722" s="404"/>
      <c r="Z2722" s="404"/>
      <c r="AA2722" s="404"/>
      <c r="AB2722" s="404"/>
      <c r="AC2722" s="404"/>
      <c r="AD2722" s="404"/>
    </row>
    <row r="2723" spans="3:30">
      <c r="C2723" s="234">
        <v>0.94599999999999995</v>
      </c>
      <c r="D2723" s="461">
        <v>44742</v>
      </c>
      <c r="E2723" s="421" t="s">
        <v>2543</v>
      </c>
      <c r="F2723" s="494"/>
      <c r="G2723" s="258"/>
      <c r="H2723" s="447">
        <v>774</v>
      </c>
      <c r="I2723" s="469"/>
      <c r="J2723" s="234"/>
      <c r="K2723" s="234"/>
      <c r="L2723" s="234"/>
      <c r="M2723" s="234"/>
      <c r="N2723" s="234"/>
      <c r="O2723" s="234">
        <v>774</v>
      </c>
      <c r="P2723" s="234"/>
      <c r="Q2723" s="234"/>
      <c r="R2723" s="234"/>
      <c r="S2723" s="234"/>
      <c r="T2723" s="234"/>
      <c r="U2723" s="234"/>
      <c r="V2723" s="469"/>
      <c r="W2723" s="469"/>
      <c r="X2723" s="469"/>
      <c r="Y2723" s="404"/>
      <c r="Z2723" s="404"/>
      <c r="AA2723" s="404"/>
      <c r="AB2723" s="404"/>
      <c r="AC2723" s="404"/>
      <c r="AD2723" s="404"/>
    </row>
    <row r="2724" spans="3:30">
      <c r="C2724" s="234">
        <v>1.8919999999999999</v>
      </c>
      <c r="D2724" s="461">
        <v>44742</v>
      </c>
      <c r="E2724" s="421" t="s">
        <v>2544</v>
      </c>
      <c r="F2724" s="494"/>
      <c r="G2724" s="258"/>
      <c r="H2724" s="447">
        <v>538</v>
      </c>
      <c r="I2724" s="469"/>
      <c r="J2724" s="234"/>
      <c r="K2724" s="234"/>
      <c r="L2724" s="234"/>
      <c r="M2724" s="234"/>
      <c r="N2724" s="234"/>
      <c r="O2724" s="234">
        <v>538</v>
      </c>
      <c r="P2724" s="234"/>
      <c r="Q2724" s="234"/>
      <c r="R2724" s="234"/>
      <c r="S2724" s="234"/>
      <c r="T2724" s="234"/>
      <c r="U2724" s="234"/>
      <c r="V2724" s="469"/>
      <c r="W2724" s="469"/>
      <c r="X2724" s="469"/>
      <c r="Y2724" s="404"/>
      <c r="Z2724" s="404"/>
      <c r="AA2724" s="404"/>
      <c r="AB2724" s="404"/>
      <c r="AC2724" s="404"/>
      <c r="AD2724" s="404"/>
    </row>
    <row r="2725" spans="3:30">
      <c r="C2725" s="234"/>
      <c r="D2725" s="461">
        <v>44742</v>
      </c>
      <c r="E2725" s="421" t="s">
        <v>1878</v>
      </c>
      <c r="F2725" s="494"/>
      <c r="G2725" s="258"/>
      <c r="H2725" s="447">
        <v>88</v>
      </c>
      <c r="I2725" s="469"/>
      <c r="J2725" s="234"/>
      <c r="K2725" s="234"/>
      <c r="L2725" s="234"/>
      <c r="M2725" s="234"/>
      <c r="N2725" s="234"/>
      <c r="O2725" s="234"/>
      <c r="P2725" s="234"/>
      <c r="Q2725" s="234"/>
      <c r="R2725" s="234"/>
      <c r="S2725" s="234"/>
      <c r="T2725" s="234">
        <v>88</v>
      </c>
      <c r="U2725" s="234"/>
      <c r="V2725" s="469"/>
      <c r="W2725" s="469"/>
      <c r="X2725" s="469"/>
      <c r="Y2725" s="404"/>
      <c r="Z2725" s="404"/>
      <c r="AA2725" s="404"/>
      <c r="AB2725" s="404"/>
      <c r="AC2725" s="404"/>
      <c r="AD2725" s="404"/>
    </row>
    <row r="2726" spans="3:30">
      <c r="C2726" s="234"/>
      <c r="D2726" s="461">
        <v>44742</v>
      </c>
      <c r="E2726" s="421" t="s">
        <v>2545</v>
      </c>
      <c r="F2726" s="494"/>
      <c r="G2726" s="258">
        <v>1560</v>
      </c>
      <c r="H2726" s="447"/>
      <c r="I2726" s="469"/>
      <c r="J2726" s="234"/>
      <c r="K2726" s="234"/>
      <c r="L2726" s="234"/>
      <c r="M2726" s="234"/>
      <c r="N2726" s="234"/>
      <c r="O2726" s="234"/>
      <c r="P2726" s="234"/>
      <c r="Q2726" s="234"/>
      <c r="R2726" s="234"/>
      <c r="S2726" s="234"/>
      <c r="T2726" s="234"/>
      <c r="U2726" s="234"/>
      <c r="V2726" s="469"/>
      <c r="W2726" s="469"/>
      <c r="X2726" s="469"/>
      <c r="Y2726" s="404"/>
      <c r="Z2726" s="404"/>
      <c r="AA2726" s="404"/>
      <c r="AB2726" s="404"/>
      <c r="AC2726" s="404"/>
      <c r="AD2726" s="404"/>
    </row>
    <row r="2727" spans="3:30">
      <c r="C2727" s="234"/>
      <c r="D2727" s="461">
        <v>44742</v>
      </c>
      <c r="E2727" s="421" t="s">
        <v>1741</v>
      </c>
      <c r="F2727" s="494"/>
      <c r="G2727" s="258"/>
      <c r="H2727" s="447">
        <v>52</v>
      </c>
      <c r="I2727" s="469"/>
      <c r="J2727" s="234"/>
      <c r="K2727" s="234"/>
      <c r="L2727" s="234"/>
      <c r="M2727" s="234"/>
      <c r="N2727" s="234"/>
      <c r="O2727" s="234"/>
      <c r="P2727" s="234"/>
      <c r="Q2727" s="234"/>
      <c r="R2727" s="234"/>
      <c r="S2727" s="234"/>
      <c r="T2727" s="234">
        <v>52</v>
      </c>
      <c r="U2727" s="234"/>
      <c r="V2727" s="469"/>
      <c r="W2727" s="469"/>
      <c r="X2727" s="469"/>
      <c r="Y2727" s="404"/>
      <c r="Z2727" s="404"/>
      <c r="AA2727" s="404"/>
      <c r="AB2727" s="404"/>
      <c r="AC2727" s="404"/>
      <c r="AD2727" s="404"/>
    </row>
    <row r="2728" spans="3:30">
      <c r="C2728" s="234"/>
      <c r="D2728" s="461">
        <v>44742</v>
      </c>
      <c r="E2728" s="421" t="s">
        <v>673</v>
      </c>
      <c r="F2728" s="494"/>
      <c r="G2728" s="258"/>
      <c r="H2728" s="447">
        <v>1400</v>
      </c>
      <c r="I2728" s="469"/>
      <c r="J2728" s="234"/>
      <c r="K2728" s="234"/>
      <c r="L2728" s="234"/>
      <c r="M2728" s="234"/>
      <c r="N2728" s="234"/>
      <c r="O2728" s="234"/>
      <c r="P2728" s="234"/>
      <c r="Q2728" s="234"/>
      <c r="R2728" s="234"/>
      <c r="S2728" s="234"/>
      <c r="T2728" s="234"/>
      <c r="U2728" s="234"/>
      <c r="V2728" s="469"/>
      <c r="W2728" s="469"/>
      <c r="X2728" s="469"/>
      <c r="Y2728" s="404"/>
      <c r="Z2728" s="404"/>
      <c r="AA2728" s="404"/>
      <c r="AB2728" s="404"/>
      <c r="AC2728" s="404"/>
      <c r="AD2728" s="404"/>
    </row>
    <row r="2729" spans="3:30">
      <c r="C2729" s="234"/>
      <c r="D2729" s="461">
        <v>44742</v>
      </c>
      <c r="E2729" s="422" t="s">
        <v>2546</v>
      </c>
      <c r="F2729" s="435"/>
      <c r="G2729" s="259"/>
      <c r="H2729" s="234">
        <v>108</v>
      </c>
      <c r="I2729" s="469"/>
      <c r="J2729" s="234"/>
      <c r="K2729" s="234"/>
      <c r="L2729" s="234"/>
      <c r="M2729" s="234"/>
      <c r="N2729" s="234"/>
      <c r="O2729" s="234"/>
      <c r="P2729" s="234"/>
      <c r="Q2729" s="234"/>
      <c r="R2729" s="234"/>
      <c r="S2729" s="234"/>
      <c r="T2729" s="234"/>
      <c r="U2729" s="234"/>
      <c r="V2729" s="469"/>
      <c r="W2729" s="469"/>
      <c r="X2729" s="469"/>
      <c r="Y2729" s="404"/>
      <c r="Z2729" s="404"/>
      <c r="AA2729" s="404"/>
      <c r="AB2729" s="404"/>
      <c r="AC2729" s="404"/>
      <c r="AD2729" s="404"/>
    </row>
    <row r="2730" spans="3:30">
      <c r="C2730" s="234"/>
      <c r="D2730" s="461">
        <v>44742</v>
      </c>
      <c r="E2730" s="421" t="s">
        <v>495</v>
      </c>
      <c r="F2730" s="494"/>
      <c r="G2730" s="258">
        <v>1705</v>
      </c>
      <c r="H2730" s="447"/>
      <c r="I2730" s="469"/>
      <c r="J2730" s="234"/>
      <c r="K2730" s="234"/>
      <c r="L2730" s="234"/>
      <c r="M2730" s="234"/>
      <c r="N2730" s="234"/>
      <c r="O2730" s="234"/>
      <c r="P2730" s="234"/>
      <c r="Q2730" s="234"/>
      <c r="R2730" s="234"/>
      <c r="S2730" s="234"/>
      <c r="T2730" s="234"/>
      <c r="U2730" s="234"/>
      <c r="V2730" s="469"/>
      <c r="W2730" s="469"/>
      <c r="X2730" s="469"/>
      <c r="Y2730" s="404"/>
      <c r="Z2730" s="404"/>
      <c r="AA2730" s="404"/>
      <c r="AB2730" s="404"/>
      <c r="AC2730" s="404"/>
      <c r="AD2730" s="404"/>
    </row>
    <row r="2731" spans="3:30">
      <c r="C2731" s="234">
        <v>5</v>
      </c>
      <c r="D2731" s="461">
        <v>44742</v>
      </c>
      <c r="E2731" s="421" t="s">
        <v>2547</v>
      </c>
      <c r="F2731" s="494"/>
      <c r="G2731" s="258"/>
      <c r="H2731" s="447">
        <v>1625</v>
      </c>
      <c r="I2731" s="469"/>
      <c r="J2731" s="234"/>
      <c r="K2731" s="234"/>
      <c r="L2731" s="234"/>
      <c r="M2731" s="234"/>
      <c r="N2731" s="234"/>
      <c r="O2731" s="234">
        <v>1625</v>
      </c>
      <c r="P2731" s="234"/>
      <c r="Q2731" s="234"/>
      <c r="R2731" s="234"/>
      <c r="S2731" s="234"/>
      <c r="T2731" s="234"/>
      <c r="U2731" s="234"/>
      <c r="V2731" s="469"/>
      <c r="W2731" s="469"/>
      <c r="X2731" s="469"/>
      <c r="Y2731" s="404"/>
      <c r="Z2731" s="404"/>
      <c r="AA2731" s="404"/>
      <c r="AB2731" s="404"/>
      <c r="AC2731" s="404"/>
      <c r="AD2731" s="404"/>
    </row>
    <row r="2732" spans="3:30">
      <c r="C2732" s="234"/>
      <c r="D2732" s="461">
        <v>44742</v>
      </c>
      <c r="E2732" s="421" t="s">
        <v>1896</v>
      </c>
      <c r="F2732" s="494"/>
      <c r="G2732" s="258"/>
      <c r="H2732" s="447">
        <v>80</v>
      </c>
      <c r="I2732" s="469"/>
      <c r="J2732" s="234"/>
      <c r="K2732" s="234"/>
      <c r="L2732" s="234"/>
      <c r="M2732" s="234"/>
      <c r="N2732" s="234"/>
      <c r="O2732" s="234"/>
      <c r="P2732" s="234"/>
      <c r="Q2732" s="234"/>
      <c r="R2732" s="234"/>
      <c r="S2732" s="234"/>
      <c r="T2732" s="234">
        <v>80</v>
      </c>
      <c r="U2732" s="234"/>
      <c r="V2732" s="469"/>
      <c r="W2732" s="469"/>
      <c r="X2732" s="469"/>
      <c r="Y2732" s="404"/>
      <c r="Z2732" s="404"/>
      <c r="AA2732" s="404"/>
      <c r="AB2732" s="404"/>
      <c r="AC2732" s="404"/>
      <c r="AD2732" s="404"/>
    </row>
    <row r="2733" spans="3:30">
      <c r="C2733" s="234"/>
      <c r="D2733" s="461">
        <v>44742</v>
      </c>
      <c r="E2733" s="421" t="s">
        <v>2548</v>
      </c>
      <c r="F2733" s="494"/>
      <c r="G2733" s="258">
        <v>1880</v>
      </c>
      <c r="H2733" s="447"/>
      <c r="I2733" s="469"/>
      <c r="J2733" s="234"/>
      <c r="K2733" s="234"/>
      <c r="L2733" s="234"/>
      <c r="M2733" s="234"/>
      <c r="N2733" s="234"/>
      <c r="O2733" s="234"/>
      <c r="P2733" s="234"/>
      <c r="Q2733" s="234"/>
      <c r="R2733" s="234"/>
      <c r="S2733" s="234"/>
      <c r="T2733" s="234"/>
      <c r="U2733" s="234"/>
      <c r="V2733" s="469"/>
      <c r="W2733" s="469"/>
      <c r="X2733" s="469"/>
      <c r="Y2733" s="404"/>
      <c r="Z2733" s="404"/>
      <c r="AA2733" s="404"/>
      <c r="AB2733" s="404"/>
      <c r="AC2733" s="404"/>
      <c r="AD2733" s="404"/>
    </row>
    <row r="2734" spans="3:30">
      <c r="C2734" s="234"/>
      <c r="D2734" s="461">
        <v>44742</v>
      </c>
      <c r="E2734" s="421" t="s">
        <v>673</v>
      </c>
      <c r="F2734" s="494"/>
      <c r="G2734" s="258"/>
      <c r="H2734" s="447">
        <v>1705</v>
      </c>
      <c r="I2734" s="469"/>
      <c r="J2734" s="234"/>
      <c r="K2734" s="234"/>
      <c r="L2734" s="234"/>
      <c r="M2734" s="234"/>
      <c r="N2734" s="234"/>
      <c r="O2734" s="234"/>
      <c r="P2734" s="234"/>
      <c r="Q2734" s="234"/>
      <c r="R2734" s="234"/>
      <c r="S2734" s="234"/>
      <c r="T2734" s="234"/>
      <c r="U2734" s="234"/>
      <c r="V2734" s="469"/>
      <c r="W2734" s="469"/>
      <c r="X2734" s="469"/>
      <c r="Y2734" s="404"/>
      <c r="Z2734" s="404"/>
      <c r="AA2734" s="404"/>
      <c r="AB2734" s="404"/>
      <c r="AC2734" s="404"/>
      <c r="AD2734" s="404"/>
    </row>
    <row r="2735" spans="3:30">
      <c r="C2735" s="234"/>
      <c r="D2735" s="461">
        <v>44742</v>
      </c>
      <c r="E2735" s="422" t="s">
        <v>2549</v>
      </c>
      <c r="F2735" s="435"/>
      <c r="G2735" s="259"/>
      <c r="H2735" s="234">
        <v>175</v>
      </c>
      <c r="I2735" s="469"/>
      <c r="J2735" s="234"/>
      <c r="K2735" s="234"/>
      <c r="L2735" s="234"/>
      <c r="M2735" s="234"/>
      <c r="N2735" s="234"/>
      <c r="O2735" s="234"/>
      <c r="P2735" s="234"/>
      <c r="Q2735" s="234"/>
      <c r="R2735" s="234"/>
      <c r="S2735" s="234"/>
      <c r="T2735" s="234"/>
      <c r="U2735" s="234"/>
      <c r="V2735" s="469"/>
      <c r="W2735" s="469"/>
      <c r="X2735" s="469"/>
      <c r="Y2735" s="404"/>
      <c r="Z2735" s="404"/>
      <c r="AA2735" s="404"/>
      <c r="AB2735" s="404"/>
      <c r="AC2735" s="404"/>
      <c r="AD2735" s="404"/>
    </row>
    <row r="2736" spans="3:30">
      <c r="C2736" s="234"/>
      <c r="D2736" s="461">
        <v>44742</v>
      </c>
      <c r="E2736" s="421" t="s">
        <v>495</v>
      </c>
      <c r="F2736" s="494"/>
      <c r="G2736" s="258">
        <v>350.18</v>
      </c>
      <c r="H2736" s="447"/>
      <c r="I2736" s="469"/>
      <c r="J2736" s="234"/>
      <c r="K2736" s="234"/>
      <c r="L2736" s="234"/>
      <c r="M2736" s="234"/>
      <c r="N2736" s="234"/>
      <c r="O2736" s="234"/>
      <c r="P2736" s="234"/>
      <c r="Q2736" s="234"/>
      <c r="R2736" s="234"/>
      <c r="S2736" s="234"/>
      <c r="T2736" s="234"/>
      <c r="U2736" s="234"/>
      <c r="V2736" s="469"/>
      <c r="W2736" s="469"/>
      <c r="X2736" s="469"/>
      <c r="Y2736" s="404"/>
      <c r="Z2736" s="404"/>
      <c r="AA2736" s="404"/>
      <c r="AB2736" s="404"/>
      <c r="AC2736" s="404"/>
      <c r="AD2736" s="404"/>
    </row>
    <row r="2737" spans="3:30">
      <c r="C2737" s="234"/>
      <c r="D2737" s="461">
        <v>44742</v>
      </c>
      <c r="E2737" s="421" t="s">
        <v>2550</v>
      </c>
      <c r="F2737" s="494"/>
      <c r="G2737" s="258"/>
      <c r="H2737" s="447">
        <v>158.41999999999999</v>
      </c>
      <c r="I2737" s="469"/>
      <c r="J2737" s="234"/>
      <c r="K2737" s="234"/>
      <c r="L2737" s="234">
        <v>158.41999999999999</v>
      </c>
      <c r="M2737" s="234"/>
      <c r="N2737" s="234"/>
      <c r="O2737" s="234"/>
      <c r="P2737" s="234"/>
      <c r="Q2737" s="234"/>
      <c r="R2737" s="234"/>
      <c r="S2737" s="234"/>
      <c r="T2737" s="234"/>
      <c r="U2737" s="234"/>
      <c r="V2737" s="469"/>
      <c r="W2737" s="469"/>
      <c r="X2737" s="469"/>
      <c r="Y2737" s="404"/>
      <c r="Z2737" s="404"/>
      <c r="AA2737" s="404"/>
      <c r="AB2737" s="404"/>
      <c r="AC2737" s="404"/>
      <c r="AD2737" s="404"/>
    </row>
    <row r="2738" spans="3:30">
      <c r="C2738" s="234"/>
      <c r="D2738" s="461">
        <v>44742</v>
      </c>
      <c r="E2738" s="421" t="s">
        <v>2117</v>
      </c>
      <c r="F2738" s="494"/>
      <c r="G2738" s="258"/>
      <c r="H2738" s="447">
        <v>191.76</v>
      </c>
      <c r="I2738" s="469"/>
      <c r="J2738" s="234"/>
      <c r="K2738" s="234"/>
      <c r="L2738" s="234">
        <v>191.76</v>
      </c>
      <c r="M2738" s="234"/>
      <c r="N2738" s="234"/>
      <c r="O2738" s="234"/>
      <c r="P2738" s="234"/>
      <c r="Q2738" s="234"/>
      <c r="R2738" s="234"/>
      <c r="S2738" s="234"/>
      <c r="T2738" s="234"/>
      <c r="U2738" s="234"/>
      <c r="V2738" s="469"/>
      <c r="W2738" s="469"/>
      <c r="X2738" s="469"/>
      <c r="Y2738" s="404"/>
      <c r="Z2738" s="404"/>
      <c r="AA2738" s="404"/>
      <c r="AB2738" s="404"/>
      <c r="AC2738" s="404"/>
      <c r="AD2738" s="404"/>
    </row>
    <row r="2739" spans="3:30">
      <c r="C2739" s="234"/>
      <c r="D2739" s="461">
        <v>44742</v>
      </c>
      <c r="E2739" s="421" t="s">
        <v>1814</v>
      </c>
      <c r="F2739" s="494"/>
      <c r="G2739" s="258">
        <v>460</v>
      </c>
      <c r="H2739" s="447"/>
      <c r="I2739" s="469"/>
      <c r="J2739" s="234"/>
      <c r="K2739" s="234"/>
      <c r="L2739" s="234"/>
      <c r="M2739" s="234"/>
      <c r="N2739" s="234"/>
      <c r="O2739" s="234"/>
      <c r="P2739" s="234"/>
      <c r="Q2739" s="234"/>
      <c r="R2739" s="234"/>
      <c r="S2739" s="234"/>
      <c r="T2739" s="234"/>
      <c r="U2739" s="234"/>
      <c r="V2739" s="469"/>
      <c r="W2739" s="469"/>
      <c r="X2739" s="469"/>
      <c r="Y2739" s="404"/>
      <c r="Z2739" s="404"/>
      <c r="AA2739" s="404"/>
      <c r="AB2739" s="404"/>
      <c r="AC2739" s="404"/>
      <c r="AD2739" s="404"/>
    </row>
    <row r="2740" spans="3:30">
      <c r="C2740" s="234"/>
      <c r="D2740" s="461">
        <v>44742</v>
      </c>
      <c r="E2740" s="421" t="s">
        <v>673</v>
      </c>
      <c r="F2740" s="494"/>
      <c r="G2740" s="258"/>
      <c r="H2740" s="258">
        <v>350.18</v>
      </c>
      <c r="I2740" s="469"/>
      <c r="J2740" s="234"/>
      <c r="K2740" s="234"/>
      <c r="L2740" s="234"/>
      <c r="M2740" s="234"/>
      <c r="N2740" s="234"/>
      <c r="O2740" s="234"/>
      <c r="P2740" s="234"/>
      <c r="Q2740" s="234"/>
      <c r="R2740" s="234"/>
      <c r="S2740" s="234"/>
      <c r="T2740" s="234"/>
      <c r="U2740" s="234"/>
      <c r="V2740" s="469"/>
      <c r="W2740" s="469"/>
      <c r="X2740" s="469"/>
      <c r="Y2740" s="404"/>
      <c r="Z2740" s="404"/>
      <c r="AA2740" s="404"/>
      <c r="AB2740" s="404"/>
      <c r="AC2740" s="404"/>
      <c r="AD2740" s="404"/>
    </row>
    <row r="2741" spans="3:30">
      <c r="C2741" s="234"/>
      <c r="D2741" s="461">
        <v>44742</v>
      </c>
      <c r="E2741" s="422" t="s">
        <v>1815</v>
      </c>
      <c r="F2741" s="435"/>
      <c r="G2741" s="259"/>
      <c r="H2741" s="234">
        <v>109.82</v>
      </c>
      <c r="I2741" s="469"/>
      <c r="J2741" s="234"/>
      <c r="K2741" s="234"/>
      <c r="L2741" s="234"/>
      <c r="M2741" s="234"/>
      <c r="N2741" s="234"/>
      <c r="O2741" s="234"/>
      <c r="P2741" s="234"/>
      <c r="Q2741" s="234"/>
      <c r="R2741" s="234"/>
      <c r="S2741" s="234"/>
      <c r="T2741" s="234"/>
      <c r="U2741" s="234"/>
      <c r="V2741" s="469"/>
      <c r="W2741" s="469"/>
      <c r="X2741" s="469"/>
      <c r="Y2741" s="404"/>
      <c r="Z2741" s="404"/>
      <c r="AA2741" s="404"/>
      <c r="AB2741" s="404"/>
      <c r="AC2741" s="404"/>
      <c r="AD2741" s="404"/>
    </row>
    <row r="2742" spans="3:30">
      <c r="C2742" s="234"/>
      <c r="D2742" s="461">
        <v>44742</v>
      </c>
      <c r="E2742" s="421" t="s">
        <v>495</v>
      </c>
      <c r="F2742" s="494"/>
      <c r="G2742" s="258">
        <v>5459.84</v>
      </c>
      <c r="H2742" s="447"/>
      <c r="I2742" s="469"/>
      <c r="J2742" s="234"/>
      <c r="K2742" s="234"/>
      <c r="L2742" s="234"/>
      <c r="M2742" s="234"/>
      <c r="N2742" s="234"/>
      <c r="O2742" s="234"/>
      <c r="P2742" s="234"/>
      <c r="Q2742" s="234"/>
      <c r="R2742" s="234"/>
      <c r="S2742" s="234"/>
      <c r="T2742" s="234"/>
      <c r="U2742" s="234"/>
      <c r="V2742" s="469"/>
      <c r="W2742" s="469"/>
      <c r="X2742" s="469"/>
      <c r="Y2742" s="404"/>
      <c r="Z2742" s="404"/>
      <c r="AA2742" s="404"/>
      <c r="AB2742" s="404"/>
      <c r="AC2742" s="404"/>
      <c r="AD2742" s="404"/>
    </row>
    <row r="2743" spans="3:30">
      <c r="C2743" s="234"/>
      <c r="D2743" s="461">
        <v>44742</v>
      </c>
      <c r="E2743" s="421" t="s">
        <v>2337</v>
      </c>
      <c r="F2743" s="494"/>
      <c r="G2743" s="258"/>
      <c r="H2743" s="447">
        <v>190.38</v>
      </c>
      <c r="I2743" s="469"/>
      <c r="J2743" s="234"/>
      <c r="K2743" s="234"/>
      <c r="L2743" s="234">
        <v>190.38</v>
      </c>
      <c r="M2743" s="234"/>
      <c r="N2743" s="234"/>
      <c r="O2743" s="234"/>
      <c r="P2743" s="234"/>
      <c r="Q2743" s="234"/>
      <c r="R2743" s="234"/>
      <c r="S2743" s="234"/>
      <c r="T2743" s="234"/>
      <c r="U2743" s="234"/>
      <c r="V2743" s="469"/>
      <c r="W2743" s="469"/>
      <c r="X2743" s="469"/>
      <c r="Y2743" s="404"/>
      <c r="Z2743" s="404"/>
      <c r="AA2743" s="404"/>
      <c r="AB2743" s="404"/>
      <c r="AC2743" s="404"/>
      <c r="AD2743" s="404"/>
    </row>
    <row r="2744" spans="3:30">
      <c r="C2744" s="234"/>
      <c r="D2744" s="461">
        <v>44742</v>
      </c>
      <c r="E2744" s="421" t="s">
        <v>2551</v>
      </c>
      <c r="F2744" s="494"/>
      <c r="G2744" s="258"/>
      <c r="H2744" s="447">
        <v>279.69</v>
      </c>
      <c r="I2744" s="469"/>
      <c r="J2744" s="234"/>
      <c r="K2744" s="234"/>
      <c r="L2744" s="234">
        <v>279.69</v>
      </c>
      <c r="M2744" s="234"/>
      <c r="N2744" s="234"/>
      <c r="O2744" s="234"/>
      <c r="P2744" s="234"/>
      <c r="Q2744" s="234"/>
      <c r="R2744" s="234"/>
      <c r="S2744" s="234"/>
      <c r="T2744" s="234"/>
      <c r="U2744" s="234"/>
      <c r="V2744" s="469"/>
      <c r="W2744" s="469"/>
      <c r="X2744" s="469"/>
      <c r="Y2744" s="404"/>
      <c r="Z2744" s="404"/>
      <c r="AA2744" s="404"/>
      <c r="AB2744" s="404"/>
      <c r="AC2744" s="404"/>
      <c r="AD2744" s="404"/>
    </row>
    <row r="2745" spans="3:30">
      <c r="C2745" s="234"/>
      <c r="D2745" s="461">
        <v>44742</v>
      </c>
      <c r="E2745" s="421" t="s">
        <v>2552</v>
      </c>
      <c r="F2745" s="494"/>
      <c r="G2745" s="258"/>
      <c r="H2745" s="447">
        <v>174.13</v>
      </c>
      <c r="I2745" s="469"/>
      <c r="J2745" s="234"/>
      <c r="K2745" s="234"/>
      <c r="L2745" s="234">
        <v>174.13</v>
      </c>
      <c r="M2745" s="234"/>
      <c r="N2745" s="234"/>
      <c r="O2745" s="234"/>
      <c r="P2745" s="234"/>
      <c r="Q2745" s="234"/>
      <c r="R2745" s="234"/>
      <c r="S2745" s="234"/>
      <c r="T2745" s="234"/>
      <c r="U2745" s="234"/>
      <c r="V2745" s="469"/>
      <c r="W2745" s="469"/>
      <c r="X2745" s="469"/>
      <c r="Y2745" s="404"/>
      <c r="Z2745" s="404"/>
      <c r="AA2745" s="404"/>
      <c r="AB2745" s="404"/>
      <c r="AC2745" s="404"/>
      <c r="AD2745" s="404"/>
    </row>
    <row r="2746" spans="3:30">
      <c r="C2746" s="234"/>
      <c r="D2746" s="461">
        <v>44742</v>
      </c>
      <c r="E2746" s="421" t="s">
        <v>2553</v>
      </c>
      <c r="F2746" s="494"/>
      <c r="G2746" s="258"/>
      <c r="H2746" s="447">
        <v>387</v>
      </c>
      <c r="I2746" s="469"/>
      <c r="J2746" s="234"/>
      <c r="K2746" s="234">
        <v>387</v>
      </c>
      <c r="L2746" s="234"/>
      <c r="M2746" s="234"/>
      <c r="N2746" s="234"/>
      <c r="O2746" s="234"/>
      <c r="P2746" s="234"/>
      <c r="Q2746" s="234"/>
      <c r="R2746" s="234"/>
      <c r="S2746" s="234"/>
      <c r="T2746" s="234"/>
      <c r="U2746" s="234"/>
      <c r="V2746" s="469"/>
      <c r="W2746" s="469"/>
      <c r="X2746" s="469"/>
      <c r="Y2746" s="404"/>
      <c r="Z2746" s="404"/>
      <c r="AA2746" s="404"/>
      <c r="AB2746" s="404"/>
      <c r="AC2746" s="404"/>
      <c r="AD2746" s="404"/>
    </row>
    <row r="2747" spans="3:30">
      <c r="C2747" s="234">
        <v>5</v>
      </c>
      <c r="D2747" s="461">
        <v>44742</v>
      </c>
      <c r="E2747" s="421" t="s">
        <v>2152</v>
      </c>
      <c r="F2747" s="494"/>
      <c r="G2747" s="258"/>
      <c r="H2747" s="447">
        <v>847</v>
      </c>
      <c r="I2747" s="469"/>
      <c r="J2747" s="234"/>
      <c r="K2747" s="234"/>
      <c r="L2747" s="234"/>
      <c r="M2747" s="234"/>
      <c r="N2747" s="234"/>
      <c r="O2747" s="234">
        <v>847</v>
      </c>
      <c r="P2747" s="234"/>
      <c r="Q2747" s="234"/>
      <c r="R2747" s="234"/>
      <c r="S2747" s="234"/>
      <c r="T2747" s="234"/>
      <c r="U2747" s="234"/>
      <c r="V2747" s="469"/>
      <c r="W2747" s="469"/>
      <c r="X2747" s="469"/>
      <c r="Y2747" s="404"/>
      <c r="Z2747" s="404"/>
      <c r="AA2747" s="404"/>
      <c r="AB2747" s="404"/>
      <c r="AC2747" s="404"/>
      <c r="AD2747" s="404"/>
    </row>
    <row r="2748" spans="3:30">
      <c r="C2748" s="234"/>
      <c r="D2748" s="461">
        <v>44742</v>
      </c>
      <c r="E2748" s="421" t="s">
        <v>1896</v>
      </c>
      <c r="F2748" s="494"/>
      <c r="G2748" s="258"/>
      <c r="H2748" s="447">
        <v>80</v>
      </c>
      <c r="I2748" s="469"/>
      <c r="J2748" s="234"/>
      <c r="K2748" s="234"/>
      <c r="L2748" s="234"/>
      <c r="M2748" s="234"/>
      <c r="N2748" s="234"/>
      <c r="O2748" s="234"/>
      <c r="P2748" s="234"/>
      <c r="Q2748" s="234"/>
      <c r="R2748" s="234"/>
      <c r="S2748" s="234"/>
      <c r="T2748" s="234">
        <v>80</v>
      </c>
      <c r="U2748" s="234"/>
      <c r="V2748" s="469"/>
      <c r="W2748" s="469"/>
      <c r="X2748" s="469"/>
      <c r="Y2748" s="404"/>
      <c r="Z2748" s="404"/>
      <c r="AA2748" s="404"/>
      <c r="AB2748" s="404"/>
      <c r="AC2748" s="404"/>
      <c r="AD2748" s="404"/>
    </row>
    <row r="2749" spans="3:30">
      <c r="C2749" s="234"/>
      <c r="D2749" s="461">
        <v>44742</v>
      </c>
      <c r="E2749" s="421" t="s">
        <v>1878</v>
      </c>
      <c r="F2749" s="494"/>
      <c r="G2749" s="258"/>
      <c r="H2749" s="447">
        <v>150</v>
      </c>
      <c r="I2749" s="469"/>
      <c r="J2749" s="234"/>
      <c r="K2749" s="234"/>
      <c r="L2749" s="234"/>
      <c r="M2749" s="234"/>
      <c r="N2749" s="234"/>
      <c r="O2749" s="234"/>
      <c r="P2749" s="234"/>
      <c r="Q2749" s="234"/>
      <c r="R2749" s="234"/>
      <c r="S2749" s="234"/>
      <c r="T2749" s="234">
        <v>150</v>
      </c>
      <c r="U2749" s="234"/>
      <c r="V2749" s="469"/>
      <c r="W2749" s="469"/>
      <c r="X2749" s="469"/>
      <c r="Y2749" s="404"/>
      <c r="Z2749" s="404"/>
      <c r="AA2749" s="404"/>
      <c r="AB2749" s="404"/>
      <c r="AC2749" s="404"/>
      <c r="AD2749" s="404"/>
    </row>
    <row r="2750" spans="3:30">
      <c r="C2750" s="234"/>
      <c r="D2750" s="461">
        <v>44742</v>
      </c>
      <c r="E2750" s="421" t="s">
        <v>2554</v>
      </c>
      <c r="F2750" s="494"/>
      <c r="G2750" s="258"/>
      <c r="H2750" s="447">
        <v>3.25</v>
      </c>
      <c r="I2750" s="469"/>
      <c r="J2750" s="234"/>
      <c r="K2750" s="234"/>
      <c r="L2750" s="234">
        <v>3.25</v>
      </c>
      <c r="M2750" s="234"/>
      <c r="N2750" s="234"/>
      <c r="O2750" s="234"/>
      <c r="P2750" s="234"/>
      <c r="Q2750" s="234"/>
      <c r="R2750" s="234"/>
      <c r="S2750" s="234"/>
      <c r="T2750" s="234"/>
      <c r="U2750" s="234"/>
      <c r="V2750" s="469"/>
      <c r="W2750" s="469"/>
      <c r="X2750" s="469"/>
      <c r="Y2750" s="404"/>
      <c r="Z2750" s="404"/>
      <c r="AA2750" s="404"/>
      <c r="AB2750" s="404"/>
      <c r="AC2750" s="404"/>
      <c r="AD2750" s="404"/>
    </row>
    <row r="2751" spans="3:30">
      <c r="C2751" s="234">
        <v>2</v>
      </c>
      <c r="D2751" s="461">
        <v>44742</v>
      </c>
      <c r="E2751" s="421" t="s">
        <v>2555</v>
      </c>
      <c r="F2751" s="494"/>
      <c r="G2751" s="258"/>
      <c r="H2751" s="447">
        <v>966.02</v>
      </c>
      <c r="I2751" s="469"/>
      <c r="J2751" s="234"/>
      <c r="K2751" s="234"/>
      <c r="L2751" s="234">
        <v>966.02</v>
      </c>
      <c r="M2751" s="234"/>
      <c r="N2751" s="234"/>
      <c r="O2751" s="234"/>
      <c r="P2751" s="234"/>
      <c r="Q2751" s="234"/>
      <c r="R2751" s="234"/>
      <c r="S2751" s="234"/>
      <c r="T2751" s="234"/>
      <c r="U2751" s="234"/>
      <c r="V2751" s="469"/>
      <c r="W2751" s="469"/>
      <c r="X2751" s="469"/>
      <c r="Y2751" s="404"/>
      <c r="Z2751" s="404"/>
      <c r="AA2751" s="404"/>
      <c r="AB2751" s="404"/>
      <c r="AC2751" s="404"/>
      <c r="AD2751" s="404"/>
    </row>
    <row r="2752" spans="3:30">
      <c r="C2752" s="234"/>
      <c r="D2752" s="461">
        <v>44742</v>
      </c>
      <c r="E2752" s="421" t="s">
        <v>2556</v>
      </c>
      <c r="F2752" s="494"/>
      <c r="G2752" s="258"/>
      <c r="H2752" s="447">
        <v>1293.01</v>
      </c>
      <c r="I2752" s="469"/>
      <c r="J2752" s="234"/>
      <c r="K2752" s="234"/>
      <c r="L2752" s="234">
        <v>1293.01</v>
      </c>
      <c r="M2752" s="234"/>
      <c r="N2752" s="234"/>
      <c r="O2752" s="234"/>
      <c r="P2752" s="234"/>
      <c r="Q2752" s="234"/>
      <c r="R2752" s="234"/>
      <c r="S2752" s="234"/>
      <c r="T2752" s="234"/>
      <c r="U2752" s="234"/>
      <c r="V2752" s="469"/>
      <c r="W2752" s="469"/>
      <c r="X2752" s="469"/>
      <c r="Y2752" s="404"/>
      <c r="Z2752" s="404"/>
      <c r="AA2752" s="404"/>
      <c r="AB2752" s="404"/>
      <c r="AC2752" s="404"/>
      <c r="AD2752" s="404"/>
    </row>
    <row r="2753" spans="3:30">
      <c r="C2753" s="234"/>
      <c r="D2753" s="461">
        <v>44742</v>
      </c>
      <c r="E2753" s="421" t="s">
        <v>2557</v>
      </c>
      <c r="F2753" s="494"/>
      <c r="G2753" s="258"/>
      <c r="H2753" s="447">
        <v>1089.3599999999999</v>
      </c>
      <c r="I2753" s="469"/>
      <c r="J2753" s="234"/>
      <c r="K2753" s="234"/>
      <c r="L2753" s="234">
        <v>1089.3599999999999</v>
      </c>
      <c r="M2753" s="234"/>
      <c r="N2753" s="234"/>
      <c r="O2753" s="234"/>
      <c r="P2753" s="234"/>
      <c r="Q2753" s="234"/>
      <c r="R2753" s="234"/>
      <c r="S2753" s="234"/>
      <c r="T2753" s="234"/>
      <c r="U2753" s="234"/>
      <c r="V2753" s="469"/>
      <c r="W2753" s="469"/>
      <c r="X2753" s="469"/>
      <c r="Y2753" s="404"/>
      <c r="Z2753" s="404"/>
      <c r="AA2753" s="404"/>
      <c r="AB2753" s="404"/>
      <c r="AC2753" s="404"/>
      <c r="AD2753" s="404"/>
    </row>
    <row r="2754" spans="3:30">
      <c r="C2754" s="234"/>
      <c r="D2754" s="461">
        <v>44742</v>
      </c>
      <c r="E2754" s="421" t="s">
        <v>2558</v>
      </c>
      <c r="F2754" s="494"/>
      <c r="G2754" s="258">
        <v>5926</v>
      </c>
      <c r="H2754" s="447"/>
      <c r="I2754" s="469"/>
      <c r="J2754" s="234"/>
      <c r="K2754" s="234"/>
      <c r="L2754" s="234"/>
      <c r="M2754" s="234"/>
      <c r="N2754" s="234"/>
      <c r="O2754" s="234"/>
      <c r="P2754" s="234"/>
      <c r="Q2754" s="234"/>
      <c r="R2754" s="234"/>
      <c r="S2754" s="234"/>
      <c r="T2754" s="234"/>
      <c r="U2754" s="234"/>
      <c r="V2754" s="469"/>
      <c r="W2754" s="469"/>
      <c r="X2754" s="469"/>
      <c r="Y2754" s="404"/>
      <c r="Z2754" s="404"/>
      <c r="AA2754" s="404"/>
      <c r="AB2754" s="404"/>
      <c r="AC2754" s="404"/>
      <c r="AD2754" s="404"/>
    </row>
    <row r="2755" spans="3:30">
      <c r="C2755" s="234"/>
      <c r="D2755" s="461">
        <v>44742</v>
      </c>
      <c r="E2755" s="421" t="s">
        <v>673</v>
      </c>
      <c r="F2755" s="494"/>
      <c r="G2755" s="258"/>
      <c r="H2755" s="258">
        <v>5459.84</v>
      </c>
      <c r="I2755" s="469"/>
      <c r="J2755" s="234"/>
      <c r="K2755" s="234"/>
      <c r="L2755" s="234"/>
      <c r="M2755" s="234"/>
      <c r="N2755" s="234"/>
      <c r="O2755" s="234"/>
      <c r="P2755" s="234"/>
      <c r="Q2755" s="234"/>
      <c r="R2755" s="234"/>
      <c r="S2755" s="234"/>
      <c r="T2755" s="234"/>
      <c r="U2755" s="234"/>
      <c r="V2755" s="469"/>
      <c r="W2755" s="469"/>
      <c r="X2755" s="469"/>
      <c r="Y2755" s="404"/>
      <c r="Z2755" s="404"/>
      <c r="AA2755" s="404"/>
      <c r="AB2755" s="404"/>
      <c r="AC2755" s="404"/>
      <c r="AD2755" s="404"/>
    </row>
    <row r="2756" spans="3:30">
      <c r="C2756" s="234"/>
      <c r="D2756" s="461">
        <v>44742</v>
      </c>
      <c r="E2756" s="422" t="s">
        <v>2559</v>
      </c>
      <c r="F2756" s="435"/>
      <c r="G2756" s="259"/>
      <c r="H2756" s="234">
        <v>466.16</v>
      </c>
      <c r="I2756" s="469"/>
      <c r="J2756" s="234"/>
      <c r="K2756" s="234"/>
      <c r="L2756" s="234"/>
      <c r="M2756" s="234"/>
      <c r="N2756" s="234"/>
      <c r="O2756" s="234"/>
      <c r="P2756" s="234"/>
      <c r="Q2756" s="234"/>
      <c r="R2756" s="234"/>
      <c r="S2756" s="234"/>
      <c r="T2756" s="234"/>
      <c r="U2756" s="234"/>
      <c r="V2756" s="469"/>
      <c r="W2756" s="469"/>
      <c r="X2756" s="469"/>
      <c r="Y2756" s="404"/>
      <c r="Z2756" s="404"/>
      <c r="AA2756" s="404"/>
      <c r="AB2756" s="404"/>
      <c r="AC2756" s="404"/>
      <c r="AD2756" s="404"/>
    </row>
    <row r="2757" spans="3:30">
      <c r="C2757" s="234"/>
      <c r="D2757" s="461">
        <v>44742</v>
      </c>
      <c r="E2757" s="421" t="s">
        <v>495</v>
      </c>
      <c r="F2757" s="494"/>
      <c r="G2757" s="258">
        <v>7596.74</v>
      </c>
      <c r="H2757" s="447"/>
      <c r="I2757" s="469"/>
      <c r="J2757" s="234"/>
      <c r="K2757" s="234"/>
      <c r="L2757" s="234"/>
      <c r="M2757" s="234"/>
      <c r="N2757" s="234"/>
      <c r="O2757" s="234"/>
      <c r="P2757" s="234"/>
      <c r="Q2757" s="234"/>
      <c r="R2757" s="234"/>
      <c r="S2757" s="234"/>
      <c r="T2757" s="234"/>
      <c r="U2757" s="234"/>
      <c r="V2757" s="469"/>
      <c r="W2757" s="469"/>
      <c r="X2757" s="469"/>
      <c r="Y2757" s="404"/>
      <c r="Z2757" s="404"/>
      <c r="AA2757" s="404"/>
      <c r="AB2757" s="404"/>
      <c r="AC2757" s="404"/>
      <c r="AD2757" s="404"/>
    </row>
    <row r="2758" spans="3:30" ht="15">
      <c r="C2758" s="234"/>
      <c r="D2758" s="461">
        <v>44742</v>
      </c>
      <c r="E2758" s="468" t="s">
        <v>2560</v>
      </c>
      <c r="F2758" s="509"/>
      <c r="G2758" s="258"/>
      <c r="H2758" s="447">
        <v>2100</v>
      </c>
      <c r="I2758" s="469"/>
      <c r="J2758" s="234"/>
      <c r="K2758" s="234">
        <v>2100</v>
      </c>
      <c r="L2758" s="234"/>
      <c r="M2758" s="234"/>
      <c r="N2758" s="234"/>
      <c r="O2758" s="234"/>
      <c r="P2758" s="234"/>
      <c r="Q2758" s="234"/>
      <c r="R2758" s="234"/>
      <c r="S2758" s="234"/>
      <c r="T2758" s="234"/>
      <c r="U2758" s="234"/>
      <c r="V2758" s="469"/>
      <c r="W2758" s="469"/>
      <c r="X2758" s="469"/>
      <c r="Y2758" s="404"/>
      <c r="Z2758" s="404"/>
      <c r="AA2758" s="404"/>
      <c r="AB2758" s="404"/>
      <c r="AC2758" s="404"/>
      <c r="AD2758" s="404"/>
    </row>
    <row r="2759" spans="3:30">
      <c r="C2759" s="234"/>
      <c r="D2759" s="461">
        <v>44742</v>
      </c>
      <c r="E2759" s="421" t="s">
        <v>2561</v>
      </c>
      <c r="F2759" s="494"/>
      <c r="G2759" s="258"/>
      <c r="H2759" s="447">
        <v>352.82</v>
      </c>
      <c r="I2759" s="469"/>
      <c r="J2759" s="234"/>
      <c r="K2759" s="234"/>
      <c r="L2759" s="234">
        <v>352.82</v>
      </c>
      <c r="M2759" s="234"/>
      <c r="N2759" s="234"/>
      <c r="O2759" s="234"/>
      <c r="P2759" s="234"/>
      <c r="Q2759" s="234"/>
      <c r="R2759" s="234"/>
      <c r="S2759" s="234"/>
      <c r="T2759" s="234"/>
      <c r="U2759" s="234"/>
      <c r="V2759" s="469"/>
      <c r="W2759" s="469"/>
      <c r="X2759" s="469"/>
      <c r="Y2759" s="404"/>
      <c r="Z2759" s="404"/>
      <c r="AA2759" s="404"/>
      <c r="AB2759" s="404"/>
      <c r="AC2759" s="404"/>
      <c r="AD2759" s="404"/>
    </row>
    <row r="2760" spans="3:30">
      <c r="C2760" s="234">
        <v>2</v>
      </c>
      <c r="D2760" s="461">
        <v>44742</v>
      </c>
      <c r="E2760" s="421" t="s">
        <v>2562</v>
      </c>
      <c r="F2760" s="494"/>
      <c r="G2760" s="258"/>
      <c r="H2760" s="447">
        <v>444</v>
      </c>
      <c r="I2760" s="469"/>
      <c r="J2760" s="234"/>
      <c r="K2760" s="234"/>
      <c r="L2760" s="234"/>
      <c r="M2760" s="234"/>
      <c r="N2760" s="234"/>
      <c r="O2760" s="234">
        <v>444</v>
      </c>
      <c r="P2760" s="234"/>
      <c r="Q2760" s="234"/>
      <c r="R2760" s="234"/>
      <c r="S2760" s="234"/>
      <c r="T2760" s="234"/>
      <c r="U2760" s="234"/>
      <c r="V2760" s="469"/>
      <c r="W2760" s="469"/>
      <c r="X2760" s="469"/>
      <c r="Y2760" s="404"/>
      <c r="Z2760" s="404"/>
      <c r="AA2760" s="404"/>
      <c r="AB2760" s="404"/>
      <c r="AC2760" s="404"/>
      <c r="AD2760" s="404"/>
    </row>
    <row r="2761" spans="3:30">
      <c r="C2761" s="234"/>
      <c r="D2761" s="461">
        <v>44742</v>
      </c>
      <c r="E2761" s="421" t="s">
        <v>1896</v>
      </c>
      <c r="F2761" s="494"/>
      <c r="G2761" s="258"/>
      <c r="H2761" s="447">
        <v>80</v>
      </c>
      <c r="I2761" s="469"/>
      <c r="J2761" s="234"/>
      <c r="K2761" s="234"/>
      <c r="L2761" s="234"/>
      <c r="M2761" s="234"/>
      <c r="N2761" s="234"/>
      <c r="O2761" s="234"/>
      <c r="P2761" s="234"/>
      <c r="Q2761" s="234"/>
      <c r="R2761" s="234"/>
      <c r="S2761" s="234"/>
      <c r="T2761" s="234">
        <v>80</v>
      </c>
      <c r="U2761" s="234"/>
      <c r="V2761" s="469"/>
      <c r="W2761" s="469"/>
      <c r="X2761" s="469"/>
      <c r="Y2761" s="404"/>
      <c r="Z2761" s="404"/>
      <c r="AA2761" s="404"/>
      <c r="AB2761" s="404"/>
      <c r="AC2761" s="404"/>
      <c r="AD2761" s="404"/>
    </row>
    <row r="2762" spans="3:30">
      <c r="C2762" s="234">
        <v>5</v>
      </c>
      <c r="D2762" s="461">
        <v>44742</v>
      </c>
      <c r="E2762" s="421" t="s">
        <v>2317</v>
      </c>
      <c r="F2762" s="494"/>
      <c r="G2762" s="258"/>
      <c r="H2762" s="447">
        <v>851</v>
      </c>
      <c r="I2762" s="469"/>
      <c r="J2762" s="234"/>
      <c r="K2762" s="234"/>
      <c r="L2762" s="234"/>
      <c r="M2762" s="234"/>
      <c r="N2762" s="234"/>
      <c r="O2762" s="234">
        <v>851</v>
      </c>
      <c r="P2762" s="234"/>
      <c r="Q2762" s="234"/>
      <c r="R2762" s="234"/>
      <c r="S2762" s="234"/>
      <c r="T2762" s="234"/>
      <c r="U2762" s="234"/>
      <c r="V2762" s="469"/>
      <c r="W2762" s="469"/>
      <c r="X2762" s="469"/>
      <c r="Y2762" s="404"/>
      <c r="Z2762" s="404"/>
      <c r="AA2762" s="404"/>
      <c r="AB2762" s="404"/>
      <c r="AC2762" s="404"/>
      <c r="AD2762" s="404"/>
    </row>
    <row r="2763" spans="3:30">
      <c r="C2763" s="234"/>
      <c r="D2763" s="461">
        <v>44742</v>
      </c>
      <c r="E2763" s="421" t="s">
        <v>2563</v>
      </c>
      <c r="F2763" s="494"/>
      <c r="G2763" s="258"/>
      <c r="H2763" s="447">
        <v>176.05</v>
      </c>
      <c r="I2763" s="469"/>
      <c r="J2763" s="234"/>
      <c r="K2763" s="234"/>
      <c r="L2763" s="234">
        <v>176.05</v>
      </c>
      <c r="M2763" s="234"/>
      <c r="N2763" s="234"/>
      <c r="O2763" s="234"/>
      <c r="P2763" s="234"/>
      <c r="Q2763" s="234"/>
      <c r="R2763" s="234"/>
      <c r="S2763" s="234"/>
      <c r="T2763" s="234"/>
      <c r="U2763" s="234"/>
      <c r="V2763" s="469"/>
      <c r="W2763" s="469"/>
      <c r="X2763" s="469"/>
      <c r="Y2763" s="404"/>
      <c r="Z2763" s="404"/>
      <c r="AA2763" s="404"/>
      <c r="AB2763" s="404"/>
      <c r="AC2763" s="404"/>
      <c r="AD2763" s="404"/>
    </row>
    <row r="2764" spans="3:30">
      <c r="C2764" s="234"/>
      <c r="D2764" s="461">
        <v>44742</v>
      </c>
      <c r="E2764" s="421" t="s">
        <v>2564</v>
      </c>
      <c r="F2764" s="494"/>
      <c r="G2764" s="258"/>
      <c r="H2764" s="447">
        <v>6.2</v>
      </c>
      <c r="I2764" s="469"/>
      <c r="J2764" s="234"/>
      <c r="K2764" s="234"/>
      <c r="L2764" s="234">
        <v>6.2</v>
      </c>
      <c r="M2764" s="234"/>
      <c r="N2764" s="234"/>
      <c r="O2764" s="234"/>
      <c r="P2764" s="234"/>
      <c r="Q2764" s="234"/>
      <c r="R2764" s="234"/>
      <c r="S2764" s="234"/>
      <c r="T2764" s="234"/>
      <c r="U2764" s="234"/>
      <c r="V2764" s="469"/>
      <c r="W2764" s="469"/>
      <c r="X2764" s="469"/>
      <c r="Y2764" s="404"/>
      <c r="Z2764" s="404"/>
      <c r="AA2764" s="404"/>
      <c r="AB2764" s="404"/>
      <c r="AC2764" s="404"/>
      <c r="AD2764" s="404"/>
    </row>
    <row r="2765" spans="3:30">
      <c r="C2765" s="234"/>
      <c r="D2765" s="461">
        <v>44742</v>
      </c>
      <c r="E2765" s="421" t="s">
        <v>2565</v>
      </c>
      <c r="F2765" s="494"/>
      <c r="G2765" s="258"/>
      <c r="H2765" s="447">
        <v>1600.49</v>
      </c>
      <c r="I2765" s="469"/>
      <c r="J2765" s="234"/>
      <c r="K2765" s="234"/>
      <c r="L2765" s="234">
        <v>1600.49</v>
      </c>
      <c r="M2765" s="234"/>
      <c r="N2765" s="234"/>
      <c r="O2765" s="234"/>
      <c r="P2765" s="234"/>
      <c r="Q2765" s="234"/>
      <c r="R2765" s="234"/>
      <c r="S2765" s="234"/>
      <c r="T2765" s="234"/>
      <c r="U2765" s="234"/>
      <c r="V2765" s="469"/>
      <c r="W2765" s="469"/>
      <c r="X2765" s="469"/>
      <c r="Y2765" s="404"/>
      <c r="Z2765" s="404"/>
      <c r="AA2765" s="404"/>
      <c r="AB2765" s="404"/>
      <c r="AC2765" s="404"/>
      <c r="AD2765" s="404"/>
    </row>
    <row r="2766" spans="3:30">
      <c r="C2766" s="234"/>
      <c r="D2766" s="461">
        <v>44742</v>
      </c>
      <c r="E2766" s="421" t="s">
        <v>2566</v>
      </c>
      <c r="F2766" s="494"/>
      <c r="G2766" s="258"/>
      <c r="H2766" s="447">
        <v>1776.18</v>
      </c>
      <c r="I2766" s="469"/>
      <c r="J2766" s="234"/>
      <c r="K2766" s="234"/>
      <c r="L2766" s="234"/>
      <c r="M2766" s="234">
        <v>1776.18</v>
      </c>
      <c r="N2766" s="234"/>
      <c r="O2766" s="234"/>
      <c r="P2766" s="234"/>
      <c r="Q2766" s="234"/>
      <c r="R2766" s="234"/>
      <c r="S2766" s="234"/>
      <c r="T2766" s="234"/>
      <c r="U2766" s="234"/>
      <c r="V2766" s="469"/>
      <c r="W2766" s="469"/>
      <c r="X2766" s="469"/>
      <c r="Y2766" s="404"/>
      <c r="Z2766" s="404"/>
      <c r="AA2766" s="404"/>
      <c r="AB2766" s="404"/>
      <c r="AC2766" s="404"/>
      <c r="AD2766" s="404"/>
    </row>
    <row r="2767" spans="3:30">
      <c r="C2767" s="234"/>
      <c r="D2767" s="461">
        <v>44742</v>
      </c>
      <c r="E2767" s="421" t="s">
        <v>1878</v>
      </c>
      <c r="F2767" s="494"/>
      <c r="G2767" s="258"/>
      <c r="H2767" s="447">
        <v>210</v>
      </c>
      <c r="I2767" s="469"/>
      <c r="J2767" s="234"/>
      <c r="K2767" s="234"/>
      <c r="L2767" s="234"/>
      <c r="M2767" s="234"/>
      <c r="N2767" s="234"/>
      <c r="O2767" s="234"/>
      <c r="P2767" s="234"/>
      <c r="Q2767" s="234"/>
      <c r="R2767" s="234"/>
      <c r="S2767" s="234"/>
      <c r="T2767" s="234">
        <v>210</v>
      </c>
      <c r="U2767" s="234"/>
      <c r="V2767" s="469"/>
      <c r="W2767" s="469"/>
      <c r="X2767" s="469"/>
      <c r="Y2767" s="404"/>
      <c r="Z2767" s="404"/>
      <c r="AA2767" s="404"/>
      <c r="AB2767" s="404"/>
      <c r="AC2767" s="404"/>
      <c r="AD2767" s="404"/>
    </row>
    <row r="2768" spans="3:30">
      <c r="C2768" s="234"/>
      <c r="D2768" s="461">
        <v>44742</v>
      </c>
      <c r="E2768" s="421" t="s">
        <v>1771</v>
      </c>
      <c r="F2768" s="494"/>
      <c r="G2768" s="258">
        <v>8172</v>
      </c>
      <c r="H2768" s="447"/>
      <c r="I2768" s="469"/>
      <c r="J2768" s="234"/>
      <c r="K2768" s="234"/>
      <c r="L2768" s="234"/>
      <c r="M2768" s="234"/>
      <c r="N2768" s="234"/>
      <c r="O2768" s="234"/>
      <c r="P2768" s="234"/>
      <c r="Q2768" s="234"/>
      <c r="R2768" s="234"/>
      <c r="S2768" s="234"/>
      <c r="T2768" s="234"/>
      <c r="U2768" s="234"/>
      <c r="V2768" s="469"/>
      <c r="W2768" s="469"/>
      <c r="X2768" s="469"/>
      <c r="Y2768" s="404"/>
      <c r="Z2768" s="404"/>
      <c r="AA2768" s="404"/>
      <c r="AB2768" s="404"/>
      <c r="AC2768" s="404"/>
      <c r="AD2768" s="404"/>
    </row>
    <row r="2769" spans="3:30">
      <c r="C2769" s="234"/>
      <c r="D2769" s="461">
        <v>44742</v>
      </c>
      <c r="E2769" s="421" t="s">
        <v>673</v>
      </c>
      <c r="F2769" s="494"/>
      <c r="G2769" s="258"/>
      <c r="H2769" s="258">
        <v>7596.74</v>
      </c>
      <c r="I2769" s="469"/>
      <c r="J2769" s="234"/>
      <c r="K2769" s="234"/>
      <c r="L2769" s="234"/>
      <c r="M2769" s="234"/>
      <c r="N2769" s="234"/>
      <c r="O2769" s="234"/>
      <c r="P2769" s="234"/>
      <c r="Q2769" s="234"/>
      <c r="R2769" s="234"/>
      <c r="S2769" s="234"/>
      <c r="T2769" s="234"/>
      <c r="U2769" s="234"/>
      <c r="V2769" s="469"/>
      <c r="W2769" s="469"/>
      <c r="X2769" s="469"/>
      <c r="Y2769" s="404"/>
      <c r="Z2769" s="404"/>
      <c r="AA2769" s="404"/>
      <c r="AB2769" s="404"/>
      <c r="AC2769" s="404"/>
      <c r="AD2769" s="404"/>
    </row>
    <row r="2770" spans="3:30">
      <c r="C2770" s="234"/>
      <c r="D2770" s="461">
        <v>44742</v>
      </c>
      <c r="E2770" s="422" t="s">
        <v>1772</v>
      </c>
      <c r="F2770" s="435"/>
      <c r="G2770" s="259"/>
      <c r="H2770" s="234">
        <v>575.26</v>
      </c>
      <c r="I2770" s="469"/>
      <c r="J2770" s="234"/>
      <c r="K2770" s="234"/>
      <c r="L2770" s="234"/>
      <c r="M2770" s="234"/>
      <c r="N2770" s="234"/>
      <c r="O2770" s="234"/>
      <c r="P2770" s="234"/>
      <c r="Q2770" s="234"/>
      <c r="R2770" s="234"/>
      <c r="S2770" s="234"/>
      <c r="T2770" s="234"/>
      <c r="U2770" s="234"/>
      <c r="V2770" s="469"/>
      <c r="W2770" s="469"/>
      <c r="X2770" s="469"/>
      <c r="Y2770" s="404"/>
      <c r="Z2770" s="404"/>
      <c r="AA2770" s="404"/>
      <c r="AB2770" s="404"/>
      <c r="AC2770" s="404"/>
      <c r="AD2770" s="404"/>
    </row>
    <row r="2771" spans="3:30">
      <c r="C2771" s="234"/>
      <c r="D2771" s="461">
        <v>44742</v>
      </c>
      <c r="E2771" s="421" t="s">
        <v>495</v>
      </c>
      <c r="F2771" s="494"/>
      <c r="G2771" s="258">
        <v>1799.72</v>
      </c>
      <c r="H2771" s="447"/>
      <c r="I2771" s="469"/>
      <c r="J2771" s="234"/>
      <c r="K2771" s="234"/>
      <c r="L2771" s="234"/>
      <c r="M2771" s="234"/>
      <c r="N2771" s="234"/>
      <c r="O2771" s="234"/>
      <c r="P2771" s="234"/>
      <c r="Q2771" s="234"/>
      <c r="R2771" s="234"/>
      <c r="S2771" s="234"/>
      <c r="T2771" s="234"/>
      <c r="U2771" s="234"/>
      <c r="V2771" s="469"/>
      <c r="W2771" s="469"/>
      <c r="X2771" s="469"/>
      <c r="Y2771" s="404"/>
      <c r="Z2771" s="404"/>
      <c r="AA2771" s="404"/>
      <c r="AB2771" s="404"/>
      <c r="AC2771" s="404"/>
      <c r="AD2771" s="404"/>
    </row>
    <row r="2772" spans="3:30">
      <c r="C2772" s="234">
        <v>2</v>
      </c>
      <c r="D2772" s="461">
        <v>44742</v>
      </c>
      <c r="E2772" s="421" t="s">
        <v>2401</v>
      </c>
      <c r="F2772" s="494"/>
      <c r="G2772" s="258"/>
      <c r="H2772" s="447">
        <v>836</v>
      </c>
      <c r="I2772" s="469"/>
      <c r="J2772" s="234"/>
      <c r="K2772" s="234"/>
      <c r="L2772" s="234"/>
      <c r="M2772" s="234"/>
      <c r="N2772" s="234">
        <v>836</v>
      </c>
      <c r="O2772" s="234"/>
      <c r="P2772" s="234"/>
      <c r="Q2772" s="234"/>
      <c r="R2772" s="234"/>
      <c r="S2772" s="234"/>
      <c r="T2772" s="234"/>
      <c r="U2772" s="234"/>
      <c r="V2772" s="469"/>
      <c r="W2772" s="469"/>
      <c r="X2772" s="469"/>
      <c r="Y2772" s="404"/>
      <c r="Z2772" s="404"/>
      <c r="AA2772" s="404"/>
      <c r="AB2772" s="404"/>
      <c r="AC2772" s="404"/>
      <c r="AD2772" s="404"/>
    </row>
    <row r="2773" spans="3:30">
      <c r="C2773" s="234"/>
      <c r="D2773" s="461">
        <v>44742</v>
      </c>
      <c r="E2773" s="421" t="s">
        <v>2567</v>
      </c>
      <c r="F2773" s="494"/>
      <c r="G2773" s="258"/>
      <c r="H2773" s="447">
        <v>394.2</v>
      </c>
      <c r="I2773" s="469"/>
      <c r="J2773" s="234"/>
      <c r="K2773" s="234"/>
      <c r="L2773" s="234"/>
      <c r="M2773" s="234"/>
      <c r="N2773" s="234"/>
      <c r="O2773" s="234"/>
      <c r="P2773" s="234"/>
      <c r="Q2773" s="234">
        <v>394.2</v>
      </c>
      <c r="R2773" s="234"/>
      <c r="S2773" s="234"/>
      <c r="T2773" s="234"/>
      <c r="U2773" s="234"/>
      <c r="V2773" s="469"/>
      <c r="W2773" s="469"/>
      <c r="X2773" s="469"/>
      <c r="Y2773" s="404"/>
      <c r="Z2773" s="404"/>
      <c r="AA2773" s="404"/>
      <c r="AB2773" s="404"/>
      <c r="AC2773" s="404"/>
      <c r="AD2773" s="404"/>
    </row>
    <row r="2774" spans="3:30">
      <c r="C2774" s="234"/>
      <c r="D2774" s="461">
        <v>44742</v>
      </c>
      <c r="E2774" s="421" t="s">
        <v>2568</v>
      </c>
      <c r="F2774" s="494"/>
      <c r="G2774" s="258"/>
      <c r="H2774" s="447">
        <v>569.52</v>
      </c>
      <c r="I2774" s="469"/>
      <c r="J2774" s="234"/>
      <c r="K2774" s="234"/>
      <c r="L2774" s="234"/>
      <c r="M2774" s="234"/>
      <c r="N2774" s="234"/>
      <c r="O2774" s="234"/>
      <c r="P2774" s="234"/>
      <c r="Q2774" s="234">
        <v>569.52</v>
      </c>
      <c r="R2774" s="234"/>
      <c r="S2774" s="234"/>
      <c r="T2774" s="234"/>
      <c r="U2774" s="234"/>
      <c r="V2774" s="469"/>
      <c r="W2774" s="469"/>
      <c r="X2774" s="469"/>
      <c r="Y2774" s="404"/>
      <c r="Z2774" s="404"/>
      <c r="AA2774" s="404"/>
      <c r="AB2774" s="404"/>
      <c r="AC2774" s="404"/>
      <c r="AD2774" s="404"/>
    </row>
    <row r="2775" spans="3:30">
      <c r="C2775" s="234"/>
      <c r="D2775" s="461">
        <v>44742</v>
      </c>
      <c r="E2775" s="421" t="s">
        <v>1715</v>
      </c>
      <c r="F2775" s="494"/>
      <c r="G2775" s="258">
        <v>2020</v>
      </c>
      <c r="H2775" s="447"/>
      <c r="I2775" s="469"/>
      <c r="J2775" s="234"/>
      <c r="K2775" s="234"/>
      <c r="L2775" s="234"/>
      <c r="M2775" s="234"/>
      <c r="N2775" s="234"/>
      <c r="O2775" s="234"/>
      <c r="P2775" s="234"/>
      <c r="Q2775" s="234"/>
      <c r="R2775" s="234"/>
      <c r="S2775" s="234"/>
      <c r="T2775" s="234"/>
      <c r="U2775" s="234"/>
      <c r="V2775" s="469"/>
      <c r="W2775" s="469"/>
      <c r="X2775" s="469"/>
      <c r="Y2775" s="404"/>
      <c r="Z2775" s="404"/>
      <c r="AA2775" s="404"/>
      <c r="AB2775" s="404"/>
      <c r="AC2775" s="404"/>
      <c r="AD2775" s="404"/>
    </row>
    <row r="2776" spans="3:30">
      <c r="C2776" s="234"/>
      <c r="D2776" s="461">
        <v>44742</v>
      </c>
      <c r="E2776" s="421" t="s">
        <v>673</v>
      </c>
      <c r="F2776" s="494"/>
      <c r="G2776" s="258"/>
      <c r="H2776" s="258">
        <v>1799.72</v>
      </c>
      <c r="I2776" s="469"/>
      <c r="J2776" s="234"/>
      <c r="K2776" s="234"/>
      <c r="L2776" s="234"/>
      <c r="M2776" s="234"/>
      <c r="N2776" s="234"/>
      <c r="O2776" s="234"/>
      <c r="P2776" s="234"/>
      <c r="Q2776" s="234"/>
      <c r="R2776" s="234"/>
      <c r="S2776" s="234"/>
      <c r="T2776" s="234"/>
      <c r="U2776" s="234"/>
      <c r="V2776" s="469"/>
      <c r="W2776" s="469"/>
      <c r="X2776" s="469"/>
      <c r="Y2776" s="404"/>
      <c r="Z2776" s="404"/>
      <c r="AA2776" s="404"/>
      <c r="AB2776" s="404"/>
      <c r="AC2776" s="404"/>
      <c r="AD2776" s="404"/>
    </row>
    <row r="2777" spans="3:30">
      <c r="C2777" s="234"/>
      <c r="D2777" s="461">
        <v>44742</v>
      </c>
      <c r="E2777" s="422" t="s">
        <v>1717</v>
      </c>
      <c r="F2777" s="435"/>
      <c r="G2777" s="259"/>
      <c r="H2777" s="234">
        <v>220.28</v>
      </c>
      <c r="I2777" s="469"/>
      <c r="J2777" s="234"/>
      <c r="K2777" s="234"/>
      <c r="L2777" s="234"/>
      <c r="M2777" s="234"/>
      <c r="N2777" s="234"/>
      <c r="O2777" s="234"/>
      <c r="P2777" s="234"/>
      <c r="Q2777" s="234"/>
      <c r="R2777" s="234"/>
      <c r="S2777" s="234"/>
      <c r="T2777" s="234"/>
      <c r="U2777" s="234"/>
      <c r="V2777" s="469"/>
      <c r="W2777" s="469"/>
      <c r="X2777" s="469"/>
      <c r="Y2777" s="404"/>
      <c r="Z2777" s="404"/>
      <c r="AA2777" s="404"/>
      <c r="AB2777" s="404"/>
      <c r="AC2777" s="404"/>
      <c r="AD2777" s="404"/>
    </row>
    <row r="2778" spans="3:30">
      <c r="C2778" s="234"/>
      <c r="D2778" s="461">
        <v>44742</v>
      </c>
      <c r="E2778" s="421" t="s">
        <v>495</v>
      </c>
      <c r="F2778" s="494"/>
      <c r="G2778" s="258">
        <v>1089</v>
      </c>
      <c r="H2778" s="447"/>
      <c r="I2778" s="469"/>
      <c r="J2778" s="234"/>
      <c r="K2778" s="234"/>
      <c r="L2778" s="234"/>
      <c r="M2778" s="234"/>
      <c r="N2778" s="234"/>
      <c r="O2778" s="234"/>
      <c r="P2778" s="234"/>
      <c r="Q2778" s="234"/>
      <c r="R2778" s="234"/>
      <c r="S2778" s="234"/>
      <c r="T2778" s="234"/>
      <c r="U2778" s="234"/>
      <c r="V2778" s="469"/>
      <c r="W2778" s="469"/>
      <c r="X2778" s="469"/>
      <c r="Y2778" s="404"/>
      <c r="Z2778" s="404"/>
      <c r="AA2778" s="404"/>
      <c r="AB2778" s="404"/>
      <c r="AC2778" s="404"/>
      <c r="AD2778" s="404"/>
    </row>
    <row r="2779" spans="3:30">
      <c r="C2779" s="234"/>
      <c r="D2779" s="461">
        <v>44742</v>
      </c>
      <c r="E2779" s="421" t="s">
        <v>669</v>
      </c>
      <c r="F2779" s="494"/>
      <c r="G2779" s="258">
        <v>80</v>
      </c>
      <c r="H2779" s="447"/>
      <c r="I2779" s="469"/>
      <c r="J2779" s="234"/>
      <c r="K2779" s="234"/>
      <c r="L2779" s="234"/>
      <c r="M2779" s="234"/>
      <c r="N2779" s="234"/>
      <c r="O2779" s="234"/>
      <c r="P2779" s="234"/>
      <c r="Q2779" s="234"/>
      <c r="R2779" s="234"/>
      <c r="S2779" s="234"/>
      <c r="T2779" s="234"/>
      <c r="U2779" s="234"/>
      <c r="V2779" s="469"/>
      <c r="W2779" s="469"/>
      <c r="X2779" s="469"/>
      <c r="Y2779" s="404"/>
      <c r="Z2779" s="404"/>
      <c r="AA2779" s="404"/>
      <c r="AB2779" s="404"/>
      <c r="AC2779" s="404"/>
      <c r="AD2779" s="404"/>
    </row>
    <row r="2780" spans="3:30">
      <c r="C2780" s="234"/>
      <c r="D2780" s="461">
        <v>44742</v>
      </c>
      <c r="E2780" s="421" t="s">
        <v>1896</v>
      </c>
      <c r="F2780" s="494"/>
      <c r="G2780" s="258"/>
      <c r="H2780" s="447">
        <v>80</v>
      </c>
      <c r="I2780" s="469"/>
      <c r="J2780" s="234"/>
      <c r="K2780" s="234"/>
      <c r="L2780" s="234"/>
      <c r="M2780" s="234"/>
      <c r="N2780" s="234"/>
      <c r="O2780" s="234"/>
      <c r="P2780" s="234"/>
      <c r="Q2780" s="234"/>
      <c r="R2780" s="234"/>
      <c r="S2780" s="234"/>
      <c r="T2780" s="234">
        <v>80</v>
      </c>
      <c r="U2780" s="234"/>
      <c r="V2780" s="469"/>
      <c r="W2780" s="469"/>
      <c r="X2780" s="469"/>
      <c r="Y2780" s="404"/>
      <c r="Z2780" s="404"/>
      <c r="AA2780" s="404"/>
      <c r="AB2780" s="404"/>
      <c r="AC2780" s="404"/>
      <c r="AD2780" s="404"/>
    </row>
    <row r="2781" spans="3:30">
      <c r="C2781" s="234">
        <v>5</v>
      </c>
      <c r="D2781" s="461">
        <v>44742</v>
      </c>
      <c r="E2781" s="421" t="s">
        <v>2221</v>
      </c>
      <c r="F2781" s="494"/>
      <c r="G2781" s="258"/>
      <c r="H2781" s="447">
        <v>1089</v>
      </c>
      <c r="I2781" s="469"/>
      <c r="J2781" s="234"/>
      <c r="K2781" s="234"/>
      <c r="L2781" s="234"/>
      <c r="M2781" s="234"/>
      <c r="N2781" s="234"/>
      <c r="O2781" s="234">
        <v>1089</v>
      </c>
      <c r="P2781" s="234"/>
      <c r="Q2781" s="234"/>
      <c r="R2781" s="234"/>
      <c r="S2781" s="234"/>
      <c r="T2781" s="234"/>
      <c r="U2781" s="234"/>
      <c r="V2781" s="469"/>
      <c r="W2781" s="469"/>
      <c r="X2781" s="469"/>
      <c r="Y2781" s="404"/>
      <c r="Z2781" s="404"/>
      <c r="AA2781" s="404"/>
      <c r="AB2781" s="404"/>
      <c r="AC2781" s="404"/>
      <c r="AD2781" s="404"/>
    </row>
    <row r="2782" spans="3:30">
      <c r="C2782" s="234"/>
      <c r="D2782" s="461">
        <v>44742</v>
      </c>
      <c r="E2782" s="421" t="s">
        <v>2569</v>
      </c>
      <c r="F2782" s="494"/>
      <c r="G2782" s="258">
        <v>1255</v>
      </c>
      <c r="H2782" s="447"/>
      <c r="I2782" s="469"/>
      <c r="J2782" s="234"/>
      <c r="K2782" s="234"/>
      <c r="L2782" s="234"/>
      <c r="M2782" s="234"/>
      <c r="N2782" s="234"/>
      <c r="O2782" s="234"/>
      <c r="P2782" s="234"/>
      <c r="Q2782" s="234"/>
      <c r="R2782" s="234"/>
      <c r="S2782" s="234"/>
      <c r="T2782" s="234"/>
      <c r="U2782" s="234"/>
      <c r="V2782" s="469"/>
      <c r="W2782" s="469"/>
      <c r="X2782" s="469"/>
      <c r="Y2782" s="404"/>
      <c r="Z2782" s="404"/>
      <c r="AA2782" s="404"/>
      <c r="AB2782" s="404"/>
      <c r="AC2782" s="404"/>
      <c r="AD2782" s="404"/>
    </row>
    <row r="2783" spans="3:30">
      <c r="C2783" s="234"/>
      <c r="D2783" s="461">
        <v>44742</v>
      </c>
      <c r="E2783" s="421" t="s">
        <v>673</v>
      </c>
      <c r="F2783" s="494"/>
      <c r="G2783" s="258"/>
      <c r="H2783" s="258">
        <v>1089</v>
      </c>
      <c r="I2783" s="469"/>
      <c r="J2783" s="234"/>
      <c r="K2783" s="234"/>
      <c r="L2783" s="234"/>
      <c r="M2783" s="234"/>
      <c r="N2783" s="234"/>
      <c r="O2783" s="234"/>
      <c r="P2783" s="234"/>
      <c r="Q2783" s="234"/>
      <c r="R2783" s="234"/>
      <c r="S2783" s="234"/>
      <c r="T2783" s="234"/>
      <c r="U2783" s="234"/>
      <c r="V2783" s="469"/>
      <c r="W2783" s="469"/>
      <c r="X2783" s="469"/>
      <c r="Y2783" s="404"/>
      <c r="Z2783" s="404"/>
      <c r="AA2783" s="404"/>
      <c r="AB2783" s="404"/>
      <c r="AC2783" s="404"/>
      <c r="AD2783" s="404"/>
    </row>
    <row r="2784" spans="3:30">
      <c r="C2784" s="234"/>
      <c r="D2784" s="461">
        <v>44742</v>
      </c>
      <c r="E2784" s="422" t="s">
        <v>674</v>
      </c>
      <c r="F2784" s="435"/>
      <c r="G2784" s="259"/>
      <c r="H2784" s="259">
        <v>80</v>
      </c>
      <c r="I2784" s="469"/>
      <c r="J2784" s="234"/>
      <c r="K2784" s="234"/>
      <c r="L2784" s="234"/>
      <c r="M2784" s="234"/>
      <c r="N2784" s="234"/>
      <c r="O2784" s="234"/>
      <c r="P2784" s="234"/>
      <c r="Q2784" s="234"/>
      <c r="R2784" s="234"/>
      <c r="S2784" s="234"/>
      <c r="T2784" s="234"/>
      <c r="U2784" s="234"/>
      <c r="V2784" s="469"/>
      <c r="W2784" s="469"/>
      <c r="X2784" s="469"/>
      <c r="Y2784" s="404"/>
      <c r="Z2784" s="404"/>
      <c r="AA2784" s="404"/>
      <c r="AB2784" s="404"/>
      <c r="AC2784" s="404"/>
      <c r="AD2784" s="404"/>
    </row>
    <row r="2785" spans="3:30">
      <c r="C2785" s="234"/>
      <c r="D2785" s="461">
        <v>44742</v>
      </c>
      <c r="E2785" s="422" t="s">
        <v>2570</v>
      </c>
      <c r="F2785" s="435"/>
      <c r="G2785" s="259"/>
      <c r="H2785" s="234">
        <v>86</v>
      </c>
      <c r="I2785" s="469"/>
      <c r="J2785" s="234"/>
      <c r="K2785" s="234"/>
      <c r="L2785" s="234"/>
      <c r="M2785" s="234"/>
      <c r="N2785" s="234"/>
      <c r="O2785" s="234"/>
      <c r="P2785" s="234"/>
      <c r="Q2785" s="234"/>
      <c r="R2785" s="234"/>
      <c r="S2785" s="234"/>
      <c r="T2785" s="234"/>
      <c r="U2785" s="234"/>
      <c r="V2785" s="469"/>
      <c r="W2785" s="469"/>
      <c r="X2785" s="469"/>
      <c r="Y2785" s="404"/>
      <c r="Z2785" s="404"/>
      <c r="AA2785" s="404"/>
      <c r="AB2785" s="404"/>
      <c r="AC2785" s="404"/>
      <c r="AD2785" s="404"/>
    </row>
    <row r="2786" spans="3:30">
      <c r="C2786" s="234"/>
      <c r="D2786" s="461">
        <v>44742</v>
      </c>
      <c r="E2786" s="421" t="s">
        <v>495</v>
      </c>
      <c r="F2786" s="494"/>
      <c r="G2786" s="258">
        <v>3008</v>
      </c>
      <c r="H2786" s="447"/>
      <c r="I2786" s="469"/>
      <c r="J2786" s="234"/>
      <c r="K2786" s="234"/>
      <c r="L2786" s="234"/>
      <c r="M2786" s="234"/>
      <c r="N2786" s="234"/>
      <c r="O2786" s="234"/>
      <c r="P2786" s="234"/>
      <c r="Q2786" s="234"/>
      <c r="R2786" s="234"/>
      <c r="S2786" s="234"/>
      <c r="T2786" s="234"/>
      <c r="U2786" s="234"/>
      <c r="V2786" s="469"/>
      <c r="W2786" s="469"/>
      <c r="X2786" s="469"/>
      <c r="Y2786" s="404"/>
      <c r="Z2786" s="404"/>
      <c r="AA2786" s="404"/>
      <c r="AB2786" s="404"/>
      <c r="AC2786" s="404"/>
      <c r="AD2786" s="404"/>
    </row>
    <row r="2787" spans="3:30">
      <c r="C2787" s="234"/>
      <c r="D2787" s="461">
        <v>44742</v>
      </c>
      <c r="E2787" s="421" t="s">
        <v>2571</v>
      </c>
      <c r="F2787" s="494"/>
      <c r="G2787" s="258"/>
      <c r="H2787" s="447">
        <v>1456</v>
      </c>
      <c r="I2787" s="469"/>
      <c r="J2787" s="234"/>
      <c r="K2787" s="234"/>
      <c r="L2787" s="234"/>
      <c r="M2787" s="234"/>
      <c r="N2787" s="234"/>
      <c r="O2787" s="234"/>
      <c r="P2787" s="234"/>
      <c r="Q2787" s="234">
        <v>1456</v>
      </c>
      <c r="R2787" s="234"/>
      <c r="S2787" s="234"/>
      <c r="T2787" s="234"/>
      <c r="U2787" s="234"/>
      <c r="V2787" s="469"/>
      <c r="W2787" s="469"/>
      <c r="X2787" s="469"/>
      <c r="Y2787" s="404"/>
      <c r="Z2787" s="404"/>
      <c r="AA2787" s="404"/>
      <c r="AB2787" s="404"/>
      <c r="AC2787" s="404"/>
      <c r="AD2787" s="404"/>
    </row>
    <row r="2788" spans="3:30">
      <c r="C2788" s="234"/>
      <c r="D2788" s="461">
        <v>44742</v>
      </c>
      <c r="E2788" s="421" t="s">
        <v>2572</v>
      </c>
      <c r="F2788" s="494"/>
      <c r="G2788" s="258"/>
      <c r="H2788" s="447">
        <v>1456</v>
      </c>
      <c r="I2788" s="469"/>
      <c r="J2788" s="234"/>
      <c r="K2788" s="234"/>
      <c r="L2788" s="234"/>
      <c r="M2788" s="234"/>
      <c r="N2788" s="234"/>
      <c r="O2788" s="234"/>
      <c r="P2788" s="234"/>
      <c r="Q2788" s="234">
        <v>1456</v>
      </c>
      <c r="R2788" s="234"/>
      <c r="S2788" s="234"/>
      <c r="T2788" s="234"/>
      <c r="U2788" s="234"/>
      <c r="V2788" s="469"/>
      <c r="W2788" s="469"/>
      <c r="X2788" s="469"/>
      <c r="Y2788" s="404"/>
      <c r="Z2788" s="404"/>
      <c r="AA2788" s="404"/>
      <c r="AB2788" s="404"/>
      <c r="AC2788" s="404"/>
      <c r="AD2788" s="404"/>
    </row>
    <row r="2789" spans="3:30">
      <c r="C2789" s="234"/>
      <c r="D2789" s="461">
        <v>44742</v>
      </c>
      <c r="E2789" s="421" t="s">
        <v>1878</v>
      </c>
      <c r="F2789" s="494"/>
      <c r="G2789" s="258"/>
      <c r="H2789" s="447">
        <v>96</v>
      </c>
      <c r="I2789" s="469"/>
      <c r="J2789" s="234"/>
      <c r="K2789" s="234"/>
      <c r="L2789" s="234"/>
      <c r="M2789" s="234"/>
      <c r="N2789" s="234"/>
      <c r="O2789" s="234"/>
      <c r="P2789" s="234"/>
      <c r="Q2789" s="234"/>
      <c r="R2789" s="234"/>
      <c r="S2789" s="234"/>
      <c r="T2789" s="234">
        <v>96</v>
      </c>
      <c r="U2789" s="234"/>
      <c r="V2789" s="469"/>
      <c r="W2789" s="469"/>
      <c r="X2789" s="469"/>
      <c r="Y2789" s="404"/>
      <c r="Z2789" s="404"/>
      <c r="AA2789" s="404"/>
      <c r="AB2789" s="404"/>
      <c r="AC2789" s="404"/>
      <c r="AD2789" s="404"/>
    </row>
    <row r="2790" spans="3:30">
      <c r="C2790" s="234"/>
      <c r="D2790" s="461">
        <v>44742</v>
      </c>
      <c r="E2790" s="421" t="s">
        <v>1715</v>
      </c>
      <c r="F2790" s="494"/>
      <c r="G2790" s="258">
        <v>3240</v>
      </c>
      <c r="H2790" s="447"/>
      <c r="I2790" s="469"/>
      <c r="J2790" s="234"/>
      <c r="K2790" s="234"/>
      <c r="L2790" s="234"/>
      <c r="M2790" s="234"/>
      <c r="N2790" s="234"/>
      <c r="O2790" s="234"/>
      <c r="P2790" s="234"/>
      <c r="Q2790" s="234"/>
      <c r="R2790" s="234"/>
      <c r="S2790" s="234"/>
      <c r="T2790" s="234"/>
      <c r="U2790" s="234"/>
      <c r="V2790" s="469"/>
      <c r="W2790" s="469"/>
      <c r="X2790" s="469"/>
      <c r="Y2790" s="404"/>
      <c r="Z2790" s="404"/>
      <c r="AA2790" s="404"/>
      <c r="AB2790" s="404"/>
      <c r="AC2790" s="404"/>
      <c r="AD2790" s="404"/>
    </row>
    <row r="2791" spans="3:30">
      <c r="C2791" s="234"/>
      <c r="D2791" s="461">
        <v>44742</v>
      </c>
      <c r="E2791" s="421" t="s">
        <v>673</v>
      </c>
      <c r="F2791" s="494"/>
      <c r="G2791" s="258"/>
      <c r="H2791" s="258">
        <v>3008</v>
      </c>
      <c r="I2791" s="469"/>
      <c r="J2791" s="234"/>
      <c r="K2791" s="234"/>
      <c r="L2791" s="234"/>
      <c r="M2791" s="234"/>
      <c r="N2791" s="234"/>
      <c r="O2791" s="234"/>
      <c r="P2791" s="234"/>
      <c r="Q2791" s="234"/>
      <c r="R2791" s="234"/>
      <c r="S2791" s="234"/>
      <c r="T2791" s="234"/>
      <c r="U2791" s="234"/>
      <c r="V2791" s="469"/>
      <c r="W2791" s="469"/>
      <c r="X2791" s="469"/>
      <c r="Y2791" s="404"/>
      <c r="Z2791" s="404"/>
      <c r="AA2791" s="404"/>
      <c r="AB2791" s="404"/>
      <c r="AC2791" s="404"/>
      <c r="AD2791" s="404"/>
    </row>
    <row r="2792" spans="3:30">
      <c r="C2792" s="234"/>
      <c r="D2792" s="461">
        <v>44742</v>
      </c>
      <c r="E2792" s="422" t="s">
        <v>1717</v>
      </c>
      <c r="F2792" s="435"/>
      <c r="G2792" s="259"/>
      <c r="H2792" s="234">
        <v>232</v>
      </c>
      <c r="I2792" s="469"/>
      <c r="J2792" s="234"/>
      <c r="K2792" s="234"/>
      <c r="L2792" s="234"/>
      <c r="M2792" s="234"/>
      <c r="N2792" s="234"/>
      <c r="O2792" s="234"/>
      <c r="P2792" s="234"/>
      <c r="Q2792" s="234"/>
      <c r="R2792" s="234"/>
      <c r="S2792" s="234"/>
      <c r="T2792" s="234"/>
      <c r="U2792" s="234"/>
      <c r="V2792" s="469"/>
      <c r="W2792" s="469"/>
      <c r="X2792" s="469"/>
      <c r="Y2792" s="404"/>
      <c r="Z2792" s="404"/>
      <c r="AA2792" s="404"/>
      <c r="AB2792" s="404"/>
      <c r="AC2792" s="404"/>
      <c r="AD2792" s="404"/>
    </row>
    <row r="2793" spans="3:30">
      <c r="C2793" s="234"/>
      <c r="D2793" s="461">
        <v>44742</v>
      </c>
      <c r="E2793" s="421" t="s">
        <v>495</v>
      </c>
      <c r="F2793" s="494"/>
      <c r="G2793" s="258">
        <v>2374</v>
      </c>
      <c r="H2793" s="447"/>
      <c r="I2793" s="469"/>
      <c r="J2793" s="234"/>
      <c r="K2793" s="234"/>
      <c r="L2793" s="234"/>
      <c r="M2793" s="234"/>
      <c r="N2793" s="234"/>
      <c r="O2793" s="234"/>
      <c r="P2793" s="234"/>
      <c r="Q2793" s="234"/>
      <c r="R2793" s="234"/>
      <c r="S2793" s="234"/>
      <c r="T2793" s="234"/>
      <c r="U2793" s="234"/>
      <c r="V2793" s="469"/>
      <c r="W2793" s="469"/>
      <c r="X2793" s="469"/>
      <c r="Y2793" s="404"/>
      <c r="Z2793" s="404"/>
      <c r="AA2793" s="404"/>
      <c r="AB2793" s="404"/>
      <c r="AC2793" s="404"/>
      <c r="AD2793" s="404"/>
    </row>
    <row r="2794" spans="3:30">
      <c r="C2794" s="234">
        <v>9</v>
      </c>
      <c r="D2794" s="461">
        <v>44742</v>
      </c>
      <c r="E2794" s="421" t="s">
        <v>2413</v>
      </c>
      <c r="F2794" s="494"/>
      <c r="G2794" s="258"/>
      <c r="H2794" s="447">
        <v>2374</v>
      </c>
      <c r="I2794" s="469"/>
      <c r="J2794" s="234"/>
      <c r="K2794" s="234"/>
      <c r="L2794" s="234"/>
      <c r="M2794" s="234"/>
      <c r="N2794" s="234"/>
      <c r="O2794" s="234"/>
      <c r="P2794" s="234"/>
      <c r="Q2794" s="234"/>
      <c r="R2794" s="234"/>
      <c r="S2794" s="234">
        <v>2374</v>
      </c>
      <c r="T2794" s="234"/>
      <c r="U2794" s="234"/>
      <c r="V2794" s="469"/>
      <c r="W2794" s="469"/>
      <c r="X2794" s="469"/>
      <c r="Y2794" s="404"/>
      <c r="Z2794" s="404"/>
      <c r="AA2794" s="404"/>
      <c r="AB2794" s="404"/>
      <c r="AC2794" s="404"/>
      <c r="AD2794" s="404"/>
    </row>
    <row r="2795" spans="3:30">
      <c r="C2795" s="234"/>
      <c r="D2795" s="461">
        <v>44742</v>
      </c>
      <c r="E2795" s="421" t="s">
        <v>2136</v>
      </c>
      <c r="F2795" s="494"/>
      <c r="G2795" s="258">
        <v>2564</v>
      </c>
      <c r="H2795" s="447"/>
      <c r="I2795" s="469"/>
      <c r="J2795" s="234"/>
      <c r="K2795" s="234"/>
      <c r="L2795" s="234"/>
      <c r="M2795" s="234"/>
      <c r="N2795" s="234"/>
      <c r="O2795" s="234"/>
      <c r="P2795" s="234"/>
      <c r="Q2795" s="234"/>
      <c r="R2795" s="234"/>
      <c r="S2795" s="234"/>
      <c r="T2795" s="234"/>
      <c r="U2795" s="234"/>
      <c r="V2795" s="469"/>
      <c r="W2795" s="469"/>
      <c r="X2795" s="469"/>
      <c r="Y2795" s="404"/>
      <c r="Z2795" s="404"/>
      <c r="AA2795" s="404"/>
      <c r="AB2795" s="404"/>
      <c r="AC2795" s="404"/>
      <c r="AD2795" s="404"/>
    </row>
    <row r="2796" spans="3:30">
      <c r="C2796" s="234"/>
      <c r="D2796" s="461">
        <v>44742</v>
      </c>
      <c r="E2796" s="421" t="s">
        <v>673</v>
      </c>
      <c r="F2796" s="494"/>
      <c r="G2796" s="258"/>
      <c r="H2796" s="258">
        <v>2374</v>
      </c>
      <c r="I2796" s="469"/>
      <c r="J2796" s="234"/>
      <c r="K2796" s="234"/>
      <c r="L2796" s="234"/>
      <c r="M2796" s="234"/>
      <c r="N2796" s="234"/>
      <c r="O2796" s="234"/>
      <c r="P2796" s="234"/>
      <c r="Q2796" s="234"/>
      <c r="R2796" s="234"/>
      <c r="S2796" s="234"/>
      <c r="T2796" s="234"/>
      <c r="U2796" s="234"/>
      <c r="V2796" s="469"/>
      <c r="W2796" s="469"/>
      <c r="X2796" s="469"/>
      <c r="Y2796" s="404"/>
      <c r="Z2796" s="404"/>
      <c r="AA2796" s="404"/>
      <c r="AB2796" s="404"/>
      <c r="AC2796" s="404"/>
      <c r="AD2796" s="404"/>
    </row>
    <row r="2797" spans="3:30">
      <c r="C2797" s="234"/>
      <c r="D2797" s="461">
        <v>44742</v>
      </c>
      <c r="E2797" s="422" t="s">
        <v>2137</v>
      </c>
      <c r="F2797" s="435"/>
      <c r="G2797" s="259"/>
      <c r="H2797" s="234">
        <v>190</v>
      </c>
      <c r="I2797" s="469"/>
      <c r="J2797" s="234"/>
      <c r="K2797" s="234"/>
      <c r="L2797" s="234"/>
      <c r="M2797" s="234"/>
      <c r="N2797" s="234"/>
      <c r="O2797" s="234"/>
      <c r="P2797" s="234"/>
      <c r="Q2797" s="234"/>
      <c r="R2797" s="234"/>
      <c r="S2797" s="234"/>
      <c r="T2797" s="234"/>
      <c r="U2797" s="234"/>
      <c r="V2797" s="469"/>
      <c r="W2797" s="469"/>
      <c r="X2797" s="469"/>
      <c r="Y2797" s="404"/>
      <c r="Z2797" s="404"/>
      <c r="AA2797" s="404"/>
      <c r="AB2797" s="404"/>
      <c r="AC2797" s="404"/>
      <c r="AD2797" s="404"/>
    </row>
    <row r="2798" spans="3:30">
      <c r="C2798" s="131"/>
      <c r="D2798" s="467">
        <v>44746</v>
      </c>
      <c r="E2798" s="444" t="s">
        <v>495</v>
      </c>
      <c r="F2798" s="507"/>
      <c r="G2798" s="445">
        <v>881</v>
      </c>
      <c r="H2798" s="131"/>
      <c r="I2798" s="131"/>
      <c r="J2798" s="131"/>
      <c r="K2798" s="131"/>
      <c r="L2798" s="131"/>
      <c r="M2798" s="131"/>
      <c r="N2798" s="131"/>
      <c r="O2798" s="131"/>
      <c r="P2798" s="131"/>
      <c r="Q2798" s="131"/>
      <c r="R2798" s="131"/>
      <c r="S2798" s="131"/>
      <c r="T2798" s="131"/>
      <c r="U2798" s="131"/>
      <c r="V2798" s="131"/>
      <c r="W2798" s="131"/>
      <c r="X2798" s="131"/>
      <c r="Y2798" s="132"/>
      <c r="Z2798" s="132"/>
      <c r="AA2798" s="132"/>
      <c r="AB2798" s="132"/>
      <c r="AC2798" s="132"/>
      <c r="AD2798" s="132"/>
    </row>
    <row r="2799" spans="3:30">
      <c r="C2799" s="131"/>
      <c r="D2799" s="467">
        <v>44746</v>
      </c>
      <c r="E2799" s="444" t="s">
        <v>2585</v>
      </c>
      <c r="F2799" s="507"/>
      <c r="G2799" s="445"/>
      <c r="H2799" s="445">
        <v>176.5</v>
      </c>
      <c r="I2799" s="131"/>
      <c r="J2799" s="131"/>
      <c r="K2799" s="445">
        <v>176.5</v>
      </c>
      <c r="L2799" s="131"/>
      <c r="M2799" s="131"/>
      <c r="N2799" s="131"/>
      <c r="O2799" s="131"/>
      <c r="P2799" s="131"/>
      <c r="Q2799" s="131"/>
      <c r="R2799" s="131"/>
      <c r="S2799" s="131"/>
      <c r="T2799" s="131"/>
      <c r="U2799" s="131"/>
      <c r="V2799" s="131"/>
      <c r="W2799" s="131"/>
      <c r="X2799" s="131"/>
      <c r="Y2799" s="132"/>
      <c r="Z2799" s="132"/>
      <c r="AA2799" s="132"/>
      <c r="AB2799" s="132"/>
      <c r="AC2799" s="132"/>
      <c r="AD2799" s="132"/>
    </row>
    <row r="2800" spans="3:30">
      <c r="C2800" s="131"/>
      <c r="D2800" s="467">
        <v>44746</v>
      </c>
      <c r="E2800" s="444" t="s">
        <v>2585</v>
      </c>
      <c r="F2800" s="507"/>
      <c r="G2800" s="445"/>
      <c r="H2800" s="445">
        <v>176.5</v>
      </c>
      <c r="I2800" s="131"/>
      <c r="J2800" s="131"/>
      <c r="K2800" s="445">
        <v>176.5</v>
      </c>
      <c r="L2800" s="131"/>
      <c r="M2800" s="131"/>
      <c r="N2800" s="131"/>
      <c r="O2800" s="131"/>
      <c r="P2800" s="131"/>
      <c r="Q2800" s="131"/>
      <c r="R2800" s="131"/>
      <c r="S2800" s="131"/>
      <c r="T2800" s="131"/>
      <c r="U2800" s="131"/>
      <c r="V2800" s="131"/>
      <c r="W2800" s="131"/>
      <c r="X2800" s="131"/>
      <c r="Y2800" s="132"/>
      <c r="Z2800" s="132"/>
      <c r="AA2800" s="132"/>
      <c r="AB2800" s="132"/>
      <c r="AC2800" s="132"/>
      <c r="AD2800" s="132"/>
    </row>
    <row r="2801" spans="3:30">
      <c r="C2801" s="131"/>
      <c r="D2801" s="467">
        <v>44746</v>
      </c>
      <c r="E2801" s="444" t="s">
        <v>2586</v>
      </c>
      <c r="F2801" s="507"/>
      <c r="G2801" s="445"/>
      <c r="H2801" s="445">
        <v>264</v>
      </c>
      <c r="I2801" s="131"/>
      <c r="J2801" s="131"/>
      <c r="K2801" s="445">
        <v>264</v>
      </c>
      <c r="L2801" s="131"/>
      <c r="M2801" s="131"/>
      <c r="N2801" s="131"/>
      <c r="O2801" s="131"/>
      <c r="P2801" s="131"/>
      <c r="Q2801" s="131"/>
      <c r="R2801" s="131"/>
      <c r="S2801" s="131"/>
      <c r="T2801" s="131"/>
      <c r="U2801" s="131"/>
      <c r="V2801" s="131"/>
      <c r="W2801" s="131"/>
      <c r="X2801" s="131"/>
      <c r="Y2801" s="132"/>
      <c r="Z2801" s="132"/>
      <c r="AA2801" s="132"/>
      <c r="AB2801" s="132"/>
      <c r="AC2801" s="132"/>
      <c r="AD2801" s="132"/>
    </row>
    <row r="2802" spans="3:30">
      <c r="C2802" s="131"/>
      <c r="D2802" s="467">
        <v>44746</v>
      </c>
      <c r="E2802" s="444" t="s">
        <v>2586</v>
      </c>
      <c r="F2802" s="507"/>
      <c r="G2802" s="445"/>
      <c r="H2802" s="445">
        <v>264</v>
      </c>
      <c r="I2802" s="131"/>
      <c r="J2802" s="131"/>
      <c r="K2802" s="445">
        <v>264</v>
      </c>
      <c r="L2802" s="131"/>
      <c r="M2802" s="131"/>
      <c r="N2802" s="131"/>
      <c r="O2802" s="131"/>
      <c r="P2802" s="131"/>
      <c r="Q2802" s="131"/>
      <c r="R2802" s="131"/>
      <c r="S2802" s="131"/>
      <c r="T2802" s="131"/>
      <c r="U2802" s="131"/>
      <c r="V2802" s="131"/>
      <c r="W2802" s="131"/>
      <c r="X2802" s="131"/>
      <c r="Y2802" s="132"/>
      <c r="Z2802" s="132"/>
      <c r="AA2802" s="132"/>
      <c r="AB2802" s="132"/>
      <c r="AC2802" s="132"/>
      <c r="AD2802" s="132"/>
    </row>
    <row r="2803" spans="3:30">
      <c r="C2803" s="131"/>
      <c r="D2803" s="467">
        <v>44746</v>
      </c>
      <c r="E2803" s="444" t="s">
        <v>1814</v>
      </c>
      <c r="F2803" s="507"/>
      <c r="G2803" s="445">
        <v>1220</v>
      </c>
      <c r="H2803" s="131"/>
      <c r="I2803" s="131"/>
      <c r="J2803" s="131"/>
      <c r="K2803" s="131"/>
      <c r="L2803" s="131"/>
      <c r="M2803" s="131"/>
      <c r="N2803" s="131"/>
      <c r="O2803" s="131"/>
      <c r="P2803" s="131"/>
      <c r="Q2803" s="131"/>
      <c r="R2803" s="131"/>
      <c r="S2803" s="131"/>
      <c r="T2803" s="131"/>
      <c r="U2803" s="131"/>
      <c r="V2803" s="131"/>
      <c r="W2803" s="131"/>
      <c r="X2803" s="131"/>
      <c r="Y2803" s="132"/>
      <c r="Z2803" s="132"/>
      <c r="AA2803" s="132"/>
      <c r="AB2803" s="132"/>
      <c r="AC2803" s="132"/>
      <c r="AD2803" s="132"/>
    </row>
    <row r="2804" spans="3:30">
      <c r="C2804" s="131"/>
      <c r="D2804" s="467">
        <v>44746</v>
      </c>
      <c r="E2804" s="444" t="s">
        <v>673</v>
      </c>
      <c r="F2804" s="507"/>
      <c r="G2804" s="445"/>
      <c r="H2804" s="445">
        <v>881</v>
      </c>
      <c r="I2804" s="131"/>
      <c r="J2804" s="131"/>
      <c r="K2804" s="131"/>
      <c r="L2804" s="131"/>
      <c r="M2804" s="131"/>
      <c r="N2804" s="131"/>
      <c r="O2804" s="131"/>
      <c r="P2804" s="131"/>
      <c r="Q2804" s="131"/>
      <c r="R2804" s="131"/>
      <c r="S2804" s="131"/>
      <c r="T2804" s="131"/>
      <c r="U2804" s="131"/>
      <c r="V2804" s="131"/>
      <c r="W2804" s="131"/>
      <c r="X2804" s="131"/>
      <c r="Y2804" s="132"/>
      <c r="Z2804" s="132"/>
      <c r="AA2804" s="132"/>
      <c r="AB2804" s="132"/>
      <c r="AC2804" s="132"/>
      <c r="AD2804" s="132"/>
    </row>
    <row r="2805" spans="3:30">
      <c r="C2805" s="131"/>
      <c r="D2805" s="467">
        <v>44746</v>
      </c>
      <c r="E2805" s="444" t="s">
        <v>1815</v>
      </c>
      <c r="F2805" s="507"/>
      <c r="G2805" s="445"/>
      <c r="H2805" s="131">
        <v>339</v>
      </c>
      <c r="I2805" s="131"/>
      <c r="J2805" s="131"/>
      <c r="K2805" s="131"/>
      <c r="L2805" s="131"/>
      <c r="M2805" s="131"/>
      <c r="N2805" s="131"/>
      <c r="O2805" s="131"/>
      <c r="P2805" s="131"/>
      <c r="Q2805" s="131"/>
      <c r="R2805" s="131"/>
      <c r="S2805" s="131"/>
      <c r="T2805" s="131"/>
      <c r="U2805" s="131"/>
      <c r="V2805" s="131"/>
      <c r="W2805" s="131"/>
      <c r="X2805" s="131"/>
      <c r="Y2805" s="132"/>
      <c r="Z2805" s="132"/>
      <c r="AA2805" s="132"/>
      <c r="AB2805" s="132"/>
      <c r="AC2805" s="132"/>
      <c r="AD2805" s="132"/>
    </row>
    <row r="2806" spans="3:30">
      <c r="C2806" s="131"/>
      <c r="D2806" s="467">
        <v>44747</v>
      </c>
      <c r="E2806" s="444" t="s">
        <v>495</v>
      </c>
      <c r="F2806" s="507"/>
      <c r="G2806" s="445">
        <v>3054.6</v>
      </c>
      <c r="H2806" s="131"/>
      <c r="I2806" s="131"/>
      <c r="J2806" s="131"/>
      <c r="K2806" s="131"/>
      <c r="L2806" s="131"/>
      <c r="M2806" s="131"/>
      <c r="N2806" s="131"/>
      <c r="O2806" s="131"/>
      <c r="P2806" s="131"/>
      <c r="Q2806" s="131"/>
      <c r="R2806" s="131"/>
      <c r="S2806" s="131"/>
      <c r="T2806" s="131"/>
      <c r="U2806" s="131"/>
      <c r="V2806" s="131"/>
      <c r="W2806" s="131"/>
      <c r="X2806" s="131"/>
      <c r="Y2806" s="132"/>
      <c r="Z2806" s="132"/>
      <c r="AA2806" s="132"/>
      <c r="AB2806" s="132"/>
      <c r="AC2806" s="132"/>
      <c r="AD2806" s="132"/>
    </row>
    <row r="2807" spans="3:30">
      <c r="C2807" s="131"/>
      <c r="D2807" s="467">
        <v>44747</v>
      </c>
      <c r="E2807" s="444" t="s">
        <v>2587</v>
      </c>
      <c r="F2807" s="507"/>
      <c r="G2807" s="445"/>
      <c r="H2807" s="131">
        <v>3054.6</v>
      </c>
      <c r="I2807" s="131"/>
      <c r="J2807" s="131"/>
      <c r="K2807" s="131"/>
      <c r="L2807" s="131"/>
      <c r="M2807" s="131">
        <v>3054.6</v>
      </c>
      <c r="N2807" s="131"/>
      <c r="O2807" s="131"/>
      <c r="P2807" s="131"/>
      <c r="Q2807" s="131"/>
      <c r="R2807" s="131"/>
      <c r="S2807" s="131"/>
      <c r="T2807" s="131"/>
      <c r="U2807" s="131"/>
      <c r="V2807" s="131"/>
      <c r="W2807" s="131"/>
      <c r="X2807" s="131"/>
      <c r="Y2807" s="132"/>
      <c r="Z2807" s="132"/>
      <c r="AA2807" s="132"/>
      <c r="AB2807" s="132"/>
      <c r="AC2807" s="132"/>
      <c r="AD2807" s="132"/>
    </row>
    <row r="2808" spans="3:30">
      <c r="C2808" s="131"/>
      <c r="D2808" s="467">
        <v>44747</v>
      </c>
      <c r="E2808" s="444" t="s">
        <v>1771</v>
      </c>
      <c r="F2808" s="507"/>
      <c r="G2808" s="445">
        <v>3390</v>
      </c>
      <c r="H2808" s="131"/>
      <c r="I2808" s="131"/>
      <c r="J2808" s="131"/>
      <c r="K2808" s="131"/>
      <c r="L2808" s="131"/>
      <c r="M2808" s="131"/>
      <c r="N2808" s="131"/>
      <c r="O2808" s="131"/>
      <c r="P2808" s="131"/>
      <c r="Q2808" s="131"/>
      <c r="R2808" s="131"/>
      <c r="S2808" s="131"/>
      <c r="T2808" s="131"/>
      <c r="U2808" s="131"/>
      <c r="V2808" s="131"/>
      <c r="W2808" s="131"/>
      <c r="X2808" s="131"/>
      <c r="Y2808" s="132"/>
      <c r="Z2808" s="132"/>
      <c r="AA2808" s="132"/>
      <c r="AB2808" s="132"/>
      <c r="AC2808" s="132"/>
      <c r="AD2808" s="132"/>
    </row>
    <row r="2809" spans="3:30">
      <c r="C2809" s="131"/>
      <c r="D2809" s="467">
        <v>44747</v>
      </c>
      <c r="E2809" s="444" t="s">
        <v>673</v>
      </c>
      <c r="F2809" s="507"/>
      <c r="G2809" s="445"/>
      <c r="H2809" s="445">
        <v>3054.6</v>
      </c>
      <c r="I2809" s="131"/>
      <c r="J2809" s="131"/>
      <c r="K2809" s="131"/>
      <c r="L2809" s="131"/>
      <c r="M2809" s="131"/>
      <c r="N2809" s="131"/>
      <c r="O2809" s="131"/>
      <c r="P2809" s="131"/>
      <c r="Q2809" s="131"/>
      <c r="R2809" s="131"/>
      <c r="S2809" s="131"/>
      <c r="T2809" s="131"/>
      <c r="U2809" s="131"/>
      <c r="V2809" s="131"/>
      <c r="W2809" s="131"/>
      <c r="X2809" s="131"/>
      <c r="Y2809" s="132"/>
      <c r="Z2809" s="132"/>
      <c r="AA2809" s="132"/>
      <c r="AB2809" s="132"/>
      <c r="AC2809" s="132"/>
      <c r="AD2809" s="132"/>
    </row>
    <row r="2810" spans="3:30">
      <c r="C2810" s="131"/>
      <c r="D2810" s="467">
        <v>44747</v>
      </c>
      <c r="E2810" s="444" t="s">
        <v>1772</v>
      </c>
      <c r="F2810" s="507"/>
      <c r="G2810" s="445"/>
      <c r="H2810" s="131">
        <v>335.4</v>
      </c>
      <c r="I2810" s="131"/>
      <c r="J2810" s="131"/>
      <c r="K2810" s="131"/>
      <c r="L2810" s="131"/>
      <c r="M2810" s="131"/>
      <c r="N2810" s="131"/>
      <c r="O2810" s="131"/>
      <c r="P2810" s="131"/>
      <c r="Q2810" s="131"/>
      <c r="R2810" s="131"/>
      <c r="S2810" s="131"/>
      <c r="T2810" s="131"/>
      <c r="U2810" s="131"/>
      <c r="V2810" s="131"/>
      <c r="W2810" s="131"/>
      <c r="X2810" s="131"/>
      <c r="Y2810" s="132"/>
      <c r="Z2810" s="132"/>
      <c r="AA2810" s="132"/>
      <c r="AB2810" s="132"/>
      <c r="AC2810" s="132"/>
      <c r="AD2810" s="132"/>
    </row>
    <row r="2811" spans="3:30">
      <c r="C2811" s="131"/>
      <c r="D2811" s="467">
        <v>44747</v>
      </c>
      <c r="E2811" s="444" t="s">
        <v>495</v>
      </c>
      <c r="F2811" s="507"/>
      <c r="G2811" s="445">
        <v>968.59</v>
      </c>
      <c r="H2811" s="131"/>
      <c r="I2811" s="131"/>
      <c r="J2811" s="131"/>
      <c r="K2811" s="131"/>
      <c r="L2811" s="131"/>
      <c r="M2811" s="131"/>
      <c r="N2811" s="131"/>
      <c r="O2811" s="131"/>
      <c r="P2811" s="131"/>
      <c r="Q2811" s="131"/>
      <c r="R2811" s="131"/>
      <c r="S2811" s="131"/>
      <c r="T2811" s="131"/>
      <c r="U2811" s="131"/>
      <c r="V2811" s="131"/>
      <c r="W2811" s="131"/>
      <c r="X2811" s="131"/>
      <c r="Y2811" s="132"/>
      <c r="Z2811" s="132"/>
      <c r="AA2811" s="132"/>
      <c r="AB2811" s="132"/>
      <c r="AC2811" s="132"/>
      <c r="AD2811" s="132"/>
    </row>
    <row r="2812" spans="3:30">
      <c r="C2812" s="131"/>
      <c r="D2812" s="467">
        <v>44747</v>
      </c>
      <c r="E2812" s="444" t="s">
        <v>2588</v>
      </c>
      <c r="F2812" s="507"/>
      <c r="G2812" s="445"/>
      <c r="H2812" s="131">
        <v>92.36</v>
      </c>
      <c r="I2812" s="131"/>
      <c r="J2812" s="131"/>
      <c r="K2812" s="131"/>
      <c r="L2812" s="131">
        <v>92.36</v>
      </c>
      <c r="M2812" s="131"/>
      <c r="N2812" s="131"/>
      <c r="O2812" s="131"/>
      <c r="P2812" s="131"/>
      <c r="Q2812" s="131"/>
      <c r="R2812" s="131"/>
      <c r="S2812" s="131"/>
      <c r="T2812" s="131"/>
      <c r="U2812" s="131"/>
      <c r="V2812" s="131"/>
      <c r="W2812" s="131"/>
      <c r="X2812" s="131"/>
      <c r="Y2812" s="132"/>
      <c r="Z2812" s="132"/>
      <c r="AA2812" s="132"/>
      <c r="AB2812" s="132"/>
      <c r="AC2812" s="132"/>
      <c r="AD2812" s="132"/>
    </row>
    <row r="2813" spans="3:30">
      <c r="C2813" s="131"/>
      <c r="D2813" s="467">
        <v>44747</v>
      </c>
      <c r="E2813" s="444" t="s">
        <v>2589</v>
      </c>
      <c r="F2813" s="507"/>
      <c r="G2813" s="445"/>
      <c r="H2813" s="131">
        <v>110.47</v>
      </c>
      <c r="I2813" s="131"/>
      <c r="J2813" s="131"/>
      <c r="K2813" s="131"/>
      <c r="L2813" s="131">
        <v>110.47</v>
      </c>
      <c r="M2813" s="131"/>
      <c r="N2813" s="131"/>
      <c r="O2813" s="131"/>
      <c r="P2813" s="131"/>
      <c r="Q2813" s="131"/>
      <c r="R2813" s="131"/>
      <c r="S2813" s="131"/>
      <c r="T2813" s="131"/>
      <c r="U2813" s="131"/>
      <c r="V2813" s="131"/>
      <c r="W2813" s="131"/>
      <c r="X2813" s="131"/>
      <c r="Y2813" s="132"/>
      <c r="Z2813" s="132"/>
      <c r="AA2813" s="132"/>
      <c r="AB2813" s="132"/>
      <c r="AC2813" s="132"/>
      <c r="AD2813" s="132"/>
    </row>
    <row r="2814" spans="3:30">
      <c r="C2814" s="131">
        <v>4</v>
      </c>
      <c r="D2814" s="467">
        <v>44747</v>
      </c>
      <c r="E2814" s="444" t="s">
        <v>2224</v>
      </c>
      <c r="F2814" s="507"/>
      <c r="G2814" s="445"/>
      <c r="H2814" s="131">
        <v>680.76</v>
      </c>
      <c r="I2814" s="131"/>
      <c r="J2814" s="131"/>
      <c r="K2814" s="131"/>
      <c r="L2814" s="131">
        <v>680.76</v>
      </c>
      <c r="M2814" s="131"/>
      <c r="N2814" s="131"/>
      <c r="O2814" s="131"/>
      <c r="P2814" s="131"/>
      <c r="Q2814" s="131"/>
      <c r="R2814" s="131"/>
      <c r="S2814" s="131"/>
      <c r="T2814" s="131"/>
      <c r="U2814" s="131"/>
      <c r="V2814" s="131"/>
      <c r="W2814" s="131"/>
      <c r="X2814" s="131"/>
      <c r="Y2814" s="132"/>
      <c r="Z2814" s="132"/>
      <c r="AA2814" s="132"/>
      <c r="AB2814" s="132"/>
      <c r="AC2814" s="132"/>
      <c r="AD2814" s="132"/>
    </row>
    <row r="2815" spans="3:30">
      <c r="C2815" s="131"/>
      <c r="D2815" s="467">
        <v>44747</v>
      </c>
      <c r="E2815" s="444" t="s">
        <v>1878</v>
      </c>
      <c r="F2815" s="507"/>
      <c r="G2815" s="445"/>
      <c r="H2815" s="131">
        <v>85</v>
      </c>
      <c r="I2815" s="131"/>
      <c r="J2815" s="131"/>
      <c r="K2815" s="131"/>
      <c r="L2815" s="131"/>
      <c r="M2815" s="131"/>
      <c r="N2815" s="131"/>
      <c r="O2815" s="131"/>
      <c r="P2815" s="131"/>
      <c r="Q2815" s="131"/>
      <c r="R2815" s="131"/>
      <c r="S2815" s="131"/>
      <c r="T2815" s="131">
        <v>85</v>
      </c>
      <c r="U2815" s="131"/>
      <c r="V2815" s="131"/>
      <c r="W2815" s="131"/>
      <c r="X2815" s="131"/>
      <c r="Y2815" s="132"/>
      <c r="Z2815" s="132"/>
      <c r="AA2815" s="132"/>
      <c r="AB2815" s="132"/>
      <c r="AC2815" s="132"/>
      <c r="AD2815" s="132"/>
    </row>
    <row r="2816" spans="3:30">
      <c r="C2816" s="131"/>
      <c r="D2816" s="467">
        <v>44747</v>
      </c>
      <c r="E2816" s="444" t="s">
        <v>1481</v>
      </c>
      <c r="F2816" s="507"/>
      <c r="G2816" s="445">
        <v>1055</v>
      </c>
      <c r="H2816" s="131"/>
      <c r="I2816" s="131"/>
      <c r="J2816" s="131"/>
      <c r="K2816" s="131"/>
      <c r="L2816" s="131"/>
      <c r="M2816" s="131"/>
      <c r="N2816" s="131"/>
      <c r="O2816" s="131"/>
      <c r="P2816" s="131"/>
      <c r="Q2816" s="131"/>
      <c r="R2816" s="131"/>
      <c r="S2816" s="131"/>
      <c r="T2816" s="131"/>
      <c r="U2816" s="131"/>
      <c r="V2816" s="131"/>
      <c r="W2816" s="131"/>
      <c r="X2816" s="131"/>
      <c r="Y2816" s="132"/>
      <c r="Z2816" s="132"/>
      <c r="AA2816" s="132"/>
      <c r="AB2816" s="132"/>
      <c r="AC2816" s="132"/>
      <c r="AD2816" s="132"/>
    </row>
    <row r="2817" spans="3:30">
      <c r="C2817" s="131"/>
      <c r="D2817" s="467">
        <v>44747</v>
      </c>
      <c r="E2817" s="444" t="s">
        <v>1741</v>
      </c>
      <c r="F2817" s="507"/>
      <c r="G2817" s="445"/>
      <c r="H2817" s="131">
        <v>41</v>
      </c>
      <c r="I2817" s="131"/>
      <c r="J2817" s="131"/>
      <c r="K2817" s="131"/>
      <c r="L2817" s="131"/>
      <c r="M2817" s="131"/>
      <c r="N2817" s="131"/>
      <c r="O2817" s="131"/>
      <c r="P2817" s="131"/>
      <c r="Q2817" s="131"/>
      <c r="R2817" s="131"/>
      <c r="S2817" s="131"/>
      <c r="T2817" s="131">
        <v>41</v>
      </c>
      <c r="U2817" s="131"/>
      <c r="V2817" s="131"/>
      <c r="W2817" s="131"/>
      <c r="X2817" s="131"/>
      <c r="Y2817" s="132"/>
      <c r="Z2817" s="132"/>
      <c r="AA2817" s="132"/>
      <c r="AB2817" s="132"/>
      <c r="AC2817" s="132"/>
      <c r="AD2817" s="132"/>
    </row>
    <row r="2818" spans="3:30">
      <c r="C2818" s="131"/>
      <c r="D2818" s="467">
        <v>44747</v>
      </c>
      <c r="E2818" s="444" t="s">
        <v>673</v>
      </c>
      <c r="F2818" s="507"/>
      <c r="G2818" s="445"/>
      <c r="H2818" s="445">
        <v>968.59</v>
      </c>
      <c r="I2818" s="131"/>
      <c r="J2818" s="131"/>
      <c r="K2818" s="131"/>
      <c r="L2818" s="131"/>
      <c r="M2818" s="131"/>
      <c r="N2818" s="131"/>
      <c r="O2818" s="131"/>
      <c r="P2818" s="131"/>
      <c r="Q2818" s="131"/>
      <c r="R2818" s="131"/>
      <c r="S2818" s="131"/>
      <c r="T2818" s="131"/>
      <c r="U2818" s="131"/>
      <c r="V2818" s="131"/>
      <c r="W2818" s="131"/>
      <c r="X2818" s="131"/>
      <c r="Y2818" s="132"/>
      <c r="Z2818" s="132"/>
      <c r="AA2818" s="132"/>
      <c r="AB2818" s="132"/>
      <c r="AC2818" s="132"/>
      <c r="AD2818" s="132"/>
    </row>
    <row r="2819" spans="3:30">
      <c r="C2819" s="131"/>
      <c r="D2819" s="467">
        <v>44747</v>
      </c>
      <c r="E2819" s="444" t="s">
        <v>1503</v>
      </c>
      <c r="F2819" s="507"/>
      <c r="G2819" s="445"/>
      <c r="H2819" s="131">
        <v>45.41</v>
      </c>
      <c r="I2819" s="131"/>
      <c r="J2819" s="131"/>
      <c r="K2819" s="131"/>
      <c r="L2819" s="131"/>
      <c r="M2819" s="131"/>
      <c r="N2819" s="131"/>
      <c r="O2819" s="131"/>
      <c r="P2819" s="131"/>
      <c r="Q2819" s="131"/>
      <c r="R2819" s="131"/>
      <c r="S2819" s="131"/>
      <c r="T2819" s="131"/>
      <c r="U2819" s="131"/>
      <c r="V2819" s="131"/>
      <c r="W2819" s="131"/>
      <c r="X2819" s="131"/>
      <c r="Y2819" s="132"/>
      <c r="Z2819" s="132"/>
      <c r="AA2819" s="132"/>
      <c r="AB2819" s="132"/>
      <c r="AC2819" s="132"/>
      <c r="AD2819" s="132"/>
    </row>
    <row r="2820" spans="3:30">
      <c r="C2820" s="131"/>
      <c r="D2820" s="467">
        <v>44747</v>
      </c>
      <c r="E2820" s="444" t="s">
        <v>495</v>
      </c>
      <c r="F2820" s="507"/>
      <c r="G2820" s="445">
        <v>1371.48</v>
      </c>
      <c r="H2820" s="131"/>
      <c r="I2820" s="131"/>
      <c r="J2820" s="131"/>
      <c r="K2820" s="131"/>
      <c r="L2820" s="131"/>
      <c r="M2820" s="131"/>
      <c r="N2820" s="131"/>
      <c r="O2820" s="131"/>
      <c r="P2820" s="131"/>
      <c r="Q2820" s="131"/>
      <c r="R2820" s="131"/>
      <c r="S2820" s="131"/>
      <c r="T2820" s="131"/>
      <c r="U2820" s="131"/>
      <c r="V2820" s="131"/>
      <c r="W2820" s="131"/>
      <c r="X2820" s="131"/>
      <c r="Y2820" s="132"/>
      <c r="Z2820" s="132"/>
      <c r="AA2820" s="132"/>
      <c r="AB2820" s="132"/>
      <c r="AC2820" s="132"/>
      <c r="AD2820" s="132"/>
    </row>
    <row r="2821" spans="3:30">
      <c r="C2821" s="131"/>
      <c r="D2821" s="467">
        <v>44747</v>
      </c>
      <c r="E2821" s="444" t="s">
        <v>2397</v>
      </c>
      <c r="F2821" s="507"/>
      <c r="G2821" s="445"/>
      <c r="H2821" s="131">
        <v>160</v>
      </c>
      <c r="I2821" s="131"/>
      <c r="J2821" s="131"/>
      <c r="K2821" s="131"/>
      <c r="L2821" s="131"/>
      <c r="M2821" s="131"/>
      <c r="N2821" s="131"/>
      <c r="O2821" s="131">
        <v>160</v>
      </c>
      <c r="P2821" s="131"/>
      <c r="Q2821" s="131"/>
      <c r="R2821" s="131"/>
      <c r="S2821" s="131"/>
      <c r="T2821" s="131"/>
      <c r="U2821" s="131"/>
      <c r="V2821" s="131"/>
      <c r="W2821" s="131"/>
      <c r="X2821" s="131"/>
      <c r="Y2821" s="132"/>
      <c r="Z2821" s="132"/>
      <c r="AA2821" s="132"/>
      <c r="AB2821" s="132"/>
      <c r="AC2821" s="132"/>
      <c r="AD2821" s="132"/>
    </row>
    <row r="2822" spans="3:30">
      <c r="C2822" s="131"/>
      <c r="D2822" s="467">
        <v>44747</v>
      </c>
      <c r="E2822" s="444" t="s">
        <v>2398</v>
      </c>
      <c r="F2822" s="507"/>
      <c r="G2822" s="445"/>
      <c r="H2822" s="131">
        <v>137.47999999999999</v>
      </c>
      <c r="I2822" s="131"/>
      <c r="J2822" s="131"/>
      <c r="K2822" s="131"/>
      <c r="L2822" s="131">
        <v>137.47999999999999</v>
      </c>
      <c r="M2822" s="131"/>
      <c r="N2822" s="131"/>
      <c r="O2822" s="131"/>
      <c r="P2822" s="131"/>
      <c r="Q2822" s="131"/>
      <c r="R2822" s="131"/>
      <c r="S2822" s="131"/>
      <c r="T2822" s="131"/>
      <c r="U2822" s="131"/>
      <c r="V2822" s="131"/>
      <c r="W2822" s="131"/>
      <c r="X2822" s="131"/>
      <c r="Y2822" s="132"/>
      <c r="Z2822" s="132"/>
      <c r="AA2822" s="132"/>
      <c r="AB2822" s="132"/>
      <c r="AC2822" s="132"/>
      <c r="AD2822" s="132"/>
    </row>
    <row r="2823" spans="3:30">
      <c r="C2823" s="131">
        <v>5</v>
      </c>
      <c r="D2823" s="467">
        <v>44747</v>
      </c>
      <c r="E2823" s="444" t="s">
        <v>2175</v>
      </c>
      <c r="F2823" s="507"/>
      <c r="G2823" s="445"/>
      <c r="H2823" s="131">
        <v>867</v>
      </c>
      <c r="I2823" s="131"/>
      <c r="J2823" s="131"/>
      <c r="K2823" s="131"/>
      <c r="L2823" s="131"/>
      <c r="M2823" s="131"/>
      <c r="N2823" s="131"/>
      <c r="O2823" s="131">
        <v>867</v>
      </c>
      <c r="P2823" s="131"/>
      <c r="Q2823" s="131"/>
      <c r="R2823" s="131"/>
      <c r="S2823" s="131"/>
      <c r="T2823" s="131"/>
      <c r="U2823" s="131"/>
      <c r="V2823" s="131"/>
      <c r="W2823" s="131"/>
      <c r="X2823" s="131"/>
      <c r="Y2823" s="132"/>
      <c r="Z2823" s="132"/>
      <c r="AA2823" s="132"/>
      <c r="AB2823" s="132"/>
      <c r="AC2823" s="132"/>
      <c r="AD2823" s="132"/>
    </row>
    <row r="2824" spans="3:30">
      <c r="C2824" s="131"/>
      <c r="D2824" s="467">
        <v>44747</v>
      </c>
      <c r="E2824" s="444" t="s">
        <v>1896</v>
      </c>
      <c r="F2824" s="507"/>
      <c r="G2824" s="445"/>
      <c r="H2824" s="131">
        <v>120</v>
      </c>
      <c r="I2824" s="131"/>
      <c r="J2824" s="131"/>
      <c r="K2824" s="131"/>
      <c r="L2824" s="131"/>
      <c r="M2824" s="131"/>
      <c r="N2824" s="131"/>
      <c r="O2824" s="131"/>
      <c r="P2824" s="131"/>
      <c r="Q2824" s="131"/>
      <c r="R2824" s="131"/>
      <c r="S2824" s="131"/>
      <c r="T2824" s="131">
        <v>120</v>
      </c>
      <c r="U2824" s="131"/>
      <c r="V2824" s="131"/>
      <c r="W2824" s="131"/>
      <c r="X2824" s="131"/>
      <c r="Y2824" s="132"/>
      <c r="Z2824" s="132"/>
      <c r="AA2824" s="132"/>
      <c r="AB2824" s="132"/>
      <c r="AC2824" s="132"/>
      <c r="AD2824" s="132"/>
    </row>
    <row r="2825" spans="3:30">
      <c r="C2825" s="131"/>
      <c r="D2825" s="467">
        <v>44747</v>
      </c>
      <c r="E2825" s="444" t="s">
        <v>1878</v>
      </c>
      <c r="F2825" s="507"/>
      <c r="G2825" s="445"/>
      <c r="H2825" s="131">
        <v>87</v>
      </c>
      <c r="I2825" s="131"/>
      <c r="J2825" s="131"/>
      <c r="K2825" s="131"/>
      <c r="L2825" s="131"/>
      <c r="M2825" s="131"/>
      <c r="N2825" s="131"/>
      <c r="O2825" s="131"/>
      <c r="P2825" s="131"/>
      <c r="Q2825" s="131"/>
      <c r="R2825" s="131"/>
      <c r="S2825" s="131"/>
      <c r="T2825" s="131">
        <v>87</v>
      </c>
      <c r="U2825" s="131"/>
      <c r="V2825" s="131"/>
      <c r="W2825" s="131"/>
      <c r="X2825" s="131"/>
      <c r="Y2825" s="132"/>
      <c r="Z2825" s="132"/>
      <c r="AA2825" s="132"/>
      <c r="AB2825" s="132"/>
      <c r="AC2825" s="132"/>
      <c r="AD2825" s="132"/>
    </row>
    <row r="2826" spans="3:30">
      <c r="C2826" s="131"/>
      <c r="D2826" s="467">
        <v>44747</v>
      </c>
      <c r="E2826" s="444" t="s">
        <v>2399</v>
      </c>
      <c r="F2826" s="507"/>
      <c r="G2826" s="445">
        <v>1446</v>
      </c>
      <c r="H2826" s="131"/>
      <c r="I2826" s="131"/>
      <c r="J2826" s="131"/>
      <c r="K2826" s="131"/>
      <c r="L2826" s="131"/>
      <c r="M2826" s="131"/>
      <c r="N2826" s="131"/>
      <c r="O2826" s="131"/>
      <c r="P2826" s="131"/>
      <c r="Q2826" s="131"/>
      <c r="R2826" s="131"/>
      <c r="S2826" s="131"/>
      <c r="T2826" s="131"/>
      <c r="U2826" s="131"/>
      <c r="V2826" s="131"/>
      <c r="W2826" s="131"/>
      <c r="X2826" s="131"/>
      <c r="Y2826" s="132"/>
      <c r="Z2826" s="132"/>
      <c r="AA2826" s="132"/>
      <c r="AB2826" s="132"/>
      <c r="AC2826" s="132"/>
      <c r="AD2826" s="132"/>
    </row>
    <row r="2827" spans="3:30">
      <c r="C2827" s="131"/>
      <c r="D2827" s="467">
        <v>44747</v>
      </c>
      <c r="E2827" s="444" t="s">
        <v>673</v>
      </c>
      <c r="F2827" s="507"/>
      <c r="G2827" s="445"/>
      <c r="H2827" s="445">
        <v>1371.48</v>
      </c>
      <c r="I2827" s="131"/>
      <c r="J2827" s="131"/>
      <c r="K2827" s="131"/>
      <c r="L2827" s="131"/>
      <c r="M2827" s="131"/>
      <c r="N2827" s="131"/>
      <c r="O2827" s="131"/>
      <c r="P2827" s="131"/>
      <c r="Q2827" s="131"/>
      <c r="R2827" s="131"/>
      <c r="S2827" s="131"/>
      <c r="T2827" s="131"/>
      <c r="U2827" s="131"/>
      <c r="V2827" s="131"/>
      <c r="W2827" s="131"/>
      <c r="X2827" s="131"/>
      <c r="Y2827" s="132"/>
      <c r="Z2827" s="132"/>
      <c r="AA2827" s="132"/>
      <c r="AB2827" s="132"/>
      <c r="AC2827" s="132"/>
      <c r="AD2827" s="132"/>
    </row>
    <row r="2828" spans="3:30">
      <c r="C2828" s="131"/>
      <c r="D2828" s="467">
        <v>44747</v>
      </c>
      <c r="E2828" s="444" t="s">
        <v>2400</v>
      </c>
      <c r="F2828" s="507"/>
      <c r="G2828" s="445"/>
      <c r="H2828" s="131">
        <v>74.52</v>
      </c>
      <c r="I2828" s="131"/>
      <c r="J2828" s="131"/>
      <c r="K2828" s="131"/>
      <c r="L2828" s="131"/>
      <c r="M2828" s="131"/>
      <c r="N2828" s="131"/>
      <c r="O2828" s="131"/>
      <c r="P2828" s="131"/>
      <c r="Q2828" s="131"/>
      <c r="R2828" s="131"/>
      <c r="S2828" s="131"/>
      <c r="T2828" s="131"/>
      <c r="U2828" s="131"/>
      <c r="V2828" s="131"/>
      <c r="W2828" s="131"/>
      <c r="X2828" s="131"/>
      <c r="Y2828" s="132"/>
      <c r="Z2828" s="132"/>
      <c r="AA2828" s="132"/>
      <c r="AB2828" s="132"/>
      <c r="AC2828" s="132"/>
      <c r="AD2828" s="132"/>
    </row>
    <row r="2829" spans="3:30">
      <c r="C2829" s="131"/>
      <c r="D2829" s="467">
        <v>44749</v>
      </c>
      <c r="E2829" s="444" t="s">
        <v>495</v>
      </c>
      <c r="F2829" s="507"/>
      <c r="G2829" s="445">
        <v>2097</v>
      </c>
      <c r="H2829" s="131"/>
      <c r="I2829" s="131"/>
      <c r="J2829" s="131"/>
      <c r="K2829" s="131"/>
      <c r="L2829" s="131"/>
      <c r="M2829" s="131"/>
      <c r="N2829" s="131"/>
      <c r="O2829" s="131"/>
      <c r="P2829" s="131"/>
      <c r="Q2829" s="131"/>
      <c r="R2829" s="131"/>
      <c r="S2829" s="131"/>
      <c r="T2829" s="131"/>
      <c r="U2829" s="131"/>
      <c r="V2829" s="131"/>
      <c r="W2829" s="131"/>
      <c r="X2829" s="131"/>
      <c r="Y2829" s="132"/>
      <c r="Z2829" s="132"/>
      <c r="AA2829" s="132"/>
      <c r="AB2829" s="132"/>
      <c r="AC2829" s="132"/>
      <c r="AD2829" s="132"/>
    </row>
    <row r="2830" spans="3:30">
      <c r="C2830" s="131"/>
      <c r="D2830" s="467">
        <v>44749</v>
      </c>
      <c r="E2830" s="444" t="s">
        <v>2590</v>
      </c>
      <c r="F2830" s="507"/>
      <c r="G2830" s="445"/>
      <c r="H2830" s="131">
        <v>1526.1</v>
      </c>
      <c r="I2830" s="131"/>
      <c r="J2830" s="131"/>
      <c r="K2830" s="131"/>
      <c r="L2830" s="131"/>
      <c r="M2830" s="131">
        <v>1526.1</v>
      </c>
      <c r="N2830" s="131"/>
      <c r="O2830" s="131"/>
      <c r="P2830" s="131"/>
      <c r="Q2830" s="131"/>
      <c r="R2830" s="131"/>
      <c r="S2830" s="131"/>
      <c r="T2830" s="131"/>
      <c r="U2830" s="131"/>
      <c r="V2830" s="131"/>
      <c r="W2830" s="131"/>
      <c r="X2830" s="131"/>
      <c r="Y2830" s="132"/>
      <c r="Z2830" s="132"/>
      <c r="AA2830" s="132"/>
      <c r="AB2830" s="132"/>
      <c r="AC2830" s="132"/>
      <c r="AD2830" s="132"/>
    </row>
    <row r="2831" spans="3:30">
      <c r="C2831" s="131"/>
      <c r="D2831" s="467">
        <v>44749</v>
      </c>
      <c r="E2831" s="444" t="s">
        <v>2591</v>
      </c>
      <c r="F2831" s="507"/>
      <c r="G2831" s="445"/>
      <c r="H2831" s="131">
        <v>570.9</v>
      </c>
      <c r="I2831" s="131"/>
      <c r="J2831" s="131"/>
      <c r="K2831" s="131"/>
      <c r="L2831" s="131"/>
      <c r="M2831" s="131">
        <v>570.9</v>
      </c>
      <c r="N2831" s="131"/>
      <c r="O2831" s="131"/>
      <c r="P2831" s="131"/>
      <c r="Q2831" s="131"/>
      <c r="R2831" s="131"/>
      <c r="S2831" s="131"/>
      <c r="T2831" s="131"/>
      <c r="U2831" s="131"/>
      <c r="V2831" s="131"/>
      <c r="W2831" s="131"/>
      <c r="X2831" s="131"/>
      <c r="Y2831" s="132"/>
      <c r="Z2831" s="132"/>
      <c r="AA2831" s="132"/>
      <c r="AB2831" s="132"/>
      <c r="AC2831" s="132"/>
      <c r="AD2831" s="132"/>
    </row>
    <row r="2832" spans="3:30">
      <c r="C2832" s="131"/>
      <c r="D2832" s="467">
        <v>44749</v>
      </c>
      <c r="E2832" s="444" t="s">
        <v>1647</v>
      </c>
      <c r="F2832" s="507"/>
      <c r="G2832" s="445">
        <v>2315</v>
      </c>
      <c r="H2832" s="131"/>
      <c r="I2832" s="131"/>
      <c r="J2832" s="131"/>
      <c r="K2832" s="131"/>
      <c r="L2832" s="131"/>
      <c r="M2832" s="131"/>
      <c r="N2832" s="131"/>
      <c r="O2832" s="131"/>
      <c r="P2832" s="131"/>
      <c r="Q2832" s="131"/>
      <c r="R2832" s="131"/>
      <c r="S2832" s="131"/>
      <c r="T2832" s="131"/>
      <c r="U2832" s="131"/>
      <c r="V2832" s="131"/>
      <c r="W2832" s="131"/>
      <c r="X2832" s="131"/>
      <c r="Y2832" s="132"/>
      <c r="Z2832" s="132"/>
      <c r="AA2832" s="132"/>
      <c r="AB2832" s="132"/>
      <c r="AC2832" s="132"/>
      <c r="AD2832" s="132"/>
    </row>
    <row r="2833" spans="3:30">
      <c r="C2833" s="131"/>
      <c r="D2833" s="467">
        <v>44749</v>
      </c>
      <c r="E2833" s="444" t="s">
        <v>673</v>
      </c>
      <c r="F2833" s="507"/>
      <c r="G2833" s="445"/>
      <c r="H2833" s="445">
        <v>2097</v>
      </c>
      <c r="I2833" s="131"/>
      <c r="J2833" s="131"/>
      <c r="K2833" s="131"/>
      <c r="L2833" s="131"/>
      <c r="M2833" s="131"/>
      <c r="N2833" s="131"/>
      <c r="O2833" s="131"/>
      <c r="P2833" s="131"/>
      <c r="Q2833" s="131"/>
      <c r="R2833" s="131"/>
      <c r="S2833" s="131"/>
      <c r="T2833" s="131"/>
      <c r="U2833" s="131"/>
      <c r="V2833" s="131"/>
      <c r="W2833" s="131"/>
      <c r="X2833" s="131"/>
      <c r="Y2833" s="132"/>
      <c r="Z2833" s="132"/>
      <c r="AA2833" s="132"/>
      <c r="AB2833" s="132"/>
      <c r="AC2833" s="132"/>
      <c r="AD2833" s="132"/>
    </row>
    <row r="2834" spans="3:30">
      <c r="C2834" s="131"/>
      <c r="D2834" s="467">
        <v>44749</v>
      </c>
      <c r="E2834" s="444" t="s">
        <v>2592</v>
      </c>
      <c r="F2834" s="507"/>
      <c r="G2834" s="445"/>
      <c r="H2834" s="131">
        <v>218</v>
      </c>
      <c r="I2834" s="131"/>
      <c r="J2834" s="131"/>
      <c r="K2834" s="131"/>
      <c r="L2834" s="131"/>
      <c r="M2834" s="131"/>
      <c r="N2834" s="131"/>
      <c r="O2834" s="131"/>
      <c r="P2834" s="131"/>
      <c r="Q2834" s="131"/>
      <c r="R2834" s="131"/>
      <c r="S2834" s="131"/>
      <c r="T2834" s="131"/>
      <c r="U2834" s="131"/>
      <c r="V2834" s="131"/>
      <c r="W2834" s="131"/>
      <c r="X2834" s="131"/>
      <c r="Y2834" s="132"/>
      <c r="Z2834" s="132"/>
      <c r="AA2834" s="132"/>
      <c r="AB2834" s="132"/>
      <c r="AC2834" s="132"/>
      <c r="AD2834" s="132"/>
    </row>
    <row r="2835" spans="3:30">
      <c r="C2835" s="131"/>
      <c r="D2835" s="467">
        <v>44750</v>
      </c>
      <c r="E2835" s="444" t="s">
        <v>495</v>
      </c>
      <c r="F2835" s="507"/>
      <c r="G2835" s="445">
        <v>3611</v>
      </c>
      <c r="H2835" s="131"/>
      <c r="I2835" s="131"/>
      <c r="J2835" s="131"/>
      <c r="K2835" s="131"/>
      <c r="L2835" s="131"/>
      <c r="M2835" s="131"/>
      <c r="N2835" s="131"/>
      <c r="O2835" s="131"/>
      <c r="P2835" s="131"/>
      <c r="Q2835" s="131"/>
      <c r="R2835" s="131"/>
      <c r="S2835" s="131"/>
      <c r="T2835" s="131"/>
      <c r="U2835" s="131"/>
      <c r="V2835" s="131"/>
      <c r="W2835" s="131"/>
      <c r="X2835" s="131"/>
      <c r="Y2835" s="132"/>
      <c r="Z2835" s="132"/>
      <c r="AA2835" s="132"/>
      <c r="AB2835" s="132"/>
      <c r="AC2835" s="132"/>
      <c r="AD2835" s="132"/>
    </row>
    <row r="2836" spans="3:30">
      <c r="C2836" s="131"/>
      <c r="D2836" s="467">
        <v>44750</v>
      </c>
      <c r="E2836" s="444" t="s">
        <v>2033</v>
      </c>
      <c r="F2836" s="507"/>
      <c r="G2836" s="445"/>
      <c r="H2836" s="131">
        <v>260.08999999999997</v>
      </c>
      <c r="I2836" s="131"/>
      <c r="J2836" s="131"/>
      <c r="K2836" s="131"/>
      <c r="L2836" s="131">
        <v>260.08999999999997</v>
      </c>
      <c r="M2836" s="131"/>
      <c r="N2836" s="131"/>
      <c r="O2836" s="131"/>
      <c r="P2836" s="131"/>
      <c r="Q2836" s="131"/>
      <c r="R2836" s="131"/>
      <c r="S2836" s="131"/>
      <c r="T2836" s="131"/>
      <c r="U2836" s="131"/>
      <c r="V2836" s="131"/>
      <c r="W2836" s="131"/>
      <c r="X2836" s="131"/>
      <c r="Y2836" s="132"/>
      <c r="Z2836" s="132"/>
      <c r="AA2836" s="132"/>
      <c r="AB2836" s="132"/>
      <c r="AC2836" s="132"/>
      <c r="AD2836" s="132"/>
    </row>
    <row r="2837" spans="3:30">
      <c r="C2837" s="131"/>
      <c r="D2837" s="467">
        <v>44750</v>
      </c>
      <c r="E2837" s="444" t="s">
        <v>2593</v>
      </c>
      <c r="F2837" s="507"/>
      <c r="G2837" s="445"/>
      <c r="H2837" s="131">
        <v>600.91</v>
      </c>
      <c r="I2837" s="131"/>
      <c r="J2837" s="131"/>
      <c r="K2837" s="131"/>
      <c r="L2837" s="131">
        <v>600.91</v>
      </c>
      <c r="M2837" s="131"/>
      <c r="N2837" s="131"/>
      <c r="O2837" s="131"/>
      <c r="P2837" s="131"/>
      <c r="Q2837" s="131"/>
      <c r="R2837" s="131"/>
      <c r="S2837" s="131"/>
      <c r="T2837" s="131"/>
      <c r="U2837" s="131"/>
      <c r="V2837" s="131"/>
      <c r="W2837" s="131"/>
      <c r="X2837" s="131"/>
      <c r="Y2837" s="132"/>
      <c r="Z2837" s="132"/>
      <c r="AA2837" s="132"/>
      <c r="AB2837" s="132"/>
      <c r="AC2837" s="132"/>
      <c r="AD2837" s="132"/>
    </row>
    <row r="2838" spans="3:30">
      <c r="C2838" s="131">
        <v>7</v>
      </c>
      <c r="D2838" s="467">
        <v>44750</v>
      </c>
      <c r="E2838" s="444" t="s">
        <v>2594</v>
      </c>
      <c r="F2838" s="507"/>
      <c r="G2838" s="445"/>
      <c r="H2838" s="131">
        <v>2750</v>
      </c>
      <c r="I2838" s="131"/>
      <c r="J2838" s="131"/>
      <c r="K2838" s="131"/>
      <c r="L2838" s="131"/>
      <c r="M2838" s="131">
        <v>2750</v>
      </c>
      <c r="N2838" s="131"/>
      <c r="O2838" s="131"/>
      <c r="P2838" s="131"/>
      <c r="Q2838" s="131"/>
      <c r="R2838" s="131"/>
      <c r="S2838" s="131"/>
      <c r="T2838" s="131"/>
      <c r="U2838" s="131"/>
      <c r="V2838" s="131"/>
      <c r="W2838" s="131"/>
      <c r="X2838" s="131"/>
      <c r="Y2838" s="132"/>
      <c r="Z2838" s="132"/>
      <c r="AA2838" s="132"/>
      <c r="AB2838" s="132"/>
      <c r="AC2838" s="132"/>
      <c r="AD2838" s="132"/>
    </row>
    <row r="2839" spans="3:30">
      <c r="C2839" s="131"/>
      <c r="D2839" s="467">
        <v>44750</v>
      </c>
      <c r="E2839" s="444" t="s">
        <v>2036</v>
      </c>
      <c r="F2839" s="507"/>
      <c r="G2839" s="445">
        <v>3850</v>
      </c>
      <c r="H2839" s="131"/>
      <c r="I2839" s="131"/>
      <c r="J2839" s="131"/>
      <c r="K2839" s="131"/>
      <c r="L2839" s="131"/>
      <c r="M2839" s="131"/>
      <c r="N2839" s="131"/>
      <c r="O2839" s="131"/>
      <c r="P2839" s="131"/>
      <c r="Q2839" s="131"/>
      <c r="R2839" s="131"/>
      <c r="S2839" s="131"/>
      <c r="T2839" s="131"/>
      <c r="U2839" s="131"/>
      <c r="V2839" s="131"/>
      <c r="W2839" s="131"/>
      <c r="X2839" s="131"/>
      <c r="Y2839" s="132"/>
      <c r="Z2839" s="132"/>
      <c r="AA2839" s="132"/>
      <c r="AB2839" s="132"/>
      <c r="AC2839" s="132"/>
      <c r="AD2839" s="132"/>
    </row>
    <row r="2840" spans="3:30">
      <c r="C2840" s="131"/>
      <c r="D2840" s="467">
        <v>44750</v>
      </c>
      <c r="E2840" s="444" t="s">
        <v>673</v>
      </c>
      <c r="F2840" s="507"/>
      <c r="G2840" s="445"/>
      <c r="H2840" s="445">
        <v>3611</v>
      </c>
      <c r="I2840" s="131"/>
      <c r="J2840" s="131"/>
      <c r="K2840" s="131"/>
      <c r="L2840" s="131"/>
      <c r="M2840" s="131"/>
      <c r="N2840" s="131"/>
      <c r="O2840" s="131"/>
      <c r="P2840" s="131"/>
      <c r="Q2840" s="131"/>
      <c r="R2840" s="131"/>
      <c r="S2840" s="131"/>
      <c r="T2840" s="131"/>
      <c r="U2840" s="131"/>
      <c r="V2840" s="131"/>
      <c r="W2840" s="131"/>
      <c r="X2840" s="131"/>
      <c r="Y2840" s="132"/>
      <c r="Z2840" s="132"/>
      <c r="AA2840" s="132"/>
      <c r="AB2840" s="132"/>
      <c r="AC2840" s="132"/>
      <c r="AD2840" s="132"/>
    </row>
    <row r="2841" spans="3:30">
      <c r="C2841" s="131"/>
      <c r="D2841" s="467">
        <v>44750</v>
      </c>
      <c r="E2841" s="444" t="s">
        <v>2037</v>
      </c>
      <c r="F2841" s="507"/>
      <c r="G2841" s="445"/>
      <c r="H2841" s="131">
        <v>239</v>
      </c>
      <c r="I2841" s="131"/>
      <c r="J2841" s="131"/>
      <c r="K2841" s="131"/>
      <c r="L2841" s="131"/>
      <c r="M2841" s="131"/>
      <c r="N2841" s="131"/>
      <c r="O2841" s="131"/>
      <c r="P2841" s="131"/>
      <c r="Q2841" s="131"/>
      <c r="R2841" s="131"/>
      <c r="S2841" s="131"/>
      <c r="T2841" s="131"/>
      <c r="U2841" s="131"/>
      <c r="V2841" s="131"/>
      <c r="W2841" s="131"/>
      <c r="X2841" s="131"/>
      <c r="Y2841" s="132"/>
      <c r="Z2841" s="132"/>
      <c r="AA2841" s="132"/>
      <c r="AB2841" s="132"/>
      <c r="AC2841" s="132"/>
      <c r="AD2841" s="132"/>
    </row>
    <row r="2842" spans="3:30">
      <c r="C2842" s="131"/>
      <c r="D2842" s="467">
        <v>44751</v>
      </c>
      <c r="E2842" s="444" t="s">
        <v>495</v>
      </c>
      <c r="F2842" s="507"/>
      <c r="G2842" s="445">
        <v>551</v>
      </c>
      <c r="H2842" s="131"/>
      <c r="I2842" s="131"/>
      <c r="J2842" s="131"/>
      <c r="K2842" s="131"/>
      <c r="L2842" s="131"/>
      <c r="M2842" s="131"/>
      <c r="N2842" s="131"/>
      <c r="O2842" s="131"/>
      <c r="P2842" s="131"/>
      <c r="Q2842" s="131"/>
      <c r="R2842" s="131"/>
      <c r="S2842" s="131"/>
      <c r="T2842" s="131"/>
      <c r="U2842" s="131"/>
      <c r="V2842" s="131"/>
      <c r="W2842" s="131"/>
      <c r="X2842" s="131"/>
      <c r="Y2842" s="132"/>
      <c r="Z2842" s="132"/>
      <c r="AA2842" s="132"/>
      <c r="AB2842" s="132"/>
      <c r="AC2842" s="132"/>
      <c r="AD2842" s="132"/>
    </row>
    <row r="2843" spans="3:30">
      <c r="C2843" s="131">
        <v>0.94599999999999995</v>
      </c>
      <c r="D2843" s="467">
        <v>44751</v>
      </c>
      <c r="E2843" s="444" t="s">
        <v>2595</v>
      </c>
      <c r="F2843" s="507"/>
      <c r="G2843" s="445"/>
      <c r="H2843" s="131">
        <v>505</v>
      </c>
      <c r="I2843" s="131"/>
      <c r="J2843" s="131"/>
      <c r="K2843" s="131"/>
      <c r="L2843" s="131"/>
      <c r="M2843" s="131"/>
      <c r="N2843" s="131"/>
      <c r="O2843" s="131"/>
      <c r="P2843" s="131"/>
      <c r="Q2843" s="131"/>
      <c r="R2843" s="131"/>
      <c r="S2843" s="131"/>
      <c r="T2843" s="131"/>
      <c r="U2843" s="131"/>
      <c r="V2843" s="131"/>
      <c r="W2843" s="131"/>
      <c r="X2843" s="131"/>
      <c r="Y2843" s="132"/>
      <c r="Z2843" s="132"/>
      <c r="AA2843" s="132"/>
      <c r="AB2843" s="131">
        <v>505</v>
      </c>
      <c r="AC2843" s="132"/>
      <c r="AD2843" s="132"/>
    </row>
    <row r="2844" spans="3:30">
      <c r="C2844" s="131"/>
      <c r="D2844" s="467">
        <v>44751</v>
      </c>
      <c r="E2844" s="444" t="s">
        <v>1896</v>
      </c>
      <c r="F2844" s="507"/>
      <c r="G2844" s="445"/>
      <c r="H2844" s="131">
        <v>46</v>
      </c>
      <c r="I2844" s="131"/>
      <c r="J2844" s="131"/>
      <c r="K2844" s="131"/>
      <c r="L2844" s="131"/>
      <c r="M2844" s="131"/>
      <c r="N2844" s="131"/>
      <c r="O2844" s="131"/>
      <c r="P2844" s="131"/>
      <c r="Q2844" s="131"/>
      <c r="R2844" s="131"/>
      <c r="S2844" s="131"/>
      <c r="T2844" s="131"/>
      <c r="U2844" s="131"/>
      <c r="V2844" s="131"/>
      <c r="W2844" s="131"/>
      <c r="X2844" s="131">
        <v>46</v>
      </c>
      <c r="Y2844" s="132"/>
      <c r="Z2844" s="132"/>
      <c r="AA2844" s="132"/>
      <c r="AB2844" s="132"/>
      <c r="AC2844" s="132"/>
      <c r="AD2844" s="132"/>
    </row>
    <row r="2845" spans="3:30">
      <c r="C2845" s="131"/>
      <c r="D2845" s="467">
        <v>44751</v>
      </c>
      <c r="E2845" s="444" t="s">
        <v>2385</v>
      </c>
      <c r="F2845" s="507"/>
      <c r="G2845" s="445">
        <v>624</v>
      </c>
      <c r="H2845" s="131"/>
      <c r="I2845" s="131"/>
      <c r="J2845" s="131"/>
      <c r="K2845" s="131"/>
      <c r="L2845" s="131"/>
      <c r="M2845" s="131"/>
      <c r="N2845" s="131"/>
      <c r="O2845" s="131"/>
      <c r="P2845" s="131"/>
      <c r="Q2845" s="131"/>
      <c r="R2845" s="131"/>
      <c r="S2845" s="131"/>
      <c r="T2845" s="131"/>
      <c r="U2845" s="131"/>
      <c r="V2845" s="131"/>
      <c r="W2845" s="131"/>
      <c r="X2845" s="131"/>
      <c r="Y2845" s="132"/>
      <c r="Z2845" s="132"/>
      <c r="AA2845" s="132"/>
      <c r="AB2845" s="132"/>
      <c r="AC2845" s="132"/>
      <c r="AD2845" s="132"/>
    </row>
    <row r="2846" spans="3:30">
      <c r="C2846" s="131"/>
      <c r="D2846" s="467">
        <v>44751</v>
      </c>
      <c r="E2846" s="444" t="s">
        <v>673</v>
      </c>
      <c r="F2846" s="507"/>
      <c r="G2846" s="445"/>
      <c r="H2846" s="445">
        <v>551</v>
      </c>
      <c r="I2846" s="131"/>
      <c r="J2846" s="131"/>
      <c r="K2846" s="131"/>
      <c r="L2846" s="131"/>
      <c r="M2846" s="131"/>
      <c r="N2846" s="131"/>
      <c r="O2846" s="131"/>
      <c r="P2846" s="131"/>
      <c r="Q2846" s="131"/>
      <c r="R2846" s="131"/>
      <c r="S2846" s="131"/>
      <c r="T2846" s="131"/>
      <c r="U2846" s="131"/>
      <c r="V2846" s="131"/>
      <c r="W2846" s="131"/>
      <c r="X2846" s="131"/>
      <c r="Y2846" s="132"/>
      <c r="Z2846" s="132"/>
      <c r="AA2846" s="132"/>
      <c r="AB2846" s="132"/>
      <c r="AC2846" s="132"/>
      <c r="AD2846" s="132"/>
    </row>
    <row r="2847" spans="3:30">
      <c r="C2847" s="131"/>
      <c r="D2847" s="467">
        <v>44751</v>
      </c>
      <c r="E2847" s="444" t="s">
        <v>2386</v>
      </c>
      <c r="F2847" s="507"/>
      <c r="G2847" s="445"/>
      <c r="H2847" s="131">
        <v>73</v>
      </c>
      <c r="I2847" s="131"/>
      <c r="J2847" s="131"/>
      <c r="K2847" s="131"/>
      <c r="L2847" s="131"/>
      <c r="M2847" s="131"/>
      <c r="N2847" s="131"/>
      <c r="O2847" s="131"/>
      <c r="P2847" s="131"/>
      <c r="Q2847" s="131"/>
      <c r="R2847" s="131"/>
      <c r="S2847" s="131"/>
      <c r="T2847" s="131"/>
      <c r="U2847" s="131"/>
      <c r="V2847" s="131"/>
      <c r="W2847" s="131"/>
      <c r="X2847" s="131"/>
      <c r="Y2847" s="132"/>
      <c r="Z2847" s="132"/>
      <c r="AA2847" s="132"/>
      <c r="AB2847" s="132"/>
      <c r="AC2847" s="132"/>
      <c r="AD2847" s="132"/>
    </row>
    <row r="2848" spans="3:30">
      <c r="C2848" s="131"/>
      <c r="D2848" s="467">
        <v>44754</v>
      </c>
      <c r="E2848" s="444" t="s">
        <v>495</v>
      </c>
      <c r="F2848" s="507"/>
      <c r="G2848" s="131">
        <v>2787.6</v>
      </c>
      <c r="H2848" s="131"/>
      <c r="I2848" s="131"/>
      <c r="J2848" s="131"/>
      <c r="K2848" s="131"/>
      <c r="L2848" s="131"/>
      <c r="M2848" s="131"/>
      <c r="N2848" s="131"/>
      <c r="O2848" s="131"/>
      <c r="P2848" s="131"/>
      <c r="Q2848" s="131"/>
      <c r="R2848" s="131"/>
      <c r="S2848" s="131"/>
      <c r="T2848" s="131"/>
      <c r="U2848" s="131"/>
      <c r="V2848" s="131"/>
      <c r="W2848" s="131"/>
      <c r="X2848" s="131"/>
      <c r="Y2848" s="132"/>
      <c r="Z2848" s="132"/>
      <c r="AA2848" s="132"/>
      <c r="AB2848" s="132"/>
      <c r="AC2848" s="132"/>
      <c r="AD2848" s="132"/>
    </row>
    <row r="2849" spans="3:30">
      <c r="C2849" s="131"/>
      <c r="D2849" s="467">
        <v>44754</v>
      </c>
      <c r="E2849" s="444" t="s">
        <v>2596</v>
      </c>
      <c r="F2849" s="507"/>
      <c r="G2849" s="445"/>
      <c r="H2849" s="131">
        <v>2787.6</v>
      </c>
      <c r="I2849" s="131"/>
      <c r="J2849" s="131"/>
      <c r="K2849" s="131">
        <v>2787.6</v>
      </c>
      <c r="L2849" s="131"/>
      <c r="M2849" s="131"/>
      <c r="N2849" s="131"/>
      <c r="O2849" s="131"/>
      <c r="P2849" s="131"/>
      <c r="Q2849" s="131"/>
      <c r="R2849" s="131"/>
      <c r="S2849" s="131"/>
      <c r="T2849" s="131"/>
      <c r="U2849" s="131"/>
      <c r="V2849" s="131"/>
      <c r="W2849" s="131"/>
      <c r="X2849" s="131"/>
      <c r="Y2849" s="132"/>
      <c r="Z2849" s="132"/>
      <c r="AA2849" s="132"/>
      <c r="AB2849" s="132"/>
      <c r="AC2849" s="132"/>
      <c r="AD2849" s="132"/>
    </row>
    <row r="2850" spans="3:30">
      <c r="C2850" s="131"/>
      <c r="D2850" s="467">
        <v>44754</v>
      </c>
      <c r="E2850" s="444" t="s">
        <v>2036</v>
      </c>
      <c r="F2850" s="507"/>
      <c r="G2850" s="445">
        <v>3050</v>
      </c>
      <c r="H2850" s="131"/>
      <c r="I2850" s="131"/>
      <c r="J2850" s="131"/>
      <c r="K2850" s="131"/>
      <c r="L2850" s="131"/>
      <c r="M2850" s="131"/>
      <c r="N2850" s="131"/>
      <c r="O2850" s="131"/>
      <c r="P2850" s="131"/>
      <c r="Q2850" s="131"/>
      <c r="R2850" s="131"/>
      <c r="S2850" s="131"/>
      <c r="T2850" s="131"/>
      <c r="U2850" s="131"/>
      <c r="V2850" s="131"/>
      <c r="W2850" s="131"/>
      <c r="X2850" s="131"/>
      <c r="Y2850" s="132"/>
      <c r="Z2850" s="132"/>
      <c r="AA2850" s="132"/>
      <c r="AB2850" s="132"/>
      <c r="AC2850" s="132"/>
      <c r="AD2850" s="132"/>
    </row>
    <row r="2851" spans="3:30">
      <c r="C2851" s="131"/>
      <c r="D2851" s="467">
        <v>44754</v>
      </c>
      <c r="E2851" s="444" t="s">
        <v>673</v>
      </c>
      <c r="F2851" s="507"/>
      <c r="G2851" s="445"/>
      <c r="H2851" s="131">
        <v>2787.6</v>
      </c>
      <c r="I2851" s="131"/>
      <c r="J2851" s="131"/>
      <c r="K2851" s="131"/>
      <c r="L2851" s="131"/>
      <c r="M2851" s="131"/>
      <c r="N2851" s="131"/>
      <c r="O2851" s="131"/>
      <c r="P2851" s="131"/>
      <c r="Q2851" s="131"/>
      <c r="R2851" s="131"/>
      <c r="S2851" s="131"/>
      <c r="T2851" s="131"/>
      <c r="U2851" s="131"/>
      <c r="V2851" s="131"/>
      <c r="W2851" s="131"/>
      <c r="X2851" s="131"/>
      <c r="Y2851" s="132"/>
      <c r="Z2851" s="132"/>
      <c r="AA2851" s="132"/>
      <c r="AB2851" s="132"/>
      <c r="AC2851" s="132"/>
      <c r="AD2851" s="132"/>
    </row>
    <row r="2852" spans="3:30">
      <c r="C2852" s="131"/>
      <c r="D2852" s="467">
        <v>44754</v>
      </c>
      <c r="E2852" s="444" t="s">
        <v>2037</v>
      </c>
      <c r="F2852" s="507"/>
      <c r="G2852" s="445"/>
      <c r="H2852" s="131">
        <v>262.39999999999998</v>
      </c>
      <c r="I2852" s="131"/>
      <c r="J2852" s="131"/>
      <c r="K2852" s="131"/>
      <c r="L2852" s="131"/>
      <c r="M2852" s="131"/>
      <c r="N2852" s="131"/>
      <c r="O2852" s="131"/>
      <c r="P2852" s="131"/>
      <c r="Q2852" s="131"/>
      <c r="R2852" s="131"/>
      <c r="S2852" s="131"/>
      <c r="T2852" s="131"/>
      <c r="U2852" s="131"/>
      <c r="V2852" s="131"/>
      <c r="W2852" s="131"/>
      <c r="X2852" s="131"/>
      <c r="Y2852" s="132"/>
      <c r="Z2852" s="132"/>
      <c r="AA2852" s="132"/>
      <c r="AB2852" s="132"/>
      <c r="AC2852" s="132"/>
      <c r="AD2852" s="132"/>
    </row>
    <row r="2853" spans="3:30">
      <c r="C2853" s="131"/>
      <c r="D2853" s="467">
        <v>44756</v>
      </c>
      <c r="E2853" s="444" t="s">
        <v>495</v>
      </c>
      <c r="F2853" s="507"/>
      <c r="G2853" s="445">
        <v>4313</v>
      </c>
      <c r="H2853" s="131"/>
      <c r="I2853" s="131"/>
      <c r="J2853" s="131"/>
      <c r="K2853" s="131"/>
      <c r="L2853" s="131"/>
      <c r="M2853" s="131"/>
      <c r="N2853" s="131"/>
      <c r="O2853" s="131"/>
      <c r="P2853" s="131"/>
      <c r="Q2853" s="131"/>
      <c r="R2853" s="131"/>
      <c r="S2853" s="131"/>
      <c r="T2853" s="131"/>
      <c r="U2853" s="131"/>
      <c r="V2853" s="131"/>
      <c r="W2853" s="131"/>
      <c r="X2853" s="131"/>
      <c r="Y2853" s="132"/>
      <c r="Z2853" s="132"/>
      <c r="AA2853" s="132"/>
      <c r="AB2853" s="132"/>
      <c r="AC2853" s="132"/>
      <c r="AD2853" s="132"/>
    </row>
    <row r="2854" spans="3:30">
      <c r="C2854" s="131"/>
      <c r="D2854" s="467">
        <v>44756</v>
      </c>
      <c r="E2854" s="444" t="s">
        <v>2597</v>
      </c>
      <c r="F2854" s="507"/>
      <c r="G2854" s="445"/>
      <c r="H2854" s="131">
        <v>727.64</v>
      </c>
      <c r="I2854" s="131"/>
      <c r="J2854" s="131"/>
      <c r="K2854" s="131"/>
      <c r="L2854" s="131">
        <v>727.64</v>
      </c>
      <c r="M2854" s="131"/>
      <c r="N2854" s="131"/>
      <c r="O2854" s="131"/>
      <c r="P2854" s="131"/>
      <c r="Q2854" s="131"/>
      <c r="R2854" s="131"/>
      <c r="S2854" s="131"/>
      <c r="T2854" s="131"/>
      <c r="U2854" s="131"/>
      <c r="V2854" s="131"/>
      <c r="W2854" s="131"/>
      <c r="X2854" s="131"/>
      <c r="Y2854" s="132"/>
      <c r="Z2854" s="132"/>
      <c r="AA2854" s="132"/>
      <c r="AB2854" s="132"/>
      <c r="AC2854" s="132"/>
      <c r="AD2854" s="132"/>
    </row>
    <row r="2855" spans="3:30">
      <c r="C2855" s="131">
        <v>10</v>
      </c>
      <c r="D2855" s="467">
        <v>44756</v>
      </c>
      <c r="E2855" s="444" t="s">
        <v>2598</v>
      </c>
      <c r="F2855" s="507"/>
      <c r="G2855" s="445"/>
      <c r="H2855" s="131">
        <v>2632.46</v>
      </c>
      <c r="I2855" s="131"/>
      <c r="J2855" s="131"/>
      <c r="K2855" s="131"/>
      <c r="L2855" s="131">
        <v>2632.46</v>
      </c>
      <c r="M2855" s="131"/>
      <c r="N2855" s="131"/>
      <c r="O2855" s="131"/>
      <c r="P2855" s="131"/>
      <c r="Q2855" s="131"/>
      <c r="R2855" s="131"/>
      <c r="S2855" s="131"/>
      <c r="T2855" s="131"/>
      <c r="U2855" s="131"/>
      <c r="V2855" s="131"/>
      <c r="W2855" s="131"/>
      <c r="X2855" s="131"/>
      <c r="Y2855" s="132"/>
      <c r="Z2855" s="132"/>
      <c r="AA2855" s="132"/>
      <c r="AB2855" s="132"/>
      <c r="AC2855" s="132"/>
      <c r="AD2855" s="132"/>
    </row>
    <row r="2856" spans="3:30">
      <c r="C2856" s="131"/>
      <c r="D2856" s="467">
        <v>44756</v>
      </c>
      <c r="E2856" s="444" t="s">
        <v>2002</v>
      </c>
      <c r="F2856" s="507"/>
      <c r="G2856" s="445"/>
      <c r="H2856" s="131">
        <v>430.5</v>
      </c>
      <c r="I2856" s="131"/>
      <c r="J2856" s="131"/>
      <c r="K2856" s="131"/>
      <c r="L2856" s="131"/>
      <c r="M2856" s="131">
        <v>430.5</v>
      </c>
      <c r="N2856" s="131"/>
      <c r="O2856" s="131"/>
      <c r="P2856" s="131"/>
      <c r="Q2856" s="131"/>
      <c r="R2856" s="131"/>
      <c r="S2856" s="131"/>
      <c r="T2856" s="131"/>
      <c r="U2856" s="131"/>
      <c r="V2856" s="131"/>
      <c r="W2856" s="131"/>
      <c r="X2856" s="131"/>
      <c r="Y2856" s="132"/>
      <c r="Z2856" s="132"/>
      <c r="AA2856" s="132"/>
      <c r="AB2856" s="132"/>
      <c r="AC2856" s="132"/>
      <c r="AD2856" s="132"/>
    </row>
    <row r="2857" spans="3:30">
      <c r="C2857" s="131"/>
      <c r="D2857" s="467">
        <v>44756</v>
      </c>
      <c r="E2857" s="444" t="s">
        <v>2599</v>
      </c>
      <c r="F2857" s="507"/>
      <c r="G2857" s="445"/>
      <c r="H2857" s="131">
        <v>171.6</v>
      </c>
      <c r="I2857" s="131"/>
      <c r="J2857" s="131"/>
      <c r="K2857" s="131">
        <v>171.6</v>
      </c>
      <c r="L2857" s="131"/>
      <c r="M2857" s="131"/>
      <c r="N2857" s="131"/>
      <c r="O2857" s="131"/>
      <c r="P2857" s="131"/>
      <c r="Q2857" s="131"/>
      <c r="R2857" s="131"/>
      <c r="S2857" s="131"/>
      <c r="T2857" s="131"/>
      <c r="U2857" s="131"/>
      <c r="V2857" s="131"/>
      <c r="W2857" s="131"/>
      <c r="X2857" s="131"/>
      <c r="Y2857" s="132"/>
      <c r="Z2857" s="132"/>
      <c r="AA2857" s="132"/>
      <c r="AB2857" s="132"/>
      <c r="AC2857" s="132"/>
      <c r="AD2857" s="132"/>
    </row>
    <row r="2858" spans="3:30">
      <c r="C2858" s="131"/>
      <c r="D2858" s="467">
        <v>44756</v>
      </c>
      <c r="E2858" s="444" t="s">
        <v>2004</v>
      </c>
      <c r="F2858" s="507"/>
      <c r="G2858" s="445"/>
      <c r="H2858" s="131">
        <v>187.8</v>
      </c>
      <c r="I2858" s="131"/>
      <c r="J2858" s="131"/>
      <c r="K2858" s="131">
        <v>187.8</v>
      </c>
      <c r="L2858" s="131"/>
      <c r="M2858" s="131"/>
      <c r="N2858" s="131"/>
      <c r="O2858" s="131"/>
      <c r="P2858" s="131"/>
      <c r="Q2858" s="131"/>
      <c r="R2858" s="131"/>
      <c r="S2858" s="131"/>
      <c r="T2858" s="131"/>
      <c r="U2858" s="131"/>
      <c r="V2858" s="131"/>
      <c r="W2858" s="131"/>
      <c r="X2858" s="131"/>
      <c r="Y2858" s="132"/>
      <c r="Z2858" s="132"/>
      <c r="AA2858" s="132"/>
      <c r="AB2858" s="132"/>
      <c r="AC2858" s="132"/>
      <c r="AD2858" s="132"/>
    </row>
    <row r="2859" spans="3:30">
      <c r="C2859" s="131"/>
      <c r="D2859" s="467">
        <v>44756</v>
      </c>
      <c r="E2859" s="444" t="s">
        <v>1878</v>
      </c>
      <c r="F2859" s="507"/>
      <c r="G2859" s="445"/>
      <c r="H2859" s="131">
        <v>163</v>
      </c>
      <c r="I2859" s="131"/>
      <c r="J2859" s="131"/>
      <c r="K2859" s="131"/>
      <c r="L2859" s="131"/>
      <c r="M2859" s="131"/>
      <c r="N2859" s="131"/>
      <c r="O2859" s="131"/>
      <c r="P2859" s="131"/>
      <c r="Q2859" s="131"/>
      <c r="R2859" s="131"/>
      <c r="S2859" s="131"/>
      <c r="T2859" s="131">
        <v>163</v>
      </c>
      <c r="U2859" s="131"/>
      <c r="V2859" s="131"/>
      <c r="W2859" s="131"/>
      <c r="X2859" s="131"/>
      <c r="Y2859" s="132"/>
      <c r="Z2859" s="132"/>
      <c r="AA2859" s="132"/>
      <c r="AB2859" s="132"/>
      <c r="AC2859" s="132"/>
      <c r="AD2859" s="132"/>
    </row>
    <row r="2860" spans="3:30">
      <c r="C2860" s="131"/>
      <c r="D2860" s="467">
        <v>44756</v>
      </c>
      <c r="E2860" s="444" t="s">
        <v>2007</v>
      </c>
      <c r="F2860" s="507"/>
      <c r="G2860" s="445">
        <v>4600</v>
      </c>
      <c r="H2860" s="131"/>
      <c r="I2860" s="131"/>
      <c r="J2860" s="131"/>
      <c r="K2860" s="131"/>
      <c r="L2860" s="131"/>
      <c r="M2860" s="131"/>
      <c r="N2860" s="131"/>
      <c r="O2860" s="131"/>
      <c r="P2860" s="131"/>
      <c r="Q2860" s="131"/>
      <c r="R2860" s="131"/>
      <c r="S2860" s="131"/>
      <c r="T2860" s="131"/>
      <c r="U2860" s="131"/>
      <c r="V2860" s="131"/>
      <c r="W2860" s="131"/>
      <c r="X2860" s="131"/>
      <c r="Y2860" s="132"/>
      <c r="Z2860" s="132"/>
      <c r="AA2860" s="132"/>
      <c r="AB2860" s="132"/>
      <c r="AC2860" s="132"/>
      <c r="AD2860" s="132"/>
    </row>
    <row r="2861" spans="3:30">
      <c r="C2861" s="131"/>
      <c r="D2861" s="467">
        <v>44756</v>
      </c>
      <c r="E2861" s="444" t="s">
        <v>673</v>
      </c>
      <c r="F2861" s="507"/>
      <c r="G2861" s="445"/>
      <c r="H2861" s="445">
        <v>4313</v>
      </c>
      <c r="I2861" s="131"/>
      <c r="J2861" s="131"/>
      <c r="K2861" s="131"/>
      <c r="L2861" s="131"/>
      <c r="M2861" s="131"/>
      <c r="N2861" s="131"/>
      <c r="O2861" s="131"/>
      <c r="P2861" s="131"/>
      <c r="Q2861" s="131"/>
      <c r="R2861" s="131"/>
      <c r="S2861" s="131"/>
      <c r="T2861" s="131"/>
      <c r="U2861" s="131"/>
      <c r="V2861" s="131"/>
      <c r="W2861" s="131"/>
      <c r="X2861" s="131"/>
      <c r="Y2861" s="132"/>
      <c r="Z2861" s="132"/>
      <c r="AA2861" s="132"/>
      <c r="AB2861" s="132"/>
      <c r="AC2861" s="132"/>
      <c r="AD2861" s="132"/>
    </row>
    <row r="2862" spans="3:30">
      <c r="C2862" s="131"/>
      <c r="D2862" s="467">
        <v>44756</v>
      </c>
      <c r="E2862" s="444" t="s">
        <v>2008</v>
      </c>
      <c r="F2862" s="507"/>
      <c r="G2862" s="445"/>
      <c r="H2862" s="131">
        <v>287</v>
      </c>
      <c r="I2862" s="131"/>
      <c r="J2862" s="131"/>
      <c r="K2862" s="131"/>
      <c r="L2862" s="131"/>
      <c r="M2862" s="131"/>
      <c r="N2862" s="131"/>
      <c r="O2862" s="131"/>
      <c r="P2862" s="131"/>
      <c r="Q2862" s="131"/>
      <c r="R2862" s="131"/>
      <c r="S2862" s="131"/>
      <c r="T2862" s="131"/>
      <c r="U2862" s="131"/>
      <c r="V2862" s="131"/>
      <c r="W2862" s="131"/>
      <c r="X2862" s="131"/>
      <c r="Y2862" s="132"/>
      <c r="Z2862" s="132"/>
      <c r="AA2862" s="132"/>
      <c r="AB2862" s="132"/>
      <c r="AC2862" s="132"/>
      <c r="AD2862" s="132"/>
    </row>
    <row r="2863" spans="3:30">
      <c r="C2863" s="131"/>
      <c r="D2863" s="467">
        <v>44756</v>
      </c>
      <c r="E2863" s="444" t="s">
        <v>495</v>
      </c>
      <c r="F2863" s="507"/>
      <c r="G2863" s="445">
        <v>2477.2399999999998</v>
      </c>
      <c r="H2863" s="131"/>
      <c r="I2863" s="131"/>
      <c r="J2863" s="131"/>
      <c r="K2863" s="131"/>
      <c r="L2863" s="131"/>
      <c r="M2863" s="131"/>
      <c r="N2863" s="131"/>
      <c r="O2863" s="131"/>
      <c r="P2863" s="131"/>
      <c r="Q2863" s="131"/>
      <c r="R2863" s="131"/>
      <c r="S2863" s="131"/>
      <c r="T2863" s="131"/>
      <c r="U2863" s="131"/>
      <c r="V2863" s="131"/>
      <c r="W2863" s="131"/>
      <c r="X2863" s="131"/>
      <c r="Y2863" s="132"/>
      <c r="Z2863" s="132"/>
      <c r="AA2863" s="132"/>
      <c r="AB2863" s="132"/>
      <c r="AC2863" s="132"/>
      <c r="AD2863" s="132"/>
    </row>
    <row r="2864" spans="3:30">
      <c r="C2864" s="131"/>
      <c r="D2864" s="467">
        <v>44756</v>
      </c>
      <c r="E2864" s="444" t="s">
        <v>2600</v>
      </c>
      <c r="F2864" s="507"/>
      <c r="G2864" s="445"/>
      <c r="H2864" s="131">
        <v>646.62</v>
      </c>
      <c r="I2864" s="131"/>
      <c r="J2864" s="131"/>
      <c r="K2864" s="131"/>
      <c r="L2864" s="131"/>
      <c r="M2864" s="131"/>
      <c r="N2864" s="131"/>
      <c r="O2864" s="131"/>
      <c r="P2864" s="131"/>
      <c r="Q2864" s="131">
        <v>646.62</v>
      </c>
      <c r="R2864" s="131"/>
      <c r="S2864" s="131"/>
      <c r="T2864" s="131"/>
      <c r="U2864" s="131"/>
      <c r="V2864" s="131"/>
      <c r="W2864" s="131"/>
      <c r="X2864" s="131"/>
      <c r="Y2864" s="132"/>
      <c r="Z2864" s="132"/>
      <c r="AA2864" s="132"/>
      <c r="AB2864" s="132"/>
      <c r="AC2864" s="132"/>
      <c r="AD2864" s="132"/>
    </row>
    <row r="2865" spans="3:30">
      <c r="C2865" s="131"/>
      <c r="D2865" s="467">
        <v>44756</v>
      </c>
      <c r="E2865" s="444" t="s">
        <v>2601</v>
      </c>
      <c r="F2865" s="507"/>
      <c r="G2865" s="445"/>
      <c r="H2865" s="131">
        <v>406.8</v>
      </c>
      <c r="I2865" s="131"/>
      <c r="J2865" s="131"/>
      <c r="K2865" s="131">
        <v>406.8</v>
      </c>
      <c r="L2865" s="131"/>
      <c r="M2865" s="131"/>
      <c r="N2865" s="131"/>
      <c r="O2865" s="131"/>
      <c r="P2865" s="131"/>
      <c r="Q2865" s="131"/>
      <c r="R2865" s="131"/>
      <c r="S2865" s="131"/>
      <c r="T2865" s="131"/>
      <c r="U2865" s="131"/>
      <c r="V2865" s="131"/>
      <c r="W2865" s="131"/>
      <c r="X2865" s="131"/>
      <c r="Y2865" s="132"/>
      <c r="Z2865" s="132"/>
      <c r="AA2865" s="132"/>
      <c r="AB2865" s="132"/>
      <c r="AC2865" s="132"/>
      <c r="AD2865" s="132"/>
    </row>
    <row r="2866" spans="3:30">
      <c r="C2866" s="131"/>
      <c r="D2866" s="467">
        <v>44756</v>
      </c>
      <c r="E2866" s="444" t="s">
        <v>2371</v>
      </c>
      <c r="F2866" s="507"/>
      <c r="G2866" s="445"/>
      <c r="H2866" s="131">
        <v>165.25</v>
      </c>
      <c r="I2866" s="131"/>
      <c r="J2866" s="131"/>
      <c r="K2866" s="131"/>
      <c r="L2866" s="131"/>
      <c r="M2866" s="131"/>
      <c r="N2866" s="131">
        <v>165.25</v>
      </c>
      <c r="O2866" s="131"/>
      <c r="P2866" s="131"/>
      <c r="Q2866" s="131"/>
      <c r="R2866" s="131"/>
      <c r="S2866" s="131"/>
      <c r="T2866" s="131"/>
      <c r="U2866" s="131"/>
      <c r="V2866" s="131"/>
      <c r="W2866" s="131"/>
      <c r="X2866" s="131"/>
      <c r="Y2866" s="132"/>
      <c r="Z2866" s="132"/>
      <c r="AA2866" s="132"/>
      <c r="AB2866" s="132"/>
      <c r="AC2866" s="132"/>
      <c r="AD2866" s="132"/>
    </row>
    <row r="2867" spans="3:30">
      <c r="C2867" s="131"/>
      <c r="D2867" s="467">
        <v>44756</v>
      </c>
      <c r="E2867" s="444" t="s">
        <v>2602</v>
      </c>
      <c r="F2867" s="507"/>
      <c r="G2867" s="445"/>
      <c r="H2867" s="131">
        <v>30.57</v>
      </c>
      <c r="I2867" s="131"/>
      <c r="J2867" s="131"/>
      <c r="K2867" s="131"/>
      <c r="L2867" s="131"/>
      <c r="M2867" s="131"/>
      <c r="N2867" s="131">
        <v>30.57</v>
      </c>
      <c r="O2867" s="131"/>
      <c r="P2867" s="131"/>
      <c r="Q2867" s="131"/>
      <c r="R2867" s="131"/>
      <c r="S2867" s="131"/>
      <c r="T2867" s="131"/>
      <c r="U2867" s="131"/>
      <c r="V2867" s="131"/>
      <c r="W2867" s="131"/>
      <c r="X2867" s="131"/>
      <c r="Y2867" s="132"/>
      <c r="Z2867" s="132"/>
      <c r="AA2867" s="132"/>
      <c r="AB2867" s="132"/>
      <c r="AC2867" s="132"/>
      <c r="AD2867" s="132"/>
    </row>
    <row r="2868" spans="3:30">
      <c r="C2868" s="131">
        <v>5</v>
      </c>
      <c r="D2868" s="467">
        <v>44756</v>
      </c>
      <c r="E2868" s="444" t="s">
        <v>2495</v>
      </c>
      <c r="F2868" s="507"/>
      <c r="G2868" s="445"/>
      <c r="H2868" s="131">
        <v>1148</v>
      </c>
      <c r="I2868" s="131"/>
      <c r="J2868" s="131"/>
      <c r="K2868" s="131"/>
      <c r="L2868" s="131"/>
      <c r="M2868" s="131"/>
      <c r="N2868" s="131"/>
      <c r="O2868" s="131">
        <v>1148</v>
      </c>
      <c r="P2868" s="131"/>
      <c r="Q2868" s="131"/>
      <c r="R2868" s="131"/>
      <c r="S2868" s="131"/>
      <c r="T2868" s="131"/>
      <c r="U2868" s="131"/>
      <c r="V2868" s="131"/>
      <c r="W2868" s="131"/>
      <c r="X2868" s="131"/>
      <c r="Y2868" s="132"/>
      <c r="Z2868" s="132"/>
      <c r="AA2868" s="132"/>
      <c r="AB2868" s="132"/>
      <c r="AC2868" s="132"/>
      <c r="AD2868" s="132"/>
    </row>
    <row r="2869" spans="3:30">
      <c r="C2869" s="131"/>
      <c r="D2869" s="467">
        <v>44756</v>
      </c>
      <c r="E2869" s="444" t="s">
        <v>1896</v>
      </c>
      <c r="F2869" s="507"/>
      <c r="G2869" s="445"/>
      <c r="H2869" s="131">
        <v>80</v>
      </c>
      <c r="I2869" s="131"/>
      <c r="J2869" s="131"/>
      <c r="K2869" s="131"/>
      <c r="L2869" s="131"/>
      <c r="M2869" s="131"/>
      <c r="N2869" s="131"/>
      <c r="O2869" s="131"/>
      <c r="P2869" s="131"/>
      <c r="Q2869" s="131"/>
      <c r="R2869" s="131"/>
      <c r="S2869" s="131"/>
      <c r="T2869" s="131">
        <v>80</v>
      </c>
      <c r="U2869" s="131"/>
      <c r="V2869" s="131"/>
      <c r="W2869" s="131"/>
      <c r="X2869" s="131"/>
      <c r="Y2869" s="132"/>
      <c r="Z2869" s="132"/>
      <c r="AA2869" s="132"/>
      <c r="AB2869" s="132"/>
      <c r="AC2869" s="132"/>
      <c r="AD2869" s="132"/>
    </row>
    <row r="2870" spans="3:30">
      <c r="C2870" s="131"/>
      <c r="D2870" s="467">
        <v>44756</v>
      </c>
      <c r="E2870" s="444" t="s">
        <v>2603</v>
      </c>
      <c r="F2870" s="507"/>
      <c r="G2870" s="445">
        <v>2747</v>
      </c>
      <c r="H2870" s="131"/>
      <c r="I2870" s="131"/>
      <c r="J2870" s="131"/>
      <c r="K2870" s="131"/>
      <c r="L2870" s="131"/>
      <c r="M2870" s="131"/>
      <c r="N2870" s="131"/>
      <c r="O2870" s="131"/>
      <c r="P2870" s="131"/>
      <c r="Q2870" s="131"/>
      <c r="R2870" s="131"/>
      <c r="S2870" s="131"/>
      <c r="T2870" s="131"/>
      <c r="U2870" s="131"/>
      <c r="V2870" s="131"/>
      <c r="W2870" s="131"/>
      <c r="X2870" s="131"/>
      <c r="Y2870" s="132"/>
      <c r="Z2870" s="132"/>
      <c r="AA2870" s="132"/>
      <c r="AB2870" s="132"/>
      <c r="AC2870" s="132"/>
      <c r="AD2870" s="132"/>
    </row>
    <row r="2871" spans="3:30">
      <c r="C2871" s="131"/>
      <c r="D2871" s="467">
        <v>44756</v>
      </c>
      <c r="E2871" s="444" t="s">
        <v>673</v>
      </c>
      <c r="F2871" s="507"/>
      <c r="G2871" s="445"/>
      <c r="H2871" s="445">
        <v>2477.2399999999998</v>
      </c>
      <c r="I2871" s="131"/>
      <c r="J2871" s="131"/>
      <c r="K2871" s="131"/>
      <c r="L2871" s="131"/>
      <c r="M2871" s="131"/>
      <c r="N2871" s="131"/>
      <c r="O2871" s="131"/>
      <c r="P2871" s="131"/>
      <c r="Q2871" s="131"/>
      <c r="R2871" s="131"/>
      <c r="S2871" s="131"/>
      <c r="T2871" s="131"/>
      <c r="U2871" s="131"/>
      <c r="V2871" s="131"/>
      <c r="W2871" s="131"/>
      <c r="X2871" s="131"/>
      <c r="Y2871" s="132"/>
      <c r="Z2871" s="132"/>
      <c r="AA2871" s="132"/>
      <c r="AB2871" s="132"/>
      <c r="AC2871" s="132"/>
      <c r="AD2871" s="132"/>
    </row>
    <row r="2872" spans="3:30">
      <c r="C2872" s="131"/>
      <c r="D2872" s="467">
        <v>44756</v>
      </c>
      <c r="E2872" s="444" t="s">
        <v>2604</v>
      </c>
      <c r="F2872" s="507"/>
      <c r="G2872" s="445"/>
      <c r="H2872" s="131">
        <v>269.76</v>
      </c>
      <c r="I2872" s="131"/>
      <c r="J2872" s="131"/>
      <c r="K2872" s="131"/>
      <c r="L2872" s="131"/>
      <c r="M2872" s="131"/>
      <c r="N2872" s="131"/>
      <c r="O2872" s="131"/>
      <c r="P2872" s="131"/>
      <c r="Q2872" s="131"/>
      <c r="R2872" s="131"/>
      <c r="S2872" s="131"/>
      <c r="T2872" s="131"/>
      <c r="U2872" s="131"/>
      <c r="V2872" s="131"/>
      <c r="W2872" s="131"/>
      <c r="X2872" s="131"/>
      <c r="Y2872" s="132"/>
      <c r="Z2872" s="132"/>
      <c r="AA2872" s="132"/>
      <c r="AB2872" s="132"/>
      <c r="AC2872" s="132"/>
      <c r="AD2872" s="132"/>
    </row>
    <row r="2873" spans="3:30">
      <c r="C2873" s="131"/>
      <c r="D2873" s="467">
        <v>44759</v>
      </c>
      <c r="E2873" s="444" t="s">
        <v>495</v>
      </c>
      <c r="F2873" s="507"/>
      <c r="G2873" s="131">
        <v>283.24</v>
      </c>
      <c r="H2873" s="131"/>
      <c r="I2873" s="131"/>
      <c r="J2873" s="131"/>
      <c r="K2873" s="131"/>
      <c r="L2873" s="131"/>
      <c r="M2873" s="131"/>
      <c r="N2873" s="131"/>
      <c r="O2873" s="131"/>
      <c r="P2873" s="131"/>
      <c r="Q2873" s="131"/>
      <c r="R2873" s="131"/>
      <c r="S2873" s="131"/>
      <c r="T2873" s="131"/>
      <c r="U2873" s="131"/>
      <c r="V2873" s="131"/>
      <c r="W2873" s="131"/>
      <c r="X2873" s="131"/>
      <c r="Y2873" s="132"/>
      <c r="Z2873" s="132"/>
      <c r="AA2873" s="132"/>
      <c r="AB2873" s="132"/>
      <c r="AC2873" s="132"/>
      <c r="AD2873" s="132"/>
    </row>
    <row r="2874" spans="3:30">
      <c r="C2874" s="131"/>
      <c r="D2874" s="467">
        <v>44759</v>
      </c>
      <c r="E2874" s="444" t="s">
        <v>2605</v>
      </c>
      <c r="F2874" s="507"/>
      <c r="G2874" s="445"/>
      <c r="H2874" s="131">
        <v>283.24</v>
      </c>
      <c r="I2874" s="131"/>
      <c r="J2874" s="131"/>
      <c r="K2874" s="131"/>
      <c r="L2874" s="131">
        <v>283.24</v>
      </c>
      <c r="M2874" s="131"/>
      <c r="N2874" s="131"/>
      <c r="O2874" s="131"/>
      <c r="P2874" s="131"/>
      <c r="Q2874" s="131"/>
      <c r="R2874" s="131"/>
      <c r="S2874" s="131"/>
      <c r="T2874" s="131"/>
      <c r="U2874" s="131"/>
      <c r="V2874" s="131"/>
      <c r="W2874" s="131"/>
      <c r="X2874" s="131"/>
      <c r="Y2874" s="132"/>
      <c r="Z2874" s="132"/>
      <c r="AA2874" s="132"/>
      <c r="AB2874" s="132"/>
      <c r="AC2874" s="132"/>
      <c r="AD2874" s="132"/>
    </row>
    <row r="2875" spans="3:30">
      <c r="C2875" s="131"/>
      <c r="D2875" s="467">
        <v>44759</v>
      </c>
      <c r="E2875" s="444" t="s">
        <v>1814</v>
      </c>
      <c r="F2875" s="507"/>
      <c r="G2875" s="445">
        <v>325</v>
      </c>
      <c r="H2875" s="131"/>
      <c r="I2875" s="131"/>
      <c r="J2875" s="131"/>
      <c r="K2875" s="131"/>
      <c r="L2875" s="131"/>
      <c r="M2875" s="131"/>
      <c r="N2875" s="131"/>
      <c r="O2875" s="131"/>
      <c r="P2875" s="131"/>
      <c r="Q2875" s="131"/>
      <c r="R2875" s="131"/>
      <c r="S2875" s="131"/>
      <c r="T2875" s="131"/>
      <c r="U2875" s="131"/>
      <c r="V2875" s="131"/>
      <c r="W2875" s="131"/>
      <c r="X2875" s="131"/>
      <c r="Y2875" s="132"/>
      <c r="Z2875" s="132"/>
      <c r="AA2875" s="132"/>
      <c r="AB2875" s="132"/>
      <c r="AC2875" s="132"/>
      <c r="AD2875" s="132"/>
    </row>
    <row r="2876" spans="3:30">
      <c r="C2876" s="131"/>
      <c r="D2876" s="467">
        <v>44759</v>
      </c>
      <c r="E2876" s="444" t="s">
        <v>673</v>
      </c>
      <c r="F2876" s="507"/>
      <c r="G2876" s="445"/>
      <c r="H2876" s="131">
        <v>283.24</v>
      </c>
      <c r="I2876" s="131"/>
      <c r="J2876" s="131"/>
      <c r="K2876" s="131"/>
      <c r="L2876" s="131"/>
      <c r="M2876" s="131"/>
      <c r="N2876" s="131"/>
      <c r="O2876" s="131"/>
      <c r="P2876" s="131"/>
      <c r="Q2876" s="131"/>
      <c r="R2876" s="131"/>
      <c r="S2876" s="131"/>
      <c r="T2876" s="131"/>
      <c r="U2876" s="131"/>
      <c r="V2876" s="131"/>
      <c r="W2876" s="131"/>
      <c r="X2876" s="131"/>
      <c r="Y2876" s="132"/>
      <c r="Z2876" s="132"/>
      <c r="AA2876" s="132"/>
      <c r="AB2876" s="132"/>
      <c r="AC2876" s="132"/>
      <c r="AD2876" s="132"/>
    </row>
    <row r="2877" spans="3:30">
      <c r="C2877" s="131"/>
      <c r="D2877" s="467">
        <v>44759</v>
      </c>
      <c r="E2877" s="444" t="s">
        <v>1815</v>
      </c>
      <c r="F2877" s="507"/>
      <c r="G2877" s="445"/>
      <c r="H2877" s="131">
        <v>41.76</v>
      </c>
      <c r="I2877" s="131"/>
      <c r="J2877" s="131"/>
      <c r="K2877" s="131"/>
      <c r="L2877" s="131"/>
      <c r="M2877" s="131"/>
      <c r="N2877" s="131"/>
      <c r="O2877" s="131"/>
      <c r="P2877" s="131"/>
      <c r="Q2877" s="131"/>
      <c r="R2877" s="131"/>
      <c r="S2877" s="131"/>
      <c r="T2877" s="131"/>
      <c r="U2877" s="131"/>
      <c r="V2877" s="131"/>
      <c r="W2877" s="131"/>
      <c r="X2877" s="131"/>
      <c r="Y2877" s="132"/>
      <c r="Z2877" s="132"/>
      <c r="AA2877" s="132"/>
      <c r="AB2877" s="132"/>
      <c r="AC2877" s="132"/>
      <c r="AD2877" s="132"/>
    </row>
    <row r="2878" spans="3:30">
      <c r="C2878" s="131"/>
      <c r="D2878" s="467">
        <v>44759</v>
      </c>
      <c r="E2878" s="444" t="s">
        <v>495</v>
      </c>
      <c r="F2878" s="507"/>
      <c r="G2878" s="445">
        <v>1285.26</v>
      </c>
      <c r="H2878" s="131"/>
      <c r="I2878" s="131"/>
      <c r="J2878" s="131"/>
      <c r="K2878" s="131"/>
      <c r="L2878" s="131"/>
      <c r="M2878" s="131"/>
      <c r="N2878" s="131"/>
      <c r="O2878" s="131"/>
      <c r="P2878" s="131"/>
      <c r="Q2878" s="131"/>
      <c r="R2878" s="131"/>
      <c r="S2878" s="131"/>
      <c r="T2878" s="131"/>
      <c r="U2878" s="131"/>
      <c r="V2878" s="131"/>
      <c r="W2878" s="131"/>
      <c r="X2878" s="131"/>
      <c r="Y2878" s="132"/>
      <c r="Z2878" s="132"/>
      <c r="AA2878" s="132"/>
      <c r="AB2878" s="132"/>
      <c r="AC2878" s="132"/>
      <c r="AD2878" s="132"/>
    </row>
    <row r="2879" spans="3:30">
      <c r="C2879" s="131">
        <v>4</v>
      </c>
      <c r="D2879" s="467">
        <v>44759</v>
      </c>
      <c r="E2879" s="444" t="s">
        <v>2606</v>
      </c>
      <c r="F2879" s="507"/>
      <c r="G2879" s="445"/>
      <c r="H2879" s="131">
        <v>1095.26</v>
      </c>
      <c r="I2879" s="131"/>
      <c r="J2879" s="131"/>
      <c r="K2879" s="131"/>
      <c r="L2879" s="131">
        <v>1095.26</v>
      </c>
      <c r="M2879" s="131"/>
      <c r="N2879" s="131"/>
      <c r="O2879" s="131"/>
      <c r="P2879" s="131"/>
      <c r="Q2879" s="131"/>
      <c r="R2879" s="131"/>
      <c r="S2879" s="131"/>
      <c r="T2879" s="131"/>
      <c r="U2879" s="131"/>
      <c r="V2879" s="131"/>
      <c r="W2879" s="131"/>
      <c r="X2879" s="131"/>
      <c r="Y2879" s="132"/>
      <c r="Z2879" s="132"/>
      <c r="AA2879" s="132"/>
      <c r="AB2879" s="132"/>
      <c r="AC2879" s="132"/>
      <c r="AD2879" s="132"/>
    </row>
    <row r="2880" spans="3:30">
      <c r="C2880" s="131"/>
      <c r="D2880" s="467">
        <v>44759</v>
      </c>
      <c r="E2880" s="444" t="s">
        <v>2607</v>
      </c>
      <c r="F2880" s="507"/>
      <c r="G2880" s="445"/>
      <c r="H2880" s="131">
        <v>190</v>
      </c>
      <c r="I2880" s="131"/>
      <c r="J2880" s="131"/>
      <c r="K2880" s="131">
        <v>190</v>
      </c>
      <c r="L2880" s="131"/>
      <c r="M2880" s="131"/>
      <c r="N2880" s="131"/>
      <c r="O2880" s="131"/>
      <c r="P2880" s="131"/>
      <c r="Q2880" s="131"/>
      <c r="R2880" s="131"/>
      <c r="S2880" s="131"/>
      <c r="T2880" s="131"/>
      <c r="U2880" s="131"/>
      <c r="V2880" s="131"/>
      <c r="W2880" s="131"/>
      <c r="X2880" s="131"/>
      <c r="Y2880" s="132"/>
      <c r="Z2880" s="132"/>
      <c r="AA2880" s="132"/>
      <c r="AB2880" s="132"/>
      <c r="AC2880" s="132"/>
      <c r="AD2880" s="132"/>
    </row>
    <row r="2881" spans="3:30">
      <c r="C2881" s="131"/>
      <c r="D2881" s="467">
        <v>44759</v>
      </c>
      <c r="E2881" s="444" t="s">
        <v>2639</v>
      </c>
      <c r="F2881" s="507"/>
      <c r="G2881" s="445">
        <v>1404</v>
      </c>
      <c r="H2881" s="131"/>
      <c r="I2881" s="131"/>
      <c r="J2881" s="131"/>
      <c r="K2881" s="131"/>
      <c r="L2881" s="131"/>
      <c r="M2881" s="131"/>
      <c r="N2881" s="131"/>
      <c r="O2881" s="131"/>
      <c r="P2881" s="131"/>
      <c r="Q2881" s="131"/>
      <c r="R2881" s="131"/>
      <c r="S2881" s="131"/>
      <c r="T2881" s="131"/>
      <c r="U2881" s="131"/>
      <c r="V2881" s="131"/>
      <c r="W2881" s="131"/>
      <c r="X2881" s="131"/>
      <c r="Y2881" s="132"/>
      <c r="Z2881" s="132"/>
      <c r="AA2881" s="132"/>
      <c r="AB2881" s="132"/>
      <c r="AC2881" s="132"/>
      <c r="AD2881" s="132"/>
    </row>
    <row r="2882" spans="3:30">
      <c r="C2882" s="131"/>
      <c r="D2882" s="467">
        <v>44759</v>
      </c>
      <c r="E2882" s="444" t="s">
        <v>673</v>
      </c>
      <c r="F2882" s="507"/>
      <c r="G2882" s="445"/>
      <c r="H2882" s="445">
        <v>1285.26</v>
      </c>
      <c r="I2882" s="131"/>
      <c r="J2882" s="131"/>
      <c r="K2882" s="131"/>
      <c r="L2882" s="131"/>
      <c r="M2882" s="131"/>
      <c r="N2882" s="131"/>
      <c r="O2882" s="131"/>
      <c r="P2882" s="131"/>
      <c r="Q2882" s="131"/>
      <c r="R2882" s="131"/>
      <c r="S2882" s="131"/>
      <c r="T2882" s="131"/>
      <c r="U2882" s="131"/>
      <c r="V2882" s="131"/>
      <c r="W2882" s="131"/>
      <c r="X2882" s="131"/>
      <c r="Y2882" s="132"/>
      <c r="Z2882" s="132"/>
      <c r="AA2882" s="132"/>
      <c r="AB2882" s="132"/>
      <c r="AC2882" s="132"/>
      <c r="AD2882" s="132"/>
    </row>
    <row r="2883" spans="3:30">
      <c r="C2883" s="131"/>
      <c r="D2883" s="467">
        <v>44759</v>
      </c>
      <c r="E2883" s="444" t="s">
        <v>2640</v>
      </c>
      <c r="F2883" s="507"/>
      <c r="G2883" s="445"/>
      <c r="H2883" s="131">
        <v>118.74</v>
      </c>
      <c r="I2883" s="131"/>
      <c r="J2883" s="131"/>
      <c r="K2883" s="131"/>
      <c r="L2883" s="131"/>
      <c r="M2883" s="131"/>
      <c r="N2883" s="131"/>
      <c r="O2883" s="131"/>
      <c r="P2883" s="131"/>
      <c r="Q2883" s="131"/>
      <c r="R2883" s="131"/>
      <c r="S2883" s="131"/>
      <c r="T2883" s="131"/>
      <c r="U2883" s="131"/>
      <c r="V2883" s="131"/>
      <c r="W2883" s="131"/>
      <c r="X2883" s="131"/>
      <c r="Y2883" s="132"/>
      <c r="Z2883" s="132"/>
      <c r="AA2883" s="132"/>
      <c r="AB2883" s="132"/>
      <c r="AC2883" s="132"/>
      <c r="AD2883" s="132"/>
    </row>
    <row r="2884" spans="3:30">
      <c r="C2884" s="131"/>
      <c r="D2884" s="467">
        <v>44759</v>
      </c>
      <c r="E2884" s="444" t="s">
        <v>495</v>
      </c>
      <c r="F2884" s="507"/>
      <c r="G2884" s="445">
        <v>4473.88</v>
      </c>
      <c r="H2884" s="131"/>
      <c r="I2884" s="131"/>
      <c r="J2884" s="131"/>
      <c r="K2884" s="131"/>
      <c r="L2884" s="131"/>
      <c r="M2884" s="131"/>
      <c r="N2884" s="131"/>
      <c r="O2884" s="131"/>
      <c r="P2884" s="131"/>
      <c r="Q2884" s="131"/>
      <c r="R2884" s="131"/>
      <c r="S2884" s="131"/>
      <c r="T2884" s="131"/>
      <c r="U2884" s="131"/>
      <c r="V2884" s="131"/>
      <c r="W2884" s="131"/>
      <c r="X2884" s="131"/>
      <c r="Y2884" s="132"/>
      <c r="Z2884" s="132"/>
      <c r="AA2884" s="132"/>
      <c r="AB2884" s="132"/>
      <c r="AC2884" s="132"/>
      <c r="AD2884" s="132"/>
    </row>
    <row r="2885" spans="3:30">
      <c r="C2885" s="131"/>
      <c r="D2885" s="467">
        <v>44759</v>
      </c>
      <c r="E2885" s="444" t="s">
        <v>2608</v>
      </c>
      <c r="F2885" s="507"/>
      <c r="G2885" s="445"/>
      <c r="H2885" s="131">
        <v>624</v>
      </c>
      <c r="I2885" s="131"/>
      <c r="J2885" s="131"/>
      <c r="K2885" s="131"/>
      <c r="L2885" s="131"/>
      <c r="M2885" s="131"/>
      <c r="N2885" s="131"/>
      <c r="O2885" s="131"/>
      <c r="P2885" s="131"/>
      <c r="Q2885" s="131"/>
      <c r="R2885" s="131"/>
      <c r="S2885" s="131"/>
      <c r="T2885" s="131"/>
      <c r="U2885" s="131"/>
      <c r="V2885" s="131"/>
      <c r="W2885" s="131"/>
      <c r="X2885" s="131"/>
      <c r="Y2885" s="132"/>
      <c r="Z2885" s="132"/>
      <c r="AA2885" s="132"/>
      <c r="AB2885" s="131">
        <v>624</v>
      </c>
      <c r="AC2885" s="132"/>
      <c r="AD2885" s="132"/>
    </row>
    <row r="2886" spans="3:30">
      <c r="C2886" s="131"/>
      <c r="D2886" s="467">
        <v>44759</v>
      </c>
      <c r="E2886" s="444" t="s">
        <v>1896</v>
      </c>
      <c r="F2886" s="507"/>
      <c r="G2886" s="445"/>
      <c r="H2886" s="131">
        <v>63</v>
      </c>
      <c r="I2886" s="131"/>
      <c r="J2886" s="131"/>
      <c r="K2886" s="131"/>
      <c r="L2886" s="131"/>
      <c r="M2886" s="131"/>
      <c r="N2886" s="131"/>
      <c r="O2886" s="131"/>
      <c r="P2886" s="131"/>
      <c r="Q2886" s="131"/>
      <c r="R2886" s="131"/>
      <c r="S2886" s="131"/>
      <c r="T2886" s="131">
        <v>63</v>
      </c>
      <c r="U2886" s="131"/>
      <c r="V2886" s="131"/>
      <c r="W2886" s="131"/>
      <c r="X2886" s="131"/>
      <c r="Y2886" s="132"/>
      <c r="Z2886" s="132"/>
      <c r="AA2886" s="132"/>
      <c r="AB2886" s="132"/>
      <c r="AC2886" s="132"/>
      <c r="AD2886" s="132"/>
    </row>
    <row r="2887" spans="3:30">
      <c r="C2887" s="131"/>
      <c r="D2887" s="467">
        <v>44759</v>
      </c>
      <c r="E2887" s="444" t="s">
        <v>2609</v>
      </c>
      <c r="F2887" s="507"/>
      <c r="G2887" s="445"/>
      <c r="H2887" s="131">
        <v>1043</v>
      </c>
      <c r="I2887" s="131"/>
      <c r="J2887" s="131"/>
      <c r="K2887" s="131"/>
      <c r="L2887" s="131"/>
      <c r="M2887" s="131"/>
      <c r="N2887" s="131"/>
      <c r="O2887" s="131"/>
      <c r="P2887" s="131"/>
      <c r="Q2887" s="131"/>
      <c r="R2887" s="131"/>
      <c r="S2887" s="131"/>
      <c r="T2887" s="131"/>
      <c r="U2887" s="131"/>
      <c r="V2887" s="131"/>
      <c r="W2887" s="131"/>
      <c r="X2887" s="131"/>
      <c r="Y2887" s="132"/>
      <c r="Z2887" s="132"/>
      <c r="AA2887" s="132"/>
      <c r="AB2887" s="131">
        <v>1043</v>
      </c>
      <c r="AC2887" s="132"/>
      <c r="AD2887" s="132"/>
    </row>
    <row r="2888" spans="3:30">
      <c r="C2888" s="131"/>
      <c r="D2888" s="467">
        <v>44759</v>
      </c>
      <c r="E2888" s="444" t="s">
        <v>1896</v>
      </c>
      <c r="F2888" s="507"/>
      <c r="G2888" s="445"/>
      <c r="H2888" s="131">
        <v>106</v>
      </c>
      <c r="I2888" s="131"/>
      <c r="J2888" s="131"/>
      <c r="K2888" s="131"/>
      <c r="L2888" s="131"/>
      <c r="M2888" s="131"/>
      <c r="N2888" s="131"/>
      <c r="O2888" s="131"/>
      <c r="P2888" s="131"/>
      <c r="Q2888" s="131"/>
      <c r="R2888" s="131"/>
      <c r="S2888" s="131"/>
      <c r="T2888" s="131">
        <v>106</v>
      </c>
      <c r="U2888" s="131"/>
      <c r="V2888" s="131"/>
      <c r="W2888" s="131"/>
      <c r="X2888" s="131"/>
      <c r="Y2888" s="132"/>
      <c r="Z2888" s="132"/>
      <c r="AA2888" s="132"/>
      <c r="AB2888" s="132"/>
      <c r="AC2888" s="132"/>
      <c r="AD2888" s="132"/>
    </row>
    <row r="2889" spans="3:30">
      <c r="C2889" s="131"/>
      <c r="D2889" s="467">
        <v>44759</v>
      </c>
      <c r="E2889" s="444" t="s">
        <v>2610</v>
      </c>
      <c r="F2889" s="507"/>
      <c r="G2889" s="445"/>
      <c r="H2889" s="131">
        <v>1786</v>
      </c>
      <c r="I2889" s="131"/>
      <c r="J2889" s="131"/>
      <c r="K2889" s="131"/>
      <c r="L2889" s="131"/>
      <c r="M2889" s="131"/>
      <c r="N2889" s="131"/>
      <c r="O2889" s="131"/>
      <c r="P2889" s="131"/>
      <c r="Q2889" s="131"/>
      <c r="R2889" s="131"/>
      <c r="S2889" s="131"/>
      <c r="T2889" s="131"/>
      <c r="U2889" s="131"/>
      <c r="V2889" s="131"/>
      <c r="W2889" s="131"/>
      <c r="X2889" s="131"/>
      <c r="Y2889" s="132"/>
      <c r="Z2889" s="132"/>
      <c r="AA2889" s="132"/>
      <c r="AB2889" s="131">
        <v>1786</v>
      </c>
      <c r="AC2889" s="132"/>
      <c r="AD2889" s="132"/>
    </row>
    <row r="2890" spans="3:30">
      <c r="C2890" s="131"/>
      <c r="D2890" s="467">
        <v>44759</v>
      </c>
      <c r="E2890" s="444" t="s">
        <v>1896</v>
      </c>
      <c r="F2890" s="507"/>
      <c r="G2890" s="445"/>
      <c r="H2890" s="131">
        <v>60</v>
      </c>
      <c r="I2890" s="131"/>
      <c r="J2890" s="131"/>
      <c r="K2890" s="131"/>
      <c r="L2890" s="131"/>
      <c r="M2890" s="131"/>
      <c r="N2890" s="131"/>
      <c r="O2890" s="131"/>
      <c r="P2890" s="131"/>
      <c r="Q2890" s="131"/>
      <c r="R2890" s="131"/>
      <c r="S2890" s="131"/>
      <c r="T2890" s="131">
        <v>60</v>
      </c>
      <c r="U2890" s="131"/>
      <c r="V2890" s="131"/>
      <c r="W2890" s="131"/>
      <c r="X2890" s="131"/>
      <c r="Y2890" s="132"/>
      <c r="Z2890" s="132"/>
      <c r="AA2890" s="132"/>
      <c r="AB2890" s="132"/>
      <c r="AC2890" s="132"/>
      <c r="AD2890" s="132"/>
    </row>
    <row r="2891" spans="3:30">
      <c r="C2891" s="131"/>
      <c r="D2891" s="467">
        <v>44759</v>
      </c>
      <c r="E2891" s="444" t="s">
        <v>2611</v>
      </c>
      <c r="F2891" s="507"/>
      <c r="G2891" s="445"/>
      <c r="H2891" s="131">
        <v>123</v>
      </c>
      <c r="I2891" s="131"/>
      <c r="J2891" s="131"/>
      <c r="K2891" s="131"/>
      <c r="L2891" s="131"/>
      <c r="M2891" s="131"/>
      <c r="N2891" s="131">
        <v>123</v>
      </c>
      <c r="O2891" s="131"/>
      <c r="P2891" s="131"/>
      <c r="Q2891" s="131"/>
      <c r="R2891" s="131"/>
      <c r="S2891" s="131"/>
      <c r="T2891" s="131"/>
      <c r="U2891" s="131"/>
      <c r="V2891" s="131"/>
      <c r="W2891" s="131"/>
      <c r="X2891" s="131"/>
      <c r="Y2891" s="132"/>
      <c r="Z2891" s="132"/>
      <c r="AA2891" s="132"/>
      <c r="AB2891" s="132"/>
      <c r="AC2891" s="132"/>
      <c r="AD2891" s="132"/>
    </row>
    <row r="2892" spans="3:30">
      <c r="C2892" s="131"/>
      <c r="D2892" s="467">
        <v>44759</v>
      </c>
      <c r="E2892" s="444" t="s">
        <v>2612</v>
      </c>
      <c r="F2892" s="507"/>
      <c r="G2892" s="445"/>
      <c r="H2892" s="131">
        <v>186</v>
      </c>
      <c r="I2892" s="131"/>
      <c r="J2892" s="131"/>
      <c r="K2892" s="131"/>
      <c r="L2892" s="131"/>
      <c r="M2892" s="131"/>
      <c r="N2892" s="131">
        <v>186</v>
      </c>
      <c r="O2892" s="131"/>
      <c r="P2892" s="131"/>
      <c r="Q2892" s="131"/>
      <c r="R2892" s="131"/>
      <c r="S2892" s="131"/>
      <c r="T2892" s="131"/>
      <c r="U2892" s="131"/>
      <c r="V2892" s="131"/>
      <c r="W2892" s="131"/>
      <c r="X2892" s="131"/>
      <c r="Y2892" s="132"/>
      <c r="Z2892" s="132"/>
      <c r="AA2892" s="132"/>
      <c r="AB2892" s="132"/>
      <c r="AC2892" s="132"/>
      <c r="AD2892" s="132"/>
    </row>
    <row r="2893" spans="3:30">
      <c r="C2893" s="131">
        <v>1</v>
      </c>
      <c r="D2893" s="467">
        <v>44759</v>
      </c>
      <c r="E2893" s="444" t="s">
        <v>2613</v>
      </c>
      <c r="F2893" s="507"/>
      <c r="G2893" s="445"/>
      <c r="H2893" s="131">
        <v>396.88</v>
      </c>
      <c r="I2893" s="131"/>
      <c r="J2893" s="131"/>
      <c r="K2893" s="131"/>
      <c r="L2893" s="131">
        <v>396.88</v>
      </c>
      <c r="M2893" s="131"/>
      <c r="N2893" s="131"/>
      <c r="O2893" s="131"/>
      <c r="P2893" s="131"/>
      <c r="Q2893" s="131"/>
      <c r="R2893" s="131"/>
      <c r="S2893" s="131"/>
      <c r="T2893" s="131"/>
      <c r="U2893" s="131"/>
      <c r="V2893" s="131"/>
      <c r="W2893" s="131"/>
      <c r="X2893" s="131"/>
      <c r="Y2893" s="132"/>
      <c r="Z2893" s="132"/>
      <c r="AA2893" s="132"/>
      <c r="AB2893" s="132"/>
      <c r="AC2893" s="132"/>
      <c r="AD2893" s="132"/>
    </row>
    <row r="2894" spans="3:30">
      <c r="C2894" s="131"/>
      <c r="D2894" s="467">
        <v>44759</v>
      </c>
      <c r="E2894" s="444" t="s">
        <v>1878</v>
      </c>
      <c r="F2894" s="507"/>
      <c r="G2894" s="445"/>
      <c r="H2894" s="131">
        <v>86</v>
      </c>
      <c r="I2894" s="131"/>
      <c r="J2894" s="131"/>
      <c r="K2894" s="131"/>
      <c r="L2894" s="131"/>
      <c r="M2894" s="131"/>
      <c r="N2894" s="131"/>
      <c r="O2894" s="131"/>
      <c r="P2894" s="131"/>
      <c r="Q2894" s="131"/>
      <c r="R2894" s="131"/>
      <c r="S2894" s="131"/>
      <c r="T2894" s="131">
        <v>86</v>
      </c>
      <c r="U2894" s="131"/>
      <c r="V2894" s="131"/>
      <c r="W2894" s="131"/>
      <c r="X2894" s="131"/>
      <c r="Y2894" s="132"/>
      <c r="Z2894" s="132"/>
      <c r="AA2894" s="132"/>
      <c r="AB2894" s="132"/>
      <c r="AC2894" s="132"/>
      <c r="AD2894" s="132"/>
    </row>
    <row r="2895" spans="3:30">
      <c r="C2895" s="131"/>
      <c r="D2895" s="467">
        <v>44759</v>
      </c>
      <c r="E2895" s="444" t="s">
        <v>1647</v>
      </c>
      <c r="F2895" s="507"/>
      <c r="G2895" s="445">
        <v>5172</v>
      </c>
      <c r="H2895" s="131"/>
      <c r="I2895" s="131"/>
      <c r="J2895" s="131"/>
      <c r="K2895" s="131"/>
      <c r="L2895" s="131"/>
      <c r="M2895" s="131"/>
      <c r="N2895" s="131"/>
      <c r="O2895" s="131"/>
      <c r="P2895" s="131"/>
      <c r="Q2895" s="131"/>
      <c r="R2895" s="131"/>
      <c r="S2895" s="131"/>
      <c r="T2895" s="131"/>
      <c r="U2895" s="131"/>
      <c r="V2895" s="131"/>
      <c r="W2895" s="131"/>
      <c r="X2895" s="131"/>
      <c r="Y2895" s="132"/>
      <c r="Z2895" s="132"/>
      <c r="AA2895" s="132"/>
      <c r="AB2895" s="132"/>
      <c r="AC2895" s="132"/>
      <c r="AD2895" s="132"/>
    </row>
    <row r="2896" spans="3:30">
      <c r="C2896" s="131"/>
      <c r="D2896" s="467">
        <v>44759</v>
      </c>
      <c r="E2896" s="444" t="s">
        <v>673</v>
      </c>
      <c r="F2896" s="507"/>
      <c r="G2896" s="445"/>
      <c r="H2896" s="445">
        <v>4473.88</v>
      </c>
      <c r="I2896" s="131"/>
      <c r="J2896" s="131"/>
      <c r="K2896" s="131"/>
      <c r="L2896" s="131"/>
      <c r="M2896" s="131"/>
      <c r="N2896" s="131"/>
      <c r="O2896" s="131"/>
      <c r="P2896" s="131"/>
      <c r="Q2896" s="131"/>
      <c r="R2896" s="131"/>
      <c r="S2896" s="131"/>
      <c r="T2896" s="131"/>
      <c r="U2896" s="131"/>
      <c r="V2896" s="131"/>
      <c r="W2896" s="131"/>
      <c r="X2896" s="131"/>
      <c r="Y2896" s="132"/>
      <c r="Z2896" s="132"/>
      <c r="AA2896" s="132"/>
      <c r="AB2896" s="132"/>
      <c r="AC2896" s="132"/>
      <c r="AD2896" s="132"/>
    </row>
    <row r="2897" spans="3:30">
      <c r="C2897" s="131"/>
      <c r="D2897" s="467">
        <v>44759</v>
      </c>
      <c r="E2897" s="444" t="s">
        <v>2614</v>
      </c>
      <c r="F2897" s="507"/>
      <c r="G2897" s="445"/>
      <c r="H2897" s="131">
        <v>698.12</v>
      </c>
      <c r="I2897" s="131"/>
      <c r="J2897" s="131"/>
      <c r="K2897" s="131"/>
      <c r="L2897" s="131"/>
      <c r="M2897" s="131"/>
      <c r="N2897" s="131"/>
      <c r="O2897" s="131"/>
      <c r="P2897" s="131"/>
      <c r="Q2897" s="131"/>
      <c r="R2897" s="131"/>
      <c r="S2897" s="131"/>
      <c r="T2897" s="131"/>
      <c r="U2897" s="131"/>
      <c r="V2897" s="131"/>
      <c r="W2897" s="131"/>
      <c r="X2897" s="131"/>
      <c r="Y2897" s="132"/>
      <c r="Z2897" s="132"/>
      <c r="AA2897" s="132"/>
      <c r="AB2897" s="132"/>
      <c r="AC2897" s="132"/>
      <c r="AD2897" s="132"/>
    </row>
    <row r="2898" spans="3:30">
      <c r="C2898" s="131"/>
      <c r="D2898" s="467">
        <v>44760</v>
      </c>
      <c r="E2898" s="444" t="s">
        <v>495</v>
      </c>
      <c r="F2898" s="507"/>
      <c r="G2898" s="445">
        <v>700.18</v>
      </c>
      <c r="H2898" s="131"/>
      <c r="I2898" s="131"/>
      <c r="J2898" s="131"/>
      <c r="K2898" s="131"/>
      <c r="L2898" s="131"/>
      <c r="M2898" s="131"/>
      <c r="N2898" s="131"/>
      <c r="O2898" s="131"/>
      <c r="P2898" s="131"/>
      <c r="Q2898" s="131"/>
      <c r="R2898" s="131"/>
      <c r="S2898" s="131"/>
      <c r="T2898" s="131"/>
      <c r="U2898" s="131"/>
      <c r="V2898" s="131"/>
      <c r="W2898" s="131"/>
      <c r="X2898" s="131"/>
      <c r="Y2898" s="132"/>
      <c r="Z2898" s="132"/>
      <c r="AA2898" s="132"/>
      <c r="AB2898" s="132"/>
      <c r="AC2898" s="132"/>
      <c r="AD2898" s="132"/>
    </row>
    <row r="2899" spans="3:30">
      <c r="C2899" s="131">
        <v>4</v>
      </c>
      <c r="D2899" s="467">
        <v>44760</v>
      </c>
      <c r="E2899" s="444" t="s">
        <v>2422</v>
      </c>
      <c r="F2899" s="507"/>
      <c r="G2899" s="445"/>
      <c r="H2899" s="131">
        <v>574</v>
      </c>
      <c r="I2899" s="131"/>
      <c r="J2899" s="131">
        <v>574</v>
      </c>
      <c r="K2899" s="131"/>
      <c r="L2899" s="131"/>
      <c r="M2899" s="131"/>
      <c r="N2899" s="131"/>
      <c r="O2899" s="131"/>
      <c r="P2899" s="131"/>
      <c r="Q2899" s="131"/>
      <c r="R2899" s="131"/>
      <c r="S2899" s="131"/>
      <c r="T2899" s="131"/>
      <c r="U2899" s="131"/>
      <c r="V2899" s="131"/>
      <c r="W2899" s="131"/>
      <c r="X2899" s="131"/>
      <c r="Y2899" s="132"/>
      <c r="Z2899" s="132"/>
      <c r="AA2899" s="132"/>
      <c r="AB2899" s="132"/>
      <c r="AC2899" s="132"/>
      <c r="AD2899" s="132"/>
    </row>
    <row r="2900" spans="3:30">
      <c r="C2900" s="131"/>
      <c r="D2900" s="467">
        <v>44760</v>
      </c>
      <c r="E2900" s="444" t="s">
        <v>2607</v>
      </c>
      <c r="F2900" s="507"/>
      <c r="G2900" s="445"/>
      <c r="H2900" s="131">
        <v>126.18</v>
      </c>
      <c r="I2900" s="131"/>
      <c r="J2900" s="131"/>
      <c r="K2900" s="131"/>
      <c r="L2900" s="131">
        <v>126.18</v>
      </c>
      <c r="M2900" s="131"/>
      <c r="N2900" s="131"/>
      <c r="O2900" s="131"/>
      <c r="P2900" s="131"/>
      <c r="Q2900" s="131"/>
      <c r="R2900" s="131"/>
      <c r="S2900" s="131"/>
      <c r="T2900" s="131"/>
      <c r="U2900" s="131"/>
      <c r="V2900" s="131"/>
      <c r="W2900" s="131"/>
      <c r="X2900" s="131"/>
      <c r="Y2900" s="132"/>
      <c r="Z2900" s="132"/>
      <c r="AA2900" s="132"/>
      <c r="AB2900" s="132"/>
      <c r="AC2900" s="132"/>
      <c r="AD2900" s="132"/>
    </row>
    <row r="2901" spans="3:30">
      <c r="C2901" s="131"/>
      <c r="D2901" s="467">
        <v>44760</v>
      </c>
      <c r="E2901" s="444" t="s">
        <v>2615</v>
      </c>
      <c r="F2901" s="507"/>
      <c r="G2901" s="445">
        <v>860</v>
      </c>
      <c r="H2901" s="131"/>
      <c r="I2901" s="131"/>
      <c r="J2901" s="131"/>
      <c r="K2901" s="131"/>
      <c r="L2901" s="131"/>
      <c r="M2901" s="131"/>
      <c r="N2901" s="131"/>
      <c r="O2901" s="131"/>
      <c r="P2901" s="131"/>
      <c r="Q2901" s="131"/>
      <c r="R2901" s="131"/>
      <c r="S2901" s="131"/>
      <c r="T2901" s="131"/>
      <c r="U2901" s="131"/>
      <c r="V2901" s="131"/>
      <c r="W2901" s="131"/>
      <c r="X2901" s="131"/>
      <c r="Y2901" s="132"/>
      <c r="Z2901" s="132"/>
      <c r="AA2901" s="132"/>
      <c r="AB2901" s="132"/>
      <c r="AC2901" s="132"/>
      <c r="AD2901" s="132"/>
    </row>
    <row r="2902" spans="3:30">
      <c r="C2902" s="131"/>
      <c r="D2902" s="467">
        <v>44760</v>
      </c>
      <c r="E2902" s="444" t="s">
        <v>673</v>
      </c>
      <c r="F2902" s="507"/>
      <c r="G2902" s="445"/>
      <c r="H2902" s="131">
        <v>700.18</v>
      </c>
      <c r="I2902" s="131"/>
      <c r="J2902" s="131"/>
      <c r="K2902" s="131"/>
      <c r="L2902" s="131"/>
      <c r="M2902" s="131"/>
      <c r="N2902" s="131"/>
      <c r="O2902" s="131"/>
      <c r="P2902" s="131"/>
      <c r="Q2902" s="131"/>
      <c r="R2902" s="131"/>
      <c r="S2902" s="131"/>
      <c r="T2902" s="131"/>
      <c r="U2902" s="131"/>
      <c r="V2902" s="131"/>
      <c r="W2902" s="131"/>
      <c r="X2902" s="131"/>
      <c r="Y2902" s="132"/>
      <c r="Z2902" s="132"/>
      <c r="AA2902" s="132"/>
      <c r="AB2902" s="132"/>
      <c r="AC2902" s="132"/>
      <c r="AD2902" s="132"/>
    </row>
    <row r="2903" spans="3:30">
      <c r="C2903" s="131"/>
      <c r="D2903" s="467">
        <v>44760</v>
      </c>
      <c r="E2903" s="444" t="s">
        <v>2616</v>
      </c>
      <c r="F2903" s="507"/>
      <c r="G2903" s="445"/>
      <c r="H2903" s="131">
        <v>159.82</v>
      </c>
      <c r="I2903" s="131"/>
      <c r="J2903" s="131"/>
      <c r="K2903" s="131"/>
      <c r="L2903" s="131"/>
      <c r="M2903" s="131"/>
      <c r="N2903" s="131"/>
      <c r="O2903" s="131"/>
      <c r="P2903" s="131"/>
      <c r="Q2903" s="131"/>
      <c r="R2903" s="131"/>
      <c r="S2903" s="131"/>
      <c r="T2903" s="131"/>
      <c r="U2903" s="131"/>
      <c r="V2903" s="131"/>
      <c r="W2903" s="131"/>
      <c r="X2903" s="131"/>
      <c r="Y2903" s="132"/>
      <c r="Z2903" s="132"/>
      <c r="AA2903" s="132"/>
      <c r="AB2903" s="132"/>
      <c r="AC2903" s="132"/>
      <c r="AD2903" s="132"/>
    </row>
    <row r="2904" spans="3:30">
      <c r="C2904" s="131"/>
      <c r="D2904" s="467">
        <v>44761</v>
      </c>
      <c r="E2904" s="444" t="s">
        <v>495</v>
      </c>
      <c r="F2904" s="507"/>
      <c r="G2904" s="445">
        <v>4688.49</v>
      </c>
      <c r="H2904" s="131"/>
      <c r="I2904" s="131"/>
      <c r="J2904" s="131"/>
      <c r="K2904" s="131"/>
      <c r="L2904" s="131"/>
      <c r="M2904" s="131"/>
      <c r="N2904" s="131"/>
      <c r="O2904" s="131"/>
      <c r="P2904" s="131"/>
      <c r="Q2904" s="131"/>
      <c r="R2904" s="131"/>
      <c r="S2904" s="131"/>
      <c r="T2904" s="131"/>
      <c r="U2904" s="131"/>
      <c r="V2904" s="131"/>
      <c r="W2904" s="131"/>
      <c r="X2904" s="131"/>
      <c r="Y2904" s="132"/>
      <c r="Z2904" s="132"/>
      <c r="AA2904" s="132"/>
      <c r="AB2904" s="132"/>
      <c r="AC2904" s="132"/>
      <c r="AD2904" s="132"/>
    </row>
    <row r="2905" spans="3:30">
      <c r="C2905" s="131">
        <v>5</v>
      </c>
      <c r="D2905" s="467">
        <v>44761</v>
      </c>
      <c r="E2905" s="444" t="s">
        <v>2157</v>
      </c>
      <c r="F2905" s="507"/>
      <c r="G2905" s="445"/>
      <c r="H2905" s="131">
        <v>1801</v>
      </c>
      <c r="I2905" s="131">
        <v>1801</v>
      </c>
      <c r="J2905" s="131"/>
      <c r="K2905" s="131"/>
      <c r="L2905" s="131"/>
      <c r="M2905" s="131"/>
      <c r="N2905" s="131"/>
      <c r="O2905" s="131"/>
      <c r="P2905" s="131"/>
      <c r="Q2905" s="131"/>
      <c r="R2905" s="131"/>
      <c r="S2905" s="131"/>
      <c r="T2905" s="131"/>
      <c r="U2905" s="131"/>
      <c r="V2905" s="131"/>
      <c r="W2905" s="131"/>
      <c r="X2905" s="131"/>
      <c r="Y2905" s="132"/>
      <c r="Z2905" s="132"/>
      <c r="AA2905" s="132"/>
      <c r="AB2905" s="132"/>
      <c r="AC2905" s="132"/>
      <c r="AD2905" s="132"/>
    </row>
    <row r="2906" spans="3:30">
      <c r="C2906" s="131"/>
      <c r="D2906" s="467">
        <v>44761</v>
      </c>
      <c r="E2906" s="444" t="s">
        <v>2617</v>
      </c>
      <c r="F2906" s="507"/>
      <c r="G2906" s="445"/>
      <c r="H2906" s="131">
        <v>210.55</v>
      </c>
      <c r="I2906" s="131"/>
      <c r="J2906" s="131"/>
      <c r="K2906" s="131"/>
      <c r="L2906" s="131">
        <v>210.55</v>
      </c>
      <c r="M2906" s="131"/>
      <c r="N2906" s="131"/>
      <c r="O2906" s="131"/>
      <c r="P2906" s="131"/>
      <c r="Q2906" s="131"/>
      <c r="R2906" s="131"/>
      <c r="S2906" s="131"/>
      <c r="T2906" s="131"/>
      <c r="U2906" s="131"/>
      <c r="V2906" s="131"/>
      <c r="W2906" s="131"/>
      <c r="X2906" s="131"/>
      <c r="Y2906" s="132"/>
      <c r="Z2906" s="132"/>
      <c r="AA2906" s="132"/>
      <c r="AB2906" s="132"/>
      <c r="AC2906" s="132"/>
      <c r="AD2906" s="132"/>
    </row>
    <row r="2907" spans="3:30">
      <c r="C2907" s="131"/>
      <c r="D2907" s="467">
        <v>44761</v>
      </c>
      <c r="E2907" s="444" t="s">
        <v>2618</v>
      </c>
      <c r="F2907" s="507"/>
      <c r="G2907" s="445"/>
      <c r="H2907" s="131">
        <v>282.32</v>
      </c>
      <c r="I2907" s="131"/>
      <c r="J2907" s="131"/>
      <c r="K2907" s="131"/>
      <c r="L2907" s="131">
        <v>282.32</v>
      </c>
      <c r="M2907" s="131"/>
      <c r="N2907" s="131"/>
      <c r="O2907" s="131"/>
      <c r="P2907" s="131"/>
      <c r="Q2907" s="131"/>
      <c r="R2907" s="131"/>
      <c r="S2907" s="131"/>
      <c r="T2907" s="131"/>
      <c r="U2907" s="131"/>
      <c r="V2907" s="131"/>
      <c r="W2907" s="131"/>
      <c r="X2907" s="131"/>
      <c r="Y2907" s="132"/>
      <c r="Z2907" s="132"/>
      <c r="AA2907" s="132"/>
      <c r="AB2907" s="132"/>
      <c r="AC2907" s="132"/>
      <c r="AD2907" s="132"/>
    </row>
    <row r="2908" spans="3:30">
      <c r="C2908" s="131"/>
      <c r="D2908" s="467">
        <v>44761</v>
      </c>
      <c r="E2908" s="444" t="s">
        <v>2619</v>
      </c>
      <c r="F2908" s="507"/>
      <c r="G2908" s="445"/>
      <c r="H2908" s="131">
        <v>1284.2</v>
      </c>
      <c r="I2908" s="131"/>
      <c r="J2908" s="131"/>
      <c r="K2908" s="131"/>
      <c r="L2908" s="131">
        <v>1284.2</v>
      </c>
      <c r="M2908" s="131"/>
      <c r="N2908" s="131"/>
      <c r="O2908" s="131"/>
      <c r="P2908" s="131"/>
      <c r="Q2908" s="131"/>
      <c r="R2908" s="131"/>
      <c r="S2908" s="131"/>
      <c r="T2908" s="131"/>
      <c r="U2908" s="131"/>
      <c r="V2908" s="131"/>
      <c r="W2908" s="131"/>
      <c r="X2908" s="131"/>
      <c r="Y2908" s="132"/>
      <c r="Z2908" s="132"/>
      <c r="AA2908" s="132"/>
      <c r="AB2908" s="132"/>
      <c r="AC2908" s="132"/>
      <c r="AD2908" s="132"/>
    </row>
    <row r="2909" spans="3:30">
      <c r="C2909" s="131"/>
      <c r="D2909" s="467">
        <v>44761</v>
      </c>
      <c r="E2909" s="444" t="s">
        <v>2620</v>
      </c>
      <c r="F2909" s="507"/>
      <c r="G2909" s="445"/>
      <c r="H2909" s="131">
        <v>521.83000000000004</v>
      </c>
      <c r="I2909" s="131"/>
      <c r="J2909" s="131"/>
      <c r="K2909" s="131"/>
      <c r="L2909" s="131">
        <v>521.83000000000004</v>
      </c>
      <c r="M2909" s="131"/>
      <c r="N2909" s="131"/>
      <c r="O2909" s="131"/>
      <c r="P2909" s="131"/>
      <c r="Q2909" s="131"/>
      <c r="R2909" s="131"/>
      <c r="S2909" s="131"/>
      <c r="T2909" s="131"/>
      <c r="U2909" s="131"/>
      <c r="V2909" s="131"/>
      <c r="W2909" s="131"/>
      <c r="X2909" s="131"/>
      <c r="Y2909" s="132"/>
      <c r="Z2909" s="132"/>
      <c r="AA2909" s="132"/>
      <c r="AB2909" s="132"/>
      <c r="AC2909" s="132"/>
      <c r="AD2909" s="132"/>
    </row>
    <row r="2910" spans="3:30">
      <c r="C2910" s="131"/>
      <c r="D2910" s="467">
        <v>44761</v>
      </c>
      <c r="E2910" s="444" t="s">
        <v>2621</v>
      </c>
      <c r="F2910" s="507"/>
      <c r="G2910" s="445"/>
      <c r="H2910" s="131">
        <v>413.4</v>
      </c>
      <c r="I2910" s="131"/>
      <c r="J2910" s="131"/>
      <c r="K2910" s="131"/>
      <c r="L2910" s="131">
        <v>413.4</v>
      </c>
      <c r="M2910" s="131"/>
      <c r="N2910" s="131"/>
      <c r="O2910" s="131"/>
      <c r="P2910" s="131"/>
      <c r="Q2910" s="131"/>
      <c r="R2910" s="131"/>
      <c r="S2910" s="131"/>
      <c r="T2910" s="131"/>
      <c r="U2910" s="131"/>
      <c r="V2910" s="131"/>
      <c r="W2910" s="131"/>
      <c r="X2910" s="131"/>
      <c r="Y2910" s="132"/>
      <c r="Z2910" s="132"/>
      <c r="AA2910" s="132"/>
      <c r="AB2910" s="132"/>
      <c r="AC2910" s="132"/>
      <c r="AD2910" s="132"/>
    </row>
    <row r="2911" spans="3:30">
      <c r="C2911" s="131"/>
      <c r="D2911" s="467">
        <v>44761</v>
      </c>
      <c r="E2911" s="444" t="s">
        <v>2622</v>
      </c>
      <c r="F2911" s="507"/>
      <c r="G2911" s="445"/>
      <c r="H2911" s="131">
        <v>50.19</v>
      </c>
      <c r="I2911" s="131"/>
      <c r="J2911" s="131"/>
      <c r="K2911" s="131"/>
      <c r="L2911" s="131">
        <v>50.19</v>
      </c>
      <c r="M2911" s="131"/>
      <c r="N2911" s="131"/>
      <c r="O2911" s="131"/>
      <c r="P2911" s="131"/>
      <c r="Q2911" s="131"/>
      <c r="R2911" s="131"/>
      <c r="S2911" s="131"/>
      <c r="T2911" s="131"/>
      <c r="U2911" s="131"/>
      <c r="V2911" s="131"/>
      <c r="W2911" s="131"/>
      <c r="X2911" s="131"/>
      <c r="Y2911" s="132"/>
      <c r="Z2911" s="132"/>
      <c r="AA2911" s="132"/>
      <c r="AB2911" s="132"/>
      <c r="AC2911" s="132"/>
      <c r="AD2911" s="132"/>
    </row>
    <row r="2912" spans="3:30">
      <c r="C2912" s="131"/>
      <c r="D2912" s="467">
        <v>44761</v>
      </c>
      <c r="E2912" s="444" t="s">
        <v>1878</v>
      </c>
      <c r="F2912" s="507"/>
      <c r="G2912" s="445"/>
      <c r="H2912" s="131">
        <v>125</v>
      </c>
      <c r="I2912" s="131"/>
      <c r="J2912" s="131"/>
      <c r="K2912" s="131"/>
      <c r="L2912" s="131"/>
      <c r="M2912" s="131"/>
      <c r="N2912" s="131"/>
      <c r="O2912" s="131"/>
      <c r="P2912" s="131"/>
      <c r="Q2912" s="131"/>
      <c r="R2912" s="131"/>
      <c r="S2912" s="131"/>
      <c r="T2912" s="131">
        <v>125</v>
      </c>
      <c r="U2912" s="131"/>
      <c r="V2912" s="131"/>
      <c r="W2912" s="131"/>
      <c r="X2912" s="131"/>
      <c r="Y2912" s="132"/>
      <c r="Z2912" s="132"/>
      <c r="AA2912" s="132"/>
      <c r="AB2912" s="132"/>
      <c r="AC2912" s="132"/>
      <c r="AD2912" s="132"/>
    </row>
    <row r="2913" spans="3:30">
      <c r="C2913" s="131"/>
      <c r="D2913" s="467">
        <v>44761</v>
      </c>
      <c r="E2913" s="444" t="s">
        <v>2623</v>
      </c>
      <c r="F2913" s="507"/>
      <c r="G2913" s="445">
        <v>5027</v>
      </c>
      <c r="H2913" s="131"/>
      <c r="I2913" s="131"/>
      <c r="J2913" s="131"/>
      <c r="K2913" s="131"/>
      <c r="L2913" s="131"/>
      <c r="M2913" s="131"/>
      <c r="N2913" s="131"/>
      <c r="O2913" s="131"/>
      <c r="P2913" s="131"/>
      <c r="Q2913" s="131"/>
      <c r="R2913" s="131"/>
      <c r="S2913" s="131"/>
      <c r="T2913" s="131"/>
      <c r="U2913" s="131"/>
      <c r="V2913" s="131"/>
      <c r="W2913" s="131"/>
      <c r="X2913" s="131"/>
      <c r="Y2913" s="132"/>
      <c r="Z2913" s="132"/>
      <c r="AA2913" s="132"/>
      <c r="AB2913" s="132"/>
      <c r="AC2913" s="132"/>
      <c r="AD2913" s="132"/>
    </row>
    <row r="2914" spans="3:30">
      <c r="C2914" s="131"/>
      <c r="D2914" s="467">
        <v>44761</v>
      </c>
      <c r="E2914" s="444" t="s">
        <v>1741</v>
      </c>
      <c r="F2914" s="507"/>
      <c r="G2914" s="445"/>
      <c r="H2914" s="131">
        <v>120</v>
      </c>
      <c r="I2914" s="131"/>
      <c r="J2914" s="131"/>
      <c r="K2914" s="131"/>
      <c r="L2914" s="131"/>
      <c r="M2914" s="131"/>
      <c r="N2914" s="131"/>
      <c r="O2914" s="131"/>
      <c r="P2914" s="131"/>
      <c r="Q2914" s="131"/>
      <c r="R2914" s="131"/>
      <c r="S2914" s="131"/>
      <c r="T2914" s="131">
        <v>120</v>
      </c>
      <c r="U2914" s="131"/>
      <c r="V2914" s="131"/>
      <c r="W2914" s="131"/>
      <c r="X2914" s="131"/>
      <c r="Y2914" s="132"/>
      <c r="Z2914" s="132"/>
      <c r="AA2914" s="132"/>
      <c r="AB2914" s="132"/>
      <c r="AC2914" s="132"/>
      <c r="AD2914" s="132"/>
    </row>
    <row r="2915" spans="3:30">
      <c r="C2915" s="131"/>
      <c r="D2915" s="467">
        <v>44761</v>
      </c>
      <c r="E2915" s="444" t="s">
        <v>673</v>
      </c>
      <c r="F2915" s="507"/>
      <c r="G2915" s="445"/>
      <c r="H2915" s="445">
        <v>4688.49</v>
      </c>
      <c r="I2915" s="131"/>
      <c r="J2915" s="131"/>
      <c r="K2915" s="131"/>
      <c r="L2915" s="131"/>
      <c r="M2915" s="131"/>
      <c r="N2915" s="131"/>
      <c r="O2915" s="131"/>
      <c r="P2915" s="131"/>
      <c r="Q2915" s="131"/>
      <c r="R2915" s="131"/>
      <c r="S2915" s="131"/>
      <c r="T2915" s="131"/>
      <c r="U2915" s="131"/>
      <c r="V2915" s="131"/>
      <c r="W2915" s="131"/>
      <c r="X2915" s="131"/>
      <c r="Y2915" s="132"/>
      <c r="Z2915" s="132"/>
      <c r="AA2915" s="132"/>
      <c r="AB2915" s="132"/>
      <c r="AC2915" s="132"/>
      <c r="AD2915" s="132"/>
    </row>
    <row r="2916" spans="3:30">
      <c r="C2916" s="131"/>
      <c r="D2916" s="467">
        <v>44761</v>
      </c>
      <c r="E2916" s="444" t="s">
        <v>2624</v>
      </c>
      <c r="F2916" s="507"/>
      <c r="G2916" s="445"/>
      <c r="H2916" s="131">
        <v>218.51</v>
      </c>
      <c r="I2916" s="131"/>
      <c r="J2916" s="131"/>
      <c r="K2916" s="131"/>
      <c r="L2916" s="131"/>
      <c r="M2916" s="131"/>
      <c r="N2916" s="131"/>
      <c r="O2916" s="131"/>
      <c r="P2916" s="131"/>
      <c r="Q2916" s="131"/>
      <c r="R2916" s="131"/>
      <c r="S2916" s="131"/>
      <c r="T2916" s="131"/>
      <c r="U2916" s="131"/>
      <c r="V2916" s="131"/>
      <c r="W2916" s="131"/>
      <c r="X2916" s="131"/>
      <c r="Y2916" s="132"/>
      <c r="Z2916" s="132"/>
      <c r="AA2916" s="132"/>
      <c r="AB2916" s="132"/>
      <c r="AC2916" s="132"/>
      <c r="AD2916" s="132"/>
    </row>
    <row r="2917" spans="3:30">
      <c r="C2917" s="131"/>
      <c r="D2917" s="467">
        <v>44762</v>
      </c>
      <c r="E2917" s="444" t="s">
        <v>495</v>
      </c>
      <c r="F2917" s="507"/>
      <c r="G2917" s="445">
        <v>1143</v>
      </c>
      <c r="H2917" s="131"/>
      <c r="I2917" s="131"/>
      <c r="J2917" s="131"/>
      <c r="K2917" s="131"/>
      <c r="L2917" s="131"/>
      <c r="M2917" s="131"/>
      <c r="N2917" s="131"/>
      <c r="O2917" s="131"/>
      <c r="P2917" s="131"/>
      <c r="Q2917" s="131"/>
      <c r="R2917" s="131"/>
      <c r="S2917" s="131"/>
      <c r="T2917" s="131"/>
      <c r="U2917" s="131"/>
      <c r="V2917" s="131"/>
      <c r="W2917" s="131"/>
      <c r="X2917" s="131"/>
      <c r="Y2917" s="132"/>
      <c r="Z2917" s="132"/>
      <c r="AA2917" s="132"/>
      <c r="AB2917" s="132"/>
      <c r="AC2917" s="132"/>
      <c r="AD2917" s="132"/>
    </row>
    <row r="2918" spans="3:30">
      <c r="C2918" s="131">
        <v>5</v>
      </c>
      <c r="D2918" s="467">
        <v>44762</v>
      </c>
      <c r="E2918" s="444" t="s">
        <v>2625</v>
      </c>
      <c r="F2918" s="507"/>
      <c r="G2918" s="445"/>
      <c r="H2918" s="131">
        <v>1143</v>
      </c>
      <c r="I2918" s="131"/>
      <c r="J2918" s="131"/>
      <c r="K2918" s="131"/>
      <c r="L2918" s="131"/>
      <c r="M2918" s="131"/>
      <c r="N2918" s="131"/>
      <c r="O2918" s="131"/>
      <c r="P2918" s="131">
        <v>1143</v>
      </c>
      <c r="Q2918" s="131"/>
      <c r="R2918" s="131"/>
      <c r="S2918" s="131"/>
      <c r="T2918" s="131"/>
      <c r="U2918" s="131"/>
      <c r="V2918" s="131"/>
      <c r="W2918" s="131"/>
      <c r="X2918" s="131"/>
      <c r="Y2918" s="132"/>
      <c r="Z2918" s="132"/>
      <c r="AA2918" s="132"/>
      <c r="AB2918" s="132"/>
      <c r="AC2918" s="132"/>
      <c r="AD2918" s="132"/>
    </row>
    <row r="2919" spans="3:30">
      <c r="C2919" s="131"/>
      <c r="D2919" s="467">
        <v>44762</v>
      </c>
      <c r="E2919" s="444" t="s">
        <v>2626</v>
      </c>
      <c r="F2919" s="507"/>
      <c r="G2919" s="445">
        <v>1350</v>
      </c>
      <c r="H2919" s="131"/>
      <c r="I2919" s="131"/>
      <c r="J2919" s="131"/>
      <c r="K2919" s="131"/>
      <c r="L2919" s="131"/>
      <c r="M2919" s="131"/>
      <c r="N2919" s="131"/>
      <c r="O2919" s="131"/>
      <c r="P2919" s="131"/>
      <c r="Q2919" s="131"/>
      <c r="R2919" s="131"/>
      <c r="S2919" s="131"/>
      <c r="T2919" s="131"/>
      <c r="U2919" s="131"/>
      <c r="V2919" s="131"/>
      <c r="W2919" s="131"/>
      <c r="X2919" s="131"/>
      <c r="Y2919" s="132"/>
      <c r="Z2919" s="132"/>
      <c r="AA2919" s="132"/>
      <c r="AB2919" s="132"/>
      <c r="AC2919" s="132"/>
      <c r="AD2919" s="132"/>
    </row>
    <row r="2920" spans="3:30">
      <c r="C2920" s="131"/>
      <c r="D2920" s="467">
        <v>44762</v>
      </c>
      <c r="E2920" s="444" t="s">
        <v>673</v>
      </c>
      <c r="F2920" s="507"/>
      <c r="G2920" s="445"/>
      <c r="H2920" s="131">
        <v>1143</v>
      </c>
      <c r="I2920" s="131"/>
      <c r="J2920" s="131"/>
      <c r="K2920" s="131"/>
      <c r="L2920" s="131"/>
      <c r="M2920" s="131"/>
      <c r="N2920" s="131"/>
      <c r="O2920" s="131"/>
      <c r="P2920" s="131"/>
      <c r="Q2920" s="131"/>
      <c r="R2920" s="131"/>
      <c r="S2920" s="131"/>
      <c r="T2920" s="131"/>
      <c r="U2920" s="131"/>
      <c r="V2920" s="131"/>
      <c r="W2920" s="131"/>
      <c r="X2920" s="131"/>
      <c r="Y2920" s="132"/>
      <c r="Z2920" s="132"/>
      <c r="AA2920" s="132"/>
      <c r="AB2920" s="132"/>
      <c r="AC2920" s="132"/>
      <c r="AD2920" s="132"/>
    </row>
    <row r="2921" spans="3:30">
      <c r="C2921" s="131"/>
      <c r="D2921" s="467">
        <v>44762</v>
      </c>
      <c r="E2921" s="444" t="s">
        <v>2627</v>
      </c>
      <c r="F2921" s="507"/>
      <c r="G2921" s="445"/>
      <c r="H2921" s="131">
        <v>207</v>
      </c>
      <c r="I2921" s="131"/>
      <c r="J2921" s="131"/>
      <c r="K2921" s="131"/>
      <c r="L2921" s="131"/>
      <c r="M2921" s="131"/>
      <c r="N2921" s="131"/>
      <c r="O2921" s="131"/>
      <c r="P2921" s="131"/>
      <c r="Q2921" s="131"/>
      <c r="R2921" s="131"/>
      <c r="S2921" s="131"/>
      <c r="T2921" s="131"/>
      <c r="U2921" s="131"/>
      <c r="V2921" s="131"/>
      <c r="W2921" s="131"/>
      <c r="X2921" s="131"/>
      <c r="Y2921" s="132"/>
      <c r="Z2921" s="132"/>
      <c r="AA2921" s="132"/>
      <c r="AB2921" s="132"/>
      <c r="AC2921" s="132"/>
      <c r="AD2921" s="132"/>
    </row>
    <row r="2922" spans="3:30">
      <c r="C2922" s="131"/>
      <c r="D2922" s="467">
        <v>44764</v>
      </c>
      <c r="E2922" s="444" t="s">
        <v>495</v>
      </c>
      <c r="F2922" s="507"/>
      <c r="G2922" s="445">
        <v>207</v>
      </c>
      <c r="H2922" s="131"/>
      <c r="I2922" s="131"/>
      <c r="J2922" s="131"/>
      <c r="K2922" s="131"/>
      <c r="L2922" s="131"/>
      <c r="M2922" s="131"/>
      <c r="N2922" s="131"/>
      <c r="O2922" s="131"/>
      <c r="P2922" s="131"/>
      <c r="Q2922" s="131"/>
      <c r="R2922" s="131"/>
      <c r="S2922" s="131"/>
      <c r="T2922" s="131"/>
      <c r="U2922" s="131"/>
      <c r="V2922" s="131"/>
      <c r="W2922" s="131"/>
      <c r="X2922" s="131"/>
      <c r="Y2922" s="132"/>
      <c r="Z2922" s="132"/>
      <c r="AA2922" s="132"/>
      <c r="AB2922" s="132"/>
      <c r="AC2922" s="132"/>
      <c r="AD2922" s="132"/>
    </row>
    <row r="2923" spans="3:30">
      <c r="C2923" s="131"/>
      <c r="D2923" s="467">
        <v>44764</v>
      </c>
      <c r="E2923" s="444" t="s">
        <v>2628</v>
      </c>
      <c r="F2923" s="507"/>
      <c r="G2923" s="445"/>
      <c r="H2923" s="131">
        <v>207</v>
      </c>
      <c r="I2923" s="131"/>
      <c r="J2923" s="131"/>
      <c r="K2923" s="131"/>
      <c r="L2923" s="131"/>
      <c r="M2923" s="131"/>
      <c r="N2923" s="131"/>
      <c r="O2923" s="131"/>
      <c r="P2923" s="131"/>
      <c r="Q2923" s="131"/>
      <c r="R2923" s="131"/>
      <c r="S2923" s="131"/>
      <c r="T2923" s="131"/>
      <c r="U2923" s="131"/>
      <c r="V2923" s="131"/>
      <c r="W2923" s="131"/>
      <c r="X2923" s="131"/>
      <c r="Y2923" s="132"/>
      <c r="Z2923" s="132"/>
      <c r="AA2923" s="132"/>
      <c r="AB2923" s="132">
        <v>207</v>
      </c>
      <c r="AC2923" s="132"/>
      <c r="AD2923" s="132"/>
    </row>
    <row r="2924" spans="3:30">
      <c r="C2924" s="131"/>
      <c r="D2924" s="467">
        <v>44764</v>
      </c>
      <c r="E2924" s="444" t="s">
        <v>1647</v>
      </c>
      <c r="F2924" s="507"/>
      <c r="G2924" s="445">
        <v>247</v>
      </c>
      <c r="H2924" s="131"/>
      <c r="I2924" s="131"/>
      <c r="J2924" s="131"/>
      <c r="K2924" s="131"/>
      <c r="L2924" s="131"/>
      <c r="M2924" s="131"/>
      <c r="N2924" s="131"/>
      <c r="O2924" s="131"/>
      <c r="P2924" s="131"/>
      <c r="Q2924" s="131"/>
      <c r="R2924" s="131"/>
      <c r="S2924" s="131"/>
      <c r="T2924" s="131"/>
      <c r="U2924" s="131"/>
      <c r="V2924" s="131"/>
      <c r="W2924" s="131"/>
      <c r="X2924" s="131"/>
      <c r="Y2924" s="132"/>
      <c r="Z2924" s="132"/>
      <c r="AA2924" s="132"/>
      <c r="AB2924" s="132"/>
      <c r="AC2924" s="132"/>
      <c r="AD2924" s="132"/>
    </row>
    <row r="2925" spans="3:30">
      <c r="C2925" s="131"/>
      <c r="D2925" s="467">
        <v>44764</v>
      </c>
      <c r="E2925" s="444" t="s">
        <v>673</v>
      </c>
      <c r="F2925" s="507"/>
      <c r="G2925" s="445"/>
      <c r="H2925" s="131">
        <v>207</v>
      </c>
      <c r="I2925" s="131"/>
      <c r="J2925" s="131"/>
      <c r="K2925" s="131"/>
      <c r="L2925" s="131"/>
      <c r="M2925" s="131"/>
      <c r="N2925" s="131"/>
      <c r="O2925" s="131"/>
      <c r="P2925" s="131"/>
      <c r="Q2925" s="131"/>
      <c r="R2925" s="131"/>
      <c r="S2925" s="131"/>
      <c r="T2925" s="131"/>
      <c r="U2925" s="131"/>
      <c r="V2925" s="131"/>
      <c r="W2925" s="131"/>
      <c r="X2925" s="131"/>
      <c r="Y2925" s="132"/>
      <c r="Z2925" s="132"/>
      <c r="AA2925" s="132"/>
      <c r="AB2925" s="132"/>
      <c r="AC2925" s="132"/>
      <c r="AD2925" s="132"/>
    </row>
    <row r="2926" spans="3:30">
      <c r="C2926" s="131"/>
      <c r="D2926" s="467">
        <v>44764</v>
      </c>
      <c r="E2926" s="444" t="s">
        <v>2614</v>
      </c>
      <c r="F2926" s="507"/>
      <c r="G2926" s="445"/>
      <c r="H2926" s="131">
        <v>40</v>
      </c>
      <c r="I2926" s="131"/>
      <c r="J2926" s="131"/>
      <c r="K2926" s="131"/>
      <c r="L2926" s="131"/>
      <c r="M2926" s="131"/>
      <c r="N2926" s="131"/>
      <c r="O2926" s="131"/>
      <c r="P2926" s="131"/>
      <c r="Q2926" s="131"/>
      <c r="R2926" s="131"/>
      <c r="S2926" s="131"/>
      <c r="T2926" s="131"/>
      <c r="U2926" s="131"/>
      <c r="V2926" s="131"/>
      <c r="W2926" s="131"/>
      <c r="X2926" s="131"/>
      <c r="Y2926" s="132"/>
      <c r="Z2926" s="132"/>
      <c r="AA2926" s="132"/>
      <c r="AB2926" s="132"/>
      <c r="AC2926" s="132"/>
      <c r="AD2926" s="132"/>
    </row>
    <row r="2927" spans="3:30">
      <c r="C2927" s="131"/>
      <c r="D2927" s="467">
        <v>44766</v>
      </c>
      <c r="E2927" s="444" t="s">
        <v>495</v>
      </c>
      <c r="F2927" s="507"/>
      <c r="G2927" s="445">
        <v>2544</v>
      </c>
      <c r="H2927" s="131"/>
      <c r="I2927" s="131"/>
      <c r="J2927" s="131"/>
      <c r="K2927" s="131"/>
      <c r="L2927" s="131"/>
      <c r="M2927" s="131"/>
      <c r="N2927" s="131"/>
      <c r="O2927" s="131"/>
      <c r="P2927" s="131"/>
      <c r="Q2927" s="131"/>
      <c r="R2927" s="131"/>
      <c r="S2927" s="131"/>
      <c r="T2927" s="131"/>
      <c r="U2927" s="131"/>
      <c r="V2927" s="131"/>
      <c r="W2927" s="131"/>
      <c r="X2927" s="131"/>
      <c r="Y2927" s="132"/>
      <c r="Z2927" s="132"/>
      <c r="AA2927" s="132"/>
      <c r="AB2927" s="132"/>
      <c r="AC2927" s="132"/>
      <c r="AD2927" s="132"/>
    </row>
    <row r="2928" spans="3:30">
      <c r="C2928" s="131"/>
      <c r="D2928" s="467">
        <v>44766</v>
      </c>
      <c r="E2928" s="444" t="s">
        <v>2629</v>
      </c>
      <c r="F2928" s="507"/>
      <c r="G2928" s="445"/>
      <c r="H2928" s="131">
        <v>700</v>
      </c>
      <c r="I2928" s="131"/>
      <c r="J2928" s="131"/>
      <c r="K2928" s="131"/>
      <c r="L2928" s="131"/>
      <c r="M2928" s="131"/>
      <c r="N2928" s="131"/>
      <c r="O2928" s="131"/>
      <c r="P2928" s="131"/>
      <c r="Q2928" s="131"/>
      <c r="R2928" s="131"/>
      <c r="S2928" s="131"/>
      <c r="T2928" s="131"/>
      <c r="U2928" s="131"/>
      <c r="V2928" s="131"/>
      <c r="W2928" s="131"/>
      <c r="X2928" s="131"/>
      <c r="Y2928" s="132"/>
      <c r="Z2928" s="132"/>
      <c r="AA2928" s="132"/>
      <c r="AB2928" s="131">
        <v>700</v>
      </c>
      <c r="AC2928" s="132"/>
      <c r="AD2928" s="132"/>
    </row>
    <row r="2929" spans="3:30">
      <c r="C2929" s="131"/>
      <c r="D2929" s="467">
        <v>44766</v>
      </c>
      <c r="E2929" s="444" t="s">
        <v>2630</v>
      </c>
      <c r="F2929" s="507"/>
      <c r="G2929" s="445"/>
      <c r="H2929" s="131">
        <v>782</v>
      </c>
      <c r="I2929" s="131"/>
      <c r="J2929" s="131"/>
      <c r="K2929" s="131"/>
      <c r="L2929" s="131">
        <v>782</v>
      </c>
      <c r="M2929" s="131"/>
      <c r="N2929" s="131"/>
      <c r="O2929" s="131"/>
      <c r="P2929" s="131"/>
      <c r="Q2929" s="131"/>
      <c r="R2929" s="131"/>
      <c r="S2929" s="131"/>
      <c r="T2929" s="131"/>
      <c r="U2929" s="131"/>
      <c r="V2929" s="131"/>
      <c r="W2929" s="131"/>
      <c r="X2929" s="131"/>
      <c r="Y2929" s="132"/>
      <c r="Z2929" s="132"/>
      <c r="AA2929" s="132"/>
      <c r="AB2929" s="132"/>
      <c r="AC2929" s="132"/>
      <c r="AD2929" s="132"/>
    </row>
    <row r="2930" spans="3:30">
      <c r="C2930" s="131"/>
      <c r="D2930" s="467">
        <v>44766</v>
      </c>
      <c r="E2930" s="444" t="s">
        <v>2631</v>
      </c>
      <c r="F2930" s="507"/>
      <c r="G2930" s="445"/>
      <c r="H2930" s="131">
        <v>1062</v>
      </c>
      <c r="I2930" s="131"/>
      <c r="J2930" s="131"/>
      <c r="K2930" s="131"/>
      <c r="L2930" s="131">
        <v>1062</v>
      </c>
      <c r="M2930" s="131"/>
      <c r="N2930" s="131"/>
      <c r="O2930" s="131"/>
      <c r="P2930" s="131"/>
      <c r="Q2930" s="131"/>
      <c r="R2930" s="131"/>
      <c r="S2930" s="131"/>
      <c r="T2930" s="131"/>
      <c r="U2930" s="131"/>
      <c r="V2930" s="131"/>
      <c r="W2930" s="131"/>
      <c r="X2930" s="131"/>
      <c r="Y2930" s="132"/>
      <c r="Z2930" s="132"/>
      <c r="AA2930" s="132"/>
      <c r="AB2930" s="132"/>
      <c r="AC2930" s="132"/>
      <c r="AD2930" s="132"/>
    </row>
    <row r="2931" spans="3:30">
      <c r="C2931" s="131"/>
      <c r="D2931" s="467">
        <v>44766</v>
      </c>
      <c r="E2931" s="444" t="s">
        <v>2637</v>
      </c>
      <c r="F2931" s="507"/>
      <c r="G2931" s="445">
        <v>2872</v>
      </c>
      <c r="H2931" s="131"/>
      <c r="I2931" s="131"/>
      <c r="J2931" s="131"/>
      <c r="K2931" s="131"/>
      <c r="L2931" s="131"/>
      <c r="M2931" s="131"/>
      <c r="N2931" s="131"/>
      <c r="O2931" s="131"/>
      <c r="P2931" s="131"/>
      <c r="Q2931" s="131"/>
      <c r="R2931" s="131"/>
      <c r="S2931" s="131"/>
      <c r="T2931" s="131"/>
      <c r="U2931" s="131"/>
      <c r="V2931" s="131"/>
      <c r="W2931" s="131"/>
      <c r="X2931" s="131"/>
      <c r="Y2931" s="132"/>
      <c r="Z2931" s="132"/>
      <c r="AA2931" s="132"/>
      <c r="AB2931" s="132"/>
      <c r="AC2931" s="132"/>
      <c r="AD2931" s="132"/>
    </row>
    <row r="2932" spans="3:30">
      <c r="C2932" s="131"/>
      <c r="D2932" s="467">
        <v>44766</v>
      </c>
      <c r="E2932" s="444" t="s">
        <v>673</v>
      </c>
      <c r="F2932" s="507"/>
      <c r="G2932" s="445"/>
      <c r="H2932" s="445">
        <v>2544</v>
      </c>
      <c r="I2932" s="131"/>
      <c r="J2932" s="131"/>
      <c r="K2932" s="131"/>
      <c r="L2932" s="131"/>
      <c r="M2932" s="131"/>
      <c r="N2932" s="131"/>
      <c r="O2932" s="131"/>
      <c r="P2932" s="131"/>
      <c r="Q2932" s="131"/>
      <c r="R2932" s="131"/>
      <c r="S2932" s="131"/>
      <c r="T2932" s="131"/>
      <c r="U2932" s="131"/>
      <c r="V2932" s="131"/>
      <c r="W2932" s="131"/>
      <c r="X2932" s="131"/>
      <c r="Y2932" s="132"/>
      <c r="Z2932" s="132"/>
      <c r="AA2932" s="132"/>
      <c r="AB2932" s="132"/>
      <c r="AC2932" s="132"/>
      <c r="AD2932" s="132"/>
    </row>
    <row r="2933" spans="3:30">
      <c r="C2933" s="131"/>
      <c r="D2933" s="467">
        <v>44766</v>
      </c>
      <c r="E2933" s="444" t="s">
        <v>2638</v>
      </c>
      <c r="F2933" s="507"/>
      <c r="G2933" s="445"/>
      <c r="H2933" s="131">
        <v>328</v>
      </c>
      <c r="I2933" s="131"/>
      <c r="J2933" s="131"/>
      <c r="K2933" s="131"/>
      <c r="L2933" s="131"/>
      <c r="M2933" s="131"/>
      <c r="N2933" s="131"/>
      <c r="O2933" s="131"/>
      <c r="P2933" s="131"/>
      <c r="Q2933" s="131"/>
      <c r="R2933" s="131"/>
      <c r="S2933" s="131"/>
      <c r="T2933" s="131"/>
      <c r="U2933" s="131"/>
      <c r="V2933" s="131"/>
      <c r="W2933" s="131"/>
      <c r="X2933" s="131"/>
      <c r="Y2933" s="132"/>
      <c r="Z2933" s="132"/>
      <c r="AA2933" s="132"/>
      <c r="AB2933" s="132"/>
      <c r="AC2933" s="132"/>
      <c r="AD2933" s="132"/>
    </row>
    <row r="2934" spans="3:30">
      <c r="C2934" s="131"/>
      <c r="D2934" s="467">
        <v>44768</v>
      </c>
      <c r="E2934" s="444" t="s">
        <v>495</v>
      </c>
      <c r="F2934" s="507"/>
      <c r="G2934" s="445">
        <v>1559.04</v>
      </c>
      <c r="H2934" s="131"/>
      <c r="I2934" s="131"/>
      <c r="J2934" s="131"/>
      <c r="K2934" s="131"/>
      <c r="L2934" s="131"/>
      <c r="M2934" s="131"/>
      <c r="N2934" s="131"/>
      <c r="O2934" s="131"/>
      <c r="P2934" s="131"/>
      <c r="Q2934" s="131"/>
      <c r="R2934" s="131"/>
      <c r="S2934" s="131"/>
      <c r="T2934" s="131"/>
      <c r="U2934" s="131"/>
      <c r="V2934" s="131"/>
      <c r="W2934" s="131"/>
      <c r="X2934" s="131"/>
      <c r="Y2934" s="132"/>
      <c r="Z2934" s="132"/>
      <c r="AA2934" s="132"/>
      <c r="AB2934" s="132"/>
      <c r="AC2934" s="132"/>
      <c r="AD2934" s="132"/>
    </row>
    <row r="2935" spans="3:30">
      <c r="C2935" s="131"/>
      <c r="D2935" s="467">
        <v>44768</v>
      </c>
      <c r="E2935" s="444" t="s">
        <v>2632</v>
      </c>
      <c r="F2935" s="507"/>
      <c r="G2935" s="445"/>
      <c r="H2935" s="131">
        <v>842.7</v>
      </c>
      <c r="I2935" s="131"/>
      <c r="J2935" s="131">
        <v>842.7</v>
      </c>
      <c r="K2935" s="131"/>
      <c r="L2935" s="131"/>
      <c r="M2935" s="131"/>
      <c r="N2935" s="131"/>
      <c r="O2935" s="131"/>
      <c r="P2935" s="131"/>
      <c r="Q2935" s="131"/>
      <c r="R2935" s="131"/>
      <c r="S2935" s="131"/>
      <c r="T2935" s="131"/>
      <c r="U2935" s="131"/>
      <c r="V2935" s="131"/>
      <c r="W2935" s="131"/>
      <c r="X2935" s="131"/>
      <c r="Y2935" s="132"/>
      <c r="Z2935" s="132"/>
      <c r="AA2935" s="132"/>
      <c r="AB2935" s="132"/>
      <c r="AC2935" s="132"/>
      <c r="AD2935" s="132"/>
    </row>
    <row r="2936" spans="3:30">
      <c r="C2936" s="131"/>
      <c r="D2936" s="467">
        <v>44768</v>
      </c>
      <c r="E2936" s="444" t="s">
        <v>2633</v>
      </c>
      <c r="F2936" s="507"/>
      <c r="G2936" s="445"/>
      <c r="H2936" s="131">
        <v>716.34</v>
      </c>
      <c r="I2936" s="131"/>
      <c r="J2936" s="131">
        <v>716.34</v>
      </c>
      <c r="K2936" s="131"/>
      <c r="L2936" s="131"/>
      <c r="M2936" s="131"/>
      <c r="N2936" s="131"/>
      <c r="O2936" s="131"/>
      <c r="P2936" s="131"/>
      <c r="Q2936" s="131"/>
      <c r="R2936" s="131"/>
      <c r="S2936" s="131"/>
      <c r="T2936" s="131"/>
      <c r="U2936" s="131"/>
      <c r="V2936" s="131"/>
      <c r="W2936" s="131"/>
      <c r="X2936" s="131"/>
      <c r="Y2936" s="132"/>
      <c r="Z2936" s="132"/>
      <c r="AA2936" s="132"/>
      <c r="AB2936" s="132"/>
      <c r="AC2936" s="132"/>
      <c r="AD2936" s="132"/>
    </row>
    <row r="2937" spans="3:30">
      <c r="C2937" s="131"/>
      <c r="D2937" s="467">
        <v>44768</v>
      </c>
      <c r="E2937" s="444" t="s">
        <v>2623</v>
      </c>
      <c r="F2937" s="507"/>
      <c r="G2937" s="445">
        <v>1826</v>
      </c>
      <c r="H2937" s="131"/>
      <c r="I2937" s="131"/>
      <c r="J2937" s="131"/>
      <c r="K2937" s="131"/>
      <c r="L2937" s="131"/>
      <c r="M2937" s="131"/>
      <c r="N2937" s="131"/>
      <c r="O2937" s="131"/>
      <c r="P2937" s="131"/>
      <c r="Q2937" s="131"/>
      <c r="R2937" s="131"/>
      <c r="S2937" s="131"/>
      <c r="T2937" s="131"/>
      <c r="U2937" s="131"/>
      <c r="V2937" s="131"/>
      <c r="W2937" s="131"/>
      <c r="X2937" s="131"/>
      <c r="Y2937" s="132"/>
      <c r="Z2937" s="132"/>
      <c r="AA2937" s="132"/>
      <c r="AB2937" s="132"/>
      <c r="AC2937" s="132"/>
      <c r="AD2937" s="132"/>
    </row>
    <row r="2938" spans="3:30">
      <c r="C2938" s="131"/>
      <c r="D2938" s="467">
        <v>44768</v>
      </c>
      <c r="E2938" s="444" t="s">
        <v>673</v>
      </c>
      <c r="F2938" s="507"/>
      <c r="G2938" s="445"/>
      <c r="H2938" s="445">
        <v>1559.04</v>
      </c>
      <c r="I2938" s="131"/>
      <c r="J2938" s="131"/>
      <c r="K2938" s="131"/>
      <c r="L2938" s="131"/>
      <c r="M2938" s="131"/>
      <c r="N2938" s="131"/>
      <c r="O2938" s="131"/>
      <c r="P2938" s="131"/>
      <c r="Q2938" s="131"/>
      <c r="R2938" s="131"/>
      <c r="S2938" s="131"/>
      <c r="T2938" s="131"/>
      <c r="U2938" s="131"/>
      <c r="V2938" s="131"/>
      <c r="W2938" s="131"/>
      <c r="X2938" s="131"/>
      <c r="Y2938" s="132"/>
      <c r="Z2938" s="132"/>
      <c r="AA2938" s="132"/>
      <c r="AB2938" s="132"/>
      <c r="AC2938" s="132"/>
      <c r="AD2938" s="132"/>
    </row>
    <row r="2939" spans="3:30">
      <c r="C2939" s="131"/>
      <c r="D2939" s="467">
        <v>44768</v>
      </c>
      <c r="E2939" s="444" t="s">
        <v>2624</v>
      </c>
      <c r="F2939" s="507"/>
      <c r="G2939" s="445"/>
      <c r="H2939" s="131">
        <v>266.95999999999998</v>
      </c>
      <c r="I2939" s="131"/>
      <c r="J2939" s="131"/>
      <c r="K2939" s="131"/>
      <c r="L2939" s="131"/>
      <c r="M2939" s="131"/>
      <c r="N2939" s="131"/>
      <c r="O2939" s="131"/>
      <c r="P2939" s="131"/>
      <c r="Q2939" s="131"/>
      <c r="R2939" s="131"/>
      <c r="S2939" s="131"/>
      <c r="T2939" s="131"/>
      <c r="U2939" s="131"/>
      <c r="V2939" s="131"/>
      <c r="W2939" s="131"/>
      <c r="X2939" s="131"/>
      <c r="Y2939" s="132"/>
      <c r="Z2939" s="132"/>
      <c r="AA2939" s="132"/>
      <c r="AB2939" s="132"/>
      <c r="AC2939" s="132"/>
      <c r="AD2939" s="132"/>
    </row>
    <row r="2940" spans="3:30">
      <c r="C2940" s="131"/>
      <c r="D2940" s="467">
        <v>44771</v>
      </c>
      <c r="E2940" s="444" t="s">
        <v>495</v>
      </c>
      <c r="F2940" s="507"/>
      <c r="G2940" s="445">
        <v>2631.5</v>
      </c>
      <c r="H2940" s="131"/>
      <c r="I2940" s="131"/>
      <c r="J2940" s="131"/>
      <c r="K2940" s="131"/>
      <c r="L2940" s="131"/>
      <c r="M2940" s="131"/>
      <c r="N2940" s="131"/>
      <c r="O2940" s="131"/>
      <c r="P2940" s="131"/>
      <c r="Q2940" s="131"/>
      <c r="R2940" s="131"/>
      <c r="S2940" s="131"/>
      <c r="T2940" s="131"/>
      <c r="U2940" s="131"/>
      <c r="V2940" s="131"/>
      <c r="W2940" s="131"/>
      <c r="X2940" s="131"/>
      <c r="Y2940" s="132"/>
      <c r="Z2940" s="132"/>
      <c r="AA2940" s="132"/>
      <c r="AB2940" s="132"/>
      <c r="AC2940" s="132"/>
      <c r="AD2940" s="132"/>
    </row>
    <row r="2941" spans="3:30">
      <c r="C2941" s="131"/>
      <c r="D2941" s="467">
        <v>44771</v>
      </c>
      <c r="E2941" s="444" t="s">
        <v>2634</v>
      </c>
      <c r="F2941" s="507"/>
      <c r="G2941" s="445"/>
      <c r="H2941" s="131">
        <v>157.13999999999999</v>
      </c>
      <c r="I2941" s="131"/>
      <c r="J2941" s="131">
        <v>157.13999999999999</v>
      </c>
      <c r="K2941" s="131"/>
      <c r="L2941" s="131"/>
      <c r="M2941" s="131"/>
      <c r="N2941" s="131"/>
      <c r="O2941" s="131"/>
      <c r="P2941" s="131"/>
      <c r="Q2941" s="131"/>
      <c r="R2941" s="131"/>
      <c r="S2941" s="131"/>
      <c r="T2941" s="131"/>
      <c r="U2941" s="131"/>
      <c r="V2941" s="131"/>
      <c r="W2941" s="131"/>
      <c r="X2941" s="131"/>
      <c r="Y2941" s="132"/>
      <c r="Z2941" s="132"/>
      <c r="AA2941" s="132"/>
      <c r="AB2941" s="132"/>
      <c r="AC2941" s="132"/>
      <c r="AD2941" s="132"/>
    </row>
    <row r="2942" spans="3:30">
      <c r="C2942" s="131"/>
      <c r="D2942" s="467">
        <v>44771</v>
      </c>
      <c r="E2942" s="444" t="s">
        <v>2490</v>
      </c>
      <c r="F2942" s="507"/>
      <c r="G2942" s="445"/>
      <c r="H2942" s="131">
        <v>229.14</v>
      </c>
      <c r="I2942" s="131"/>
      <c r="J2942" s="131">
        <v>229.14</v>
      </c>
      <c r="K2942" s="131"/>
      <c r="L2942" s="131"/>
      <c r="M2942" s="131"/>
      <c r="N2942" s="131"/>
      <c r="O2942" s="131"/>
      <c r="P2942" s="131"/>
      <c r="Q2942" s="131"/>
      <c r="R2942" s="131"/>
      <c r="S2942" s="131"/>
      <c r="T2942" s="131"/>
      <c r="U2942" s="131"/>
      <c r="V2942" s="131"/>
      <c r="W2942" s="131"/>
      <c r="X2942" s="131"/>
      <c r="Y2942" s="132"/>
      <c r="Z2942" s="132"/>
      <c r="AA2942" s="132"/>
      <c r="AB2942" s="132"/>
      <c r="AC2942" s="132"/>
      <c r="AD2942" s="132"/>
    </row>
    <row r="2943" spans="3:30">
      <c r="C2943" s="131"/>
      <c r="D2943" s="467">
        <v>44771</v>
      </c>
      <c r="E2943" s="444" t="s">
        <v>2489</v>
      </c>
      <c r="F2943" s="507"/>
      <c r="G2943" s="445"/>
      <c r="H2943" s="131">
        <v>431.22</v>
      </c>
      <c r="I2943" s="131"/>
      <c r="J2943" s="131">
        <v>431.22</v>
      </c>
      <c r="K2943" s="131"/>
      <c r="L2943" s="131"/>
      <c r="M2943" s="131"/>
      <c r="N2943" s="131"/>
      <c r="O2943" s="131"/>
      <c r="P2943" s="131"/>
      <c r="Q2943" s="131"/>
      <c r="R2943" s="131"/>
      <c r="S2943" s="131"/>
      <c r="T2943" s="131"/>
      <c r="U2943" s="131"/>
      <c r="V2943" s="131"/>
      <c r="W2943" s="131"/>
      <c r="X2943" s="131"/>
      <c r="Y2943" s="132"/>
      <c r="Z2943" s="132"/>
      <c r="AA2943" s="132"/>
      <c r="AB2943" s="132"/>
      <c r="AC2943" s="132"/>
      <c r="AD2943" s="132"/>
    </row>
    <row r="2944" spans="3:30">
      <c r="C2944" s="131"/>
      <c r="D2944" s="467">
        <v>44771</v>
      </c>
      <c r="E2944" s="444" t="s">
        <v>2488</v>
      </c>
      <c r="F2944" s="507"/>
      <c r="G2944" s="445"/>
      <c r="H2944" s="131">
        <v>309</v>
      </c>
      <c r="I2944" s="131"/>
      <c r="J2944" s="131"/>
      <c r="K2944" s="131">
        <v>309</v>
      </c>
      <c r="L2944" s="131"/>
      <c r="M2944" s="131"/>
      <c r="N2944" s="131"/>
      <c r="O2944" s="131"/>
      <c r="P2944" s="131"/>
      <c r="Q2944" s="131"/>
      <c r="R2944" s="131"/>
      <c r="S2944" s="131"/>
      <c r="T2944" s="131"/>
      <c r="U2944" s="131"/>
      <c r="V2944" s="131"/>
      <c r="W2944" s="131"/>
      <c r="X2944" s="131"/>
      <c r="Y2944" s="132"/>
      <c r="Z2944" s="132"/>
      <c r="AA2944" s="132"/>
      <c r="AB2944" s="132"/>
      <c r="AC2944" s="132"/>
      <c r="AD2944" s="132"/>
    </row>
    <row r="2945" spans="2:32">
      <c r="C2945" s="131">
        <v>5</v>
      </c>
      <c r="D2945" s="467">
        <v>44771</v>
      </c>
      <c r="E2945" s="444" t="s">
        <v>1005</v>
      </c>
      <c r="F2945" s="507"/>
      <c r="G2945" s="445"/>
      <c r="H2945" s="131">
        <v>1330</v>
      </c>
      <c r="I2945" s="131"/>
      <c r="J2945" s="131"/>
      <c r="K2945" s="131"/>
      <c r="L2945" s="131"/>
      <c r="M2945" s="131"/>
      <c r="N2945" s="131"/>
      <c r="O2945" s="131">
        <v>1330</v>
      </c>
      <c r="P2945" s="131"/>
      <c r="Q2945" s="131"/>
      <c r="R2945" s="131"/>
      <c r="S2945" s="131"/>
      <c r="T2945" s="131"/>
      <c r="U2945" s="131"/>
      <c r="V2945" s="131"/>
      <c r="W2945" s="131"/>
      <c r="X2945" s="131"/>
      <c r="Y2945" s="132"/>
      <c r="Z2945" s="132"/>
      <c r="AA2945" s="132"/>
      <c r="AB2945" s="132"/>
      <c r="AC2945" s="132"/>
      <c r="AD2945" s="132"/>
    </row>
    <row r="2946" spans="2:32">
      <c r="C2946" s="131"/>
      <c r="D2946" s="467">
        <v>44771</v>
      </c>
      <c r="E2946" s="444" t="s">
        <v>1896</v>
      </c>
      <c r="F2946" s="507"/>
      <c r="G2946" s="445"/>
      <c r="H2946" s="131">
        <v>80</v>
      </c>
      <c r="I2946" s="131"/>
      <c r="J2946" s="131"/>
      <c r="K2946" s="131"/>
      <c r="L2946" s="131"/>
      <c r="M2946" s="131"/>
      <c r="N2946" s="131"/>
      <c r="O2946" s="131"/>
      <c r="P2946" s="131"/>
      <c r="Q2946" s="131"/>
      <c r="R2946" s="131"/>
      <c r="S2946" s="131"/>
      <c r="T2946" s="131">
        <v>80</v>
      </c>
      <c r="U2946" s="131"/>
      <c r="V2946" s="131"/>
      <c r="W2946" s="131"/>
      <c r="X2946" s="131"/>
      <c r="Y2946" s="132"/>
      <c r="Z2946" s="132"/>
      <c r="AA2946" s="132"/>
      <c r="AB2946" s="132"/>
      <c r="AC2946" s="132"/>
      <c r="AD2946" s="132"/>
    </row>
    <row r="2947" spans="2:32">
      <c r="C2947" s="131"/>
      <c r="D2947" s="467">
        <v>44771</v>
      </c>
      <c r="E2947" s="444" t="s">
        <v>1878</v>
      </c>
      <c r="F2947" s="507"/>
      <c r="G2947" s="445"/>
      <c r="H2947" s="131">
        <v>95</v>
      </c>
      <c r="I2947" s="131"/>
      <c r="J2947" s="131"/>
      <c r="K2947" s="131"/>
      <c r="L2947" s="131"/>
      <c r="M2947" s="131"/>
      <c r="N2947" s="131"/>
      <c r="O2947" s="131"/>
      <c r="P2947" s="131"/>
      <c r="Q2947" s="131"/>
      <c r="R2947" s="131"/>
      <c r="S2947" s="131"/>
      <c r="T2947" s="131">
        <v>95</v>
      </c>
      <c r="U2947" s="131"/>
      <c r="V2947" s="131"/>
      <c r="W2947" s="131"/>
      <c r="X2947" s="131"/>
      <c r="Y2947" s="132"/>
      <c r="Z2947" s="132"/>
      <c r="AA2947" s="132"/>
      <c r="AB2947" s="132"/>
      <c r="AC2947" s="132"/>
      <c r="AD2947" s="132"/>
    </row>
    <row r="2948" spans="2:32">
      <c r="C2948" s="131"/>
      <c r="D2948" s="467">
        <v>44771</v>
      </c>
      <c r="E2948" s="444" t="s">
        <v>2304</v>
      </c>
      <c r="F2948" s="507"/>
      <c r="G2948" s="445">
        <v>2900</v>
      </c>
      <c r="H2948" s="131"/>
      <c r="I2948" s="131"/>
      <c r="J2948" s="131"/>
      <c r="K2948" s="131"/>
      <c r="L2948" s="131"/>
      <c r="M2948" s="131"/>
      <c r="N2948" s="131"/>
      <c r="O2948" s="131"/>
      <c r="P2948" s="131"/>
      <c r="Q2948" s="131"/>
      <c r="R2948" s="131"/>
      <c r="S2948" s="131"/>
      <c r="T2948" s="131"/>
      <c r="U2948" s="131"/>
      <c r="V2948" s="131"/>
      <c r="W2948" s="131"/>
      <c r="X2948" s="131"/>
      <c r="Y2948" s="132"/>
      <c r="Z2948" s="132"/>
      <c r="AA2948" s="132"/>
      <c r="AB2948" s="132"/>
      <c r="AC2948" s="132"/>
      <c r="AD2948" s="132"/>
    </row>
    <row r="2949" spans="2:32">
      <c r="C2949" s="131"/>
      <c r="D2949" s="467">
        <v>44771</v>
      </c>
      <c r="E2949" s="444" t="s">
        <v>673</v>
      </c>
      <c r="F2949" s="507"/>
      <c r="G2949" s="445"/>
      <c r="H2949" s="445">
        <v>2631.5</v>
      </c>
      <c r="I2949" s="131"/>
      <c r="J2949" s="131"/>
      <c r="K2949" s="131"/>
      <c r="L2949" s="131"/>
      <c r="M2949" s="131"/>
      <c r="N2949" s="131"/>
      <c r="O2949" s="131"/>
      <c r="P2949" s="131"/>
      <c r="Q2949" s="131"/>
      <c r="R2949" s="131"/>
      <c r="S2949" s="131"/>
      <c r="T2949" s="131"/>
      <c r="U2949" s="131"/>
      <c r="V2949" s="131"/>
      <c r="W2949" s="131"/>
      <c r="X2949" s="131"/>
      <c r="Y2949" s="132"/>
      <c r="Z2949" s="132"/>
      <c r="AA2949" s="132"/>
      <c r="AB2949" s="132"/>
      <c r="AC2949" s="132"/>
      <c r="AD2949" s="132"/>
    </row>
    <row r="2950" spans="2:32">
      <c r="C2950" s="131"/>
      <c r="D2950" s="467">
        <v>44771</v>
      </c>
      <c r="E2950" s="444" t="s">
        <v>2305</v>
      </c>
      <c r="F2950" s="507"/>
      <c r="G2950" s="445"/>
      <c r="H2950" s="131">
        <v>268.5</v>
      </c>
      <c r="I2950" s="131"/>
      <c r="J2950" s="131"/>
      <c r="K2950" s="131"/>
      <c r="L2950" s="131"/>
      <c r="M2950" s="131"/>
      <c r="N2950" s="131"/>
      <c r="O2950" s="131"/>
      <c r="P2950" s="131"/>
      <c r="Q2950" s="131"/>
      <c r="R2950" s="131"/>
      <c r="S2950" s="131"/>
      <c r="T2950" s="131"/>
      <c r="U2950" s="131"/>
      <c r="V2950" s="131"/>
      <c r="W2950" s="131"/>
      <c r="X2950" s="131"/>
      <c r="Y2950" s="132"/>
      <c r="Z2950" s="132"/>
      <c r="AA2950" s="132"/>
      <c r="AB2950" s="132"/>
      <c r="AC2950" s="132"/>
      <c r="AD2950" s="132"/>
    </row>
    <row r="2951" spans="2:32">
      <c r="B2951" s="477"/>
      <c r="C2951" s="249"/>
      <c r="D2951" s="461">
        <v>44803</v>
      </c>
      <c r="E2951" s="421" t="s">
        <v>495</v>
      </c>
      <c r="F2951" s="494"/>
      <c r="G2951" s="258">
        <v>112.2</v>
      </c>
      <c r="H2951" s="447"/>
      <c r="I2951" s="249"/>
      <c r="J2951" s="249"/>
      <c r="K2951" s="249"/>
      <c r="L2951" s="249"/>
      <c r="M2951" s="249"/>
      <c r="N2951" s="249"/>
      <c r="O2951" s="249"/>
      <c r="P2951" s="249"/>
      <c r="Q2951" s="234"/>
      <c r="R2951" s="234"/>
      <c r="S2951" s="234"/>
      <c r="T2951" s="249"/>
      <c r="U2951" s="249"/>
      <c r="V2951" s="234"/>
      <c r="W2951" s="234"/>
      <c r="X2951" s="234"/>
      <c r="Y2951" s="233"/>
      <c r="Z2951" s="233"/>
      <c r="AA2951" s="233"/>
      <c r="AB2951" s="198"/>
      <c r="AC2951" s="233"/>
      <c r="AD2951" s="233"/>
      <c r="AE2951">
        <f>SUM(I2951:AD2951)</f>
        <v>0</v>
      </c>
      <c r="AF2951">
        <f>H2951-AE2951</f>
        <v>0</v>
      </c>
    </row>
    <row r="2952" spans="2:32">
      <c r="B2952" s="477"/>
      <c r="C2952" s="249"/>
      <c r="D2952" s="461">
        <v>44803</v>
      </c>
      <c r="E2952" s="421" t="s">
        <v>2636</v>
      </c>
      <c r="F2952" s="494"/>
      <c r="G2952" s="258"/>
      <c r="H2952" s="258">
        <v>112.2</v>
      </c>
      <c r="I2952" s="249"/>
      <c r="J2952" s="476">
        <v>112.2</v>
      </c>
      <c r="K2952" s="249"/>
      <c r="L2952" s="249"/>
      <c r="M2952" s="249"/>
      <c r="N2952" s="249"/>
      <c r="O2952" s="249"/>
      <c r="P2952" s="249"/>
      <c r="Q2952" s="234"/>
      <c r="R2952" s="234"/>
      <c r="S2952" s="234"/>
      <c r="T2952" s="249"/>
      <c r="U2952" s="249"/>
      <c r="V2952" s="234"/>
      <c r="W2952" s="234"/>
      <c r="X2952" s="234"/>
      <c r="Y2952" s="233"/>
      <c r="Z2952" s="233"/>
      <c r="AA2952" s="233"/>
      <c r="AB2952" s="198"/>
      <c r="AC2952" s="233"/>
      <c r="AD2952" s="233"/>
      <c r="AE2952">
        <f t="shared" ref="AE2952:AE3015" si="0">SUM(I2952:AD2952)</f>
        <v>112.2</v>
      </c>
      <c r="AF2952">
        <f t="shared" ref="AF2952:AF3015" si="1">H2952-AE2952</f>
        <v>0</v>
      </c>
    </row>
    <row r="2953" spans="2:32">
      <c r="B2953" s="477">
        <v>163</v>
      </c>
      <c r="C2953" s="249"/>
      <c r="D2953" s="461">
        <v>44803</v>
      </c>
      <c r="E2953" s="421" t="s">
        <v>2637</v>
      </c>
      <c r="F2953" s="494"/>
      <c r="G2953" s="258">
        <v>163</v>
      </c>
      <c r="H2953" s="473"/>
      <c r="I2953" s="249"/>
      <c r="J2953" s="249"/>
      <c r="K2953" s="249"/>
      <c r="L2953" s="249"/>
      <c r="M2953" s="249"/>
      <c r="N2953" s="249"/>
      <c r="O2953" s="249"/>
      <c r="P2953" s="249"/>
      <c r="Q2953" s="234"/>
      <c r="R2953" s="234"/>
      <c r="S2953" s="234"/>
      <c r="T2953" s="249"/>
      <c r="U2953" s="249"/>
      <c r="V2953" s="234"/>
      <c r="W2953" s="234"/>
      <c r="X2953" s="234"/>
      <c r="Y2953" s="233"/>
      <c r="Z2953" s="233"/>
      <c r="AA2953" s="233"/>
      <c r="AB2953" s="198"/>
      <c r="AC2953" s="233"/>
      <c r="AD2953" s="233"/>
      <c r="AE2953">
        <f t="shared" si="0"/>
        <v>0</v>
      </c>
      <c r="AF2953">
        <f t="shared" si="1"/>
        <v>0</v>
      </c>
    </row>
    <row r="2954" spans="2:32">
      <c r="B2954" s="477"/>
      <c r="C2954" s="249"/>
      <c r="D2954" s="461">
        <v>44803</v>
      </c>
      <c r="E2954" s="421" t="s">
        <v>673</v>
      </c>
      <c r="F2954" s="494"/>
      <c r="G2954" s="258"/>
      <c r="H2954" s="473">
        <v>112.2</v>
      </c>
      <c r="I2954" s="249"/>
      <c r="J2954" s="249"/>
      <c r="K2954" s="249"/>
      <c r="L2954" s="249"/>
      <c r="M2954" s="249"/>
      <c r="N2954" s="249"/>
      <c r="O2954" s="249"/>
      <c r="P2954" s="249"/>
      <c r="Q2954" s="234"/>
      <c r="R2954" s="234"/>
      <c r="S2954" s="234"/>
      <c r="T2954" s="249"/>
      <c r="U2954" s="249"/>
      <c r="V2954" s="234"/>
      <c r="W2954" s="234"/>
      <c r="X2954" s="234"/>
      <c r="Y2954" s="233"/>
      <c r="Z2954" s="233"/>
      <c r="AA2954" s="233"/>
      <c r="AB2954" s="198"/>
      <c r="AC2954" s="233"/>
      <c r="AD2954" s="233"/>
      <c r="AE2954">
        <f t="shared" si="0"/>
        <v>0</v>
      </c>
      <c r="AF2954">
        <f t="shared" si="1"/>
        <v>112.2</v>
      </c>
    </row>
    <row r="2955" spans="2:32">
      <c r="B2955" s="477"/>
      <c r="C2955" s="249"/>
      <c r="D2955" s="461">
        <v>44803</v>
      </c>
      <c r="E2955" s="422" t="s">
        <v>2638</v>
      </c>
      <c r="F2955" s="435"/>
      <c r="G2955" s="259"/>
      <c r="H2955" s="234">
        <v>50.8</v>
      </c>
      <c r="I2955" s="249"/>
      <c r="J2955" s="249"/>
      <c r="K2955" s="249"/>
      <c r="L2955" s="249"/>
      <c r="M2955" s="249"/>
      <c r="N2955" s="249"/>
      <c r="O2955" s="249"/>
      <c r="P2955" s="249"/>
      <c r="Q2955" s="234"/>
      <c r="R2955" s="234"/>
      <c r="S2955" s="234"/>
      <c r="T2955" s="249"/>
      <c r="U2955" s="249"/>
      <c r="V2955" s="234"/>
      <c r="W2955" s="234"/>
      <c r="X2955" s="234"/>
      <c r="Y2955" s="233"/>
      <c r="Z2955" s="233"/>
      <c r="AA2955" s="233"/>
      <c r="AB2955" s="198"/>
      <c r="AC2955" s="233"/>
      <c r="AD2955" s="233"/>
      <c r="AE2955">
        <f t="shared" si="0"/>
        <v>0</v>
      </c>
      <c r="AF2955">
        <f t="shared" si="1"/>
        <v>50.8</v>
      </c>
    </row>
    <row r="2956" spans="2:32">
      <c r="B2956" s="477"/>
      <c r="C2956" s="249"/>
      <c r="D2956" s="461">
        <v>44803</v>
      </c>
      <c r="E2956" s="421" t="s">
        <v>495</v>
      </c>
      <c r="F2956" s="494"/>
      <c r="G2956" s="258">
        <v>311.88</v>
      </c>
      <c r="H2956" s="473"/>
      <c r="I2956" s="249"/>
      <c r="J2956" s="249"/>
      <c r="K2956" s="249"/>
      <c r="L2956" s="249"/>
      <c r="M2956" s="249"/>
      <c r="N2956" s="249"/>
      <c r="O2956" s="249"/>
      <c r="P2956" s="249"/>
      <c r="Q2956" s="234"/>
      <c r="R2956" s="234"/>
      <c r="S2956" s="234"/>
      <c r="T2956" s="249"/>
      <c r="U2956" s="249"/>
      <c r="V2956" s="234"/>
      <c r="W2956" s="234"/>
      <c r="X2956" s="234"/>
      <c r="Y2956" s="233"/>
      <c r="Z2956" s="233"/>
      <c r="AA2956" s="233"/>
      <c r="AB2956" s="198"/>
      <c r="AC2956" s="233"/>
      <c r="AD2956" s="233"/>
      <c r="AE2956">
        <f t="shared" si="0"/>
        <v>0</v>
      </c>
      <c r="AF2956">
        <f t="shared" si="1"/>
        <v>0</v>
      </c>
    </row>
    <row r="2957" spans="2:32">
      <c r="B2957" s="477"/>
      <c r="C2957" s="249"/>
      <c r="D2957" s="461">
        <v>44803</v>
      </c>
      <c r="E2957" s="421" t="s">
        <v>2641</v>
      </c>
      <c r="F2957" s="494"/>
      <c r="G2957" s="258"/>
      <c r="H2957" s="473">
        <v>224.04</v>
      </c>
      <c r="I2957" s="249"/>
      <c r="J2957" s="249">
        <v>224.04</v>
      </c>
      <c r="K2957" s="249"/>
      <c r="L2957" s="249"/>
      <c r="M2957" s="249"/>
      <c r="N2957" s="249"/>
      <c r="O2957" s="249"/>
      <c r="P2957" s="249"/>
      <c r="Q2957" s="234"/>
      <c r="R2957" s="234"/>
      <c r="S2957" s="234"/>
      <c r="T2957" s="249"/>
      <c r="U2957" s="249"/>
      <c r="V2957" s="234"/>
      <c r="W2957" s="234"/>
      <c r="X2957" s="234"/>
      <c r="Y2957" s="233"/>
      <c r="Z2957" s="233"/>
      <c r="AA2957" s="233"/>
      <c r="AB2957" s="198"/>
      <c r="AC2957" s="233"/>
      <c r="AD2957" s="233"/>
      <c r="AE2957">
        <f t="shared" si="0"/>
        <v>224.04</v>
      </c>
      <c r="AF2957">
        <f t="shared" si="1"/>
        <v>0</v>
      </c>
    </row>
    <row r="2958" spans="2:32">
      <c r="B2958" s="477"/>
      <c r="C2958" s="249"/>
      <c r="D2958" s="461">
        <v>44803</v>
      </c>
      <c r="E2958" s="421" t="s">
        <v>2642</v>
      </c>
      <c r="F2958" s="494"/>
      <c r="G2958" s="258"/>
      <c r="H2958" s="473">
        <v>87.84</v>
      </c>
      <c r="I2958" s="249"/>
      <c r="J2958" s="249">
        <v>87.84</v>
      </c>
      <c r="K2958" s="249"/>
      <c r="L2958" s="249"/>
      <c r="M2958" s="249"/>
      <c r="N2958" s="249"/>
      <c r="O2958" s="249"/>
      <c r="P2958" s="249"/>
      <c r="Q2958" s="234"/>
      <c r="R2958" s="234"/>
      <c r="S2958" s="234"/>
      <c r="T2958" s="249"/>
      <c r="U2958" s="249"/>
      <c r="V2958" s="234"/>
      <c r="W2958" s="234"/>
      <c r="X2958" s="234"/>
      <c r="Y2958" s="233"/>
      <c r="Z2958" s="233"/>
      <c r="AA2958" s="233"/>
      <c r="AB2958" s="198"/>
      <c r="AC2958" s="233"/>
      <c r="AD2958" s="233"/>
      <c r="AE2958">
        <f t="shared" si="0"/>
        <v>87.84</v>
      </c>
      <c r="AF2958">
        <f t="shared" si="1"/>
        <v>0</v>
      </c>
    </row>
    <row r="2959" spans="2:32">
      <c r="B2959" s="477">
        <v>420</v>
      </c>
      <c r="C2959" s="249"/>
      <c r="D2959" s="461">
        <v>44803</v>
      </c>
      <c r="E2959" s="421" t="s">
        <v>2639</v>
      </c>
      <c r="F2959" s="494"/>
      <c r="G2959" s="258">
        <v>424</v>
      </c>
      <c r="H2959" s="473"/>
      <c r="I2959" s="249"/>
      <c r="J2959" s="249"/>
      <c r="K2959" s="249"/>
      <c r="L2959" s="249"/>
      <c r="M2959" s="249"/>
      <c r="N2959" s="249"/>
      <c r="O2959" s="249"/>
      <c r="P2959" s="249"/>
      <c r="Q2959" s="234"/>
      <c r="R2959" s="234"/>
      <c r="S2959" s="234"/>
      <c r="T2959" s="249"/>
      <c r="U2959" s="249"/>
      <c r="V2959" s="234"/>
      <c r="W2959" s="234"/>
      <c r="X2959" s="234"/>
      <c r="Y2959" s="233"/>
      <c r="Z2959" s="233"/>
      <c r="AA2959" s="233"/>
      <c r="AB2959" s="198"/>
      <c r="AC2959" s="233"/>
      <c r="AD2959" s="233"/>
      <c r="AE2959">
        <f t="shared" si="0"/>
        <v>0</v>
      </c>
      <c r="AF2959">
        <f t="shared" si="1"/>
        <v>0</v>
      </c>
    </row>
    <row r="2960" spans="2:32">
      <c r="B2960" s="477"/>
      <c r="C2960" s="249"/>
      <c r="D2960" s="461">
        <v>44803</v>
      </c>
      <c r="E2960" s="421" t="s">
        <v>673</v>
      </c>
      <c r="F2960" s="494"/>
      <c r="G2960" s="258"/>
      <c r="H2960" s="473">
        <v>311.88</v>
      </c>
      <c r="I2960" s="249"/>
      <c r="J2960" s="249"/>
      <c r="K2960" s="249"/>
      <c r="L2960" s="249"/>
      <c r="M2960" s="249"/>
      <c r="N2960" s="249"/>
      <c r="O2960" s="249"/>
      <c r="P2960" s="249"/>
      <c r="Q2960" s="234"/>
      <c r="R2960" s="234"/>
      <c r="S2960" s="234"/>
      <c r="T2960" s="249"/>
      <c r="U2960" s="249"/>
      <c r="V2960" s="234"/>
      <c r="W2960" s="234"/>
      <c r="X2960" s="234"/>
      <c r="Y2960" s="233"/>
      <c r="Z2960" s="233"/>
      <c r="AA2960" s="233"/>
      <c r="AB2960" s="198"/>
      <c r="AC2960" s="233"/>
      <c r="AD2960" s="233"/>
      <c r="AE2960">
        <f t="shared" si="0"/>
        <v>0</v>
      </c>
      <c r="AF2960">
        <f t="shared" si="1"/>
        <v>311.88</v>
      </c>
    </row>
    <row r="2961" spans="2:32">
      <c r="B2961" s="477"/>
      <c r="C2961" s="249"/>
      <c r="D2961" s="461">
        <v>44803</v>
      </c>
      <c r="E2961" s="422" t="s">
        <v>2640</v>
      </c>
      <c r="F2961" s="435"/>
      <c r="G2961" s="259"/>
      <c r="H2961" s="234">
        <v>112.12</v>
      </c>
      <c r="I2961" s="249"/>
      <c r="J2961" s="249"/>
      <c r="K2961" s="249"/>
      <c r="L2961" s="249"/>
      <c r="M2961" s="249"/>
      <c r="N2961" s="249"/>
      <c r="O2961" s="249"/>
      <c r="P2961" s="249"/>
      <c r="Q2961" s="234"/>
      <c r="R2961" s="234"/>
      <c r="S2961" s="234"/>
      <c r="T2961" s="249"/>
      <c r="U2961" s="249"/>
      <c r="V2961" s="234"/>
      <c r="W2961" s="234"/>
      <c r="X2961" s="234"/>
      <c r="Y2961" s="233"/>
      <c r="Z2961" s="233"/>
      <c r="AA2961" s="233"/>
      <c r="AB2961" s="198"/>
      <c r="AC2961" s="233"/>
      <c r="AD2961" s="233"/>
      <c r="AE2961">
        <f t="shared" si="0"/>
        <v>0</v>
      </c>
      <c r="AF2961">
        <f t="shared" si="1"/>
        <v>112.12</v>
      </c>
    </row>
    <row r="2962" spans="2:32">
      <c r="B2962" s="477"/>
      <c r="C2962" s="249"/>
      <c r="D2962" s="461">
        <v>44803</v>
      </c>
      <c r="E2962" s="421" t="s">
        <v>495</v>
      </c>
      <c r="F2962" s="494"/>
      <c r="G2962" s="258">
        <v>4459.43</v>
      </c>
      <c r="H2962" s="473"/>
      <c r="I2962" s="249"/>
      <c r="J2962" s="249"/>
      <c r="K2962" s="249"/>
      <c r="L2962" s="249"/>
      <c r="M2962" s="249"/>
      <c r="N2962" s="249"/>
      <c r="O2962" s="249"/>
      <c r="P2962" s="249"/>
      <c r="Q2962" s="234"/>
      <c r="R2962" s="234"/>
      <c r="S2962" s="234"/>
      <c r="T2962" s="249"/>
      <c r="U2962" s="249"/>
      <c r="V2962" s="234"/>
      <c r="W2962" s="234"/>
      <c r="X2962" s="234"/>
      <c r="Y2962" s="233"/>
      <c r="Z2962" s="233"/>
      <c r="AA2962" s="233"/>
      <c r="AB2962" s="198"/>
      <c r="AC2962" s="233"/>
      <c r="AD2962" s="233"/>
      <c r="AE2962">
        <f t="shared" si="0"/>
        <v>0</v>
      </c>
      <c r="AF2962">
        <f t="shared" si="1"/>
        <v>0</v>
      </c>
    </row>
    <row r="2963" spans="2:32">
      <c r="B2963" s="477"/>
      <c r="C2963" s="249">
        <v>10</v>
      </c>
      <c r="D2963" s="461">
        <v>44803</v>
      </c>
      <c r="E2963" s="421" t="s">
        <v>2643</v>
      </c>
      <c r="F2963" s="494"/>
      <c r="G2963" s="258"/>
      <c r="H2963" s="473">
        <v>2093.7600000000002</v>
      </c>
      <c r="I2963" s="249">
        <v>2093.7600000000002</v>
      </c>
      <c r="J2963" s="249"/>
      <c r="K2963" s="249"/>
      <c r="L2963" s="249"/>
      <c r="M2963" s="249"/>
      <c r="N2963" s="249"/>
      <c r="O2963" s="249"/>
      <c r="P2963" s="249"/>
      <c r="Q2963" s="234"/>
      <c r="R2963" s="234"/>
      <c r="S2963" s="234"/>
      <c r="T2963" s="249"/>
      <c r="U2963" s="249"/>
      <c r="V2963" s="234"/>
      <c r="W2963" s="234"/>
      <c r="X2963" s="234"/>
      <c r="Y2963" s="233"/>
      <c r="Z2963" s="233"/>
      <c r="AA2963" s="233"/>
      <c r="AB2963" s="198"/>
      <c r="AC2963" s="233"/>
      <c r="AD2963" s="233"/>
      <c r="AE2963">
        <f t="shared" si="0"/>
        <v>2093.7600000000002</v>
      </c>
      <c r="AF2963">
        <f t="shared" si="1"/>
        <v>0</v>
      </c>
    </row>
    <row r="2964" spans="2:32">
      <c r="B2964" s="477"/>
      <c r="C2964" s="249"/>
      <c r="D2964" s="461">
        <v>44803</v>
      </c>
      <c r="E2964" s="421" t="s">
        <v>2129</v>
      </c>
      <c r="F2964" s="494"/>
      <c r="G2964" s="258"/>
      <c r="H2964" s="473">
        <v>253.08</v>
      </c>
      <c r="I2964" s="249"/>
      <c r="J2964" s="249">
        <v>253.08</v>
      </c>
      <c r="K2964" s="249"/>
      <c r="L2964" s="249"/>
      <c r="M2964" s="249"/>
      <c r="N2964" s="249"/>
      <c r="O2964" s="249"/>
      <c r="P2964" s="249"/>
      <c r="Q2964" s="234"/>
      <c r="R2964" s="234"/>
      <c r="S2964" s="234"/>
      <c r="T2964" s="249"/>
      <c r="U2964" s="249"/>
      <c r="V2964" s="234"/>
      <c r="W2964" s="234"/>
      <c r="X2964" s="234"/>
      <c r="Y2964" s="233"/>
      <c r="Z2964" s="233"/>
      <c r="AA2964" s="233"/>
      <c r="AB2964" s="198"/>
      <c r="AC2964" s="233"/>
      <c r="AD2964" s="233"/>
      <c r="AE2964">
        <f t="shared" si="0"/>
        <v>253.08</v>
      </c>
      <c r="AF2964">
        <f t="shared" si="1"/>
        <v>0</v>
      </c>
    </row>
    <row r="2965" spans="2:32">
      <c r="B2965" s="477"/>
      <c r="C2965" s="249"/>
      <c r="D2965" s="461">
        <v>44803</v>
      </c>
      <c r="E2965" s="421" t="s">
        <v>2644</v>
      </c>
      <c r="F2965" s="494"/>
      <c r="G2965" s="258"/>
      <c r="H2965" s="473">
        <v>510.07</v>
      </c>
      <c r="I2965" s="249"/>
      <c r="J2965" s="249"/>
      <c r="K2965" s="249"/>
      <c r="L2965" s="249">
        <v>510.07</v>
      </c>
      <c r="M2965" s="249"/>
      <c r="N2965" s="249"/>
      <c r="O2965" s="249"/>
      <c r="P2965" s="249"/>
      <c r="Q2965" s="234"/>
      <c r="R2965" s="234"/>
      <c r="S2965" s="234"/>
      <c r="T2965" s="249"/>
      <c r="U2965" s="249"/>
      <c r="V2965" s="234"/>
      <c r="W2965" s="234"/>
      <c r="X2965" s="234"/>
      <c r="Y2965" s="233"/>
      <c r="Z2965" s="233"/>
      <c r="AA2965" s="233"/>
      <c r="AB2965" s="198"/>
      <c r="AC2965" s="233"/>
      <c r="AD2965" s="233"/>
      <c r="AE2965">
        <f t="shared" si="0"/>
        <v>510.07</v>
      </c>
      <c r="AF2965">
        <f t="shared" si="1"/>
        <v>0</v>
      </c>
    </row>
    <row r="2966" spans="2:32">
      <c r="B2966" s="477"/>
      <c r="C2966" s="249"/>
      <c r="D2966" s="461">
        <v>44803</v>
      </c>
      <c r="E2966" s="421" t="s">
        <v>2308</v>
      </c>
      <c r="F2966" s="494"/>
      <c r="G2966" s="258"/>
      <c r="H2966" s="473">
        <v>514.91999999999996</v>
      </c>
      <c r="I2966" s="249"/>
      <c r="J2966" s="249">
        <v>514.91999999999996</v>
      </c>
      <c r="K2966" s="249"/>
      <c r="L2966" s="249"/>
      <c r="M2966" s="249"/>
      <c r="N2966" s="249"/>
      <c r="O2966" s="249"/>
      <c r="P2966" s="249"/>
      <c r="Q2966" s="234"/>
      <c r="R2966" s="234"/>
      <c r="S2966" s="234"/>
      <c r="T2966" s="249"/>
      <c r="U2966" s="249"/>
      <c r="V2966" s="234"/>
      <c r="W2966" s="234"/>
      <c r="X2966" s="234"/>
      <c r="Y2966" s="233"/>
      <c r="Z2966" s="233"/>
      <c r="AA2966" s="233"/>
      <c r="AB2966" s="198"/>
      <c r="AC2966" s="233"/>
      <c r="AD2966" s="233"/>
      <c r="AE2966">
        <f t="shared" si="0"/>
        <v>514.91999999999996</v>
      </c>
      <c r="AF2966">
        <f t="shared" si="1"/>
        <v>0</v>
      </c>
    </row>
    <row r="2967" spans="2:32">
      <c r="B2967" s="477"/>
      <c r="C2967" s="249">
        <v>0.66</v>
      </c>
      <c r="D2967" s="461">
        <v>44803</v>
      </c>
      <c r="E2967" s="421" t="s">
        <v>2645</v>
      </c>
      <c r="F2967" s="494"/>
      <c r="G2967" s="258"/>
      <c r="H2967" s="473">
        <v>675.6</v>
      </c>
      <c r="I2967" s="249"/>
      <c r="J2967" s="249"/>
      <c r="K2967" s="249"/>
      <c r="L2967" s="249"/>
      <c r="M2967" s="249">
        <v>675.6</v>
      </c>
      <c r="N2967" s="249"/>
      <c r="O2967" s="249"/>
      <c r="P2967" s="249"/>
      <c r="Q2967" s="234"/>
      <c r="R2967" s="234"/>
      <c r="S2967" s="234"/>
      <c r="T2967" s="249"/>
      <c r="U2967" s="249"/>
      <c r="V2967" s="234"/>
      <c r="W2967" s="234"/>
      <c r="X2967" s="234"/>
      <c r="Y2967" s="233"/>
      <c r="Z2967" s="233"/>
      <c r="AA2967" s="233"/>
      <c r="AB2967" s="198"/>
      <c r="AC2967" s="233"/>
      <c r="AD2967" s="233"/>
      <c r="AE2967">
        <f t="shared" si="0"/>
        <v>675.6</v>
      </c>
      <c r="AF2967">
        <f t="shared" si="1"/>
        <v>0</v>
      </c>
    </row>
    <row r="2968" spans="2:32">
      <c r="B2968" s="477"/>
      <c r="C2968" s="249">
        <v>0.44400000000000001</v>
      </c>
      <c r="D2968" s="461">
        <v>44803</v>
      </c>
      <c r="E2968" s="421" t="s">
        <v>2646</v>
      </c>
      <c r="F2968" s="494"/>
      <c r="G2968" s="258"/>
      <c r="H2968" s="473">
        <v>267</v>
      </c>
      <c r="I2968" s="249"/>
      <c r="J2968" s="249"/>
      <c r="K2968" s="249"/>
      <c r="L2968" s="249"/>
      <c r="M2968" s="249"/>
      <c r="N2968" s="249"/>
      <c r="O2968" s="249"/>
      <c r="P2968" s="249"/>
      <c r="Q2968" s="234"/>
      <c r="R2968" s="234"/>
      <c r="S2968" s="234"/>
      <c r="T2968" s="249"/>
      <c r="U2968" s="249"/>
      <c r="V2968" s="234"/>
      <c r="W2968" s="234"/>
      <c r="X2968" s="234"/>
      <c r="Y2968" s="233"/>
      <c r="Z2968" s="233"/>
      <c r="AA2968" s="233"/>
      <c r="AB2968" s="249">
        <v>267</v>
      </c>
      <c r="AC2968" s="233"/>
      <c r="AD2968" s="233"/>
      <c r="AE2968">
        <f t="shared" si="0"/>
        <v>267</v>
      </c>
      <c r="AF2968">
        <f t="shared" si="1"/>
        <v>0</v>
      </c>
    </row>
    <row r="2969" spans="2:32">
      <c r="B2969" s="477"/>
      <c r="C2969" s="249"/>
      <c r="D2969" s="461">
        <v>44803</v>
      </c>
      <c r="E2969" s="421" t="s">
        <v>1878</v>
      </c>
      <c r="F2969" s="494"/>
      <c r="G2969" s="258"/>
      <c r="H2969" s="473">
        <v>145</v>
      </c>
      <c r="I2969" s="249"/>
      <c r="J2969" s="249"/>
      <c r="K2969" s="249"/>
      <c r="L2969" s="249"/>
      <c r="M2969" s="249"/>
      <c r="N2969" s="249"/>
      <c r="O2969" s="249"/>
      <c r="P2969" s="249"/>
      <c r="Q2969" s="234"/>
      <c r="R2969" s="234"/>
      <c r="S2969" s="234"/>
      <c r="T2969" s="249">
        <v>145</v>
      </c>
      <c r="U2969" s="249"/>
      <c r="V2969" s="234"/>
      <c r="W2969" s="234"/>
      <c r="X2969" s="234"/>
      <c r="Y2969" s="233"/>
      <c r="Z2969" s="233"/>
      <c r="AA2969" s="233"/>
      <c r="AB2969" s="198"/>
      <c r="AC2969" s="233"/>
      <c r="AD2969" s="233"/>
      <c r="AE2969">
        <f t="shared" si="0"/>
        <v>145</v>
      </c>
      <c r="AF2969">
        <f t="shared" si="1"/>
        <v>0</v>
      </c>
    </row>
    <row r="2970" spans="2:32">
      <c r="B2970" s="477">
        <v>5259</v>
      </c>
      <c r="C2970" s="249"/>
      <c r="D2970" s="461">
        <v>44803</v>
      </c>
      <c r="E2970" s="421" t="s">
        <v>2309</v>
      </c>
      <c r="F2970" s="494"/>
      <c r="G2970" s="258">
        <v>5259</v>
      </c>
      <c r="H2970" s="473"/>
      <c r="I2970" s="249"/>
      <c r="J2970" s="249"/>
      <c r="K2970" s="249"/>
      <c r="L2970" s="249"/>
      <c r="M2970" s="249"/>
      <c r="N2970" s="249"/>
      <c r="O2970" s="249"/>
      <c r="P2970" s="249"/>
      <c r="Q2970" s="234"/>
      <c r="R2970" s="234"/>
      <c r="S2970" s="234"/>
      <c r="T2970" s="249"/>
      <c r="U2970" s="249"/>
      <c r="V2970" s="234"/>
      <c r="W2970" s="234"/>
      <c r="X2970" s="234"/>
      <c r="Y2970" s="233"/>
      <c r="Z2970" s="233"/>
      <c r="AA2970" s="233"/>
      <c r="AB2970" s="198"/>
      <c r="AC2970" s="233"/>
      <c r="AD2970" s="233"/>
      <c r="AE2970">
        <f t="shared" si="0"/>
        <v>0</v>
      </c>
      <c r="AF2970">
        <f t="shared" si="1"/>
        <v>0</v>
      </c>
    </row>
    <row r="2971" spans="2:32">
      <c r="B2971" s="477"/>
      <c r="C2971" s="249"/>
      <c r="D2971" s="461">
        <v>44803</v>
      </c>
      <c r="E2971" s="421" t="s">
        <v>673</v>
      </c>
      <c r="F2971" s="494"/>
      <c r="G2971" s="258"/>
      <c r="H2971" s="258">
        <v>4459.43</v>
      </c>
      <c r="I2971" s="249"/>
      <c r="J2971" s="249"/>
      <c r="K2971" s="249"/>
      <c r="L2971" s="249"/>
      <c r="M2971" s="249"/>
      <c r="N2971" s="249"/>
      <c r="O2971" s="249"/>
      <c r="P2971" s="249"/>
      <c r="Q2971" s="234"/>
      <c r="R2971" s="234"/>
      <c r="S2971" s="234"/>
      <c r="T2971" s="249"/>
      <c r="U2971" s="249"/>
      <c r="V2971" s="234"/>
      <c r="W2971" s="234"/>
      <c r="X2971" s="234"/>
      <c r="Y2971" s="233"/>
      <c r="Z2971" s="233"/>
      <c r="AA2971" s="233"/>
      <c r="AB2971" s="198"/>
      <c r="AC2971" s="233"/>
      <c r="AD2971" s="233"/>
      <c r="AE2971">
        <f t="shared" si="0"/>
        <v>0</v>
      </c>
      <c r="AF2971">
        <f t="shared" si="1"/>
        <v>4459.43</v>
      </c>
    </row>
    <row r="2972" spans="2:32">
      <c r="B2972" s="477"/>
      <c r="C2972" s="249"/>
      <c r="D2972" s="461">
        <v>44803</v>
      </c>
      <c r="E2972" s="422" t="s">
        <v>2310</v>
      </c>
      <c r="F2972" s="435"/>
      <c r="G2972" s="259"/>
      <c r="H2972" s="234">
        <v>799.57</v>
      </c>
      <c r="I2972" s="249"/>
      <c r="J2972" s="249"/>
      <c r="K2972" s="249"/>
      <c r="L2972" s="249"/>
      <c r="M2972" s="249"/>
      <c r="N2972" s="249"/>
      <c r="O2972" s="249"/>
      <c r="P2972" s="249"/>
      <c r="Q2972" s="234"/>
      <c r="R2972" s="234"/>
      <c r="S2972" s="234"/>
      <c r="T2972" s="249"/>
      <c r="U2972" s="249"/>
      <c r="V2972" s="234"/>
      <c r="W2972" s="234"/>
      <c r="X2972" s="234"/>
      <c r="Y2972" s="233"/>
      <c r="Z2972" s="233"/>
      <c r="AA2972" s="233"/>
      <c r="AB2972" s="198"/>
      <c r="AC2972" s="233"/>
      <c r="AD2972" s="233"/>
      <c r="AE2972">
        <f t="shared" si="0"/>
        <v>0</v>
      </c>
      <c r="AF2972">
        <f t="shared" si="1"/>
        <v>799.57</v>
      </c>
    </row>
    <row r="2973" spans="2:32">
      <c r="B2973" s="477"/>
      <c r="C2973" s="249"/>
      <c r="D2973" s="461">
        <v>44803</v>
      </c>
      <c r="E2973" s="421" t="s">
        <v>495</v>
      </c>
      <c r="F2973" s="494"/>
      <c r="G2973" s="258">
        <v>3336.22</v>
      </c>
      <c r="H2973" s="473"/>
      <c r="I2973" s="249"/>
      <c r="J2973" s="249"/>
      <c r="K2973" s="249"/>
      <c r="L2973" s="249"/>
      <c r="M2973" s="249"/>
      <c r="N2973" s="249"/>
      <c r="O2973" s="249"/>
      <c r="P2973" s="249"/>
      <c r="Q2973" s="234"/>
      <c r="R2973" s="234"/>
      <c r="S2973" s="234"/>
      <c r="T2973" s="249"/>
      <c r="U2973" s="249"/>
      <c r="V2973" s="234"/>
      <c r="W2973" s="234"/>
      <c r="X2973" s="234"/>
      <c r="Y2973" s="233"/>
      <c r="Z2973" s="233"/>
      <c r="AA2973" s="233"/>
      <c r="AB2973" s="198"/>
      <c r="AC2973" s="233"/>
      <c r="AD2973" s="233"/>
      <c r="AE2973">
        <f t="shared" si="0"/>
        <v>0</v>
      </c>
      <c r="AF2973">
        <f t="shared" si="1"/>
        <v>0</v>
      </c>
    </row>
    <row r="2974" spans="2:32">
      <c r="B2974" s="477"/>
      <c r="C2974" s="249"/>
      <c r="D2974" s="461">
        <v>44803</v>
      </c>
      <c r="E2974" s="421" t="s">
        <v>2647</v>
      </c>
      <c r="F2974" s="494"/>
      <c r="G2974" s="258"/>
      <c r="H2974" s="473">
        <v>167.2</v>
      </c>
      <c r="I2974" s="249"/>
      <c r="J2974" s="249"/>
      <c r="K2974" s="249"/>
      <c r="L2974" s="249"/>
      <c r="M2974" s="249"/>
      <c r="N2974" s="249">
        <v>167.2</v>
      </c>
      <c r="O2974" s="249"/>
      <c r="P2974" s="249"/>
      <c r="Q2974" s="234"/>
      <c r="R2974" s="234"/>
      <c r="S2974" s="234"/>
      <c r="T2974" s="249"/>
      <c r="U2974" s="249"/>
      <c r="V2974" s="234"/>
      <c r="W2974" s="234"/>
      <c r="X2974" s="234"/>
      <c r="Y2974" s="233"/>
      <c r="Z2974" s="233"/>
      <c r="AA2974" s="233"/>
      <c r="AB2974" s="198"/>
      <c r="AC2974" s="233"/>
      <c r="AD2974" s="233"/>
      <c r="AE2974">
        <f t="shared" si="0"/>
        <v>167.2</v>
      </c>
      <c r="AF2974">
        <f t="shared" si="1"/>
        <v>0</v>
      </c>
    </row>
    <row r="2975" spans="2:32">
      <c r="B2975" s="477"/>
      <c r="C2975" s="249"/>
      <c r="D2975" s="461">
        <v>44803</v>
      </c>
      <c r="E2975" s="421" t="s">
        <v>2648</v>
      </c>
      <c r="F2975" s="494"/>
      <c r="G2975" s="258"/>
      <c r="H2975" s="473">
        <v>261.36</v>
      </c>
      <c r="I2975" s="249"/>
      <c r="J2975" s="249"/>
      <c r="K2975" s="249"/>
      <c r="L2975" s="249"/>
      <c r="M2975" s="249"/>
      <c r="N2975" s="249">
        <v>261.36</v>
      </c>
      <c r="O2975" s="249"/>
      <c r="P2975" s="249"/>
      <c r="Q2975" s="234"/>
      <c r="R2975" s="234"/>
      <c r="S2975" s="234"/>
      <c r="T2975" s="249"/>
      <c r="U2975" s="249"/>
      <c r="V2975" s="234"/>
      <c r="W2975" s="234"/>
      <c r="X2975" s="234"/>
      <c r="Y2975" s="233"/>
      <c r="Z2975" s="233"/>
      <c r="AA2975" s="233"/>
      <c r="AB2975" s="198"/>
      <c r="AC2975" s="233"/>
      <c r="AD2975" s="233"/>
      <c r="AE2975">
        <f t="shared" si="0"/>
        <v>261.36</v>
      </c>
      <c r="AF2975">
        <f t="shared" si="1"/>
        <v>0</v>
      </c>
    </row>
    <row r="2976" spans="2:32">
      <c r="B2976" s="477"/>
      <c r="C2976" s="249"/>
      <c r="D2976" s="461">
        <v>44803</v>
      </c>
      <c r="E2976" s="421" t="s">
        <v>2649</v>
      </c>
      <c r="F2976" s="494"/>
      <c r="G2976" s="258"/>
      <c r="H2976" s="473">
        <v>93.12</v>
      </c>
      <c r="I2976" s="249"/>
      <c r="J2976" s="249">
        <v>93.12</v>
      </c>
      <c r="K2976" s="249"/>
      <c r="L2976" s="249"/>
      <c r="M2976" s="249"/>
      <c r="N2976" s="249"/>
      <c r="O2976" s="249"/>
      <c r="P2976" s="249"/>
      <c r="Q2976" s="234"/>
      <c r="R2976" s="234"/>
      <c r="S2976" s="234"/>
      <c r="T2976" s="249"/>
      <c r="U2976" s="249"/>
      <c r="V2976" s="234"/>
      <c r="W2976" s="234"/>
      <c r="X2976" s="234"/>
      <c r="Y2976" s="233"/>
      <c r="Z2976" s="233"/>
      <c r="AA2976" s="233"/>
      <c r="AB2976" s="198"/>
      <c r="AC2976" s="233"/>
      <c r="AD2976" s="233"/>
      <c r="AE2976">
        <f t="shared" si="0"/>
        <v>93.12</v>
      </c>
      <c r="AF2976">
        <f t="shared" si="1"/>
        <v>0</v>
      </c>
    </row>
    <row r="2977" spans="2:32">
      <c r="B2977" s="477"/>
      <c r="C2977" s="249"/>
      <c r="D2977" s="461">
        <v>44803</v>
      </c>
      <c r="E2977" s="421" t="s">
        <v>2659</v>
      </c>
      <c r="F2977" s="494"/>
      <c r="G2977" s="258"/>
      <c r="H2977" s="473">
        <v>277.8</v>
      </c>
      <c r="I2977" s="249"/>
      <c r="J2977" s="249"/>
      <c r="K2977" s="249">
        <v>277.8</v>
      </c>
      <c r="L2977" s="249"/>
      <c r="M2977" s="249"/>
      <c r="N2977" s="249"/>
      <c r="O2977" s="249"/>
      <c r="P2977" s="249"/>
      <c r="Q2977" s="234"/>
      <c r="R2977" s="234"/>
      <c r="S2977" s="234"/>
      <c r="T2977" s="249"/>
      <c r="U2977" s="249"/>
      <c r="V2977" s="234"/>
      <c r="W2977" s="234"/>
      <c r="X2977" s="234"/>
      <c r="Y2977" s="233"/>
      <c r="Z2977" s="233"/>
      <c r="AA2977" s="233"/>
      <c r="AB2977" s="198"/>
      <c r="AC2977" s="233"/>
      <c r="AD2977" s="233"/>
      <c r="AE2977">
        <f t="shared" si="0"/>
        <v>277.8</v>
      </c>
      <c r="AF2977">
        <f t="shared" si="1"/>
        <v>0</v>
      </c>
    </row>
    <row r="2978" spans="2:32">
      <c r="B2978" s="477"/>
      <c r="C2978" s="249"/>
      <c r="D2978" s="461">
        <v>44803</v>
      </c>
      <c r="E2978" s="421" t="s">
        <v>2650</v>
      </c>
      <c r="F2978" s="494"/>
      <c r="G2978" s="258"/>
      <c r="H2978" s="473">
        <v>1501.26</v>
      </c>
      <c r="I2978" s="249"/>
      <c r="J2978" s="249">
        <v>1501.26</v>
      </c>
      <c r="K2978" s="249"/>
      <c r="L2978" s="249"/>
      <c r="M2978" s="249"/>
      <c r="N2978" s="249"/>
      <c r="O2978" s="249"/>
      <c r="P2978" s="249"/>
      <c r="Q2978" s="234"/>
      <c r="R2978" s="234"/>
      <c r="S2978" s="234"/>
      <c r="T2978" s="249"/>
      <c r="U2978" s="249"/>
      <c r="V2978" s="234"/>
      <c r="W2978" s="234"/>
      <c r="X2978" s="234"/>
      <c r="Y2978" s="233"/>
      <c r="Z2978" s="233"/>
      <c r="AA2978" s="233"/>
      <c r="AB2978" s="198"/>
      <c r="AC2978" s="233"/>
      <c r="AD2978" s="233"/>
      <c r="AE2978">
        <f t="shared" si="0"/>
        <v>1501.26</v>
      </c>
      <c r="AF2978">
        <f t="shared" si="1"/>
        <v>0</v>
      </c>
    </row>
    <row r="2979" spans="2:32">
      <c r="B2979" s="477"/>
      <c r="C2979" s="249"/>
      <c r="D2979" s="461">
        <v>44803</v>
      </c>
      <c r="E2979" s="421" t="s">
        <v>2651</v>
      </c>
      <c r="F2979" s="494"/>
      <c r="G2979" s="258"/>
      <c r="H2979" s="473">
        <v>40.479999999999997</v>
      </c>
      <c r="I2979" s="249"/>
      <c r="J2979" s="249"/>
      <c r="K2979" s="249"/>
      <c r="L2979" s="249"/>
      <c r="M2979" s="249"/>
      <c r="N2979" s="249">
        <v>40.479999999999997</v>
      </c>
      <c r="O2979" s="249"/>
      <c r="P2979" s="249"/>
      <c r="Q2979" s="234"/>
      <c r="R2979" s="234"/>
      <c r="S2979" s="234"/>
      <c r="T2979" s="249"/>
      <c r="U2979" s="249"/>
      <c r="V2979" s="234"/>
      <c r="W2979" s="234"/>
      <c r="X2979" s="234"/>
      <c r="Y2979" s="233"/>
      <c r="Z2979" s="233"/>
      <c r="AA2979" s="233"/>
      <c r="AB2979" s="198"/>
      <c r="AC2979" s="233"/>
      <c r="AD2979" s="233"/>
      <c r="AE2979">
        <f t="shared" si="0"/>
        <v>40.479999999999997</v>
      </c>
      <c r="AF2979">
        <f t="shared" si="1"/>
        <v>0</v>
      </c>
    </row>
    <row r="2980" spans="2:32">
      <c r="B2980" s="477"/>
      <c r="C2980" s="249">
        <v>4</v>
      </c>
      <c r="D2980" s="461">
        <v>44803</v>
      </c>
      <c r="E2980" t="s">
        <v>2652</v>
      </c>
      <c r="F2980" s="487"/>
      <c r="G2980" s="258"/>
      <c r="H2980" s="473">
        <v>816</v>
      </c>
      <c r="I2980" s="249"/>
      <c r="J2980" s="249"/>
      <c r="K2980" s="249"/>
      <c r="L2980" s="249"/>
      <c r="M2980" s="249"/>
      <c r="N2980" s="249"/>
      <c r="O2980" s="249">
        <v>816</v>
      </c>
      <c r="P2980" s="249"/>
      <c r="Q2980" s="234"/>
      <c r="R2980" s="234"/>
      <c r="S2980" s="234"/>
      <c r="T2980" s="249"/>
      <c r="U2980" s="249"/>
      <c r="V2980" s="234"/>
      <c r="W2980" s="234"/>
      <c r="X2980" s="234"/>
      <c r="Y2980" s="233"/>
      <c r="Z2980" s="233"/>
      <c r="AA2980" s="233"/>
      <c r="AB2980" s="198"/>
      <c r="AC2980" s="233"/>
      <c r="AD2980" s="233"/>
      <c r="AE2980">
        <f t="shared" si="0"/>
        <v>816</v>
      </c>
      <c r="AF2980">
        <f t="shared" si="1"/>
        <v>0</v>
      </c>
    </row>
    <row r="2981" spans="2:32">
      <c r="B2981" s="477"/>
      <c r="C2981" s="249"/>
      <c r="D2981" s="461">
        <v>44803</v>
      </c>
      <c r="E2981" s="421" t="s">
        <v>1896</v>
      </c>
      <c r="F2981" s="494"/>
      <c r="G2981" s="258"/>
      <c r="H2981" s="473">
        <v>80</v>
      </c>
      <c r="I2981" s="249"/>
      <c r="J2981" s="249"/>
      <c r="K2981" s="249"/>
      <c r="L2981" s="249"/>
      <c r="M2981" s="249"/>
      <c r="N2981" s="249"/>
      <c r="O2981" s="249"/>
      <c r="P2981" s="249"/>
      <c r="Q2981" s="234"/>
      <c r="R2981" s="234"/>
      <c r="S2981" s="234"/>
      <c r="T2981" s="249">
        <v>80</v>
      </c>
      <c r="U2981" s="249"/>
      <c r="V2981" s="234"/>
      <c r="W2981" s="234"/>
      <c r="X2981" s="234"/>
      <c r="Y2981" s="233"/>
      <c r="Z2981" s="233"/>
      <c r="AA2981" s="233"/>
      <c r="AB2981" s="198"/>
      <c r="AC2981" s="233"/>
      <c r="AD2981" s="233"/>
      <c r="AE2981">
        <f t="shared" si="0"/>
        <v>80</v>
      </c>
      <c r="AF2981">
        <f t="shared" si="1"/>
        <v>0</v>
      </c>
    </row>
    <row r="2982" spans="2:32">
      <c r="B2982" s="477"/>
      <c r="C2982" s="249"/>
      <c r="D2982" s="461">
        <v>44803</v>
      </c>
      <c r="E2982" s="421" t="s">
        <v>1878</v>
      </c>
      <c r="F2982" s="494"/>
      <c r="G2982" s="258"/>
      <c r="H2982" s="473">
        <v>99</v>
      </c>
      <c r="I2982" s="249"/>
      <c r="J2982" s="249"/>
      <c r="K2982" s="249"/>
      <c r="L2982" s="249"/>
      <c r="M2982" s="249"/>
      <c r="N2982" s="249"/>
      <c r="O2982" s="249"/>
      <c r="P2982" s="249"/>
      <c r="Q2982" s="234"/>
      <c r="R2982" s="234"/>
      <c r="S2982" s="234"/>
      <c r="T2982" s="249">
        <v>99</v>
      </c>
      <c r="U2982" s="249"/>
      <c r="V2982" s="234"/>
      <c r="W2982" s="234"/>
      <c r="X2982" s="234"/>
      <c r="Y2982" s="233"/>
      <c r="Z2982" s="233"/>
      <c r="AA2982" s="233"/>
      <c r="AB2982" s="198"/>
      <c r="AC2982" s="233"/>
      <c r="AD2982" s="233"/>
      <c r="AE2982">
        <f t="shared" si="0"/>
        <v>99</v>
      </c>
      <c r="AF2982">
        <f t="shared" si="1"/>
        <v>0</v>
      </c>
    </row>
    <row r="2983" spans="2:32">
      <c r="B2983" s="476">
        <v>3754</v>
      </c>
      <c r="C2983" s="249"/>
      <c r="D2983" s="461">
        <v>44803</v>
      </c>
      <c r="E2983" s="421" t="s">
        <v>2653</v>
      </c>
      <c r="F2983" s="494"/>
      <c r="G2983" s="258">
        <v>3754</v>
      </c>
      <c r="H2983" s="473"/>
      <c r="I2983" s="249"/>
      <c r="J2983" s="249"/>
      <c r="K2983" s="249"/>
      <c r="L2983" s="249"/>
      <c r="M2983" s="249"/>
      <c r="N2983" s="249"/>
      <c r="O2983" s="249"/>
      <c r="P2983" s="249"/>
      <c r="Q2983" s="234"/>
      <c r="R2983" s="234"/>
      <c r="S2983" s="234"/>
      <c r="T2983" s="249"/>
      <c r="U2983" s="249"/>
      <c r="V2983" s="234"/>
      <c r="W2983" s="234"/>
      <c r="X2983" s="234"/>
      <c r="Y2983" s="233"/>
      <c r="Z2983" s="233"/>
      <c r="AA2983" s="233"/>
      <c r="AB2983" s="198"/>
      <c r="AC2983" s="233"/>
      <c r="AD2983" s="233"/>
      <c r="AE2983">
        <f t="shared" si="0"/>
        <v>0</v>
      </c>
      <c r="AF2983">
        <f t="shared" si="1"/>
        <v>0</v>
      </c>
    </row>
    <row r="2984" spans="2:32">
      <c r="B2984" s="477"/>
      <c r="C2984" s="249"/>
      <c r="D2984" s="461">
        <v>44803</v>
      </c>
      <c r="E2984" s="421" t="s">
        <v>673</v>
      </c>
      <c r="F2984" s="494"/>
      <c r="G2984" s="258"/>
      <c r="H2984" s="258">
        <v>3336.22</v>
      </c>
      <c r="I2984" s="249"/>
      <c r="J2984" s="249"/>
      <c r="K2984" s="249"/>
      <c r="L2984" s="249"/>
      <c r="M2984" s="249"/>
      <c r="N2984" s="249"/>
      <c r="O2984" s="249"/>
      <c r="P2984" s="249"/>
      <c r="Q2984" s="234"/>
      <c r="R2984" s="234"/>
      <c r="S2984" s="234"/>
      <c r="T2984" s="249"/>
      <c r="U2984" s="249"/>
      <c r="V2984" s="234"/>
      <c r="W2984" s="234"/>
      <c r="X2984" s="234"/>
      <c r="Y2984" s="233"/>
      <c r="Z2984" s="233"/>
      <c r="AA2984" s="233"/>
      <c r="AB2984" s="198"/>
      <c r="AC2984" s="233"/>
      <c r="AD2984" s="233"/>
      <c r="AE2984">
        <f t="shared" si="0"/>
        <v>0</v>
      </c>
      <c r="AF2984">
        <f t="shared" si="1"/>
        <v>3336.22</v>
      </c>
    </row>
    <row r="2985" spans="2:32">
      <c r="B2985" s="477"/>
      <c r="C2985" s="249"/>
      <c r="D2985" s="461">
        <v>44803</v>
      </c>
      <c r="E2985" s="422" t="s">
        <v>2654</v>
      </c>
      <c r="F2985" s="435"/>
      <c r="G2985" s="259"/>
      <c r="H2985" s="234">
        <v>417.78</v>
      </c>
      <c r="I2985" s="249"/>
      <c r="J2985" s="249"/>
      <c r="K2985" s="249"/>
      <c r="L2985" s="249"/>
      <c r="M2985" s="249"/>
      <c r="N2985" s="249"/>
      <c r="O2985" s="249"/>
      <c r="P2985" s="249"/>
      <c r="Q2985" s="234"/>
      <c r="R2985" s="234"/>
      <c r="S2985" s="234"/>
      <c r="T2985" s="249"/>
      <c r="U2985" s="249"/>
      <c r="V2985" s="234"/>
      <c r="W2985" s="234"/>
      <c r="X2985" s="234"/>
      <c r="Y2985" s="233"/>
      <c r="Z2985" s="233"/>
      <c r="AA2985" s="233"/>
      <c r="AB2985" s="198"/>
      <c r="AC2985" s="233"/>
      <c r="AD2985" s="233"/>
      <c r="AE2985">
        <f t="shared" si="0"/>
        <v>0</v>
      </c>
      <c r="AF2985">
        <f t="shared" si="1"/>
        <v>417.78</v>
      </c>
    </row>
    <row r="2986" spans="2:32">
      <c r="B2986" s="477"/>
      <c r="C2986" s="249"/>
      <c r="D2986" s="461">
        <v>44803</v>
      </c>
      <c r="E2986" s="421" t="s">
        <v>495</v>
      </c>
      <c r="F2986" s="494"/>
      <c r="G2986" s="258">
        <v>5860.92</v>
      </c>
      <c r="H2986" s="473"/>
      <c r="I2986" s="249"/>
      <c r="J2986" s="249"/>
      <c r="K2986" s="249"/>
      <c r="L2986" s="249"/>
      <c r="M2986" s="249"/>
      <c r="N2986" s="249"/>
      <c r="O2986" s="249"/>
      <c r="P2986" s="249"/>
      <c r="Q2986" s="234"/>
      <c r="R2986" s="234"/>
      <c r="S2986" s="234"/>
      <c r="T2986" s="249"/>
      <c r="U2986" s="249"/>
      <c r="V2986" s="234"/>
      <c r="W2986" s="234"/>
      <c r="X2986" s="234"/>
      <c r="Y2986" s="233"/>
      <c r="Z2986" s="233"/>
      <c r="AA2986" s="233"/>
      <c r="AB2986" s="198"/>
      <c r="AC2986" s="233"/>
      <c r="AD2986" s="233"/>
      <c r="AE2986">
        <f t="shared" si="0"/>
        <v>0</v>
      </c>
      <c r="AF2986">
        <f t="shared" si="1"/>
        <v>0</v>
      </c>
    </row>
    <row r="2987" spans="2:32">
      <c r="B2987" s="477"/>
      <c r="C2987" s="249">
        <v>7</v>
      </c>
      <c r="D2987" s="461">
        <v>44803</v>
      </c>
      <c r="E2987" s="421" t="s">
        <v>2655</v>
      </c>
      <c r="F2987" s="494"/>
      <c r="G2987" s="258"/>
      <c r="H2987" s="473">
        <v>1315</v>
      </c>
      <c r="I2987" s="249"/>
      <c r="J2987" s="249"/>
      <c r="K2987" s="249"/>
      <c r="L2987" s="249"/>
      <c r="M2987" s="249"/>
      <c r="N2987" s="249"/>
      <c r="O2987" s="249">
        <v>1315</v>
      </c>
      <c r="P2987" s="249"/>
      <c r="Q2987" s="234"/>
      <c r="R2987" s="234"/>
      <c r="S2987" s="234"/>
      <c r="T2987" s="249"/>
      <c r="U2987" s="249"/>
      <c r="V2987" s="234"/>
      <c r="W2987" s="234"/>
      <c r="X2987" s="234"/>
      <c r="Y2987" s="233"/>
      <c r="Z2987" s="233"/>
      <c r="AA2987" s="233"/>
      <c r="AB2987" s="198"/>
      <c r="AC2987" s="233"/>
      <c r="AD2987" s="233"/>
      <c r="AE2987">
        <f t="shared" si="0"/>
        <v>1315</v>
      </c>
      <c r="AF2987">
        <f t="shared" si="1"/>
        <v>0</v>
      </c>
    </row>
    <row r="2988" spans="2:32">
      <c r="B2988" s="477"/>
      <c r="C2988" s="249"/>
      <c r="D2988" s="461">
        <v>44803</v>
      </c>
      <c r="E2988" s="421" t="s">
        <v>2656</v>
      </c>
      <c r="F2988" s="494"/>
      <c r="G2988" s="258"/>
      <c r="H2988" s="473">
        <v>402.09</v>
      </c>
      <c r="I2988" s="249"/>
      <c r="J2988" s="249">
        <v>402.09</v>
      </c>
      <c r="K2988" s="249"/>
      <c r="L2988" s="249"/>
      <c r="M2988" s="249"/>
      <c r="N2988" s="249"/>
      <c r="O2988" s="249"/>
      <c r="P2988" s="249"/>
      <c r="Q2988" s="234"/>
      <c r="R2988" s="234"/>
      <c r="S2988" s="234"/>
      <c r="T2988" s="249"/>
      <c r="U2988" s="249"/>
      <c r="V2988" s="234"/>
      <c r="W2988" s="234"/>
      <c r="X2988" s="234"/>
      <c r="Y2988" s="233"/>
      <c r="Z2988" s="233"/>
      <c r="AA2988" s="233"/>
      <c r="AB2988" s="198"/>
      <c r="AC2988" s="233"/>
      <c r="AD2988" s="233"/>
      <c r="AE2988">
        <f t="shared" si="0"/>
        <v>402.09</v>
      </c>
      <c r="AF2988">
        <f t="shared" si="1"/>
        <v>0</v>
      </c>
    </row>
    <row r="2989" spans="2:32">
      <c r="B2989" s="477"/>
      <c r="C2989" s="249"/>
      <c r="D2989" s="461">
        <v>44803</v>
      </c>
      <c r="E2989" s="421" t="s">
        <v>2657</v>
      </c>
      <c r="F2989" s="494"/>
      <c r="G2989" s="258"/>
      <c r="H2989" s="473">
        <v>657.6</v>
      </c>
      <c r="I2989" s="249"/>
      <c r="J2989" s="249"/>
      <c r="K2989" s="249">
        <v>657.6</v>
      </c>
      <c r="L2989" s="249"/>
      <c r="M2989" s="249"/>
      <c r="N2989" s="249"/>
      <c r="O2989" s="249"/>
      <c r="P2989" s="249"/>
      <c r="Q2989" s="234"/>
      <c r="R2989" s="234"/>
      <c r="S2989" s="234"/>
      <c r="T2989" s="249"/>
      <c r="U2989" s="249"/>
      <c r="V2989" s="234"/>
      <c r="W2989" s="234"/>
      <c r="X2989" s="234"/>
      <c r="Y2989" s="233"/>
      <c r="Z2989" s="233"/>
      <c r="AA2989" s="233"/>
      <c r="AB2989" s="198"/>
      <c r="AC2989" s="233"/>
      <c r="AD2989" s="233"/>
      <c r="AE2989">
        <f t="shared" si="0"/>
        <v>657.6</v>
      </c>
      <c r="AF2989">
        <f t="shared" si="1"/>
        <v>0</v>
      </c>
    </row>
    <row r="2990" spans="2:32">
      <c r="B2990" s="477"/>
      <c r="C2990" s="249">
        <v>5</v>
      </c>
      <c r="D2990" s="461">
        <v>44803</v>
      </c>
      <c r="E2990" s="420" t="s">
        <v>2392</v>
      </c>
      <c r="G2990" s="258"/>
      <c r="H2990" s="473">
        <v>1014</v>
      </c>
      <c r="I2990" s="249"/>
      <c r="J2990" s="249"/>
      <c r="K2990" s="249"/>
      <c r="L2990" s="249"/>
      <c r="M2990" s="249"/>
      <c r="N2990" s="249"/>
      <c r="O2990" s="249">
        <v>1014</v>
      </c>
      <c r="P2990" s="249"/>
      <c r="Q2990" s="234"/>
      <c r="R2990" s="234"/>
      <c r="S2990" s="234"/>
      <c r="T2990" s="249"/>
      <c r="U2990" s="249"/>
      <c r="V2990" s="234"/>
      <c r="W2990" s="234"/>
      <c r="X2990" s="234"/>
      <c r="Y2990" s="233"/>
      <c r="Z2990" s="233"/>
      <c r="AA2990" s="233"/>
      <c r="AB2990" s="198"/>
      <c r="AC2990" s="233"/>
      <c r="AD2990" s="233"/>
      <c r="AE2990">
        <f t="shared" si="0"/>
        <v>1014</v>
      </c>
      <c r="AF2990">
        <f t="shared" si="1"/>
        <v>0</v>
      </c>
    </row>
    <row r="2991" spans="2:32">
      <c r="B2991" s="477"/>
      <c r="C2991" s="249">
        <v>1</v>
      </c>
      <c r="D2991" s="461">
        <v>44803</v>
      </c>
      <c r="E2991" s="421" t="s">
        <v>2658</v>
      </c>
      <c r="F2991" s="494"/>
      <c r="G2991" s="258"/>
      <c r="H2991" s="473">
        <v>222</v>
      </c>
      <c r="I2991" s="249"/>
      <c r="J2991" s="249"/>
      <c r="K2991" s="249"/>
      <c r="L2991" s="249"/>
      <c r="M2991" s="249"/>
      <c r="N2991" s="249"/>
      <c r="O2991" s="249">
        <v>222</v>
      </c>
      <c r="P2991" s="249"/>
      <c r="Q2991" s="234"/>
      <c r="R2991" s="234"/>
      <c r="S2991" s="234"/>
      <c r="T2991" s="249"/>
      <c r="U2991" s="249"/>
      <c r="V2991" s="234"/>
      <c r="W2991" s="234"/>
      <c r="X2991" s="234"/>
      <c r="Y2991" s="233"/>
      <c r="Z2991" s="233"/>
      <c r="AA2991" s="233"/>
      <c r="AB2991" s="198"/>
      <c r="AC2991" s="233"/>
      <c r="AD2991" s="233"/>
      <c r="AE2991">
        <f t="shared" si="0"/>
        <v>222</v>
      </c>
      <c r="AF2991">
        <f t="shared" si="1"/>
        <v>0</v>
      </c>
    </row>
    <row r="2992" spans="2:32">
      <c r="B2992" s="477"/>
      <c r="C2992" s="249"/>
      <c r="D2992" s="461">
        <v>44803</v>
      </c>
      <c r="E2992" s="421" t="s">
        <v>2660</v>
      </c>
      <c r="F2992" s="494"/>
      <c r="G2992" s="258"/>
      <c r="H2992" s="473">
        <v>1868.16</v>
      </c>
      <c r="I2992" s="249"/>
      <c r="J2992" s="249"/>
      <c r="K2992" s="249"/>
      <c r="L2992" s="249"/>
      <c r="M2992" s="249">
        <v>1868.16</v>
      </c>
      <c r="N2992" s="249"/>
      <c r="O2992" s="249"/>
      <c r="P2992" s="249"/>
      <c r="Q2992" s="234"/>
      <c r="R2992" s="234"/>
      <c r="S2992" s="234"/>
      <c r="T2992" s="249"/>
      <c r="U2992" s="249"/>
      <c r="V2992" s="234"/>
      <c r="W2992" s="234"/>
      <c r="X2992" s="234"/>
      <c r="Y2992" s="233"/>
      <c r="Z2992" s="233"/>
      <c r="AA2992" s="233"/>
      <c r="AB2992" s="198"/>
      <c r="AC2992" s="233"/>
      <c r="AD2992" s="233"/>
      <c r="AE2992">
        <f t="shared" si="0"/>
        <v>1868.16</v>
      </c>
      <c r="AF2992">
        <f t="shared" si="1"/>
        <v>0</v>
      </c>
    </row>
    <row r="2993" spans="2:32">
      <c r="B2993" s="477"/>
      <c r="C2993" s="249"/>
      <c r="D2993" s="461">
        <v>44803</v>
      </c>
      <c r="E2993" s="421" t="s">
        <v>2661</v>
      </c>
      <c r="F2993" s="494"/>
      <c r="G2993" s="258"/>
      <c r="H2993" s="473">
        <v>112.44</v>
      </c>
      <c r="I2993" s="249"/>
      <c r="J2993" s="249">
        <v>112.44</v>
      </c>
      <c r="K2993" s="249"/>
      <c r="L2993" s="249"/>
      <c r="M2993" s="249"/>
      <c r="N2993" s="249"/>
      <c r="O2993" s="249"/>
      <c r="P2993" s="249"/>
      <c r="Q2993" s="234"/>
      <c r="R2993" s="234"/>
      <c r="S2993" s="234"/>
      <c r="T2993" s="249"/>
      <c r="U2993" s="249"/>
      <c r="V2993" s="234"/>
      <c r="W2993" s="234"/>
      <c r="X2993" s="234"/>
      <c r="Y2993" s="233"/>
      <c r="Z2993" s="233"/>
      <c r="AA2993" s="233"/>
      <c r="AB2993" s="198"/>
      <c r="AC2993" s="233"/>
      <c r="AD2993" s="233"/>
      <c r="AE2993">
        <f t="shared" si="0"/>
        <v>112.44</v>
      </c>
      <c r="AF2993">
        <f t="shared" si="1"/>
        <v>0</v>
      </c>
    </row>
    <row r="2994" spans="2:32">
      <c r="B2994" s="477"/>
      <c r="C2994" s="249"/>
      <c r="D2994" s="461">
        <v>44803</v>
      </c>
      <c r="E2994" s="421" t="s">
        <v>2662</v>
      </c>
      <c r="F2994" s="494"/>
      <c r="G2994" s="258"/>
      <c r="H2994" s="473">
        <v>176.52</v>
      </c>
      <c r="I2994" s="249"/>
      <c r="J2994" s="249">
        <v>176.52</v>
      </c>
      <c r="K2994" s="249"/>
      <c r="L2994" s="249"/>
      <c r="M2994" s="249"/>
      <c r="N2994" s="249"/>
      <c r="O2994" s="249"/>
      <c r="P2994" s="249"/>
      <c r="Q2994" s="234"/>
      <c r="R2994" s="234"/>
      <c r="S2994" s="234"/>
      <c r="T2994" s="249"/>
      <c r="U2994" s="249"/>
      <c r="V2994" s="234"/>
      <c r="W2994" s="234"/>
      <c r="X2994" s="234"/>
      <c r="Y2994" s="233"/>
      <c r="Z2994" s="233"/>
      <c r="AA2994" s="233"/>
      <c r="AB2994" s="198"/>
      <c r="AC2994" s="233"/>
      <c r="AD2994" s="233"/>
      <c r="AE2994">
        <f t="shared" si="0"/>
        <v>176.52</v>
      </c>
      <c r="AF2994">
        <f t="shared" si="1"/>
        <v>0</v>
      </c>
    </row>
    <row r="2995" spans="2:32">
      <c r="B2995" s="477"/>
      <c r="C2995" s="249"/>
      <c r="D2995" s="461">
        <v>44803</v>
      </c>
      <c r="E2995" s="421" t="s">
        <v>2663</v>
      </c>
      <c r="F2995" s="494"/>
      <c r="G2995" s="258"/>
      <c r="H2995" s="473">
        <v>93.11</v>
      </c>
      <c r="I2995" s="249"/>
      <c r="J2995" s="249">
        <v>93.12</v>
      </c>
      <c r="K2995" s="249"/>
      <c r="L2995" s="249"/>
      <c r="M2995" s="249"/>
      <c r="N2995" s="249"/>
      <c r="O2995" s="249"/>
      <c r="P2995" s="249"/>
      <c r="Q2995" s="234"/>
      <c r="R2995" s="234"/>
      <c r="S2995" s="234"/>
      <c r="T2995" s="249"/>
      <c r="U2995" s="249"/>
      <c r="V2995" s="234"/>
      <c r="W2995" s="234"/>
      <c r="X2995" s="234"/>
      <c r="Y2995" s="233"/>
      <c r="Z2995" s="233"/>
      <c r="AA2995" s="233"/>
      <c r="AB2995" s="198"/>
      <c r="AC2995" s="233"/>
      <c r="AD2995" s="233"/>
      <c r="AE2995">
        <f t="shared" si="0"/>
        <v>93.12</v>
      </c>
      <c r="AF2995">
        <f t="shared" si="1"/>
        <v>-1.0000000000005116E-2</v>
      </c>
    </row>
    <row r="2996" spans="2:32">
      <c r="B2996" s="477">
        <v>6800</v>
      </c>
      <c r="C2996" s="249"/>
      <c r="D2996" s="461">
        <v>44803</v>
      </c>
      <c r="E2996" s="421" t="s">
        <v>2664</v>
      </c>
      <c r="F2996" s="494"/>
      <c r="G2996" s="258">
        <v>6740</v>
      </c>
      <c r="H2996" s="473"/>
      <c r="I2996" s="249"/>
      <c r="J2996" s="249"/>
      <c r="K2996" s="249"/>
      <c r="L2996" s="249"/>
      <c r="M2996" s="249"/>
      <c r="N2996" s="249"/>
      <c r="O2996" s="249"/>
      <c r="P2996" s="249"/>
      <c r="Q2996" s="234"/>
      <c r="R2996" s="234"/>
      <c r="S2996" s="234"/>
      <c r="T2996" s="249"/>
      <c r="U2996" s="249"/>
      <c r="V2996" s="234"/>
      <c r="W2996" s="234"/>
      <c r="X2996" s="234"/>
      <c r="Y2996" s="233"/>
      <c r="Z2996" s="233"/>
      <c r="AA2996" s="233"/>
      <c r="AB2996" s="198"/>
      <c r="AC2996" s="233"/>
      <c r="AD2996" s="233"/>
      <c r="AE2996">
        <f t="shared" si="0"/>
        <v>0</v>
      </c>
      <c r="AF2996">
        <f t="shared" si="1"/>
        <v>0</v>
      </c>
    </row>
    <row r="2997" spans="2:32">
      <c r="B2997" s="477"/>
      <c r="C2997" s="249"/>
      <c r="D2997" s="461">
        <v>44803</v>
      </c>
      <c r="E2997" s="421" t="s">
        <v>673</v>
      </c>
      <c r="F2997" s="494"/>
      <c r="G2997" s="258"/>
      <c r="H2997" s="258">
        <v>5860.92</v>
      </c>
      <c r="I2997" s="249"/>
      <c r="J2997" s="249"/>
      <c r="K2997" s="249"/>
      <c r="L2997" s="249"/>
      <c r="M2997" s="249"/>
      <c r="N2997" s="249"/>
      <c r="O2997" s="249"/>
      <c r="P2997" s="249"/>
      <c r="Q2997" s="234"/>
      <c r="R2997" s="234"/>
      <c r="S2997" s="234"/>
      <c r="T2997" s="249"/>
      <c r="U2997" s="249"/>
      <c r="V2997" s="234"/>
      <c r="W2997" s="234"/>
      <c r="X2997" s="234"/>
      <c r="Y2997" s="233"/>
      <c r="Z2997" s="233"/>
      <c r="AA2997" s="233"/>
      <c r="AB2997" s="198"/>
      <c r="AC2997" s="233"/>
      <c r="AD2997" s="233"/>
      <c r="AE2997">
        <f t="shared" si="0"/>
        <v>0</v>
      </c>
      <c r="AF2997">
        <f t="shared" si="1"/>
        <v>5860.92</v>
      </c>
    </row>
    <row r="2998" spans="2:32">
      <c r="B2998" s="477"/>
      <c r="C2998" s="249"/>
      <c r="D2998" s="461">
        <v>44803</v>
      </c>
      <c r="E2998" s="422" t="s">
        <v>2665</v>
      </c>
      <c r="F2998" s="435"/>
      <c r="G2998" s="259"/>
      <c r="H2998" s="234">
        <v>879.08</v>
      </c>
      <c r="I2998" s="249"/>
      <c r="J2998" s="249"/>
      <c r="K2998" s="249"/>
      <c r="L2998" s="249"/>
      <c r="M2998" s="249"/>
      <c r="N2998" s="249"/>
      <c r="O2998" s="249"/>
      <c r="P2998" s="249"/>
      <c r="Q2998" s="234"/>
      <c r="R2998" s="234"/>
      <c r="S2998" s="234"/>
      <c r="T2998" s="249"/>
      <c r="U2998" s="249"/>
      <c r="V2998" s="234"/>
      <c r="W2998" s="234"/>
      <c r="X2998" s="234"/>
      <c r="Y2998" s="233"/>
      <c r="Z2998" s="233"/>
      <c r="AA2998" s="233"/>
      <c r="AB2998" s="198"/>
      <c r="AC2998" s="233"/>
      <c r="AD2998" s="233"/>
      <c r="AE2998">
        <f t="shared" si="0"/>
        <v>0</v>
      </c>
      <c r="AF2998">
        <f t="shared" si="1"/>
        <v>879.08</v>
      </c>
    </row>
    <row r="2999" spans="2:32">
      <c r="B2999" s="477"/>
      <c r="C2999" s="249"/>
      <c r="D2999" s="461">
        <v>44803</v>
      </c>
      <c r="E2999" s="421" t="s">
        <v>495</v>
      </c>
      <c r="F2999" s="494"/>
      <c r="G2999" s="258">
        <v>607.67999999999995</v>
      </c>
      <c r="H2999" s="473"/>
      <c r="I2999" s="249"/>
      <c r="J2999" s="249"/>
      <c r="K2999" s="249"/>
      <c r="L2999" s="249"/>
      <c r="M2999" s="249"/>
      <c r="N2999" s="249"/>
      <c r="O2999" s="249"/>
      <c r="P2999" s="249"/>
      <c r="Q2999" s="234"/>
      <c r="R2999" s="234"/>
      <c r="S2999" s="234"/>
      <c r="T2999" s="249"/>
      <c r="U2999" s="249"/>
      <c r="V2999" s="234"/>
      <c r="W2999" s="234"/>
      <c r="X2999" s="234"/>
      <c r="Y2999" s="233"/>
      <c r="Z2999" s="233"/>
      <c r="AA2999" s="233"/>
      <c r="AB2999" s="198"/>
      <c r="AC2999" s="233"/>
      <c r="AD2999" s="233"/>
      <c r="AE2999">
        <f t="shared" si="0"/>
        <v>0</v>
      </c>
      <c r="AF2999">
        <f t="shared" si="1"/>
        <v>0</v>
      </c>
    </row>
    <row r="3000" spans="2:32">
      <c r="B3000" s="477"/>
      <c r="C3000" s="249"/>
      <c r="D3000" s="461">
        <v>44803</v>
      </c>
      <c r="E3000" s="421" t="s">
        <v>2666</v>
      </c>
      <c r="F3000" s="494"/>
      <c r="G3000" s="258"/>
      <c r="H3000" s="473">
        <v>592.32000000000005</v>
      </c>
      <c r="I3000" s="249"/>
      <c r="J3000" s="249">
        <v>592.32000000000005</v>
      </c>
      <c r="K3000" s="249"/>
      <c r="L3000" s="249"/>
      <c r="M3000" s="249"/>
      <c r="N3000" s="249"/>
      <c r="O3000" s="249"/>
      <c r="P3000" s="249"/>
      <c r="Q3000" s="234"/>
      <c r="R3000" s="234"/>
      <c r="S3000" s="234"/>
      <c r="T3000" s="249"/>
      <c r="U3000" s="249"/>
      <c r="V3000" s="234"/>
      <c r="W3000" s="234"/>
      <c r="X3000" s="234"/>
      <c r="Y3000" s="233"/>
      <c r="Z3000" s="233"/>
      <c r="AA3000" s="233"/>
      <c r="AB3000" s="198"/>
      <c r="AC3000" s="233"/>
      <c r="AD3000" s="233"/>
      <c r="AE3000">
        <f t="shared" si="0"/>
        <v>592.32000000000005</v>
      </c>
      <c r="AF3000">
        <f t="shared" si="1"/>
        <v>0</v>
      </c>
    </row>
    <row r="3001" spans="2:32">
      <c r="B3001" s="477"/>
      <c r="C3001" s="249"/>
      <c r="D3001" s="461">
        <v>44803</v>
      </c>
      <c r="E3001" s="421" t="s">
        <v>2667</v>
      </c>
      <c r="F3001" s="494"/>
      <c r="G3001" s="258"/>
      <c r="H3001" s="473">
        <v>15.36</v>
      </c>
      <c r="I3001" s="249"/>
      <c r="J3001" s="249">
        <v>15.36</v>
      </c>
      <c r="K3001" s="249"/>
      <c r="L3001" s="249"/>
      <c r="M3001" s="249"/>
      <c r="N3001" s="249"/>
      <c r="O3001" s="249"/>
      <c r="P3001" s="249"/>
      <c r="Q3001" s="234"/>
      <c r="R3001" s="234"/>
      <c r="S3001" s="234"/>
      <c r="T3001" s="249"/>
      <c r="U3001" s="249"/>
      <c r="V3001" s="234"/>
      <c r="W3001" s="234"/>
      <c r="X3001" s="234"/>
      <c r="Y3001" s="233"/>
      <c r="Z3001" s="233"/>
      <c r="AA3001" s="233"/>
      <c r="AB3001" s="198"/>
      <c r="AC3001" s="233"/>
      <c r="AD3001" s="233"/>
      <c r="AE3001">
        <f t="shared" si="0"/>
        <v>15.36</v>
      </c>
      <c r="AF3001">
        <f t="shared" si="1"/>
        <v>0</v>
      </c>
    </row>
    <row r="3002" spans="2:32">
      <c r="B3002" s="477">
        <v>720</v>
      </c>
      <c r="C3002" s="249"/>
      <c r="D3002" s="461">
        <v>44803</v>
      </c>
      <c r="E3002" s="421" t="s">
        <v>1999</v>
      </c>
      <c r="F3002" s="494"/>
      <c r="G3002" s="258">
        <v>720</v>
      </c>
      <c r="H3002" s="473"/>
      <c r="I3002" s="249"/>
      <c r="J3002" s="249"/>
      <c r="K3002" s="249"/>
      <c r="L3002" s="249"/>
      <c r="M3002" s="249"/>
      <c r="N3002" s="249"/>
      <c r="O3002" s="249"/>
      <c r="P3002" s="249"/>
      <c r="Q3002" s="234"/>
      <c r="R3002" s="234"/>
      <c r="S3002" s="234"/>
      <c r="T3002" s="249"/>
      <c r="U3002" s="249"/>
      <c r="V3002" s="234"/>
      <c r="W3002" s="234"/>
      <c r="X3002" s="234"/>
      <c r="Y3002" s="233"/>
      <c r="Z3002" s="233"/>
      <c r="AA3002" s="233"/>
      <c r="AB3002" s="198"/>
      <c r="AC3002" s="233"/>
      <c r="AD3002" s="233"/>
      <c r="AE3002">
        <f t="shared" si="0"/>
        <v>0</v>
      </c>
      <c r="AF3002">
        <f t="shared" si="1"/>
        <v>0</v>
      </c>
    </row>
    <row r="3003" spans="2:32">
      <c r="B3003" s="477"/>
      <c r="C3003" s="249"/>
      <c r="D3003" s="461">
        <v>44803</v>
      </c>
      <c r="E3003" s="421" t="s">
        <v>673</v>
      </c>
      <c r="F3003" s="494"/>
      <c r="G3003" s="258"/>
      <c r="H3003" s="258">
        <v>607.67999999999995</v>
      </c>
      <c r="I3003" s="249"/>
      <c r="J3003" s="249"/>
      <c r="K3003" s="249"/>
      <c r="L3003" s="249"/>
      <c r="M3003" s="249"/>
      <c r="N3003" s="249"/>
      <c r="O3003" s="249"/>
      <c r="P3003" s="249"/>
      <c r="Q3003" s="234"/>
      <c r="R3003" s="234"/>
      <c r="S3003" s="234"/>
      <c r="T3003" s="249"/>
      <c r="U3003" s="249"/>
      <c r="V3003" s="234"/>
      <c r="W3003" s="234"/>
      <c r="X3003" s="234"/>
      <c r="Y3003" s="233"/>
      <c r="Z3003" s="233"/>
      <c r="AA3003" s="233"/>
      <c r="AB3003" s="198"/>
      <c r="AC3003" s="233"/>
      <c r="AD3003" s="233"/>
      <c r="AE3003">
        <f t="shared" si="0"/>
        <v>0</v>
      </c>
      <c r="AF3003">
        <f t="shared" si="1"/>
        <v>607.67999999999995</v>
      </c>
    </row>
    <row r="3004" spans="2:32">
      <c r="B3004" s="477"/>
      <c r="C3004" s="249"/>
      <c r="D3004" s="461">
        <v>44803</v>
      </c>
      <c r="E3004" s="422" t="s">
        <v>2000</v>
      </c>
      <c r="F3004" s="435"/>
      <c r="G3004" s="259"/>
      <c r="H3004" s="234">
        <v>112.32</v>
      </c>
      <c r="I3004" s="249"/>
      <c r="J3004" s="249"/>
      <c r="K3004" s="249"/>
      <c r="L3004" s="249"/>
      <c r="M3004" s="249"/>
      <c r="N3004" s="249"/>
      <c r="O3004" s="249"/>
      <c r="P3004" s="249"/>
      <c r="Q3004" s="234"/>
      <c r="R3004" s="234"/>
      <c r="S3004" s="234"/>
      <c r="T3004" s="249"/>
      <c r="U3004" s="249"/>
      <c r="V3004" s="234"/>
      <c r="W3004" s="234"/>
      <c r="X3004" s="234"/>
      <c r="Y3004" s="233"/>
      <c r="Z3004" s="233"/>
      <c r="AA3004" s="233"/>
      <c r="AB3004" s="198"/>
      <c r="AC3004" s="233"/>
      <c r="AD3004" s="233"/>
      <c r="AE3004">
        <f t="shared" si="0"/>
        <v>0</v>
      </c>
      <c r="AF3004">
        <f t="shared" si="1"/>
        <v>112.32</v>
      </c>
    </row>
    <row r="3005" spans="2:32">
      <c r="B3005" s="477"/>
      <c r="C3005" s="249"/>
      <c r="D3005" s="461">
        <v>44803</v>
      </c>
      <c r="E3005" s="421" t="s">
        <v>495</v>
      </c>
      <c r="F3005" s="494"/>
      <c r="G3005" s="258">
        <v>142.13999999999999</v>
      </c>
      <c r="H3005" s="473"/>
      <c r="I3005" s="249"/>
      <c r="J3005" s="249"/>
      <c r="K3005" s="249"/>
      <c r="L3005" s="249"/>
      <c r="M3005" s="249"/>
      <c r="N3005" s="249"/>
      <c r="O3005" s="249"/>
      <c r="P3005" s="249"/>
      <c r="Q3005" s="234"/>
      <c r="R3005" s="234"/>
      <c r="S3005" s="234"/>
      <c r="T3005" s="249"/>
      <c r="U3005" s="249"/>
      <c r="V3005" s="234"/>
      <c r="W3005" s="234"/>
      <c r="X3005" s="234"/>
      <c r="Y3005" s="233"/>
      <c r="Z3005" s="233"/>
      <c r="AA3005" s="233"/>
      <c r="AB3005" s="198"/>
      <c r="AC3005" s="233"/>
      <c r="AD3005" s="233"/>
      <c r="AE3005">
        <f t="shared" si="0"/>
        <v>0</v>
      </c>
      <c r="AF3005">
        <f t="shared" si="1"/>
        <v>0</v>
      </c>
    </row>
    <row r="3006" spans="2:32">
      <c r="B3006" s="477"/>
      <c r="C3006" s="249"/>
      <c r="D3006" s="461">
        <v>44803</v>
      </c>
      <c r="E3006" s="421" t="s">
        <v>2668</v>
      </c>
      <c r="F3006" s="494"/>
      <c r="G3006" s="258"/>
      <c r="H3006" s="473">
        <v>142.13999999999999</v>
      </c>
      <c r="I3006" s="249"/>
      <c r="J3006" s="249">
        <v>142.13999999999999</v>
      </c>
      <c r="K3006" s="249"/>
      <c r="L3006" s="249"/>
      <c r="M3006" s="249"/>
      <c r="N3006" s="249"/>
      <c r="O3006" s="249"/>
      <c r="P3006" s="249"/>
      <c r="Q3006" s="234"/>
      <c r="R3006" s="234"/>
      <c r="S3006" s="234"/>
      <c r="T3006" s="249"/>
      <c r="U3006" s="249"/>
      <c r="V3006" s="234"/>
      <c r="W3006" s="234"/>
      <c r="X3006" s="234"/>
      <c r="Y3006" s="233"/>
      <c r="Z3006" s="233"/>
      <c r="AA3006" s="233"/>
      <c r="AB3006" s="198"/>
      <c r="AC3006" s="233"/>
      <c r="AD3006" s="233"/>
      <c r="AE3006">
        <f t="shared" si="0"/>
        <v>142.13999999999999</v>
      </c>
      <c r="AF3006">
        <f t="shared" si="1"/>
        <v>0</v>
      </c>
    </row>
    <row r="3007" spans="2:32">
      <c r="B3007" s="477">
        <v>220</v>
      </c>
      <c r="C3007" s="249"/>
      <c r="D3007" s="461">
        <v>44803</v>
      </c>
      <c r="E3007" s="421" t="s">
        <v>1972</v>
      </c>
      <c r="F3007" s="494"/>
      <c r="G3007" s="258">
        <v>220</v>
      </c>
      <c r="H3007" s="473"/>
      <c r="I3007" s="249"/>
      <c r="J3007" s="249"/>
      <c r="K3007" s="249"/>
      <c r="L3007" s="249"/>
      <c r="M3007" s="249"/>
      <c r="N3007" s="249"/>
      <c r="O3007" s="249"/>
      <c r="P3007" s="249"/>
      <c r="Q3007" s="234"/>
      <c r="R3007" s="234"/>
      <c r="S3007" s="234"/>
      <c r="T3007" s="249"/>
      <c r="U3007" s="249"/>
      <c r="V3007" s="234"/>
      <c r="W3007" s="234"/>
      <c r="X3007" s="234"/>
      <c r="Y3007" s="233"/>
      <c r="Z3007" s="233"/>
      <c r="AA3007" s="233"/>
      <c r="AB3007" s="198"/>
      <c r="AC3007" s="233"/>
      <c r="AD3007" s="233"/>
      <c r="AE3007">
        <f t="shared" si="0"/>
        <v>0</v>
      </c>
      <c r="AF3007">
        <f t="shared" si="1"/>
        <v>0</v>
      </c>
    </row>
    <row r="3008" spans="2:32">
      <c r="B3008" s="477"/>
      <c r="C3008" s="249"/>
      <c r="D3008" s="461">
        <v>44803</v>
      </c>
      <c r="E3008" s="421" t="s">
        <v>673</v>
      </c>
      <c r="F3008" s="494"/>
      <c r="G3008" s="258"/>
      <c r="H3008" s="258">
        <v>142.13999999999999</v>
      </c>
      <c r="I3008" s="249"/>
      <c r="J3008" s="249"/>
      <c r="K3008" s="249"/>
      <c r="L3008" s="249"/>
      <c r="M3008" s="249"/>
      <c r="N3008" s="249"/>
      <c r="O3008" s="249"/>
      <c r="P3008" s="249"/>
      <c r="Q3008" s="234"/>
      <c r="R3008" s="234"/>
      <c r="S3008" s="234"/>
      <c r="T3008" s="249"/>
      <c r="U3008" s="249"/>
      <c r="V3008" s="234"/>
      <c r="W3008" s="234"/>
      <c r="X3008" s="234"/>
      <c r="Y3008" s="233"/>
      <c r="Z3008" s="233"/>
      <c r="AA3008" s="233"/>
      <c r="AB3008" s="198"/>
      <c r="AC3008" s="233"/>
      <c r="AD3008" s="233"/>
      <c r="AE3008">
        <f t="shared" si="0"/>
        <v>0</v>
      </c>
      <c r="AF3008">
        <f t="shared" si="1"/>
        <v>142.13999999999999</v>
      </c>
    </row>
    <row r="3009" spans="2:32">
      <c r="B3009" s="477"/>
      <c r="C3009" s="249"/>
      <c r="D3009" s="461">
        <v>44803</v>
      </c>
      <c r="E3009" s="422" t="s">
        <v>1973</v>
      </c>
      <c r="F3009" s="435"/>
      <c r="G3009" s="259"/>
      <c r="H3009" s="234">
        <v>77.86</v>
      </c>
      <c r="I3009" s="249"/>
      <c r="J3009" s="249"/>
      <c r="K3009" s="249"/>
      <c r="L3009" s="249"/>
      <c r="M3009" s="249"/>
      <c r="N3009" s="249"/>
      <c r="O3009" s="249"/>
      <c r="P3009" s="249"/>
      <c r="Q3009" s="234"/>
      <c r="R3009" s="234"/>
      <c r="S3009" s="234"/>
      <c r="T3009" s="249"/>
      <c r="U3009" s="249"/>
      <c r="V3009" s="234"/>
      <c r="W3009" s="234"/>
      <c r="X3009" s="234"/>
      <c r="Y3009" s="233"/>
      <c r="Z3009" s="233"/>
      <c r="AA3009" s="233"/>
      <c r="AB3009" s="198"/>
      <c r="AC3009" s="233"/>
      <c r="AD3009" s="233"/>
      <c r="AE3009">
        <f t="shared" si="0"/>
        <v>0</v>
      </c>
      <c r="AF3009">
        <f t="shared" si="1"/>
        <v>77.86</v>
      </c>
    </row>
    <row r="3010" spans="2:32">
      <c r="B3010" s="477"/>
      <c r="C3010" s="249"/>
      <c r="D3010" s="461">
        <v>44803</v>
      </c>
      <c r="E3010" s="421" t="s">
        <v>495</v>
      </c>
      <c r="F3010" s="494"/>
      <c r="G3010" s="258">
        <v>414.12</v>
      </c>
      <c r="H3010" s="473"/>
      <c r="I3010" s="249"/>
      <c r="J3010" s="249"/>
      <c r="K3010" s="249"/>
      <c r="L3010" s="249"/>
      <c r="M3010" s="249"/>
      <c r="N3010" s="249"/>
      <c r="O3010" s="249"/>
      <c r="P3010" s="249"/>
      <c r="Q3010" s="234"/>
      <c r="R3010" s="234"/>
      <c r="S3010" s="234"/>
      <c r="T3010" s="249"/>
      <c r="U3010" s="249"/>
      <c r="V3010" s="234"/>
      <c r="W3010" s="234"/>
      <c r="X3010" s="234"/>
      <c r="Y3010" s="233"/>
      <c r="Z3010" s="233"/>
      <c r="AA3010" s="233"/>
      <c r="AB3010" s="198"/>
      <c r="AC3010" s="233"/>
      <c r="AD3010" s="233"/>
      <c r="AE3010">
        <f t="shared" si="0"/>
        <v>0</v>
      </c>
      <c r="AF3010">
        <f t="shared" si="1"/>
        <v>0</v>
      </c>
    </row>
    <row r="3011" spans="2:32">
      <c r="B3011" s="477"/>
      <c r="C3011" s="249"/>
      <c r="D3011" s="461">
        <v>44803</v>
      </c>
      <c r="E3011" s="421" t="s">
        <v>2669</v>
      </c>
      <c r="F3011" s="494"/>
      <c r="G3011" s="258"/>
      <c r="H3011" s="473">
        <v>414.12</v>
      </c>
      <c r="I3011" s="249"/>
      <c r="J3011" s="249">
        <v>414.12</v>
      </c>
      <c r="K3011" s="249"/>
      <c r="L3011" s="249"/>
      <c r="M3011" s="249"/>
      <c r="N3011" s="249"/>
      <c r="O3011" s="249"/>
      <c r="P3011" s="249"/>
      <c r="Q3011" s="234"/>
      <c r="R3011" s="234"/>
      <c r="S3011" s="234"/>
      <c r="T3011" s="249"/>
      <c r="U3011" s="249"/>
      <c r="V3011" s="234"/>
      <c r="W3011" s="234"/>
      <c r="X3011" s="234"/>
      <c r="Y3011" s="233"/>
      <c r="Z3011" s="233"/>
      <c r="AA3011" s="233"/>
      <c r="AB3011" s="198"/>
      <c r="AC3011" s="233"/>
      <c r="AD3011" s="233"/>
      <c r="AE3011">
        <f t="shared" si="0"/>
        <v>414.12</v>
      </c>
      <c r="AF3011">
        <f t="shared" si="1"/>
        <v>0</v>
      </c>
    </row>
    <row r="3012" spans="2:32">
      <c r="B3012" s="477">
        <v>499</v>
      </c>
      <c r="C3012" s="249"/>
      <c r="D3012" s="461">
        <v>44803</v>
      </c>
      <c r="E3012" s="421" t="s">
        <v>2603</v>
      </c>
      <c r="F3012" s="494"/>
      <c r="G3012" s="258">
        <v>499</v>
      </c>
      <c r="H3012" s="473"/>
      <c r="I3012" s="249"/>
      <c r="J3012" s="249"/>
      <c r="K3012" s="249"/>
      <c r="L3012" s="249"/>
      <c r="M3012" s="249"/>
      <c r="N3012" s="249"/>
      <c r="O3012" s="249"/>
      <c r="P3012" s="249"/>
      <c r="Q3012" s="234"/>
      <c r="R3012" s="234"/>
      <c r="S3012" s="234"/>
      <c r="T3012" s="249"/>
      <c r="U3012" s="249"/>
      <c r="V3012" s="234"/>
      <c r="W3012" s="234"/>
      <c r="X3012" s="234"/>
      <c r="Y3012" s="233"/>
      <c r="Z3012" s="233"/>
      <c r="AA3012" s="233"/>
      <c r="AB3012" s="198"/>
      <c r="AC3012" s="233"/>
      <c r="AD3012" s="233"/>
      <c r="AE3012">
        <f t="shared" si="0"/>
        <v>0</v>
      </c>
      <c r="AF3012">
        <f t="shared" si="1"/>
        <v>0</v>
      </c>
    </row>
    <row r="3013" spans="2:32">
      <c r="B3013" s="477"/>
      <c r="C3013" s="249"/>
      <c r="D3013" s="461">
        <v>44803</v>
      </c>
      <c r="E3013" s="421" t="s">
        <v>673</v>
      </c>
      <c r="F3013" s="494"/>
      <c r="G3013" s="258"/>
      <c r="H3013" s="473">
        <v>414.12</v>
      </c>
      <c r="I3013" s="249"/>
      <c r="J3013" s="249"/>
      <c r="K3013" s="249"/>
      <c r="L3013" s="249"/>
      <c r="M3013" s="249"/>
      <c r="N3013" s="249"/>
      <c r="O3013" s="249"/>
      <c r="P3013" s="249"/>
      <c r="Q3013" s="234"/>
      <c r="R3013" s="234"/>
      <c r="S3013" s="234"/>
      <c r="T3013" s="249"/>
      <c r="U3013" s="249"/>
      <c r="V3013" s="234"/>
      <c r="W3013" s="234"/>
      <c r="X3013" s="234"/>
      <c r="Y3013" s="233"/>
      <c r="Z3013" s="233"/>
      <c r="AA3013" s="233"/>
      <c r="AB3013" s="198"/>
      <c r="AC3013" s="233"/>
      <c r="AD3013" s="233"/>
      <c r="AE3013">
        <f t="shared" si="0"/>
        <v>0</v>
      </c>
      <c r="AF3013">
        <f t="shared" si="1"/>
        <v>414.12</v>
      </c>
    </row>
    <row r="3014" spans="2:32">
      <c r="B3014" s="477"/>
      <c r="C3014" s="249"/>
      <c r="D3014" s="461">
        <v>44803</v>
      </c>
      <c r="E3014" s="422" t="s">
        <v>2604</v>
      </c>
      <c r="F3014" s="435"/>
      <c r="G3014" s="259"/>
      <c r="H3014" s="234">
        <v>84.88</v>
      </c>
      <c r="I3014" s="249"/>
      <c r="J3014" s="249"/>
      <c r="K3014" s="249"/>
      <c r="L3014" s="249"/>
      <c r="M3014" s="249"/>
      <c r="N3014" s="249"/>
      <c r="O3014" s="249"/>
      <c r="P3014" s="249"/>
      <c r="Q3014" s="234"/>
      <c r="R3014" s="234"/>
      <c r="S3014" s="234"/>
      <c r="T3014" s="249"/>
      <c r="U3014" s="249"/>
      <c r="V3014" s="234"/>
      <c r="W3014" s="234"/>
      <c r="X3014" s="234"/>
      <c r="Y3014" s="233"/>
      <c r="Z3014" s="233"/>
      <c r="AA3014" s="233"/>
      <c r="AB3014" s="198"/>
      <c r="AC3014" s="233"/>
      <c r="AD3014" s="233"/>
      <c r="AE3014">
        <f t="shared" si="0"/>
        <v>0</v>
      </c>
      <c r="AF3014">
        <f t="shared" si="1"/>
        <v>84.88</v>
      </c>
    </row>
    <row r="3015" spans="2:32">
      <c r="B3015" s="477"/>
      <c r="C3015" s="249"/>
      <c r="D3015" s="461">
        <v>44803</v>
      </c>
      <c r="E3015" s="421" t="s">
        <v>495</v>
      </c>
      <c r="F3015" s="494"/>
      <c r="G3015" s="473">
        <v>2096.4</v>
      </c>
      <c r="H3015" s="473"/>
      <c r="I3015" s="249"/>
      <c r="J3015" s="249"/>
      <c r="K3015" s="249"/>
      <c r="L3015" s="249"/>
      <c r="M3015" s="249"/>
      <c r="N3015" s="249"/>
      <c r="O3015" s="249"/>
      <c r="P3015" s="249"/>
      <c r="Q3015" s="234"/>
      <c r="R3015" s="234"/>
      <c r="S3015" s="234"/>
      <c r="T3015" s="249"/>
      <c r="U3015" s="249"/>
      <c r="V3015" s="234"/>
      <c r="W3015" s="234"/>
      <c r="X3015" s="234"/>
      <c r="Y3015" s="233"/>
      <c r="Z3015" s="233"/>
      <c r="AA3015" s="233"/>
      <c r="AB3015" s="198"/>
      <c r="AC3015" s="233"/>
      <c r="AD3015" s="233"/>
      <c r="AE3015">
        <f t="shared" si="0"/>
        <v>0</v>
      </c>
      <c r="AF3015">
        <f t="shared" si="1"/>
        <v>0</v>
      </c>
    </row>
    <row r="3016" spans="2:32">
      <c r="B3016" s="477"/>
      <c r="C3016" s="249"/>
      <c r="D3016" s="461">
        <v>44803</v>
      </c>
      <c r="E3016" s="421" t="s">
        <v>2670</v>
      </c>
      <c r="F3016" s="494"/>
      <c r="G3016" s="258"/>
      <c r="H3016" s="473">
        <v>2096.4</v>
      </c>
      <c r="I3016" s="249"/>
      <c r="J3016" s="249"/>
      <c r="K3016" s="249">
        <v>2096.4</v>
      </c>
      <c r="L3016" s="249"/>
      <c r="M3016" s="249"/>
      <c r="N3016" s="249"/>
      <c r="O3016" s="249"/>
      <c r="P3016" s="249"/>
      <c r="Q3016" s="234"/>
      <c r="R3016" s="234"/>
      <c r="S3016" s="234"/>
      <c r="T3016" s="249"/>
      <c r="U3016" s="249"/>
      <c r="V3016" s="234"/>
      <c r="W3016" s="234"/>
      <c r="X3016" s="234"/>
      <c r="Y3016" s="233"/>
      <c r="Z3016" s="233"/>
      <c r="AA3016" s="233"/>
      <c r="AB3016" s="198"/>
      <c r="AC3016" s="233"/>
      <c r="AD3016" s="233"/>
      <c r="AE3016">
        <f t="shared" ref="AE3016:AE3079" si="2">SUM(I3016:AD3016)</f>
        <v>2096.4</v>
      </c>
      <c r="AF3016">
        <f t="shared" ref="AF3016:AF3079" si="3">H3016-AE3016</f>
        <v>0</v>
      </c>
    </row>
    <row r="3017" spans="2:32">
      <c r="B3017" s="477">
        <v>2300</v>
      </c>
      <c r="C3017" s="249"/>
      <c r="D3017" s="461">
        <v>44803</v>
      </c>
      <c r="E3017" s="421" t="s">
        <v>1571</v>
      </c>
      <c r="F3017" s="494"/>
      <c r="G3017" s="258">
        <v>2300</v>
      </c>
      <c r="H3017" s="473"/>
      <c r="I3017" s="249"/>
      <c r="J3017" s="249"/>
      <c r="K3017" s="249"/>
      <c r="L3017" s="249"/>
      <c r="M3017" s="249"/>
      <c r="N3017" s="249"/>
      <c r="O3017" s="249"/>
      <c r="P3017" s="249"/>
      <c r="Q3017" s="234"/>
      <c r="R3017" s="234"/>
      <c r="S3017" s="234"/>
      <c r="T3017" s="249"/>
      <c r="U3017" s="249"/>
      <c r="V3017" s="234"/>
      <c r="W3017" s="234"/>
      <c r="X3017" s="234"/>
      <c r="Y3017" s="233"/>
      <c r="Z3017" s="233"/>
      <c r="AA3017" s="233"/>
      <c r="AB3017" s="198"/>
      <c r="AC3017" s="233"/>
      <c r="AD3017" s="233"/>
      <c r="AE3017">
        <f t="shared" si="2"/>
        <v>0</v>
      </c>
      <c r="AF3017">
        <f t="shared" si="3"/>
        <v>0</v>
      </c>
    </row>
    <row r="3018" spans="2:32">
      <c r="B3018" s="477"/>
      <c r="C3018" s="249"/>
      <c r="D3018" s="461">
        <v>44803</v>
      </c>
      <c r="E3018" s="421" t="s">
        <v>673</v>
      </c>
      <c r="F3018" s="494"/>
      <c r="G3018" s="258"/>
      <c r="H3018" s="473">
        <v>2096.4</v>
      </c>
      <c r="I3018" s="249"/>
      <c r="J3018" s="249"/>
      <c r="K3018" s="249"/>
      <c r="L3018" s="249"/>
      <c r="M3018" s="249"/>
      <c r="N3018" s="249"/>
      <c r="O3018" s="249"/>
      <c r="P3018" s="249"/>
      <c r="Q3018" s="234"/>
      <c r="R3018" s="234"/>
      <c r="S3018" s="234"/>
      <c r="T3018" s="249"/>
      <c r="U3018" s="249"/>
      <c r="V3018" s="234"/>
      <c r="W3018" s="234"/>
      <c r="X3018" s="234"/>
      <c r="Y3018" s="233"/>
      <c r="Z3018" s="233"/>
      <c r="AA3018" s="233"/>
      <c r="AB3018" s="198"/>
      <c r="AC3018" s="233"/>
      <c r="AD3018" s="233"/>
      <c r="AE3018">
        <f t="shared" si="2"/>
        <v>0</v>
      </c>
      <c r="AF3018">
        <f t="shared" si="3"/>
        <v>2096.4</v>
      </c>
    </row>
    <row r="3019" spans="2:32">
      <c r="B3019" s="477"/>
      <c r="C3019" s="249"/>
      <c r="D3019" s="461">
        <v>44803</v>
      </c>
      <c r="E3019" s="422" t="s">
        <v>1572</v>
      </c>
      <c r="F3019" s="435"/>
      <c r="G3019" s="259"/>
      <c r="H3019" s="234">
        <v>203.06</v>
      </c>
      <c r="I3019" s="249"/>
      <c r="J3019" s="249"/>
      <c r="K3019" s="249"/>
      <c r="L3019" s="249"/>
      <c r="M3019" s="249"/>
      <c r="N3019" s="249"/>
      <c r="O3019" s="249"/>
      <c r="P3019" s="249"/>
      <c r="Q3019" s="234"/>
      <c r="R3019" s="234"/>
      <c r="S3019" s="234"/>
      <c r="T3019" s="249"/>
      <c r="U3019" s="249"/>
      <c r="V3019" s="234"/>
      <c r="W3019" s="234"/>
      <c r="X3019" s="234"/>
      <c r="Y3019" s="233"/>
      <c r="Z3019" s="233"/>
      <c r="AA3019" s="233"/>
      <c r="AB3019" s="198"/>
      <c r="AC3019" s="233"/>
      <c r="AD3019" s="233"/>
      <c r="AE3019">
        <f t="shared" si="2"/>
        <v>0</v>
      </c>
      <c r="AF3019">
        <f t="shared" si="3"/>
        <v>203.06</v>
      </c>
    </row>
    <row r="3020" spans="2:32">
      <c r="B3020" s="477"/>
      <c r="C3020" s="249"/>
      <c r="D3020" s="461">
        <v>44803</v>
      </c>
      <c r="E3020" s="421" t="s">
        <v>495</v>
      </c>
      <c r="F3020" s="494"/>
      <c r="G3020" s="258">
        <v>2210.4</v>
      </c>
      <c r="H3020" s="473"/>
      <c r="I3020" s="249"/>
      <c r="J3020" s="249"/>
      <c r="K3020" s="249"/>
      <c r="L3020" s="249"/>
      <c r="M3020" s="249"/>
      <c r="N3020" s="249"/>
      <c r="O3020" s="249"/>
      <c r="P3020" s="249"/>
      <c r="Q3020" s="234"/>
      <c r="R3020" s="234"/>
      <c r="S3020" s="234"/>
      <c r="T3020" s="249"/>
      <c r="U3020" s="249"/>
      <c r="V3020" s="234"/>
      <c r="W3020" s="234"/>
      <c r="X3020" s="234"/>
      <c r="Y3020" s="233"/>
      <c r="Z3020" s="233"/>
      <c r="AA3020" s="233"/>
      <c r="AB3020" s="198"/>
      <c r="AC3020" s="233"/>
      <c r="AD3020" s="233"/>
      <c r="AE3020">
        <f t="shared" si="2"/>
        <v>0</v>
      </c>
      <c r="AF3020">
        <f t="shared" si="3"/>
        <v>0</v>
      </c>
    </row>
    <row r="3021" spans="2:32">
      <c r="B3021" s="477"/>
      <c r="C3021" s="249"/>
      <c r="D3021" s="461">
        <v>44803</v>
      </c>
      <c r="E3021" s="421" t="s">
        <v>2671</v>
      </c>
      <c r="F3021" s="494"/>
      <c r="G3021" s="258"/>
      <c r="H3021" s="473">
        <v>295.2</v>
      </c>
      <c r="I3021" s="249"/>
      <c r="J3021" s="249"/>
      <c r="K3021" s="249">
        <v>295.2</v>
      </c>
      <c r="L3021" s="249"/>
      <c r="M3021" s="249"/>
      <c r="N3021" s="249"/>
      <c r="O3021" s="249"/>
      <c r="P3021" s="249"/>
      <c r="Q3021" s="234"/>
      <c r="R3021" s="234"/>
      <c r="S3021" s="234"/>
      <c r="T3021" s="249"/>
      <c r="U3021" s="249"/>
      <c r="V3021" s="234"/>
      <c r="W3021" s="234"/>
      <c r="X3021" s="234"/>
      <c r="Y3021" s="233"/>
      <c r="Z3021" s="233"/>
      <c r="AA3021" s="233"/>
      <c r="AB3021" s="198"/>
      <c r="AC3021" s="233"/>
      <c r="AD3021" s="233"/>
      <c r="AE3021">
        <f t="shared" si="2"/>
        <v>295.2</v>
      </c>
      <c r="AF3021">
        <f t="shared" si="3"/>
        <v>0</v>
      </c>
    </row>
    <row r="3022" spans="2:32">
      <c r="B3022" s="477"/>
      <c r="C3022" s="249"/>
      <c r="D3022" s="461">
        <v>44803</v>
      </c>
      <c r="E3022" s="421" t="s">
        <v>2672</v>
      </c>
      <c r="F3022" s="494"/>
      <c r="G3022" s="258"/>
      <c r="H3022" s="473">
        <v>354.2</v>
      </c>
      <c r="I3022" s="249"/>
      <c r="J3022" s="249"/>
      <c r="K3022" s="249"/>
      <c r="L3022" s="249">
        <v>354.2</v>
      </c>
      <c r="M3022" s="249"/>
      <c r="N3022" s="249"/>
      <c r="O3022" s="249"/>
      <c r="P3022" s="249"/>
      <c r="Q3022" s="234"/>
      <c r="R3022" s="234"/>
      <c r="S3022" s="234"/>
      <c r="T3022" s="249"/>
      <c r="U3022" s="249"/>
      <c r="V3022" s="234"/>
      <c r="W3022" s="234"/>
      <c r="X3022" s="234"/>
      <c r="Y3022" s="233"/>
      <c r="Z3022" s="233"/>
      <c r="AA3022" s="233"/>
      <c r="AB3022" s="198"/>
      <c r="AC3022" s="233"/>
      <c r="AD3022" s="233"/>
      <c r="AE3022">
        <f t="shared" si="2"/>
        <v>354.2</v>
      </c>
      <c r="AF3022">
        <f t="shared" si="3"/>
        <v>0</v>
      </c>
    </row>
    <row r="3023" spans="2:32">
      <c r="B3023" s="477"/>
      <c r="C3023" s="249">
        <v>5.67</v>
      </c>
      <c r="D3023" s="461">
        <v>44803</v>
      </c>
      <c r="E3023" s="421" t="s">
        <v>2325</v>
      </c>
      <c r="F3023" s="494"/>
      <c r="G3023" s="258"/>
      <c r="H3023" s="473">
        <v>1389</v>
      </c>
      <c r="I3023" s="249"/>
      <c r="J3023" s="249"/>
      <c r="K3023" s="249"/>
      <c r="L3023" s="249"/>
      <c r="M3023" s="249"/>
      <c r="N3023" s="249"/>
      <c r="O3023" s="249">
        <v>1389</v>
      </c>
      <c r="P3023" s="249"/>
      <c r="Q3023" s="234"/>
      <c r="R3023" s="234"/>
      <c r="S3023" s="234"/>
      <c r="T3023" s="249"/>
      <c r="U3023" s="249"/>
      <c r="V3023" s="234"/>
      <c r="W3023" s="234"/>
      <c r="X3023" s="234"/>
      <c r="Y3023" s="233"/>
      <c r="Z3023" s="233"/>
      <c r="AA3023" s="233"/>
      <c r="AB3023" s="198"/>
      <c r="AC3023" s="233"/>
      <c r="AD3023" s="233"/>
      <c r="AE3023">
        <f t="shared" si="2"/>
        <v>1389</v>
      </c>
      <c r="AF3023">
        <f t="shared" si="3"/>
        <v>0</v>
      </c>
    </row>
    <row r="3024" spans="2:32">
      <c r="B3024" s="477"/>
      <c r="C3024" s="249"/>
      <c r="D3024" s="461">
        <v>44803</v>
      </c>
      <c r="E3024" s="421" t="s">
        <v>1896</v>
      </c>
      <c r="F3024" s="494"/>
      <c r="G3024" s="258"/>
      <c r="H3024" s="473">
        <v>80</v>
      </c>
      <c r="I3024" s="249"/>
      <c r="J3024" s="249"/>
      <c r="K3024" s="249"/>
      <c r="L3024" s="249"/>
      <c r="M3024" s="249"/>
      <c r="N3024" s="249"/>
      <c r="O3024" s="249"/>
      <c r="P3024" s="249"/>
      <c r="Q3024" s="234"/>
      <c r="R3024" s="234"/>
      <c r="S3024" s="234"/>
      <c r="T3024" s="249">
        <v>80</v>
      </c>
      <c r="U3024" s="249"/>
      <c r="V3024" s="234"/>
      <c r="W3024" s="234"/>
      <c r="X3024" s="234"/>
      <c r="Y3024" s="233"/>
      <c r="Z3024" s="233"/>
      <c r="AA3024" s="233"/>
      <c r="AB3024" s="198"/>
      <c r="AC3024" s="233"/>
      <c r="AD3024" s="233"/>
      <c r="AE3024">
        <f t="shared" si="2"/>
        <v>80</v>
      </c>
      <c r="AF3024">
        <f t="shared" si="3"/>
        <v>0</v>
      </c>
    </row>
    <row r="3025" spans="2:32">
      <c r="B3025" s="477"/>
      <c r="C3025" s="249"/>
      <c r="D3025" s="461">
        <v>44803</v>
      </c>
      <c r="E3025" s="421" t="s">
        <v>1878</v>
      </c>
      <c r="F3025" s="494"/>
      <c r="G3025" s="258"/>
      <c r="H3025" s="473">
        <v>92</v>
      </c>
      <c r="I3025" s="249"/>
      <c r="J3025" s="249"/>
      <c r="K3025" s="249"/>
      <c r="L3025" s="249"/>
      <c r="M3025" s="249"/>
      <c r="N3025" s="249"/>
      <c r="O3025" s="249"/>
      <c r="P3025" s="249"/>
      <c r="Q3025" s="234"/>
      <c r="R3025" s="234"/>
      <c r="S3025" s="234"/>
      <c r="T3025" s="249">
        <v>92</v>
      </c>
      <c r="U3025" s="249"/>
      <c r="V3025" s="234"/>
      <c r="W3025" s="234"/>
      <c r="X3025" s="234"/>
      <c r="Y3025" s="233"/>
      <c r="Z3025" s="233"/>
      <c r="AA3025" s="233"/>
      <c r="AB3025" s="198"/>
      <c r="AC3025" s="233"/>
      <c r="AD3025" s="233"/>
      <c r="AE3025">
        <f t="shared" si="2"/>
        <v>92</v>
      </c>
      <c r="AF3025">
        <f t="shared" si="3"/>
        <v>0</v>
      </c>
    </row>
    <row r="3026" spans="2:32">
      <c r="B3026" s="477">
        <v>2335</v>
      </c>
      <c r="C3026" s="249"/>
      <c r="D3026" s="461">
        <v>44803</v>
      </c>
      <c r="E3026" s="421" t="s">
        <v>2673</v>
      </c>
      <c r="F3026" s="494"/>
      <c r="G3026" s="258">
        <v>2335</v>
      </c>
      <c r="H3026" s="473"/>
      <c r="I3026" s="249"/>
      <c r="J3026" s="249"/>
      <c r="K3026" s="249"/>
      <c r="L3026" s="249"/>
      <c r="M3026" s="249"/>
      <c r="N3026" s="249"/>
      <c r="O3026" s="249"/>
      <c r="P3026" s="249"/>
      <c r="Q3026" s="234"/>
      <c r="R3026" s="234"/>
      <c r="S3026" s="234"/>
      <c r="T3026" s="249"/>
      <c r="U3026" s="249"/>
      <c r="V3026" s="234"/>
      <c r="W3026" s="234"/>
      <c r="X3026" s="234"/>
      <c r="Y3026" s="233"/>
      <c r="Z3026" s="233"/>
      <c r="AA3026" s="233"/>
      <c r="AB3026" s="198"/>
      <c r="AC3026" s="233"/>
      <c r="AD3026" s="233"/>
      <c r="AE3026">
        <f t="shared" si="2"/>
        <v>0</v>
      </c>
      <c r="AF3026">
        <f t="shared" si="3"/>
        <v>0</v>
      </c>
    </row>
    <row r="3027" spans="2:32">
      <c r="B3027" s="477"/>
      <c r="C3027" s="249"/>
      <c r="D3027" s="461">
        <v>44803</v>
      </c>
      <c r="E3027" s="421" t="s">
        <v>673</v>
      </c>
      <c r="F3027" s="494"/>
      <c r="G3027" s="258"/>
      <c r="H3027" s="258">
        <v>2210.4</v>
      </c>
      <c r="I3027" s="249"/>
      <c r="J3027" s="249"/>
      <c r="K3027" s="249"/>
      <c r="L3027" s="249"/>
      <c r="M3027" s="249"/>
      <c r="N3027" s="249"/>
      <c r="O3027" s="249"/>
      <c r="P3027" s="249"/>
      <c r="Q3027" s="234"/>
      <c r="R3027" s="234"/>
      <c r="S3027" s="234"/>
      <c r="T3027" s="249"/>
      <c r="U3027" s="249"/>
      <c r="V3027" s="234"/>
      <c r="W3027" s="234"/>
      <c r="X3027" s="234"/>
      <c r="Y3027" s="233"/>
      <c r="Z3027" s="233"/>
      <c r="AA3027" s="233"/>
      <c r="AB3027" s="198"/>
      <c r="AC3027" s="233"/>
      <c r="AD3027" s="233"/>
      <c r="AE3027">
        <f t="shared" si="2"/>
        <v>0</v>
      </c>
      <c r="AF3027">
        <f t="shared" si="3"/>
        <v>2210.4</v>
      </c>
    </row>
    <row r="3028" spans="2:32">
      <c r="B3028" s="477"/>
      <c r="C3028" s="249"/>
      <c r="D3028" s="461">
        <v>44803</v>
      </c>
      <c r="E3028" s="421" t="s">
        <v>1741</v>
      </c>
      <c r="F3028" s="494"/>
      <c r="G3028" s="258"/>
      <c r="H3028" s="473">
        <v>67</v>
      </c>
      <c r="I3028" s="249"/>
      <c r="J3028" s="249"/>
      <c r="K3028" s="249"/>
      <c r="L3028" s="249"/>
      <c r="M3028" s="249"/>
      <c r="N3028" s="249"/>
      <c r="O3028" s="249"/>
      <c r="P3028" s="249"/>
      <c r="Q3028" s="234"/>
      <c r="R3028" s="234"/>
      <c r="S3028" s="234"/>
      <c r="T3028" s="249">
        <v>67</v>
      </c>
      <c r="U3028" s="249"/>
      <c r="V3028" s="234"/>
      <c r="W3028" s="234"/>
      <c r="X3028" s="234"/>
      <c r="Y3028" s="233"/>
      <c r="Z3028" s="233"/>
      <c r="AA3028" s="233"/>
      <c r="AB3028" s="198"/>
      <c r="AC3028" s="233"/>
      <c r="AD3028" s="233"/>
      <c r="AE3028">
        <f t="shared" si="2"/>
        <v>67</v>
      </c>
      <c r="AF3028">
        <f t="shared" si="3"/>
        <v>0</v>
      </c>
    </row>
    <row r="3029" spans="2:32">
      <c r="B3029" s="477"/>
      <c r="C3029" s="249"/>
      <c r="D3029" s="461">
        <v>44803</v>
      </c>
      <c r="E3029" s="422" t="s">
        <v>2674</v>
      </c>
      <c r="F3029" s="435"/>
      <c r="G3029" s="259"/>
      <c r="H3029" s="234">
        <v>58.14</v>
      </c>
      <c r="I3029" s="249"/>
      <c r="J3029" s="249"/>
      <c r="K3029" s="249"/>
      <c r="L3029" s="249"/>
      <c r="M3029" s="249"/>
      <c r="N3029" s="249"/>
      <c r="O3029" s="249"/>
      <c r="P3029" s="249"/>
      <c r="Q3029" s="234"/>
      <c r="R3029" s="234"/>
      <c r="S3029" s="234"/>
      <c r="T3029" s="249"/>
      <c r="U3029" s="249"/>
      <c r="V3029" s="234"/>
      <c r="W3029" s="234"/>
      <c r="X3029" s="234"/>
      <c r="Y3029" s="233"/>
      <c r="Z3029" s="233"/>
      <c r="AA3029" s="233"/>
      <c r="AB3029" s="198"/>
      <c r="AC3029" s="233"/>
      <c r="AD3029" s="233"/>
      <c r="AE3029">
        <f t="shared" si="2"/>
        <v>0</v>
      </c>
      <c r="AF3029">
        <f t="shared" si="3"/>
        <v>58.14</v>
      </c>
    </row>
    <row r="3030" spans="2:32">
      <c r="B3030" s="477"/>
      <c r="C3030" s="249"/>
      <c r="D3030" s="461">
        <v>44803</v>
      </c>
      <c r="E3030" s="421" t="s">
        <v>495</v>
      </c>
      <c r="F3030" s="494"/>
      <c r="G3030" s="258">
        <v>2665.8</v>
      </c>
      <c r="H3030" s="473"/>
      <c r="I3030" s="249"/>
      <c r="J3030" s="249"/>
      <c r="K3030" s="249"/>
      <c r="L3030" s="249"/>
      <c r="M3030" s="249"/>
      <c r="N3030" s="249"/>
      <c r="O3030" s="249"/>
      <c r="P3030" s="249"/>
      <c r="Q3030" s="234"/>
      <c r="R3030" s="234"/>
      <c r="S3030" s="234"/>
      <c r="T3030" s="249"/>
      <c r="U3030" s="249"/>
      <c r="V3030" s="234"/>
      <c r="W3030" s="234"/>
      <c r="X3030" s="234"/>
      <c r="Y3030" s="233"/>
      <c r="Z3030" s="233"/>
      <c r="AA3030" s="233"/>
      <c r="AB3030" s="198"/>
      <c r="AC3030" s="233"/>
      <c r="AD3030" s="233"/>
      <c r="AE3030">
        <f t="shared" si="2"/>
        <v>0</v>
      </c>
      <c r="AF3030">
        <f t="shared" si="3"/>
        <v>0</v>
      </c>
    </row>
    <row r="3031" spans="2:32">
      <c r="B3031" s="477"/>
      <c r="C3031" s="249"/>
      <c r="D3031" s="461">
        <v>44803</v>
      </c>
      <c r="E3031" s="421" t="s">
        <v>2675</v>
      </c>
      <c r="F3031" s="494"/>
      <c r="G3031" s="258"/>
      <c r="H3031" s="473">
        <v>2665.8</v>
      </c>
      <c r="I3031" s="249"/>
      <c r="J3031" s="249"/>
      <c r="K3031" s="249">
        <v>2665.8</v>
      </c>
      <c r="L3031" s="249"/>
      <c r="M3031" s="249"/>
      <c r="N3031" s="249"/>
      <c r="O3031" s="249"/>
      <c r="P3031" s="249"/>
      <c r="Q3031" s="234"/>
      <c r="R3031" s="234"/>
      <c r="S3031" s="234"/>
      <c r="T3031" s="249"/>
      <c r="U3031" s="249"/>
      <c r="V3031" s="234"/>
      <c r="W3031" s="234"/>
      <c r="X3031" s="234"/>
      <c r="Y3031" s="233"/>
      <c r="Z3031" s="233"/>
      <c r="AA3031" s="233"/>
      <c r="AB3031" s="198"/>
      <c r="AC3031" s="233"/>
      <c r="AD3031" s="233"/>
      <c r="AE3031">
        <f t="shared" si="2"/>
        <v>2665.8</v>
      </c>
      <c r="AF3031">
        <f t="shared" si="3"/>
        <v>0</v>
      </c>
    </row>
    <row r="3032" spans="2:32">
      <c r="B3032" s="477">
        <v>2950</v>
      </c>
      <c r="C3032" s="249"/>
      <c r="D3032" s="461">
        <v>44803</v>
      </c>
      <c r="E3032" s="421" t="s">
        <v>2603</v>
      </c>
      <c r="F3032" s="494"/>
      <c r="G3032" s="258">
        <v>2950</v>
      </c>
      <c r="H3032" s="473"/>
      <c r="I3032" s="249"/>
      <c r="J3032" s="249"/>
      <c r="K3032" s="249"/>
      <c r="L3032" s="249"/>
      <c r="M3032" s="249"/>
      <c r="N3032" s="249"/>
      <c r="O3032" s="249"/>
      <c r="P3032" s="249"/>
      <c r="Q3032" s="234"/>
      <c r="R3032" s="234"/>
      <c r="S3032" s="234"/>
      <c r="T3032" s="249"/>
      <c r="U3032" s="249"/>
      <c r="V3032" s="234"/>
      <c r="W3032" s="234"/>
      <c r="X3032" s="234"/>
      <c r="Y3032" s="233"/>
      <c r="Z3032" s="233"/>
      <c r="AA3032" s="233"/>
      <c r="AB3032" s="198"/>
      <c r="AC3032" s="233"/>
      <c r="AD3032" s="233"/>
      <c r="AE3032">
        <f t="shared" si="2"/>
        <v>0</v>
      </c>
      <c r="AF3032">
        <f t="shared" si="3"/>
        <v>0</v>
      </c>
    </row>
    <row r="3033" spans="2:32">
      <c r="B3033" s="477"/>
      <c r="C3033" s="249"/>
      <c r="D3033" s="461">
        <v>44803</v>
      </c>
      <c r="E3033" s="421" t="s">
        <v>673</v>
      </c>
      <c r="F3033" s="494"/>
      <c r="G3033" s="258"/>
      <c r="H3033" s="258">
        <v>2665.8</v>
      </c>
      <c r="I3033" s="249"/>
      <c r="J3033" s="249"/>
      <c r="K3033" s="249"/>
      <c r="L3033" s="249"/>
      <c r="M3033" s="249"/>
      <c r="N3033" s="249"/>
      <c r="O3033" s="249"/>
      <c r="P3033" s="249"/>
      <c r="Q3033" s="234"/>
      <c r="R3033" s="234"/>
      <c r="S3033" s="234"/>
      <c r="T3033" s="249"/>
      <c r="U3033" s="249"/>
      <c r="V3033" s="234"/>
      <c r="W3033" s="234"/>
      <c r="X3033" s="234"/>
      <c r="Y3033" s="233"/>
      <c r="Z3033" s="233"/>
      <c r="AA3033" s="233"/>
      <c r="AB3033" s="198"/>
      <c r="AC3033" s="233"/>
      <c r="AD3033" s="233"/>
      <c r="AE3033">
        <f t="shared" si="2"/>
        <v>0</v>
      </c>
      <c r="AF3033">
        <f t="shared" si="3"/>
        <v>2665.8</v>
      </c>
    </row>
    <row r="3034" spans="2:32">
      <c r="B3034" s="477"/>
      <c r="C3034" s="249"/>
      <c r="D3034" s="461">
        <v>44803</v>
      </c>
      <c r="E3034" s="422" t="s">
        <v>2604</v>
      </c>
      <c r="F3034" s="435"/>
      <c r="G3034" s="259"/>
      <c r="H3034" s="234">
        <v>284.2</v>
      </c>
      <c r="I3034" s="249"/>
      <c r="J3034" s="249"/>
      <c r="K3034" s="249"/>
      <c r="L3034" s="249"/>
      <c r="M3034" s="249"/>
      <c r="N3034" s="249"/>
      <c r="O3034" s="249"/>
      <c r="P3034" s="249"/>
      <c r="Q3034" s="234"/>
      <c r="R3034" s="234"/>
      <c r="S3034" s="234"/>
      <c r="T3034" s="249"/>
      <c r="U3034" s="249"/>
      <c r="V3034" s="234"/>
      <c r="W3034" s="234"/>
      <c r="X3034" s="234"/>
      <c r="Y3034" s="233"/>
      <c r="Z3034" s="233"/>
      <c r="AA3034" s="233"/>
      <c r="AB3034" s="198"/>
      <c r="AC3034" s="233"/>
      <c r="AD3034" s="233"/>
      <c r="AE3034">
        <f t="shared" si="2"/>
        <v>0</v>
      </c>
      <c r="AF3034">
        <f t="shared" si="3"/>
        <v>284.2</v>
      </c>
    </row>
    <row r="3035" spans="2:32">
      <c r="B3035" s="477"/>
      <c r="C3035" s="249"/>
      <c r="D3035" s="461">
        <v>44803</v>
      </c>
      <c r="E3035" s="421" t="s">
        <v>495</v>
      </c>
      <c r="F3035" s="494"/>
      <c r="G3035" s="258">
        <v>2048.4</v>
      </c>
      <c r="H3035" s="473"/>
      <c r="I3035" s="249"/>
      <c r="J3035" s="249"/>
      <c r="K3035" s="249"/>
      <c r="L3035" s="249"/>
      <c r="M3035" s="249"/>
      <c r="N3035" s="249"/>
      <c r="O3035" s="249"/>
      <c r="P3035" s="249"/>
      <c r="Q3035" s="234"/>
      <c r="R3035" s="234"/>
      <c r="S3035" s="234"/>
      <c r="T3035" s="249"/>
      <c r="U3035" s="249"/>
      <c r="V3035" s="234"/>
      <c r="W3035" s="234"/>
      <c r="X3035" s="234"/>
      <c r="Y3035" s="233"/>
      <c r="Z3035" s="233"/>
      <c r="AA3035" s="233"/>
      <c r="AB3035" s="198"/>
      <c r="AC3035" s="233"/>
      <c r="AD3035" s="233"/>
      <c r="AE3035">
        <f t="shared" si="2"/>
        <v>0</v>
      </c>
      <c r="AF3035">
        <f t="shared" si="3"/>
        <v>0</v>
      </c>
    </row>
    <row r="3036" spans="2:32">
      <c r="B3036" s="477"/>
      <c r="C3036" s="249"/>
      <c r="D3036" s="461">
        <v>44803</v>
      </c>
      <c r="E3036" s="421" t="s">
        <v>2676</v>
      </c>
      <c r="F3036" s="494"/>
      <c r="G3036" s="258"/>
      <c r="H3036" s="473">
        <v>404.58</v>
      </c>
      <c r="I3036" s="249"/>
      <c r="J3036" s="249">
        <v>404.58</v>
      </c>
      <c r="K3036" s="249"/>
      <c r="L3036" s="249"/>
      <c r="M3036" s="249"/>
      <c r="N3036" s="249"/>
      <c r="O3036" s="249"/>
      <c r="P3036" s="249"/>
      <c r="Q3036" s="234"/>
      <c r="R3036" s="234"/>
      <c r="S3036" s="234"/>
      <c r="T3036" s="249"/>
      <c r="U3036" s="249"/>
      <c r="V3036" s="234"/>
      <c r="W3036" s="234"/>
      <c r="X3036" s="234"/>
      <c r="Y3036" s="233"/>
      <c r="Z3036" s="233"/>
      <c r="AA3036" s="233"/>
      <c r="AB3036" s="198"/>
      <c r="AC3036" s="233"/>
      <c r="AD3036" s="233"/>
      <c r="AE3036">
        <f t="shared" si="2"/>
        <v>404.58</v>
      </c>
      <c r="AF3036">
        <f t="shared" si="3"/>
        <v>0</v>
      </c>
    </row>
    <row r="3037" spans="2:32">
      <c r="B3037" s="477"/>
      <c r="C3037" s="249"/>
      <c r="D3037" s="461">
        <v>44803</v>
      </c>
      <c r="E3037" s="421" t="s">
        <v>2677</v>
      </c>
      <c r="F3037" s="494"/>
      <c r="G3037" s="258"/>
      <c r="H3037" s="473">
        <v>599.94000000000005</v>
      </c>
      <c r="I3037" s="249"/>
      <c r="J3037" s="249">
        <v>599.94000000000005</v>
      </c>
      <c r="K3037" s="249"/>
      <c r="L3037" s="249"/>
      <c r="M3037" s="249"/>
      <c r="N3037" s="249"/>
      <c r="O3037" s="249"/>
      <c r="P3037" s="249"/>
      <c r="Q3037" s="234"/>
      <c r="R3037" s="234"/>
      <c r="S3037" s="234"/>
      <c r="T3037" s="249"/>
      <c r="U3037" s="249"/>
      <c r="V3037" s="234"/>
      <c r="W3037" s="234"/>
      <c r="X3037" s="234"/>
      <c r="Y3037" s="233"/>
      <c r="Z3037" s="233"/>
      <c r="AA3037" s="233"/>
      <c r="AB3037" s="198"/>
      <c r="AC3037" s="233"/>
      <c r="AD3037" s="233"/>
      <c r="AE3037">
        <f t="shared" si="2"/>
        <v>599.94000000000005</v>
      </c>
      <c r="AF3037">
        <f t="shared" si="3"/>
        <v>0</v>
      </c>
    </row>
    <row r="3038" spans="2:32">
      <c r="B3038" s="477"/>
      <c r="C3038" s="249">
        <v>5</v>
      </c>
      <c r="D3038" s="461">
        <v>44803</v>
      </c>
      <c r="E3038" s="421" t="s">
        <v>2678</v>
      </c>
      <c r="F3038" s="494"/>
      <c r="G3038" s="258"/>
      <c r="H3038" s="473">
        <v>932.88</v>
      </c>
      <c r="I3038" s="249"/>
      <c r="J3038" s="249">
        <v>932.88</v>
      </c>
      <c r="K3038" s="249"/>
      <c r="L3038" s="249"/>
      <c r="M3038" s="249"/>
      <c r="N3038" s="249"/>
      <c r="O3038" s="249"/>
      <c r="P3038" s="249"/>
      <c r="Q3038" s="234"/>
      <c r="R3038" s="234"/>
      <c r="S3038" s="234"/>
      <c r="T3038" s="249"/>
      <c r="U3038" s="249"/>
      <c r="V3038" s="234"/>
      <c r="W3038" s="234"/>
      <c r="X3038" s="234"/>
      <c r="Y3038" s="233"/>
      <c r="Z3038" s="233"/>
      <c r="AA3038" s="233"/>
      <c r="AB3038" s="198"/>
      <c r="AC3038" s="233"/>
      <c r="AD3038" s="233"/>
      <c r="AE3038">
        <f t="shared" si="2"/>
        <v>932.88</v>
      </c>
      <c r="AF3038">
        <f t="shared" si="3"/>
        <v>0</v>
      </c>
    </row>
    <row r="3039" spans="2:32">
      <c r="B3039" s="477"/>
      <c r="C3039" s="249"/>
      <c r="D3039" s="461">
        <v>44803</v>
      </c>
      <c r="E3039" s="421" t="s">
        <v>1878</v>
      </c>
      <c r="F3039" s="494"/>
      <c r="G3039" s="258"/>
      <c r="H3039" s="473">
        <v>111</v>
      </c>
      <c r="I3039" s="249"/>
      <c r="J3039" s="249"/>
      <c r="K3039" s="249"/>
      <c r="L3039" s="249"/>
      <c r="M3039" s="249"/>
      <c r="N3039" s="249"/>
      <c r="O3039" s="249"/>
      <c r="P3039" s="249"/>
      <c r="Q3039" s="234"/>
      <c r="R3039" s="234"/>
      <c r="S3039" s="234"/>
      <c r="T3039" s="249">
        <v>111</v>
      </c>
      <c r="U3039" s="249"/>
      <c r="V3039" s="234"/>
      <c r="W3039" s="234"/>
      <c r="X3039" s="234"/>
      <c r="Y3039" s="233"/>
      <c r="Z3039" s="233"/>
      <c r="AA3039" s="233"/>
      <c r="AB3039" s="198"/>
      <c r="AC3039" s="233"/>
      <c r="AD3039" s="233"/>
      <c r="AE3039">
        <f t="shared" si="2"/>
        <v>111</v>
      </c>
      <c r="AF3039">
        <f t="shared" si="3"/>
        <v>0</v>
      </c>
    </row>
    <row r="3040" spans="2:32">
      <c r="B3040" s="477">
        <v>2141</v>
      </c>
      <c r="C3040" s="249"/>
      <c r="D3040" s="461">
        <v>44803</v>
      </c>
      <c r="E3040" s="421" t="s">
        <v>2679</v>
      </c>
      <c r="F3040" s="494"/>
      <c r="G3040" s="258">
        <v>2141</v>
      </c>
      <c r="H3040" s="473"/>
      <c r="I3040" s="249"/>
      <c r="J3040" s="249"/>
      <c r="K3040" s="249"/>
      <c r="L3040" s="249"/>
      <c r="M3040" s="249"/>
      <c r="N3040" s="249"/>
      <c r="O3040" s="249"/>
      <c r="P3040" s="249"/>
      <c r="Q3040" s="234"/>
      <c r="R3040" s="234"/>
      <c r="S3040" s="234"/>
      <c r="T3040" s="249"/>
      <c r="U3040" s="249"/>
      <c r="V3040" s="234"/>
      <c r="W3040" s="234"/>
      <c r="X3040" s="234"/>
      <c r="Y3040" s="233"/>
      <c r="Z3040" s="233"/>
      <c r="AA3040" s="233"/>
      <c r="AB3040" s="198"/>
      <c r="AC3040" s="233"/>
      <c r="AD3040" s="233"/>
      <c r="AE3040">
        <f t="shared" si="2"/>
        <v>0</v>
      </c>
      <c r="AF3040">
        <f t="shared" si="3"/>
        <v>0</v>
      </c>
    </row>
    <row r="3041" spans="2:32">
      <c r="B3041" s="477"/>
      <c r="C3041" s="249"/>
      <c r="D3041" s="461">
        <v>44803</v>
      </c>
      <c r="E3041" s="421" t="s">
        <v>673</v>
      </c>
      <c r="F3041" s="494"/>
      <c r="G3041" s="258"/>
      <c r="H3041" s="258">
        <v>2048.4</v>
      </c>
      <c r="I3041" s="249"/>
      <c r="J3041" s="249"/>
      <c r="K3041" s="249"/>
      <c r="L3041" s="249"/>
      <c r="M3041" s="249"/>
      <c r="N3041" s="249"/>
      <c r="O3041" s="249"/>
      <c r="P3041" s="249"/>
      <c r="Q3041" s="234"/>
      <c r="R3041" s="234"/>
      <c r="S3041" s="234"/>
      <c r="T3041" s="249"/>
      <c r="U3041" s="249"/>
      <c r="V3041" s="234"/>
      <c r="W3041" s="234"/>
      <c r="X3041" s="234"/>
      <c r="Y3041" s="233"/>
      <c r="Z3041" s="233"/>
      <c r="AA3041" s="233"/>
      <c r="AB3041" s="198"/>
      <c r="AC3041" s="233"/>
      <c r="AD3041" s="233"/>
      <c r="AE3041">
        <f t="shared" si="2"/>
        <v>0</v>
      </c>
      <c r="AF3041">
        <f t="shared" si="3"/>
        <v>2048.4</v>
      </c>
    </row>
    <row r="3042" spans="2:32">
      <c r="B3042" s="477"/>
      <c r="C3042" s="249"/>
      <c r="D3042" s="461">
        <v>44803</v>
      </c>
      <c r="E3042" s="421" t="s">
        <v>1741</v>
      </c>
      <c r="F3042" s="494"/>
      <c r="G3042" s="258"/>
      <c r="H3042" s="473">
        <v>62</v>
      </c>
      <c r="I3042" s="249"/>
      <c r="J3042" s="249"/>
      <c r="K3042" s="249"/>
      <c r="L3042" s="249"/>
      <c r="M3042" s="249"/>
      <c r="N3042" s="249"/>
      <c r="O3042" s="249"/>
      <c r="P3042" s="249"/>
      <c r="Q3042" s="234"/>
      <c r="R3042" s="234"/>
      <c r="S3042" s="234"/>
      <c r="T3042" s="249">
        <v>62</v>
      </c>
      <c r="U3042" s="249"/>
      <c r="V3042" s="234"/>
      <c r="W3042" s="234"/>
      <c r="X3042" s="234"/>
      <c r="Y3042" s="233"/>
      <c r="Z3042" s="233"/>
      <c r="AA3042" s="233"/>
      <c r="AB3042" s="198"/>
      <c r="AC3042" s="233"/>
      <c r="AD3042" s="233"/>
      <c r="AE3042">
        <f t="shared" si="2"/>
        <v>62</v>
      </c>
      <c r="AF3042">
        <f t="shared" si="3"/>
        <v>0</v>
      </c>
    </row>
    <row r="3043" spans="2:32">
      <c r="B3043" s="477"/>
      <c r="C3043" s="249"/>
      <c r="D3043" s="461">
        <v>44803</v>
      </c>
      <c r="E3043" s="422" t="s">
        <v>2680</v>
      </c>
      <c r="F3043" s="435"/>
      <c r="G3043" s="259"/>
      <c r="H3043" s="234">
        <v>30.6</v>
      </c>
      <c r="I3043" s="249"/>
      <c r="J3043" s="249"/>
      <c r="K3043" s="249"/>
      <c r="L3043" s="249"/>
      <c r="M3043" s="249"/>
      <c r="N3043" s="249"/>
      <c r="O3043" s="249"/>
      <c r="P3043" s="249"/>
      <c r="Q3043" s="234"/>
      <c r="R3043" s="234"/>
      <c r="S3043" s="234"/>
      <c r="T3043" s="249"/>
      <c r="U3043" s="249"/>
      <c r="V3043" s="234"/>
      <c r="W3043" s="234"/>
      <c r="X3043" s="234"/>
      <c r="Y3043" s="233"/>
      <c r="Z3043" s="233"/>
      <c r="AA3043" s="233"/>
      <c r="AB3043" s="198"/>
      <c r="AC3043" s="233"/>
      <c r="AD3043" s="233"/>
      <c r="AE3043">
        <f t="shared" si="2"/>
        <v>0</v>
      </c>
      <c r="AF3043">
        <f t="shared" si="3"/>
        <v>30.6</v>
      </c>
    </row>
    <row r="3044" spans="2:32">
      <c r="B3044" s="477"/>
      <c r="C3044" s="249"/>
      <c r="D3044" s="461">
        <v>44803</v>
      </c>
      <c r="E3044" s="421" t="s">
        <v>495</v>
      </c>
      <c r="F3044" s="494"/>
      <c r="G3044" s="258">
        <v>6087.47</v>
      </c>
      <c r="H3044" s="473"/>
      <c r="I3044" s="249"/>
      <c r="J3044" s="249"/>
      <c r="K3044" s="249"/>
      <c r="L3044" s="249"/>
      <c r="M3044" s="249"/>
      <c r="N3044" s="249"/>
      <c r="O3044" s="249"/>
      <c r="P3044" s="249"/>
      <c r="Q3044" s="234"/>
      <c r="R3044" s="234"/>
      <c r="S3044" s="234"/>
      <c r="T3044" s="249"/>
      <c r="U3044" s="249"/>
      <c r="V3044" s="234"/>
      <c r="W3044" s="234"/>
      <c r="X3044" s="234"/>
      <c r="Y3044" s="233"/>
      <c r="Z3044" s="233"/>
      <c r="AA3044" s="233"/>
      <c r="AB3044" s="198"/>
      <c r="AC3044" s="233"/>
      <c r="AD3044" s="233"/>
      <c r="AE3044">
        <f t="shared" si="2"/>
        <v>0</v>
      </c>
      <c r="AF3044">
        <f t="shared" si="3"/>
        <v>0</v>
      </c>
    </row>
    <row r="3045" spans="2:32">
      <c r="B3045" s="477"/>
      <c r="C3045" s="249"/>
      <c r="D3045" s="461">
        <v>44803</v>
      </c>
      <c r="E3045" s="421" t="s">
        <v>2681</v>
      </c>
      <c r="F3045" s="494"/>
      <c r="G3045" s="258"/>
      <c r="H3045" s="473">
        <v>359.4</v>
      </c>
      <c r="I3045" s="249"/>
      <c r="J3045" s="249"/>
      <c r="K3045" s="249">
        <v>359.4</v>
      </c>
      <c r="L3045" s="249"/>
      <c r="M3045" s="249"/>
      <c r="N3045" s="249"/>
      <c r="O3045" s="249"/>
      <c r="P3045" s="249"/>
      <c r="Q3045" s="234"/>
      <c r="R3045" s="234"/>
      <c r="S3045" s="234"/>
      <c r="T3045" s="249"/>
      <c r="U3045" s="249"/>
      <c r="V3045" s="234"/>
      <c r="W3045" s="234"/>
      <c r="X3045" s="234"/>
      <c r="Y3045" s="233"/>
      <c r="Z3045" s="233"/>
      <c r="AA3045" s="233"/>
      <c r="AB3045" s="198"/>
      <c r="AC3045" s="233"/>
      <c r="AD3045" s="233"/>
      <c r="AE3045">
        <f t="shared" si="2"/>
        <v>359.4</v>
      </c>
      <c r="AF3045">
        <f t="shared" si="3"/>
        <v>0</v>
      </c>
    </row>
    <row r="3046" spans="2:32">
      <c r="B3046" s="477"/>
      <c r="C3046" s="249"/>
      <c r="D3046" s="461">
        <v>44803</v>
      </c>
      <c r="E3046" s="421" t="s">
        <v>2682</v>
      </c>
      <c r="F3046" s="494"/>
      <c r="G3046" s="258"/>
      <c r="H3046" s="473">
        <v>307.5</v>
      </c>
      <c r="I3046" s="249"/>
      <c r="J3046" s="249"/>
      <c r="K3046" s="249"/>
      <c r="L3046" s="249"/>
      <c r="M3046" s="249"/>
      <c r="N3046" s="249">
        <v>307.5</v>
      </c>
      <c r="O3046" s="249"/>
      <c r="P3046" s="249"/>
      <c r="Q3046" s="234"/>
      <c r="R3046" s="234"/>
      <c r="S3046" s="234"/>
      <c r="T3046" s="249"/>
      <c r="U3046" s="249"/>
      <c r="V3046" s="234"/>
      <c r="W3046" s="234"/>
      <c r="X3046" s="234"/>
      <c r="Y3046" s="233"/>
      <c r="Z3046" s="233"/>
      <c r="AA3046" s="233"/>
      <c r="AB3046" s="198"/>
      <c r="AC3046" s="233"/>
      <c r="AD3046" s="233"/>
      <c r="AE3046">
        <f t="shared" si="2"/>
        <v>307.5</v>
      </c>
      <c r="AF3046">
        <f t="shared" si="3"/>
        <v>0</v>
      </c>
    </row>
    <row r="3047" spans="2:32">
      <c r="B3047" s="477"/>
      <c r="C3047" s="249"/>
      <c r="D3047" s="461">
        <v>44803</v>
      </c>
      <c r="E3047" s="421" t="s">
        <v>2683</v>
      </c>
      <c r="F3047" s="494"/>
      <c r="G3047" s="258"/>
      <c r="H3047" s="473">
        <v>288.06</v>
      </c>
      <c r="I3047" s="249"/>
      <c r="J3047" s="249">
        <v>288.06</v>
      </c>
      <c r="K3047" s="249"/>
      <c r="L3047" s="249"/>
      <c r="M3047" s="249"/>
      <c r="N3047" s="249"/>
      <c r="O3047" s="249"/>
      <c r="P3047" s="249"/>
      <c r="Q3047" s="234"/>
      <c r="R3047" s="234"/>
      <c r="S3047" s="234"/>
      <c r="T3047" s="249"/>
      <c r="U3047" s="249"/>
      <c r="V3047" s="234"/>
      <c r="W3047" s="234"/>
      <c r="X3047" s="234"/>
      <c r="Y3047" s="233"/>
      <c r="Z3047" s="233"/>
      <c r="AA3047" s="233"/>
      <c r="AB3047" s="198"/>
      <c r="AC3047" s="233"/>
      <c r="AD3047" s="233"/>
      <c r="AE3047">
        <f t="shared" si="2"/>
        <v>288.06</v>
      </c>
      <c r="AF3047">
        <f t="shared" si="3"/>
        <v>0</v>
      </c>
    </row>
    <row r="3048" spans="2:32">
      <c r="B3048" s="477"/>
      <c r="C3048" s="249">
        <v>8</v>
      </c>
      <c r="D3048" s="461">
        <v>44803</v>
      </c>
      <c r="E3048" s="421" t="s">
        <v>2157</v>
      </c>
      <c r="F3048" s="494"/>
      <c r="G3048" s="258"/>
      <c r="H3048" s="473">
        <v>3091.68</v>
      </c>
      <c r="I3048" s="249">
        <v>3091.68</v>
      </c>
      <c r="J3048" s="249"/>
      <c r="K3048" s="249"/>
      <c r="L3048" s="249"/>
      <c r="M3048" s="249"/>
      <c r="N3048" s="249"/>
      <c r="O3048" s="249"/>
      <c r="P3048" s="249"/>
      <c r="Q3048" s="234"/>
      <c r="R3048" s="234"/>
      <c r="S3048" s="234"/>
      <c r="T3048" s="249"/>
      <c r="U3048" s="249"/>
      <c r="V3048" s="234"/>
      <c r="W3048" s="234"/>
      <c r="X3048" s="234"/>
      <c r="Y3048" s="233"/>
      <c r="Z3048" s="233"/>
      <c r="AA3048" s="233"/>
      <c r="AB3048" s="198"/>
      <c r="AC3048" s="233"/>
      <c r="AD3048" s="233"/>
      <c r="AE3048">
        <f t="shared" si="2"/>
        <v>3091.68</v>
      </c>
      <c r="AF3048">
        <f t="shared" si="3"/>
        <v>0</v>
      </c>
    </row>
    <row r="3049" spans="2:32">
      <c r="B3049" s="477"/>
      <c r="C3049" s="249">
        <v>5</v>
      </c>
      <c r="D3049" s="461">
        <v>44803</v>
      </c>
      <c r="E3049" s="421" t="s">
        <v>2360</v>
      </c>
      <c r="F3049" s="494"/>
      <c r="G3049" s="258"/>
      <c r="H3049" s="473">
        <v>1887.83</v>
      </c>
      <c r="I3049" s="249">
        <v>1887.83</v>
      </c>
      <c r="J3049" s="249"/>
      <c r="K3049" s="249"/>
      <c r="L3049" s="249"/>
      <c r="M3049" s="249"/>
      <c r="N3049" s="249"/>
      <c r="O3049" s="249"/>
      <c r="P3049" s="249"/>
      <c r="Q3049" s="234"/>
      <c r="R3049" s="234"/>
      <c r="S3049" s="234"/>
      <c r="T3049" s="249"/>
      <c r="U3049" s="249"/>
      <c r="V3049" s="234"/>
      <c r="W3049" s="234"/>
      <c r="X3049" s="234"/>
      <c r="Y3049" s="233"/>
      <c r="Z3049" s="233"/>
      <c r="AA3049" s="233"/>
      <c r="AB3049" s="198"/>
      <c r="AC3049" s="233"/>
      <c r="AD3049" s="233"/>
      <c r="AE3049">
        <f t="shared" si="2"/>
        <v>1887.83</v>
      </c>
      <c r="AF3049">
        <f t="shared" si="3"/>
        <v>0</v>
      </c>
    </row>
    <row r="3050" spans="2:32">
      <c r="B3050" s="477"/>
      <c r="C3050" s="249"/>
      <c r="D3050" s="461">
        <v>44803</v>
      </c>
      <c r="E3050" s="421" t="s">
        <v>1878</v>
      </c>
      <c r="F3050" s="494"/>
      <c r="G3050" s="258"/>
      <c r="H3050" s="473">
        <v>153</v>
      </c>
      <c r="I3050" s="249"/>
      <c r="J3050" s="249"/>
      <c r="K3050" s="249"/>
      <c r="L3050" s="249"/>
      <c r="M3050" s="249"/>
      <c r="N3050" s="249"/>
      <c r="O3050" s="249"/>
      <c r="P3050" s="249"/>
      <c r="Q3050" s="234"/>
      <c r="R3050" s="234"/>
      <c r="S3050" s="234"/>
      <c r="T3050" s="249">
        <v>153</v>
      </c>
      <c r="U3050" s="249"/>
      <c r="V3050" s="234"/>
      <c r="W3050" s="234"/>
      <c r="X3050" s="234"/>
      <c r="Y3050" s="233"/>
      <c r="Z3050" s="233"/>
      <c r="AA3050" s="233"/>
      <c r="AB3050" s="198"/>
      <c r="AC3050" s="233"/>
      <c r="AD3050" s="233"/>
      <c r="AE3050">
        <f t="shared" si="2"/>
        <v>153</v>
      </c>
      <c r="AF3050">
        <f t="shared" si="3"/>
        <v>0</v>
      </c>
    </row>
    <row r="3051" spans="2:32">
      <c r="B3051" s="476">
        <v>6628</v>
      </c>
      <c r="C3051" s="249"/>
      <c r="D3051" s="461">
        <v>44803</v>
      </c>
      <c r="E3051" s="421" t="s">
        <v>1618</v>
      </c>
      <c r="F3051" s="494"/>
      <c r="G3051" s="258">
        <v>6628</v>
      </c>
      <c r="H3051" s="473"/>
      <c r="I3051" s="249"/>
      <c r="J3051" s="249"/>
      <c r="K3051" s="249"/>
      <c r="L3051" s="249"/>
      <c r="M3051" s="249"/>
      <c r="N3051" s="249"/>
      <c r="O3051" s="249"/>
      <c r="P3051" s="249"/>
      <c r="Q3051" s="234"/>
      <c r="R3051" s="234"/>
      <c r="S3051" s="234"/>
      <c r="T3051" s="249"/>
      <c r="U3051" s="249"/>
      <c r="V3051" s="234"/>
      <c r="W3051" s="234"/>
      <c r="X3051" s="234"/>
      <c r="Y3051" s="233"/>
      <c r="Z3051" s="233"/>
      <c r="AA3051" s="233"/>
      <c r="AB3051" s="198"/>
      <c r="AC3051" s="233"/>
      <c r="AD3051" s="233"/>
      <c r="AE3051">
        <f t="shared" si="2"/>
        <v>0</v>
      </c>
      <c r="AF3051">
        <f t="shared" si="3"/>
        <v>0</v>
      </c>
    </row>
    <row r="3052" spans="2:32">
      <c r="B3052" s="477"/>
      <c r="C3052" s="249"/>
      <c r="D3052" s="461">
        <v>44803</v>
      </c>
      <c r="E3052" s="421" t="s">
        <v>673</v>
      </c>
      <c r="F3052" s="494"/>
      <c r="G3052" s="258"/>
      <c r="H3052" s="258">
        <v>6087.47</v>
      </c>
      <c r="I3052" s="249"/>
      <c r="J3052" s="249"/>
      <c r="K3052" s="249"/>
      <c r="L3052" s="249"/>
      <c r="M3052" s="249"/>
      <c r="N3052" s="249"/>
      <c r="O3052" s="249"/>
      <c r="P3052" s="249"/>
      <c r="Q3052" s="234"/>
      <c r="R3052" s="234"/>
      <c r="S3052" s="234"/>
      <c r="T3052" s="249"/>
      <c r="U3052" s="249"/>
      <c r="V3052" s="234"/>
      <c r="W3052" s="234"/>
      <c r="X3052" s="234"/>
      <c r="Y3052" s="233"/>
      <c r="Z3052" s="233"/>
      <c r="AA3052" s="233"/>
      <c r="AB3052" s="198"/>
      <c r="AC3052" s="233"/>
      <c r="AD3052" s="233"/>
      <c r="AE3052">
        <f t="shared" si="2"/>
        <v>0</v>
      </c>
      <c r="AF3052">
        <f t="shared" si="3"/>
        <v>6087.47</v>
      </c>
    </row>
    <row r="3053" spans="2:32">
      <c r="B3053" s="477"/>
      <c r="C3053" s="249"/>
      <c r="D3053" s="461">
        <v>44803</v>
      </c>
      <c r="E3053" s="421" t="s">
        <v>1741</v>
      </c>
      <c r="F3053" s="494"/>
      <c r="G3053" s="258"/>
      <c r="H3053" s="473">
        <v>153</v>
      </c>
      <c r="I3053" s="249"/>
      <c r="J3053" s="249"/>
      <c r="K3053" s="249"/>
      <c r="L3053" s="249"/>
      <c r="M3053" s="249"/>
      <c r="N3053" s="249"/>
      <c r="O3053" s="249"/>
      <c r="P3053" s="249"/>
      <c r="Q3053" s="234"/>
      <c r="R3053" s="234"/>
      <c r="S3053" s="234"/>
      <c r="T3053" s="249">
        <v>153</v>
      </c>
      <c r="U3053" s="249"/>
      <c r="V3053" s="234"/>
      <c r="W3053" s="234"/>
      <c r="X3053" s="234"/>
      <c r="Y3053" s="233"/>
      <c r="Z3053" s="233"/>
      <c r="AA3053" s="233"/>
      <c r="AB3053" s="198"/>
      <c r="AC3053" s="233"/>
      <c r="AD3053" s="233"/>
      <c r="AE3053">
        <f t="shared" si="2"/>
        <v>153</v>
      </c>
      <c r="AF3053">
        <f t="shared" si="3"/>
        <v>0</v>
      </c>
    </row>
    <row r="3054" spans="2:32">
      <c r="B3054" s="477"/>
      <c r="C3054" s="249"/>
      <c r="D3054" s="461">
        <v>44803</v>
      </c>
      <c r="E3054" s="422" t="s">
        <v>2684</v>
      </c>
      <c r="F3054" s="435"/>
      <c r="G3054" s="259"/>
      <c r="H3054" s="234">
        <v>387.53</v>
      </c>
      <c r="I3054" s="249"/>
      <c r="J3054" s="249"/>
      <c r="K3054" s="249"/>
      <c r="L3054" s="249"/>
      <c r="M3054" s="249"/>
      <c r="N3054" s="249"/>
      <c r="O3054" s="249"/>
      <c r="P3054" s="249"/>
      <c r="Q3054" s="234"/>
      <c r="R3054" s="234"/>
      <c r="S3054" s="234"/>
      <c r="T3054" s="249"/>
      <c r="U3054" s="249"/>
      <c r="V3054" s="234"/>
      <c r="W3054" s="234"/>
      <c r="X3054" s="234"/>
      <c r="Y3054" s="233"/>
      <c r="Z3054" s="233"/>
      <c r="AA3054" s="233"/>
      <c r="AB3054" s="198"/>
      <c r="AC3054" s="233"/>
      <c r="AD3054" s="233"/>
      <c r="AE3054">
        <f t="shared" si="2"/>
        <v>0</v>
      </c>
      <c r="AF3054">
        <f t="shared" si="3"/>
        <v>387.53</v>
      </c>
    </row>
    <row r="3055" spans="2:32">
      <c r="B3055" s="477"/>
      <c r="C3055" s="249"/>
      <c r="D3055" s="461">
        <v>44803</v>
      </c>
      <c r="E3055" s="421" t="s">
        <v>495</v>
      </c>
      <c r="F3055" s="494"/>
      <c r="G3055" s="258">
        <v>1419.6</v>
      </c>
      <c r="H3055" s="473"/>
      <c r="I3055" s="249"/>
      <c r="J3055" s="249"/>
      <c r="K3055" s="249"/>
      <c r="L3055" s="249"/>
      <c r="M3055" s="249"/>
      <c r="N3055" s="249"/>
      <c r="O3055" s="249"/>
      <c r="P3055" s="249"/>
      <c r="Q3055" s="234"/>
      <c r="R3055" s="234"/>
      <c r="S3055" s="234"/>
      <c r="T3055" s="249"/>
      <c r="U3055" s="249"/>
      <c r="V3055" s="234"/>
      <c r="W3055" s="234"/>
      <c r="X3055" s="234"/>
      <c r="Y3055" s="233"/>
      <c r="Z3055" s="233"/>
      <c r="AA3055" s="233"/>
      <c r="AB3055" s="198"/>
      <c r="AC3055" s="233"/>
      <c r="AD3055" s="233"/>
      <c r="AE3055">
        <f t="shared" si="2"/>
        <v>0</v>
      </c>
      <c r="AF3055">
        <f t="shared" si="3"/>
        <v>0</v>
      </c>
    </row>
    <row r="3056" spans="2:32">
      <c r="B3056" s="477"/>
      <c r="C3056" s="249"/>
      <c r="D3056" s="461">
        <v>44803</v>
      </c>
      <c r="E3056" s="475" t="s">
        <v>2685</v>
      </c>
      <c r="F3056" s="510"/>
      <c r="G3056" s="258"/>
      <c r="H3056" s="473">
        <v>637.02</v>
      </c>
      <c r="I3056" s="249"/>
      <c r="J3056" s="249">
        <v>637.02</v>
      </c>
      <c r="K3056" s="249"/>
      <c r="L3056" s="249"/>
      <c r="M3056" s="249"/>
      <c r="N3056" s="249"/>
      <c r="O3056" s="249"/>
      <c r="P3056" s="249"/>
      <c r="Q3056" s="234"/>
      <c r="R3056" s="234"/>
      <c r="S3056" s="234"/>
      <c r="T3056" s="249"/>
      <c r="U3056" s="249"/>
      <c r="V3056" s="234"/>
      <c r="W3056" s="234"/>
      <c r="X3056" s="234"/>
      <c r="Y3056" s="233"/>
      <c r="Z3056" s="233"/>
      <c r="AA3056" s="233"/>
      <c r="AB3056" s="198"/>
      <c r="AC3056" s="233"/>
      <c r="AD3056" s="233"/>
      <c r="AE3056">
        <f t="shared" si="2"/>
        <v>637.02</v>
      </c>
      <c r="AF3056">
        <f t="shared" si="3"/>
        <v>0</v>
      </c>
    </row>
    <row r="3057" spans="2:32">
      <c r="B3057" s="477"/>
      <c r="C3057" s="249"/>
      <c r="D3057" s="461">
        <v>44803</v>
      </c>
      <c r="E3057" s="421" t="s">
        <v>2686</v>
      </c>
      <c r="F3057" s="494"/>
      <c r="G3057" s="258"/>
      <c r="H3057" s="473">
        <v>277.68</v>
      </c>
      <c r="I3057" s="249"/>
      <c r="J3057" s="249">
        <v>277.68</v>
      </c>
      <c r="K3057" s="249"/>
      <c r="L3057" s="249"/>
      <c r="M3057" s="249"/>
      <c r="N3057" s="249"/>
      <c r="O3057" s="249"/>
      <c r="P3057" s="249"/>
      <c r="Q3057" s="234"/>
      <c r="R3057" s="234"/>
      <c r="S3057" s="234"/>
      <c r="T3057" s="249"/>
      <c r="U3057" s="249"/>
      <c r="V3057" s="234"/>
      <c r="W3057" s="234"/>
      <c r="X3057" s="234"/>
      <c r="Y3057" s="233"/>
      <c r="Z3057" s="233"/>
      <c r="AA3057" s="233"/>
      <c r="AB3057" s="198"/>
      <c r="AC3057" s="233"/>
      <c r="AD3057" s="233"/>
      <c r="AE3057">
        <f t="shared" si="2"/>
        <v>277.68</v>
      </c>
      <c r="AF3057">
        <f t="shared" si="3"/>
        <v>0</v>
      </c>
    </row>
    <row r="3058" spans="2:32">
      <c r="B3058" s="477"/>
      <c r="C3058" s="249"/>
      <c r="D3058" s="461">
        <v>44803</v>
      </c>
      <c r="E3058" s="421" t="s">
        <v>2687</v>
      </c>
      <c r="F3058" s="494"/>
      <c r="G3058" s="258"/>
      <c r="H3058" s="473">
        <v>204.9</v>
      </c>
      <c r="I3058" s="249"/>
      <c r="J3058" s="249">
        <v>204.9</v>
      </c>
      <c r="K3058" s="249"/>
      <c r="L3058" s="249"/>
      <c r="M3058" s="249"/>
      <c r="N3058" s="249"/>
      <c r="O3058" s="249"/>
      <c r="P3058" s="249"/>
      <c r="Q3058" s="234"/>
      <c r="R3058" s="234"/>
      <c r="S3058" s="234"/>
      <c r="T3058" s="249"/>
      <c r="U3058" s="249"/>
      <c r="V3058" s="234"/>
      <c r="W3058" s="234"/>
      <c r="X3058" s="234"/>
      <c r="Y3058" s="233"/>
      <c r="Z3058" s="233"/>
      <c r="AA3058" s="233"/>
      <c r="AB3058" s="198"/>
      <c r="AC3058" s="233"/>
      <c r="AD3058" s="233"/>
      <c r="AE3058">
        <f t="shared" si="2"/>
        <v>204.9</v>
      </c>
      <c r="AF3058">
        <f t="shared" si="3"/>
        <v>0</v>
      </c>
    </row>
    <row r="3059" spans="2:32">
      <c r="B3059" s="477"/>
      <c r="C3059" s="249"/>
      <c r="D3059" s="461">
        <v>44803</v>
      </c>
      <c r="E3059" s="421" t="s">
        <v>2688</v>
      </c>
      <c r="F3059" s="494"/>
      <c r="G3059" s="258"/>
      <c r="H3059" s="473">
        <v>300</v>
      </c>
      <c r="I3059" s="249"/>
      <c r="J3059" s="249"/>
      <c r="K3059" s="249"/>
      <c r="L3059" s="249"/>
      <c r="M3059" s="249"/>
      <c r="N3059" s="249"/>
      <c r="O3059" s="249"/>
      <c r="P3059" s="249"/>
      <c r="Q3059" s="234"/>
      <c r="R3059" s="234"/>
      <c r="S3059" s="234"/>
      <c r="T3059" s="249"/>
      <c r="U3059" s="249"/>
      <c r="V3059" s="234"/>
      <c r="W3059" s="234"/>
      <c r="X3059" s="234"/>
      <c r="Y3059" s="233"/>
      <c r="Z3059" s="233"/>
      <c r="AA3059" s="233"/>
      <c r="AB3059" s="249">
        <v>300</v>
      </c>
      <c r="AC3059" s="233"/>
      <c r="AD3059" s="233"/>
      <c r="AE3059">
        <f t="shared" si="2"/>
        <v>300</v>
      </c>
      <c r="AF3059">
        <f t="shared" si="3"/>
        <v>0</v>
      </c>
    </row>
    <row r="3060" spans="2:32">
      <c r="B3060" s="477">
        <v>1755</v>
      </c>
      <c r="C3060" s="249"/>
      <c r="D3060" s="461">
        <v>44803</v>
      </c>
      <c r="E3060" s="421" t="s">
        <v>2689</v>
      </c>
      <c r="F3060" s="494"/>
      <c r="G3060" s="258">
        <v>1755</v>
      </c>
      <c r="H3060" s="473"/>
      <c r="I3060" s="249"/>
      <c r="J3060" s="249"/>
      <c r="K3060" s="249"/>
      <c r="L3060" s="249"/>
      <c r="M3060" s="249"/>
      <c r="N3060" s="249"/>
      <c r="O3060" s="249"/>
      <c r="P3060" s="249"/>
      <c r="Q3060" s="234"/>
      <c r="R3060" s="234"/>
      <c r="S3060" s="234"/>
      <c r="T3060" s="249"/>
      <c r="U3060" s="249"/>
      <c r="V3060" s="234"/>
      <c r="W3060" s="234"/>
      <c r="X3060" s="234"/>
      <c r="Y3060" s="233"/>
      <c r="Z3060" s="233"/>
      <c r="AA3060" s="233"/>
      <c r="AB3060" s="198"/>
      <c r="AC3060" s="233"/>
      <c r="AD3060" s="233"/>
      <c r="AE3060">
        <f t="shared" si="2"/>
        <v>0</v>
      </c>
      <c r="AF3060">
        <f t="shared" si="3"/>
        <v>0</v>
      </c>
    </row>
    <row r="3061" spans="2:32">
      <c r="B3061" s="477"/>
      <c r="C3061" s="249"/>
      <c r="D3061" s="461">
        <v>44803</v>
      </c>
      <c r="E3061" s="421" t="s">
        <v>1741</v>
      </c>
      <c r="F3061" s="494"/>
      <c r="G3061" s="258"/>
      <c r="H3061" s="473">
        <v>56</v>
      </c>
      <c r="I3061" s="249"/>
      <c r="J3061" s="249"/>
      <c r="K3061" s="249"/>
      <c r="L3061" s="249"/>
      <c r="M3061" s="249"/>
      <c r="N3061" s="249"/>
      <c r="O3061" s="249"/>
      <c r="P3061" s="249"/>
      <c r="Q3061" s="234"/>
      <c r="R3061" s="234"/>
      <c r="S3061" s="234"/>
      <c r="T3061" s="249">
        <v>56</v>
      </c>
      <c r="U3061" s="249"/>
      <c r="V3061" s="234"/>
      <c r="W3061" s="234"/>
      <c r="X3061" s="234"/>
      <c r="Y3061" s="233"/>
      <c r="Z3061" s="233"/>
      <c r="AA3061" s="233"/>
      <c r="AB3061" s="198"/>
      <c r="AC3061" s="233"/>
      <c r="AD3061" s="233"/>
      <c r="AE3061">
        <f t="shared" si="2"/>
        <v>56</v>
      </c>
      <c r="AF3061">
        <f t="shared" si="3"/>
        <v>0</v>
      </c>
    </row>
    <row r="3062" spans="2:32">
      <c r="B3062" s="477"/>
      <c r="C3062" s="249"/>
      <c r="D3062" s="461">
        <v>44803</v>
      </c>
      <c r="E3062" s="421" t="s">
        <v>673</v>
      </c>
      <c r="F3062" s="494"/>
      <c r="G3062" s="258"/>
      <c r="H3062" s="258">
        <v>1419.6</v>
      </c>
      <c r="I3062" s="249"/>
      <c r="J3062" s="249"/>
      <c r="K3062" s="249"/>
      <c r="L3062" s="249"/>
      <c r="M3062" s="249"/>
      <c r="N3062" s="249"/>
      <c r="O3062" s="249"/>
      <c r="P3062" s="249"/>
      <c r="Q3062" s="234"/>
      <c r="R3062" s="234"/>
      <c r="S3062" s="234"/>
      <c r="T3062" s="249"/>
      <c r="U3062" s="249"/>
      <c r="V3062" s="234"/>
      <c r="W3062" s="234"/>
      <c r="X3062" s="234"/>
      <c r="Y3062" s="233"/>
      <c r="Z3062" s="233"/>
      <c r="AA3062" s="233"/>
      <c r="AB3062" s="198"/>
      <c r="AC3062" s="233"/>
      <c r="AD3062" s="233"/>
      <c r="AE3062">
        <f t="shared" si="2"/>
        <v>0</v>
      </c>
      <c r="AF3062">
        <f t="shared" si="3"/>
        <v>1419.6</v>
      </c>
    </row>
    <row r="3063" spans="2:32">
      <c r="B3063" s="477"/>
      <c r="C3063" s="249"/>
      <c r="D3063" s="461">
        <v>44803</v>
      </c>
      <c r="E3063" s="422" t="s">
        <v>2690</v>
      </c>
      <c r="F3063" s="435"/>
      <c r="G3063" s="259"/>
      <c r="H3063" s="234">
        <v>279.39999999999998</v>
      </c>
      <c r="I3063" s="249"/>
      <c r="J3063" s="249"/>
      <c r="K3063" s="249"/>
      <c r="L3063" s="249"/>
      <c r="M3063" s="249"/>
      <c r="N3063" s="249"/>
      <c r="O3063" s="249"/>
      <c r="P3063" s="249"/>
      <c r="Q3063" s="234"/>
      <c r="R3063" s="234"/>
      <c r="S3063" s="234"/>
      <c r="T3063" s="249"/>
      <c r="U3063" s="249"/>
      <c r="V3063" s="234"/>
      <c r="W3063" s="234"/>
      <c r="X3063" s="234"/>
      <c r="Y3063" s="233"/>
      <c r="Z3063" s="233"/>
      <c r="AA3063" s="233"/>
      <c r="AB3063" s="198"/>
      <c r="AC3063" s="233"/>
      <c r="AD3063" s="233"/>
      <c r="AE3063">
        <f t="shared" si="2"/>
        <v>0</v>
      </c>
      <c r="AF3063">
        <f t="shared" si="3"/>
        <v>279.39999999999998</v>
      </c>
    </row>
    <row r="3064" spans="2:32">
      <c r="B3064" s="477"/>
      <c r="C3064" s="249"/>
      <c r="D3064" s="461">
        <v>44803</v>
      </c>
      <c r="E3064" s="421" t="s">
        <v>495</v>
      </c>
      <c r="F3064" s="494"/>
      <c r="G3064" s="474">
        <v>545.82000000000005</v>
      </c>
      <c r="H3064" s="473"/>
      <c r="I3064" s="249"/>
      <c r="J3064" s="249"/>
      <c r="K3064" s="249"/>
      <c r="L3064" s="249"/>
      <c r="M3064" s="249"/>
      <c r="N3064" s="249"/>
      <c r="O3064" s="249"/>
      <c r="P3064" s="249"/>
      <c r="Q3064" s="234"/>
      <c r="R3064" s="234"/>
      <c r="S3064" s="234"/>
      <c r="T3064" s="249"/>
      <c r="U3064" s="249"/>
      <c r="V3064" s="234"/>
      <c r="W3064" s="234"/>
      <c r="X3064" s="234"/>
      <c r="Y3064" s="233"/>
      <c r="Z3064" s="233"/>
      <c r="AA3064" s="233"/>
      <c r="AB3064" s="198"/>
      <c r="AC3064" s="233"/>
      <c r="AD3064" s="233"/>
      <c r="AE3064">
        <f t="shared" si="2"/>
        <v>0</v>
      </c>
      <c r="AF3064">
        <f t="shared" si="3"/>
        <v>0</v>
      </c>
    </row>
    <row r="3065" spans="2:32">
      <c r="B3065" s="477"/>
      <c r="C3065" s="249"/>
      <c r="D3065" s="461">
        <v>44803</v>
      </c>
      <c r="E3065" s="421" t="s">
        <v>2691</v>
      </c>
      <c r="F3065" s="494"/>
      <c r="G3065" s="258"/>
      <c r="H3065" s="473">
        <v>545.82000000000005</v>
      </c>
      <c r="I3065" s="249"/>
      <c r="J3065" s="249">
        <v>545.82000000000005</v>
      </c>
      <c r="K3065" s="249"/>
      <c r="L3065" s="249"/>
      <c r="M3065" s="249"/>
      <c r="N3065" s="249"/>
      <c r="O3065" s="249"/>
      <c r="P3065" s="249"/>
      <c r="Q3065" s="234"/>
      <c r="R3065" s="234"/>
      <c r="S3065" s="234"/>
      <c r="T3065" s="249"/>
      <c r="U3065" s="249"/>
      <c r="V3065" s="234"/>
      <c r="W3065" s="234"/>
      <c r="X3065" s="234"/>
      <c r="Y3065" s="233"/>
      <c r="Z3065" s="233"/>
      <c r="AA3065" s="233"/>
      <c r="AB3065" s="198"/>
      <c r="AC3065" s="233"/>
      <c r="AD3065" s="233"/>
      <c r="AE3065">
        <f t="shared" si="2"/>
        <v>545.82000000000005</v>
      </c>
      <c r="AF3065">
        <f t="shared" si="3"/>
        <v>0</v>
      </c>
    </row>
    <row r="3066" spans="2:32">
      <c r="B3066" s="477">
        <v>615</v>
      </c>
      <c r="C3066" s="249"/>
      <c r="D3066" s="461">
        <v>44803</v>
      </c>
      <c r="E3066" s="421" t="s">
        <v>2692</v>
      </c>
      <c r="F3066" s="494"/>
      <c r="G3066" s="258">
        <v>615</v>
      </c>
      <c r="H3066" s="473"/>
      <c r="I3066" s="249"/>
      <c r="J3066" s="249"/>
      <c r="K3066" s="249"/>
      <c r="L3066" s="249"/>
      <c r="M3066" s="249"/>
      <c r="N3066" s="249"/>
      <c r="O3066" s="249"/>
      <c r="P3066" s="249"/>
      <c r="Q3066" s="234"/>
      <c r="R3066" s="234"/>
      <c r="S3066" s="234"/>
      <c r="T3066" s="249"/>
      <c r="U3066" s="249"/>
      <c r="V3066" s="234"/>
      <c r="W3066" s="234"/>
      <c r="X3066" s="234"/>
      <c r="Y3066" s="233"/>
      <c r="Z3066" s="233"/>
      <c r="AA3066" s="233"/>
      <c r="AB3066" s="198"/>
      <c r="AC3066" s="233"/>
      <c r="AD3066" s="233"/>
      <c r="AE3066">
        <f t="shared" si="2"/>
        <v>0</v>
      </c>
      <c r="AF3066">
        <f t="shared" si="3"/>
        <v>0</v>
      </c>
    </row>
    <row r="3067" spans="2:32">
      <c r="B3067" s="477"/>
      <c r="C3067" s="249"/>
      <c r="D3067" s="461">
        <v>44803</v>
      </c>
      <c r="E3067" s="421" t="s">
        <v>673</v>
      </c>
      <c r="F3067" s="494"/>
      <c r="G3067" s="258"/>
      <c r="H3067" s="474">
        <v>545.82000000000005</v>
      </c>
      <c r="I3067" s="249"/>
      <c r="J3067" s="249"/>
      <c r="K3067" s="249"/>
      <c r="L3067" s="249"/>
      <c r="M3067" s="249"/>
      <c r="N3067" s="249"/>
      <c r="O3067" s="249"/>
      <c r="P3067" s="249"/>
      <c r="Q3067" s="234"/>
      <c r="R3067" s="234"/>
      <c r="S3067" s="234"/>
      <c r="T3067" s="249"/>
      <c r="U3067" s="249"/>
      <c r="V3067" s="234"/>
      <c r="W3067" s="234"/>
      <c r="X3067" s="234"/>
      <c r="Y3067" s="233"/>
      <c r="Z3067" s="233"/>
      <c r="AA3067" s="233"/>
      <c r="AB3067" s="198"/>
      <c r="AC3067" s="233"/>
      <c r="AD3067" s="233"/>
      <c r="AE3067">
        <f t="shared" si="2"/>
        <v>0</v>
      </c>
      <c r="AF3067">
        <f t="shared" si="3"/>
        <v>545.82000000000005</v>
      </c>
    </row>
    <row r="3068" spans="2:32">
      <c r="B3068" s="477"/>
      <c r="C3068" s="249"/>
      <c r="D3068" s="461">
        <v>44803</v>
      </c>
      <c r="E3068" s="422" t="s">
        <v>2693</v>
      </c>
      <c r="F3068" s="435"/>
      <c r="G3068" s="259"/>
      <c r="H3068" s="234">
        <v>69.180000000000007</v>
      </c>
      <c r="I3068" s="249"/>
      <c r="J3068" s="249"/>
      <c r="K3068" s="249"/>
      <c r="L3068" s="249"/>
      <c r="M3068" s="249"/>
      <c r="N3068" s="249"/>
      <c r="O3068" s="249"/>
      <c r="P3068" s="249"/>
      <c r="Q3068" s="234"/>
      <c r="R3068" s="234"/>
      <c r="S3068" s="234"/>
      <c r="T3068" s="249"/>
      <c r="U3068" s="249"/>
      <c r="V3068" s="234"/>
      <c r="W3068" s="234"/>
      <c r="X3068" s="234"/>
      <c r="Y3068" s="233"/>
      <c r="Z3068" s="233"/>
      <c r="AA3068" s="233"/>
      <c r="AB3068" s="198"/>
      <c r="AC3068" s="233"/>
      <c r="AD3068" s="233"/>
      <c r="AE3068">
        <f t="shared" si="2"/>
        <v>0</v>
      </c>
      <c r="AF3068">
        <f t="shared" si="3"/>
        <v>69.180000000000007</v>
      </c>
    </row>
    <row r="3069" spans="2:32">
      <c r="B3069" s="477"/>
      <c r="C3069" s="249"/>
      <c r="D3069" s="461">
        <v>44803</v>
      </c>
      <c r="E3069" s="421" t="s">
        <v>495</v>
      </c>
      <c r="F3069" s="494"/>
      <c r="G3069" s="258">
        <v>8218.83</v>
      </c>
      <c r="H3069" s="473"/>
      <c r="I3069" s="249"/>
      <c r="J3069" s="249"/>
      <c r="K3069" s="249"/>
      <c r="L3069" s="249"/>
      <c r="M3069" s="249"/>
      <c r="N3069" s="249"/>
      <c r="O3069" s="249"/>
      <c r="P3069" s="249"/>
      <c r="Q3069" s="234"/>
      <c r="R3069" s="234"/>
      <c r="S3069" s="234"/>
      <c r="T3069" s="249"/>
      <c r="U3069" s="249"/>
      <c r="V3069" s="234"/>
      <c r="W3069" s="234"/>
      <c r="X3069" s="234"/>
      <c r="Y3069" s="233"/>
      <c r="Z3069" s="233"/>
      <c r="AA3069" s="233"/>
      <c r="AB3069" s="198"/>
      <c r="AC3069" s="233"/>
      <c r="AD3069" s="233"/>
      <c r="AE3069">
        <f t="shared" si="2"/>
        <v>0</v>
      </c>
      <c r="AF3069">
        <f t="shared" si="3"/>
        <v>0</v>
      </c>
    </row>
    <row r="3070" spans="2:32">
      <c r="B3070" s="477"/>
      <c r="C3070" s="249"/>
      <c r="D3070" s="461">
        <v>44803</v>
      </c>
      <c r="E3070" s="421" t="s">
        <v>2694</v>
      </c>
      <c r="F3070" s="494"/>
      <c r="G3070" s="258"/>
      <c r="H3070" s="473">
        <v>120.96</v>
      </c>
      <c r="I3070" s="249"/>
      <c r="J3070" s="249">
        <v>120.96</v>
      </c>
      <c r="K3070" s="249"/>
      <c r="L3070" s="249"/>
      <c r="M3070" s="249"/>
      <c r="N3070" s="249"/>
      <c r="O3070" s="249"/>
      <c r="P3070" s="249"/>
      <c r="Q3070" s="234"/>
      <c r="R3070" s="234"/>
      <c r="S3070" s="234"/>
      <c r="T3070" s="249"/>
      <c r="U3070" s="249"/>
      <c r="V3070" s="234"/>
      <c r="W3070" s="234"/>
      <c r="X3070" s="234"/>
      <c r="Y3070" s="233"/>
      <c r="Z3070" s="233"/>
      <c r="AA3070" s="233"/>
      <c r="AB3070" s="198"/>
      <c r="AC3070" s="233"/>
      <c r="AD3070" s="233"/>
      <c r="AE3070">
        <f t="shared" si="2"/>
        <v>120.96</v>
      </c>
      <c r="AF3070">
        <f t="shared" si="3"/>
        <v>0</v>
      </c>
    </row>
    <row r="3071" spans="2:32">
      <c r="B3071" s="477"/>
      <c r="C3071" s="249"/>
      <c r="D3071" s="461">
        <v>44803</v>
      </c>
      <c r="E3071" s="421" t="s">
        <v>1906</v>
      </c>
      <c r="F3071" s="494"/>
      <c r="G3071" s="258"/>
      <c r="H3071" s="447">
        <v>211.26</v>
      </c>
      <c r="I3071" s="249"/>
      <c r="J3071" s="249">
        <v>211.26</v>
      </c>
      <c r="K3071" s="249"/>
      <c r="L3071" s="249"/>
      <c r="M3071" s="249"/>
      <c r="N3071" s="249"/>
      <c r="O3071" s="249"/>
      <c r="P3071" s="249"/>
      <c r="Q3071" s="234"/>
      <c r="R3071" s="234"/>
      <c r="S3071" s="234"/>
      <c r="T3071" s="249"/>
      <c r="U3071" s="249"/>
      <c r="V3071" s="234"/>
      <c r="W3071" s="234"/>
      <c r="X3071" s="234"/>
      <c r="Y3071" s="233"/>
      <c r="Z3071" s="233"/>
      <c r="AA3071" s="233"/>
      <c r="AB3071" s="198"/>
      <c r="AC3071" s="233"/>
      <c r="AD3071" s="233"/>
      <c r="AE3071">
        <f t="shared" si="2"/>
        <v>211.26</v>
      </c>
      <c r="AF3071">
        <f t="shared" si="3"/>
        <v>0</v>
      </c>
    </row>
    <row r="3072" spans="2:32">
      <c r="B3072" s="477"/>
      <c r="C3072" s="249">
        <v>4</v>
      </c>
      <c r="D3072" s="461">
        <v>44803</v>
      </c>
      <c r="E3072" s="421" t="s">
        <v>2176</v>
      </c>
      <c r="F3072" s="494"/>
      <c r="G3072" s="258"/>
      <c r="H3072" s="447">
        <v>1022</v>
      </c>
      <c r="I3072" s="249">
        <v>1022</v>
      </c>
      <c r="J3072" s="249"/>
      <c r="K3072" s="249"/>
      <c r="L3072" s="249"/>
      <c r="M3072" s="249"/>
      <c r="N3072" s="249"/>
      <c r="O3072" s="249"/>
      <c r="P3072" s="249"/>
      <c r="Q3072" s="234"/>
      <c r="R3072" s="234"/>
      <c r="S3072" s="234"/>
      <c r="T3072" s="249"/>
      <c r="U3072" s="249"/>
      <c r="V3072" s="234"/>
      <c r="W3072" s="234"/>
      <c r="X3072" s="234"/>
      <c r="Y3072" s="233"/>
      <c r="Z3072" s="233"/>
      <c r="AA3072" s="233"/>
      <c r="AB3072" s="198"/>
      <c r="AC3072" s="233"/>
      <c r="AD3072" s="233"/>
      <c r="AE3072">
        <f t="shared" si="2"/>
        <v>1022</v>
      </c>
      <c r="AF3072">
        <f t="shared" si="3"/>
        <v>0</v>
      </c>
    </row>
    <row r="3073" spans="2:32">
      <c r="B3073" s="477"/>
      <c r="C3073" s="249">
        <v>4</v>
      </c>
      <c r="D3073" s="461">
        <v>44803</v>
      </c>
      <c r="E3073" s="421" t="s">
        <v>2695</v>
      </c>
      <c r="F3073" s="494"/>
      <c r="G3073" s="258"/>
      <c r="H3073" s="447">
        <v>1488</v>
      </c>
      <c r="I3073" s="249"/>
      <c r="J3073" s="249">
        <v>1488</v>
      </c>
      <c r="K3073" s="249"/>
      <c r="L3073" s="249"/>
      <c r="M3073" s="249"/>
      <c r="N3073" s="249"/>
      <c r="O3073" s="249"/>
      <c r="P3073" s="249"/>
      <c r="Q3073" s="234"/>
      <c r="R3073" s="234"/>
      <c r="S3073" s="234"/>
      <c r="T3073" s="249"/>
      <c r="U3073" s="249"/>
      <c r="V3073" s="234"/>
      <c r="W3073" s="234"/>
      <c r="X3073" s="234"/>
      <c r="Y3073" s="233"/>
      <c r="Z3073" s="233"/>
      <c r="AA3073" s="233"/>
      <c r="AB3073" s="198"/>
      <c r="AC3073" s="233"/>
      <c r="AD3073" s="233"/>
      <c r="AE3073">
        <f t="shared" si="2"/>
        <v>1488</v>
      </c>
      <c r="AF3073">
        <f t="shared" si="3"/>
        <v>0</v>
      </c>
    </row>
    <row r="3074" spans="2:32">
      <c r="B3074" s="477"/>
      <c r="C3074" s="249"/>
      <c r="D3074" s="461">
        <v>44803</v>
      </c>
      <c r="E3074" s="421" t="s">
        <v>2696</v>
      </c>
      <c r="F3074" s="494"/>
      <c r="G3074" s="258"/>
      <c r="H3074" s="447">
        <v>259.69</v>
      </c>
      <c r="I3074" s="249"/>
      <c r="J3074" s="249"/>
      <c r="K3074" s="249">
        <v>259.69</v>
      </c>
      <c r="L3074" s="249"/>
      <c r="M3074" s="249"/>
      <c r="N3074" s="249"/>
      <c r="O3074" s="249"/>
      <c r="P3074" s="249"/>
      <c r="Q3074" s="234"/>
      <c r="R3074" s="234"/>
      <c r="S3074" s="234"/>
      <c r="T3074" s="249"/>
      <c r="U3074" s="249"/>
      <c r="V3074" s="234"/>
      <c r="W3074" s="234"/>
      <c r="X3074" s="234"/>
      <c r="Y3074" s="233"/>
      <c r="Z3074" s="233"/>
      <c r="AA3074" s="233"/>
      <c r="AB3074" s="198"/>
      <c r="AC3074" s="233"/>
      <c r="AD3074" s="233"/>
      <c r="AE3074">
        <f t="shared" si="2"/>
        <v>259.69</v>
      </c>
      <c r="AF3074">
        <f t="shared" si="3"/>
        <v>0</v>
      </c>
    </row>
    <row r="3075" spans="2:32">
      <c r="B3075" s="477"/>
      <c r="C3075" s="249"/>
      <c r="D3075" s="461">
        <v>44803</v>
      </c>
      <c r="E3075" s="421" t="s">
        <v>2697</v>
      </c>
      <c r="F3075" s="494"/>
      <c r="G3075" s="258"/>
      <c r="H3075" s="447">
        <v>22</v>
      </c>
      <c r="I3075" s="249"/>
      <c r="J3075" s="249"/>
      <c r="K3075" s="249"/>
      <c r="L3075" s="249"/>
      <c r="M3075" s="249"/>
      <c r="N3075" s="249">
        <v>22</v>
      </c>
      <c r="O3075" s="249"/>
      <c r="P3075" s="249"/>
      <c r="Q3075" s="234"/>
      <c r="R3075" s="234"/>
      <c r="S3075" s="234"/>
      <c r="T3075" s="249"/>
      <c r="U3075" s="249"/>
      <c r="V3075" s="234"/>
      <c r="W3075" s="234"/>
      <c r="X3075" s="234"/>
      <c r="Y3075" s="233"/>
      <c r="Z3075" s="233"/>
      <c r="AA3075" s="233"/>
      <c r="AB3075" s="198"/>
      <c r="AC3075" s="233"/>
      <c r="AD3075" s="233"/>
      <c r="AE3075">
        <f t="shared" si="2"/>
        <v>22</v>
      </c>
      <c r="AF3075">
        <f t="shared" si="3"/>
        <v>0</v>
      </c>
    </row>
    <row r="3076" spans="2:32">
      <c r="B3076" s="477"/>
      <c r="C3076" s="249"/>
      <c r="D3076" s="461">
        <v>44803</v>
      </c>
      <c r="E3076" s="421" t="s">
        <v>2438</v>
      </c>
      <c r="F3076" s="494"/>
      <c r="G3076" s="258"/>
      <c r="H3076" s="447">
        <v>448.22</v>
      </c>
      <c r="I3076" s="249"/>
      <c r="J3076" s="249"/>
      <c r="K3076" s="249">
        <v>448.22</v>
      </c>
      <c r="L3076" s="249"/>
      <c r="M3076" s="249"/>
      <c r="N3076" s="249"/>
      <c r="O3076" s="249"/>
      <c r="P3076" s="249"/>
      <c r="Q3076" s="234"/>
      <c r="R3076" s="234"/>
      <c r="S3076" s="234"/>
      <c r="T3076" s="249"/>
      <c r="U3076" s="249"/>
      <c r="V3076" s="234"/>
      <c r="W3076" s="234"/>
      <c r="X3076" s="234"/>
      <c r="Y3076" s="233"/>
      <c r="Z3076" s="233"/>
      <c r="AA3076" s="233"/>
      <c r="AB3076" s="198"/>
      <c r="AC3076" s="233"/>
      <c r="AD3076" s="233"/>
      <c r="AE3076">
        <f t="shared" si="2"/>
        <v>448.22</v>
      </c>
      <c r="AF3076">
        <f t="shared" si="3"/>
        <v>0</v>
      </c>
    </row>
    <row r="3077" spans="2:32">
      <c r="B3077" s="477"/>
      <c r="C3077" s="249"/>
      <c r="D3077" s="461">
        <v>44803</v>
      </c>
      <c r="E3077" s="421" t="s">
        <v>2698</v>
      </c>
      <c r="F3077" s="494"/>
      <c r="G3077" s="258"/>
      <c r="H3077" s="447">
        <v>315.12</v>
      </c>
      <c r="I3077" s="249"/>
      <c r="J3077" s="249"/>
      <c r="K3077" s="249"/>
      <c r="L3077" s="249">
        <v>315.12</v>
      </c>
      <c r="M3077" s="249"/>
      <c r="N3077" s="249"/>
      <c r="O3077" s="249"/>
      <c r="P3077" s="249"/>
      <c r="Q3077" s="234"/>
      <c r="R3077" s="234"/>
      <c r="S3077" s="234"/>
      <c r="T3077" s="249"/>
      <c r="U3077" s="249"/>
      <c r="V3077" s="234"/>
      <c r="W3077" s="234"/>
      <c r="X3077" s="234"/>
      <c r="Y3077" s="233"/>
      <c r="Z3077" s="233"/>
      <c r="AA3077" s="233"/>
      <c r="AB3077" s="198"/>
      <c r="AC3077" s="233"/>
      <c r="AD3077" s="233"/>
      <c r="AE3077">
        <f t="shared" si="2"/>
        <v>315.12</v>
      </c>
      <c r="AF3077">
        <f t="shared" si="3"/>
        <v>0</v>
      </c>
    </row>
    <row r="3078" spans="2:32">
      <c r="B3078" s="477"/>
      <c r="C3078" s="249">
        <v>4.7300000000000004</v>
      </c>
      <c r="D3078" s="461">
        <v>44803</v>
      </c>
      <c r="E3078" s="421" t="s">
        <v>2981</v>
      </c>
      <c r="F3078" s="494"/>
      <c r="G3078" s="258"/>
      <c r="H3078" s="447">
        <v>1874.58</v>
      </c>
      <c r="I3078" s="249"/>
      <c r="J3078" s="249"/>
      <c r="K3078" s="249"/>
      <c r="L3078" s="249">
        <v>1874.58</v>
      </c>
      <c r="M3078" s="249"/>
      <c r="N3078" s="249"/>
      <c r="O3078" s="249"/>
      <c r="P3078" s="249"/>
      <c r="Q3078" s="234"/>
      <c r="R3078" s="234"/>
      <c r="S3078" s="234"/>
      <c r="T3078" s="249"/>
      <c r="U3078" s="249"/>
      <c r="V3078" s="234"/>
      <c r="W3078" s="234"/>
      <c r="X3078" s="234"/>
      <c r="Y3078" s="233"/>
      <c r="Z3078" s="233"/>
      <c r="AA3078" s="233"/>
      <c r="AB3078" s="198"/>
      <c r="AC3078" s="233"/>
      <c r="AD3078" s="233"/>
      <c r="AE3078">
        <f t="shared" si="2"/>
        <v>1874.58</v>
      </c>
      <c r="AF3078">
        <f t="shared" si="3"/>
        <v>0</v>
      </c>
    </row>
    <row r="3079" spans="2:32">
      <c r="B3079" s="477"/>
      <c r="C3079" s="249"/>
      <c r="D3079" s="461">
        <v>44803</v>
      </c>
      <c r="E3079" s="421" t="s">
        <v>2699</v>
      </c>
      <c r="F3079" s="494"/>
      <c r="G3079" s="258"/>
      <c r="H3079" s="447">
        <v>1183</v>
      </c>
      <c r="I3079" s="249"/>
      <c r="J3079" s="249"/>
      <c r="K3079" s="249">
        <v>1183</v>
      </c>
      <c r="L3079" s="249"/>
      <c r="M3079" s="249"/>
      <c r="N3079" s="249"/>
      <c r="O3079" s="249"/>
      <c r="P3079" s="249"/>
      <c r="Q3079" s="234"/>
      <c r="R3079" s="234"/>
      <c r="S3079" s="234"/>
      <c r="T3079" s="249"/>
      <c r="U3079" s="249"/>
      <c r="V3079" s="234"/>
      <c r="W3079" s="234"/>
      <c r="X3079" s="234"/>
      <c r="Y3079" s="233"/>
      <c r="Z3079" s="233"/>
      <c r="AA3079" s="233"/>
      <c r="AB3079" s="198"/>
      <c r="AC3079" s="233"/>
      <c r="AD3079" s="233"/>
      <c r="AE3079">
        <f t="shared" si="2"/>
        <v>1183</v>
      </c>
      <c r="AF3079">
        <f t="shared" si="3"/>
        <v>0</v>
      </c>
    </row>
    <row r="3080" spans="2:32">
      <c r="B3080" s="477"/>
      <c r="C3080" s="249"/>
      <c r="D3080" s="461">
        <v>44803</v>
      </c>
      <c r="E3080" s="421" t="s">
        <v>2700</v>
      </c>
      <c r="F3080" s="494"/>
      <c r="G3080" s="258"/>
      <c r="H3080" s="447">
        <v>787</v>
      </c>
      <c r="I3080" s="249"/>
      <c r="J3080" s="249"/>
      <c r="K3080" s="249">
        <v>787</v>
      </c>
      <c r="L3080" s="249"/>
      <c r="M3080" s="249"/>
      <c r="N3080" s="249"/>
      <c r="O3080" s="249"/>
      <c r="P3080" s="249"/>
      <c r="Q3080" s="234"/>
      <c r="R3080" s="234"/>
      <c r="S3080" s="234"/>
      <c r="T3080" s="249"/>
      <c r="U3080" s="249"/>
      <c r="V3080" s="234"/>
      <c r="W3080" s="234"/>
      <c r="X3080" s="234"/>
      <c r="Y3080" s="233"/>
      <c r="Z3080" s="233"/>
      <c r="AA3080" s="233"/>
      <c r="AB3080" s="198"/>
      <c r="AC3080" s="233"/>
      <c r="AD3080" s="233"/>
      <c r="AE3080">
        <f t="shared" ref="AE3080:AE3143" si="4">SUM(I3080:AD3080)</f>
        <v>787</v>
      </c>
      <c r="AF3080">
        <f t="shared" ref="AF3080:AF3143" si="5">H3080-AE3080</f>
        <v>0</v>
      </c>
    </row>
    <row r="3081" spans="2:32">
      <c r="B3081" s="477"/>
      <c r="C3081" s="249">
        <v>1</v>
      </c>
      <c r="D3081" s="461">
        <v>44803</v>
      </c>
      <c r="E3081" s="421" t="s">
        <v>2701</v>
      </c>
      <c r="F3081" s="494"/>
      <c r="G3081" s="258"/>
      <c r="H3081" s="447">
        <v>252</v>
      </c>
      <c r="I3081" s="249"/>
      <c r="J3081" s="249"/>
      <c r="K3081" s="249"/>
      <c r="L3081" s="249"/>
      <c r="M3081" s="249"/>
      <c r="N3081" s="249"/>
      <c r="O3081" s="249">
        <v>252</v>
      </c>
      <c r="P3081" s="249"/>
      <c r="Q3081" s="234"/>
      <c r="R3081" s="234"/>
      <c r="S3081" s="234"/>
      <c r="T3081" s="249"/>
      <c r="U3081" s="249"/>
      <c r="V3081" s="234"/>
      <c r="W3081" s="234"/>
      <c r="X3081" s="234"/>
      <c r="Y3081" s="233"/>
      <c r="Z3081" s="233"/>
      <c r="AA3081" s="233"/>
      <c r="AB3081" s="198"/>
      <c r="AC3081" s="233"/>
      <c r="AD3081" s="233"/>
      <c r="AE3081">
        <f t="shared" si="4"/>
        <v>252</v>
      </c>
      <c r="AF3081">
        <f t="shared" si="5"/>
        <v>0</v>
      </c>
    </row>
    <row r="3082" spans="2:32">
      <c r="B3082" s="477"/>
      <c r="C3082" s="249"/>
      <c r="D3082" s="461">
        <v>44803</v>
      </c>
      <c r="E3082" s="421" t="s">
        <v>1896</v>
      </c>
      <c r="F3082" s="494"/>
      <c r="G3082" s="258"/>
      <c r="H3082" s="447">
        <v>30</v>
      </c>
      <c r="I3082" s="249"/>
      <c r="J3082" s="249"/>
      <c r="K3082" s="249"/>
      <c r="L3082" s="249"/>
      <c r="M3082" s="249"/>
      <c r="N3082" s="249"/>
      <c r="O3082" s="249"/>
      <c r="P3082" s="249"/>
      <c r="Q3082" s="234"/>
      <c r="R3082" s="234"/>
      <c r="S3082" s="234"/>
      <c r="T3082" s="249">
        <v>30</v>
      </c>
      <c r="U3082" s="249"/>
      <c r="V3082" s="234"/>
      <c r="W3082" s="234"/>
      <c r="X3082" s="234"/>
      <c r="Y3082" s="233"/>
      <c r="Z3082" s="233"/>
      <c r="AA3082" s="233"/>
      <c r="AB3082" s="198"/>
      <c r="AC3082" s="233"/>
      <c r="AD3082" s="233"/>
      <c r="AE3082">
        <f t="shared" si="4"/>
        <v>30</v>
      </c>
      <c r="AF3082">
        <f t="shared" si="5"/>
        <v>0</v>
      </c>
    </row>
    <row r="3083" spans="2:32">
      <c r="B3083" s="477"/>
      <c r="C3083" s="249"/>
      <c r="D3083" s="461">
        <v>44803</v>
      </c>
      <c r="E3083" s="421" t="s">
        <v>1878</v>
      </c>
      <c r="F3083" s="494"/>
      <c r="G3083" s="258"/>
      <c r="H3083" s="447">
        <v>205</v>
      </c>
      <c r="I3083" s="249"/>
      <c r="J3083" s="249"/>
      <c r="K3083" s="249"/>
      <c r="L3083" s="249"/>
      <c r="M3083" s="249"/>
      <c r="N3083" s="249"/>
      <c r="O3083" s="249"/>
      <c r="P3083" s="249"/>
      <c r="Q3083" s="234"/>
      <c r="R3083" s="234"/>
      <c r="S3083" s="234"/>
      <c r="T3083" s="249">
        <v>205</v>
      </c>
      <c r="U3083" s="249"/>
      <c r="V3083" s="234"/>
      <c r="W3083" s="234"/>
      <c r="X3083" s="234"/>
      <c r="Y3083" s="233"/>
      <c r="Z3083" s="233"/>
      <c r="AA3083" s="233"/>
      <c r="AB3083" s="198"/>
      <c r="AC3083" s="233"/>
      <c r="AD3083" s="233"/>
      <c r="AE3083">
        <f t="shared" si="4"/>
        <v>205</v>
      </c>
      <c r="AF3083">
        <f t="shared" si="5"/>
        <v>0</v>
      </c>
    </row>
    <row r="3084" spans="2:32">
      <c r="B3084" s="477">
        <v>8983</v>
      </c>
      <c r="C3084" s="249"/>
      <c r="D3084" s="461">
        <v>44803</v>
      </c>
      <c r="E3084" s="421" t="s">
        <v>1283</v>
      </c>
      <c r="F3084" s="494"/>
      <c r="G3084" s="258">
        <v>8983</v>
      </c>
      <c r="H3084" s="447"/>
      <c r="I3084" s="249"/>
      <c r="J3084" s="249"/>
      <c r="K3084" s="249"/>
      <c r="L3084" s="249"/>
      <c r="M3084" s="249"/>
      <c r="N3084" s="249"/>
      <c r="O3084" s="249"/>
      <c r="P3084" s="249"/>
      <c r="Q3084" s="234"/>
      <c r="R3084" s="234"/>
      <c r="S3084" s="234"/>
      <c r="T3084" s="249"/>
      <c r="U3084" s="249"/>
      <c r="V3084" s="234"/>
      <c r="W3084" s="234"/>
      <c r="X3084" s="234"/>
      <c r="Y3084" s="233"/>
      <c r="Z3084" s="233"/>
      <c r="AA3084" s="233"/>
      <c r="AB3084" s="198"/>
      <c r="AC3084" s="233"/>
      <c r="AD3084" s="233"/>
      <c r="AE3084">
        <f t="shared" si="4"/>
        <v>0</v>
      </c>
      <c r="AF3084">
        <f t="shared" si="5"/>
        <v>0</v>
      </c>
    </row>
    <row r="3085" spans="2:32">
      <c r="B3085" s="477"/>
      <c r="C3085" s="249"/>
      <c r="D3085" s="461">
        <v>44803</v>
      </c>
      <c r="E3085" s="421" t="s">
        <v>673</v>
      </c>
      <c r="F3085" s="494"/>
      <c r="G3085" s="258"/>
      <c r="H3085" s="258">
        <v>8218.83</v>
      </c>
      <c r="I3085" s="249"/>
      <c r="J3085" s="249"/>
      <c r="K3085" s="249"/>
      <c r="L3085" s="249"/>
      <c r="M3085" s="249"/>
      <c r="N3085" s="249"/>
      <c r="O3085" s="249"/>
      <c r="P3085" s="249"/>
      <c r="Q3085" s="234"/>
      <c r="R3085" s="234"/>
      <c r="S3085" s="234"/>
      <c r="T3085" s="249"/>
      <c r="U3085" s="249"/>
      <c r="V3085" s="234"/>
      <c r="W3085" s="234"/>
      <c r="X3085" s="234"/>
      <c r="Y3085" s="233"/>
      <c r="Z3085" s="233"/>
      <c r="AA3085" s="233"/>
      <c r="AB3085" s="198"/>
      <c r="AC3085" s="233"/>
      <c r="AD3085" s="233"/>
      <c r="AE3085">
        <f t="shared" si="4"/>
        <v>0</v>
      </c>
      <c r="AF3085">
        <f t="shared" si="5"/>
        <v>8218.83</v>
      </c>
    </row>
    <row r="3086" spans="2:32">
      <c r="B3086" s="477"/>
      <c r="C3086" s="249"/>
      <c r="D3086" s="461">
        <v>44803</v>
      </c>
      <c r="E3086" s="422" t="s">
        <v>1633</v>
      </c>
      <c r="F3086" s="435"/>
      <c r="G3086" s="259"/>
      <c r="H3086" s="234">
        <v>764.17</v>
      </c>
      <c r="I3086" s="249"/>
      <c r="J3086" s="249"/>
      <c r="K3086" s="249"/>
      <c r="L3086" s="249"/>
      <c r="M3086" s="249"/>
      <c r="N3086" s="249"/>
      <c r="O3086" s="249"/>
      <c r="P3086" s="249"/>
      <c r="Q3086" s="234"/>
      <c r="R3086" s="234"/>
      <c r="S3086" s="234"/>
      <c r="T3086" s="249"/>
      <c r="U3086" s="249"/>
      <c r="V3086" s="234"/>
      <c r="W3086" s="234"/>
      <c r="X3086" s="234"/>
      <c r="Y3086" s="233"/>
      <c r="Z3086" s="233"/>
      <c r="AA3086" s="233"/>
      <c r="AB3086" s="198"/>
      <c r="AC3086" s="233"/>
      <c r="AD3086" s="233"/>
      <c r="AE3086">
        <f t="shared" si="4"/>
        <v>0</v>
      </c>
      <c r="AF3086">
        <f t="shared" si="5"/>
        <v>764.17</v>
      </c>
    </row>
    <row r="3087" spans="2:32">
      <c r="B3087" s="477"/>
      <c r="C3087" s="249"/>
      <c r="D3087" s="461">
        <v>44803</v>
      </c>
      <c r="E3087" s="421" t="s">
        <v>495</v>
      </c>
      <c r="F3087" s="494"/>
      <c r="G3087" s="258">
        <v>1441.38</v>
      </c>
      <c r="H3087" s="447"/>
      <c r="I3087" s="249"/>
      <c r="J3087" s="249"/>
      <c r="K3087" s="249"/>
      <c r="L3087" s="249"/>
      <c r="M3087" s="249"/>
      <c r="N3087" s="249"/>
      <c r="O3087" s="249"/>
      <c r="P3087" s="249"/>
      <c r="Q3087" s="234"/>
      <c r="R3087" s="234"/>
      <c r="S3087" s="234"/>
      <c r="T3087" s="249"/>
      <c r="U3087" s="249"/>
      <c r="V3087" s="234"/>
      <c r="W3087" s="234"/>
      <c r="X3087" s="234"/>
      <c r="Y3087" s="233"/>
      <c r="Z3087" s="233"/>
      <c r="AA3087" s="233"/>
      <c r="AB3087" s="198"/>
      <c r="AC3087" s="233"/>
      <c r="AD3087" s="233"/>
      <c r="AE3087">
        <f t="shared" si="4"/>
        <v>0</v>
      </c>
      <c r="AF3087">
        <f t="shared" si="5"/>
        <v>0</v>
      </c>
    </row>
    <row r="3088" spans="2:32">
      <c r="B3088" s="477"/>
      <c r="C3088" s="249"/>
      <c r="D3088" s="461">
        <v>44803</v>
      </c>
      <c r="E3088" s="421" t="s">
        <v>2702</v>
      </c>
      <c r="F3088" s="494"/>
      <c r="G3088" s="258"/>
      <c r="H3088" s="447">
        <v>181.74</v>
      </c>
      <c r="I3088" s="249"/>
      <c r="J3088" s="249">
        <v>181.74</v>
      </c>
      <c r="K3088" s="249"/>
      <c r="L3088" s="249"/>
      <c r="M3088" s="249"/>
      <c r="N3088" s="249"/>
      <c r="O3088" s="249"/>
      <c r="P3088" s="249"/>
      <c r="Q3088" s="234"/>
      <c r="R3088" s="234"/>
      <c r="S3088" s="234"/>
      <c r="T3088" s="249"/>
      <c r="U3088" s="249"/>
      <c r="V3088" s="234"/>
      <c r="W3088" s="234"/>
      <c r="X3088" s="234"/>
      <c r="Y3088" s="233"/>
      <c r="Z3088" s="233"/>
      <c r="AA3088" s="233"/>
      <c r="AB3088" s="198"/>
      <c r="AC3088" s="233"/>
      <c r="AD3088" s="233"/>
      <c r="AE3088">
        <f t="shared" si="4"/>
        <v>181.74</v>
      </c>
      <c r="AF3088">
        <f t="shared" si="5"/>
        <v>0</v>
      </c>
    </row>
    <row r="3089" spans="2:32">
      <c r="B3089" s="477"/>
      <c r="C3089" s="249"/>
      <c r="D3089" s="461">
        <v>44803</v>
      </c>
      <c r="E3089" s="421" t="s">
        <v>2703</v>
      </c>
      <c r="F3089" s="494"/>
      <c r="G3089" s="258"/>
      <c r="H3089" s="447">
        <v>192.6</v>
      </c>
      <c r="I3089" s="249"/>
      <c r="J3089" s="249">
        <v>192.6</v>
      </c>
      <c r="K3089" s="249"/>
      <c r="L3089" s="249"/>
      <c r="M3089" s="249"/>
      <c r="N3089" s="249"/>
      <c r="O3089" s="249"/>
      <c r="P3089" s="249"/>
      <c r="Q3089" s="234"/>
      <c r="R3089" s="234"/>
      <c r="S3089" s="234"/>
      <c r="T3089" s="249"/>
      <c r="U3089" s="249"/>
      <c r="V3089" s="234"/>
      <c r="W3089" s="234"/>
      <c r="X3089" s="234"/>
      <c r="Y3089" s="233"/>
      <c r="Z3089" s="233"/>
      <c r="AA3089" s="233"/>
      <c r="AB3089" s="198"/>
      <c r="AC3089" s="233"/>
      <c r="AD3089" s="233"/>
      <c r="AE3089">
        <f t="shared" si="4"/>
        <v>192.6</v>
      </c>
      <c r="AF3089">
        <f t="shared" si="5"/>
        <v>0</v>
      </c>
    </row>
    <row r="3090" spans="2:32">
      <c r="B3090" s="477"/>
      <c r="C3090" s="249"/>
      <c r="D3090" s="461">
        <v>44803</v>
      </c>
      <c r="E3090" s="421" t="s">
        <v>2704</v>
      </c>
      <c r="F3090" s="494"/>
      <c r="G3090" s="258"/>
      <c r="H3090" s="447">
        <v>219.6</v>
      </c>
      <c r="I3090" s="249"/>
      <c r="J3090" s="249">
        <v>219.6</v>
      </c>
      <c r="K3090" s="249"/>
      <c r="L3090" s="249"/>
      <c r="M3090" s="249"/>
      <c r="N3090" s="249"/>
      <c r="O3090" s="249"/>
      <c r="P3090" s="249"/>
      <c r="Q3090" s="234"/>
      <c r="R3090" s="234"/>
      <c r="S3090" s="234"/>
      <c r="T3090" s="249"/>
      <c r="U3090" s="249"/>
      <c r="V3090" s="234"/>
      <c r="W3090" s="234"/>
      <c r="X3090" s="234"/>
      <c r="Y3090" s="233"/>
      <c r="Z3090" s="233"/>
      <c r="AA3090" s="233"/>
      <c r="AB3090" s="198"/>
      <c r="AC3090" s="233"/>
      <c r="AD3090" s="233"/>
      <c r="AE3090">
        <f t="shared" si="4"/>
        <v>219.6</v>
      </c>
      <c r="AF3090">
        <f t="shared" si="5"/>
        <v>0</v>
      </c>
    </row>
    <row r="3091" spans="2:32">
      <c r="B3091" s="477"/>
      <c r="C3091" s="249"/>
      <c r="D3091" s="461">
        <v>44803</v>
      </c>
      <c r="E3091" s="421" t="s">
        <v>2705</v>
      </c>
      <c r="F3091" s="494"/>
      <c r="G3091" s="258"/>
      <c r="H3091" s="447">
        <v>219.6</v>
      </c>
      <c r="I3091" s="249"/>
      <c r="J3091" s="249">
        <v>219.6</v>
      </c>
      <c r="K3091" s="249"/>
      <c r="L3091" s="249"/>
      <c r="M3091" s="249"/>
      <c r="N3091" s="249"/>
      <c r="O3091" s="249"/>
      <c r="P3091" s="249"/>
      <c r="Q3091" s="234"/>
      <c r="R3091" s="234"/>
      <c r="S3091" s="234"/>
      <c r="T3091" s="249"/>
      <c r="U3091" s="249"/>
      <c r="V3091" s="234"/>
      <c r="W3091" s="234"/>
      <c r="X3091" s="234"/>
      <c r="Y3091" s="233"/>
      <c r="Z3091" s="233"/>
      <c r="AA3091" s="233"/>
      <c r="AB3091" s="198"/>
      <c r="AC3091" s="233"/>
      <c r="AD3091" s="233"/>
      <c r="AE3091">
        <f t="shared" si="4"/>
        <v>219.6</v>
      </c>
      <c r="AF3091">
        <f t="shared" si="5"/>
        <v>0</v>
      </c>
    </row>
    <row r="3092" spans="2:32">
      <c r="B3092" s="477"/>
      <c r="C3092" s="249"/>
      <c r="D3092" s="461">
        <v>44803</v>
      </c>
      <c r="E3092" s="421" t="s">
        <v>2706</v>
      </c>
      <c r="F3092" s="494"/>
      <c r="G3092" s="258"/>
      <c r="H3092" s="447">
        <v>313.92</v>
      </c>
      <c r="I3092" s="249"/>
      <c r="J3092" s="249">
        <v>313.92</v>
      </c>
      <c r="K3092" s="249"/>
      <c r="L3092" s="249"/>
      <c r="M3092" s="249"/>
      <c r="N3092" s="249"/>
      <c r="O3092" s="249"/>
      <c r="P3092" s="249"/>
      <c r="Q3092" s="234"/>
      <c r="R3092" s="234"/>
      <c r="S3092" s="234"/>
      <c r="T3092" s="249"/>
      <c r="U3092" s="249"/>
      <c r="V3092" s="234"/>
      <c r="W3092" s="234"/>
      <c r="X3092" s="234"/>
      <c r="Y3092" s="233"/>
      <c r="Z3092" s="233"/>
      <c r="AA3092" s="233"/>
      <c r="AB3092" s="198"/>
      <c r="AC3092" s="233"/>
      <c r="AD3092" s="233"/>
      <c r="AE3092">
        <f t="shared" si="4"/>
        <v>313.92</v>
      </c>
      <c r="AF3092">
        <f t="shared" si="5"/>
        <v>0</v>
      </c>
    </row>
    <row r="3093" spans="2:32">
      <c r="B3093" s="477"/>
      <c r="C3093" s="249"/>
      <c r="D3093" s="461">
        <v>44803</v>
      </c>
      <c r="E3093" s="421" t="s">
        <v>2706</v>
      </c>
      <c r="F3093" s="494"/>
      <c r="G3093" s="258"/>
      <c r="H3093" s="447">
        <v>313.92</v>
      </c>
      <c r="I3093" s="249"/>
      <c r="J3093" s="249">
        <v>313.92</v>
      </c>
      <c r="K3093" s="249"/>
      <c r="L3093" s="249"/>
      <c r="M3093" s="249"/>
      <c r="N3093" s="249"/>
      <c r="O3093" s="249"/>
      <c r="P3093" s="249"/>
      <c r="Q3093" s="234"/>
      <c r="R3093" s="234"/>
      <c r="S3093" s="234"/>
      <c r="T3093" s="249"/>
      <c r="U3093" s="249"/>
      <c r="V3093" s="234"/>
      <c r="W3093" s="234"/>
      <c r="X3093" s="234"/>
      <c r="Y3093" s="233"/>
      <c r="Z3093" s="233"/>
      <c r="AA3093" s="233"/>
      <c r="AB3093" s="198"/>
      <c r="AC3093" s="233"/>
      <c r="AD3093" s="233"/>
      <c r="AE3093">
        <f t="shared" si="4"/>
        <v>313.92</v>
      </c>
      <c r="AF3093">
        <f t="shared" si="5"/>
        <v>0</v>
      </c>
    </row>
    <row r="3094" spans="2:32">
      <c r="B3094" s="476">
        <v>1739</v>
      </c>
      <c r="C3094" s="249"/>
      <c r="D3094" s="461">
        <v>44803</v>
      </c>
      <c r="E3094" s="421" t="s">
        <v>2653</v>
      </c>
      <c r="F3094" s="494"/>
      <c r="G3094" s="258">
        <v>1739</v>
      </c>
      <c r="H3094" s="447"/>
      <c r="I3094" s="249"/>
      <c r="J3094" s="249"/>
      <c r="K3094" s="249"/>
      <c r="L3094" s="249"/>
      <c r="M3094" s="249"/>
      <c r="N3094" s="249"/>
      <c r="O3094" s="249"/>
      <c r="P3094" s="249"/>
      <c r="Q3094" s="234"/>
      <c r="R3094" s="234"/>
      <c r="S3094" s="234"/>
      <c r="T3094" s="249"/>
      <c r="U3094" s="249"/>
      <c r="V3094" s="234"/>
      <c r="W3094" s="234"/>
      <c r="X3094" s="234"/>
      <c r="Y3094" s="233"/>
      <c r="Z3094" s="233"/>
      <c r="AA3094" s="233"/>
      <c r="AB3094" s="198"/>
      <c r="AC3094" s="233"/>
      <c r="AD3094" s="233"/>
      <c r="AE3094">
        <f t="shared" si="4"/>
        <v>0</v>
      </c>
      <c r="AF3094">
        <f t="shared" si="5"/>
        <v>0</v>
      </c>
    </row>
    <row r="3095" spans="2:32">
      <c r="B3095" s="477"/>
      <c r="C3095" s="249"/>
      <c r="D3095" s="461">
        <v>44803</v>
      </c>
      <c r="E3095" s="421" t="s">
        <v>673</v>
      </c>
      <c r="F3095" s="494"/>
      <c r="G3095" s="258"/>
      <c r="H3095" s="258">
        <v>1441.38</v>
      </c>
      <c r="I3095" s="249"/>
      <c r="J3095" s="249"/>
      <c r="K3095" s="249"/>
      <c r="L3095" s="249"/>
      <c r="M3095" s="249"/>
      <c r="N3095" s="249"/>
      <c r="O3095" s="249"/>
      <c r="P3095" s="249"/>
      <c r="Q3095" s="234"/>
      <c r="R3095" s="234"/>
      <c r="S3095" s="234"/>
      <c r="T3095" s="249"/>
      <c r="U3095" s="249"/>
      <c r="V3095" s="234"/>
      <c r="W3095" s="234"/>
      <c r="X3095" s="234"/>
      <c r="Y3095" s="233"/>
      <c r="Z3095" s="233"/>
      <c r="AA3095" s="233"/>
      <c r="AB3095" s="198"/>
      <c r="AC3095" s="233"/>
      <c r="AD3095" s="233"/>
      <c r="AE3095">
        <f t="shared" si="4"/>
        <v>0</v>
      </c>
      <c r="AF3095">
        <f t="shared" si="5"/>
        <v>1441.38</v>
      </c>
    </row>
    <row r="3096" spans="2:32">
      <c r="B3096" s="477"/>
      <c r="C3096" s="249"/>
      <c r="D3096" s="461">
        <v>44803</v>
      </c>
      <c r="E3096" s="422" t="s">
        <v>2654</v>
      </c>
      <c r="F3096" s="435"/>
      <c r="G3096" s="259"/>
      <c r="H3096" s="234">
        <v>297.62</v>
      </c>
      <c r="I3096" s="249"/>
      <c r="J3096" s="249"/>
      <c r="K3096" s="249"/>
      <c r="L3096" s="249"/>
      <c r="M3096" s="249"/>
      <c r="N3096" s="249"/>
      <c r="O3096" s="249"/>
      <c r="P3096" s="249"/>
      <c r="Q3096" s="234"/>
      <c r="R3096" s="234"/>
      <c r="S3096" s="234"/>
      <c r="T3096" s="249"/>
      <c r="U3096" s="249"/>
      <c r="V3096" s="234"/>
      <c r="W3096" s="234"/>
      <c r="X3096" s="234"/>
      <c r="Y3096" s="233"/>
      <c r="Z3096" s="233"/>
      <c r="AA3096" s="233"/>
      <c r="AB3096" s="198"/>
      <c r="AC3096" s="233"/>
      <c r="AD3096" s="233"/>
      <c r="AE3096">
        <f t="shared" si="4"/>
        <v>0</v>
      </c>
      <c r="AF3096">
        <f t="shared" si="5"/>
        <v>297.62</v>
      </c>
    </row>
    <row r="3097" spans="2:32">
      <c r="B3097" s="477"/>
      <c r="C3097" s="249"/>
      <c r="D3097" s="461">
        <v>44803</v>
      </c>
      <c r="E3097" s="421" t="s">
        <v>495</v>
      </c>
      <c r="F3097" s="494"/>
      <c r="G3097" s="258">
        <v>734.16</v>
      </c>
      <c r="H3097" s="447"/>
      <c r="I3097" s="249"/>
      <c r="J3097" s="249"/>
      <c r="K3097" s="249"/>
      <c r="L3097" s="249"/>
      <c r="M3097" s="249"/>
      <c r="N3097" s="249"/>
      <c r="O3097" s="249"/>
      <c r="P3097" s="249"/>
      <c r="Q3097" s="234"/>
      <c r="R3097" s="234"/>
      <c r="S3097" s="234"/>
      <c r="T3097" s="249"/>
      <c r="U3097" s="249"/>
      <c r="V3097" s="234"/>
      <c r="W3097" s="234"/>
      <c r="X3097" s="234"/>
      <c r="Y3097" s="233"/>
      <c r="Z3097" s="233"/>
      <c r="AA3097" s="233"/>
      <c r="AB3097" s="198"/>
      <c r="AC3097" s="233"/>
      <c r="AD3097" s="233"/>
      <c r="AE3097">
        <f t="shared" si="4"/>
        <v>0</v>
      </c>
      <c r="AF3097">
        <f t="shared" si="5"/>
        <v>0</v>
      </c>
    </row>
    <row r="3098" spans="2:32">
      <c r="B3098" s="477"/>
      <c r="C3098" s="249"/>
      <c r="D3098" s="461">
        <v>44803</v>
      </c>
      <c r="E3098" s="421" t="s">
        <v>2707</v>
      </c>
      <c r="F3098" s="494"/>
      <c r="G3098" s="258"/>
      <c r="H3098" s="474">
        <v>367.08</v>
      </c>
      <c r="I3098" s="249"/>
      <c r="J3098" s="249">
        <v>367.08</v>
      </c>
      <c r="K3098" s="249"/>
      <c r="L3098" s="249"/>
      <c r="M3098" s="249"/>
      <c r="N3098" s="249"/>
      <c r="O3098" s="249"/>
      <c r="P3098" s="249"/>
      <c r="Q3098" s="234"/>
      <c r="R3098" s="234"/>
      <c r="S3098" s="234"/>
      <c r="T3098" s="249"/>
      <c r="U3098" s="249"/>
      <c r="V3098" s="234"/>
      <c r="W3098" s="234"/>
      <c r="X3098" s="234"/>
      <c r="Y3098" s="233"/>
      <c r="Z3098" s="233"/>
      <c r="AA3098" s="233"/>
      <c r="AB3098" s="198"/>
      <c r="AC3098" s="233"/>
      <c r="AD3098" s="233"/>
      <c r="AE3098">
        <f t="shared" si="4"/>
        <v>367.08</v>
      </c>
      <c r="AF3098">
        <f t="shared" si="5"/>
        <v>0</v>
      </c>
    </row>
    <row r="3099" spans="2:32">
      <c r="B3099" s="477"/>
      <c r="C3099" s="249"/>
      <c r="D3099" s="461">
        <v>44803</v>
      </c>
      <c r="E3099" s="421" t="s">
        <v>2707</v>
      </c>
      <c r="F3099" s="494"/>
      <c r="G3099" s="258"/>
      <c r="H3099" s="474">
        <v>367.08</v>
      </c>
      <c r="I3099" s="249"/>
      <c r="J3099" s="249">
        <v>367.08</v>
      </c>
      <c r="K3099" s="249"/>
      <c r="L3099" s="249"/>
      <c r="M3099" s="249"/>
      <c r="N3099" s="249"/>
      <c r="O3099" s="249"/>
      <c r="P3099" s="249"/>
      <c r="Q3099" s="234"/>
      <c r="R3099" s="234"/>
      <c r="S3099" s="234"/>
      <c r="T3099" s="249"/>
      <c r="U3099" s="249"/>
      <c r="V3099" s="234"/>
      <c r="W3099" s="234"/>
      <c r="X3099" s="234"/>
      <c r="Y3099" s="233"/>
      <c r="Z3099" s="233"/>
      <c r="AA3099" s="233"/>
      <c r="AB3099" s="198"/>
      <c r="AC3099" s="233"/>
      <c r="AD3099" s="233"/>
      <c r="AE3099">
        <f t="shared" si="4"/>
        <v>367.08</v>
      </c>
      <c r="AF3099">
        <f t="shared" si="5"/>
        <v>0</v>
      </c>
    </row>
    <row r="3100" spans="2:32">
      <c r="B3100" s="476">
        <v>850</v>
      </c>
      <c r="C3100" s="249"/>
      <c r="D3100" s="461">
        <v>44803</v>
      </c>
      <c r="E3100" s="421" t="s">
        <v>2708</v>
      </c>
      <c r="F3100" s="494"/>
      <c r="G3100" s="258">
        <v>850</v>
      </c>
      <c r="H3100" s="474"/>
      <c r="I3100" s="249"/>
      <c r="J3100" s="249"/>
      <c r="K3100" s="249"/>
      <c r="L3100" s="249"/>
      <c r="M3100" s="249"/>
      <c r="N3100" s="249"/>
      <c r="O3100" s="249"/>
      <c r="P3100" s="249"/>
      <c r="Q3100" s="234"/>
      <c r="R3100" s="234"/>
      <c r="S3100" s="234"/>
      <c r="T3100" s="249"/>
      <c r="U3100" s="249"/>
      <c r="V3100" s="234"/>
      <c r="W3100" s="234"/>
      <c r="X3100" s="234"/>
      <c r="Y3100" s="233"/>
      <c r="Z3100" s="233"/>
      <c r="AA3100" s="233"/>
      <c r="AB3100" s="198"/>
      <c r="AC3100" s="233"/>
      <c r="AD3100" s="233"/>
      <c r="AE3100">
        <f t="shared" si="4"/>
        <v>0</v>
      </c>
      <c r="AF3100">
        <f t="shared" si="5"/>
        <v>0</v>
      </c>
    </row>
    <row r="3101" spans="2:32">
      <c r="B3101" s="477"/>
      <c r="C3101" s="249"/>
      <c r="D3101" s="461">
        <v>44803</v>
      </c>
      <c r="E3101" s="421" t="s">
        <v>673</v>
      </c>
      <c r="F3101" s="494"/>
      <c r="G3101" s="258"/>
      <c r="H3101" s="258">
        <v>734.16</v>
      </c>
      <c r="I3101" s="249"/>
      <c r="J3101" s="249"/>
      <c r="K3101" s="249"/>
      <c r="L3101" s="249"/>
      <c r="M3101" s="249"/>
      <c r="N3101" s="249"/>
      <c r="O3101" s="249"/>
      <c r="P3101" s="249"/>
      <c r="Q3101" s="234"/>
      <c r="R3101" s="234"/>
      <c r="S3101" s="234"/>
      <c r="T3101" s="249"/>
      <c r="U3101" s="249"/>
      <c r="V3101" s="234"/>
      <c r="W3101" s="234"/>
      <c r="X3101" s="234"/>
      <c r="Y3101" s="233"/>
      <c r="Z3101" s="233"/>
      <c r="AA3101" s="233"/>
      <c r="AB3101" s="198"/>
      <c r="AC3101" s="233"/>
      <c r="AD3101" s="233"/>
      <c r="AE3101">
        <f t="shared" si="4"/>
        <v>0</v>
      </c>
      <c r="AF3101">
        <f t="shared" si="5"/>
        <v>734.16</v>
      </c>
    </row>
    <row r="3102" spans="2:32">
      <c r="B3102" s="477"/>
      <c r="C3102" s="249"/>
      <c r="D3102" s="461">
        <v>44803</v>
      </c>
      <c r="E3102" s="422" t="s">
        <v>2709</v>
      </c>
      <c r="F3102" s="435"/>
      <c r="G3102" s="259"/>
      <c r="H3102" s="234">
        <v>115.84</v>
      </c>
      <c r="I3102" s="249"/>
      <c r="J3102" s="249"/>
      <c r="K3102" s="249"/>
      <c r="L3102" s="249"/>
      <c r="M3102" s="249"/>
      <c r="N3102" s="249"/>
      <c r="O3102" s="249"/>
      <c r="P3102" s="249"/>
      <c r="Q3102" s="234"/>
      <c r="R3102" s="234"/>
      <c r="S3102" s="234"/>
      <c r="T3102" s="249"/>
      <c r="U3102" s="249"/>
      <c r="V3102" s="234"/>
      <c r="W3102" s="234"/>
      <c r="X3102" s="234"/>
      <c r="Y3102" s="233"/>
      <c r="Z3102" s="233"/>
      <c r="AA3102" s="233"/>
      <c r="AB3102" s="198"/>
      <c r="AC3102" s="233"/>
      <c r="AD3102" s="233"/>
      <c r="AE3102">
        <f t="shared" si="4"/>
        <v>0</v>
      </c>
      <c r="AF3102">
        <f t="shared" si="5"/>
        <v>115.84</v>
      </c>
    </row>
    <row r="3103" spans="2:32">
      <c r="B3103" s="477"/>
      <c r="C3103" s="249"/>
      <c r="D3103" s="461">
        <v>44803</v>
      </c>
      <c r="E3103" s="421" t="s">
        <v>495</v>
      </c>
      <c r="F3103" s="494"/>
      <c r="G3103" s="258">
        <v>11142.88</v>
      </c>
      <c r="H3103" s="474"/>
      <c r="I3103" s="249"/>
      <c r="J3103" s="249"/>
      <c r="K3103" s="249"/>
      <c r="L3103" s="249"/>
      <c r="M3103" s="249"/>
      <c r="N3103" s="249"/>
      <c r="O3103" s="249"/>
      <c r="P3103" s="249"/>
      <c r="Q3103" s="234"/>
      <c r="R3103" s="234"/>
      <c r="S3103" s="234"/>
      <c r="T3103" s="249"/>
      <c r="U3103" s="249"/>
      <c r="V3103" s="234"/>
      <c r="W3103" s="234"/>
      <c r="X3103" s="234"/>
      <c r="Y3103" s="233"/>
      <c r="Z3103" s="233"/>
      <c r="AA3103" s="233"/>
      <c r="AB3103" s="198"/>
      <c r="AC3103" s="233"/>
      <c r="AD3103" s="233"/>
      <c r="AE3103">
        <f t="shared" si="4"/>
        <v>0</v>
      </c>
      <c r="AF3103">
        <f t="shared" si="5"/>
        <v>0</v>
      </c>
    </row>
    <row r="3104" spans="2:32">
      <c r="B3104" s="477"/>
      <c r="C3104" s="249"/>
      <c r="D3104" s="461">
        <v>44803</v>
      </c>
      <c r="E3104" s="421" t="s">
        <v>2710</v>
      </c>
      <c r="F3104" s="494"/>
      <c r="G3104" s="258"/>
      <c r="H3104" s="474">
        <v>303.83999999999997</v>
      </c>
      <c r="I3104" s="249"/>
      <c r="J3104" s="249">
        <v>303.83999999999997</v>
      </c>
      <c r="K3104" s="249"/>
      <c r="L3104" s="249"/>
      <c r="M3104" s="249"/>
      <c r="N3104" s="249"/>
      <c r="O3104" s="249"/>
      <c r="P3104" s="249"/>
      <c r="Q3104" s="234"/>
      <c r="R3104" s="234"/>
      <c r="S3104" s="234"/>
      <c r="T3104" s="249"/>
      <c r="U3104" s="249"/>
      <c r="V3104" s="234"/>
      <c r="W3104" s="234"/>
      <c r="X3104" s="234"/>
      <c r="Y3104" s="233"/>
      <c r="Z3104" s="233"/>
      <c r="AA3104" s="233"/>
      <c r="AB3104" s="198"/>
      <c r="AC3104" s="233"/>
      <c r="AD3104" s="233"/>
      <c r="AE3104">
        <f t="shared" si="4"/>
        <v>303.83999999999997</v>
      </c>
      <c r="AF3104">
        <f t="shared" si="5"/>
        <v>0</v>
      </c>
    </row>
    <row r="3105" spans="2:32">
      <c r="B3105" s="477"/>
      <c r="C3105" s="249"/>
      <c r="D3105" s="461">
        <v>44803</v>
      </c>
      <c r="E3105" s="421" t="s">
        <v>2710</v>
      </c>
      <c r="F3105" s="494"/>
      <c r="G3105" s="258"/>
      <c r="H3105" s="474">
        <v>303.83999999999997</v>
      </c>
      <c r="I3105" s="249"/>
      <c r="J3105" s="249">
        <v>303.83999999999997</v>
      </c>
      <c r="K3105" s="249"/>
      <c r="L3105" s="249"/>
      <c r="M3105" s="249"/>
      <c r="N3105" s="249"/>
      <c r="O3105" s="249"/>
      <c r="P3105" s="249"/>
      <c r="Q3105" s="234"/>
      <c r="R3105" s="234"/>
      <c r="S3105" s="234"/>
      <c r="T3105" s="249"/>
      <c r="U3105" s="249"/>
      <c r="V3105" s="234"/>
      <c r="W3105" s="234"/>
      <c r="X3105" s="234"/>
      <c r="Y3105" s="233"/>
      <c r="Z3105" s="233"/>
      <c r="AA3105" s="233"/>
      <c r="AB3105" s="198"/>
      <c r="AC3105" s="233"/>
      <c r="AD3105" s="233"/>
      <c r="AE3105">
        <f t="shared" si="4"/>
        <v>303.83999999999997</v>
      </c>
      <c r="AF3105">
        <f t="shared" si="5"/>
        <v>0</v>
      </c>
    </row>
    <row r="3106" spans="2:32">
      <c r="B3106" s="477"/>
      <c r="C3106" s="249"/>
      <c r="D3106" s="461">
        <v>44803</v>
      </c>
      <c r="E3106" s="421" t="s">
        <v>2711</v>
      </c>
      <c r="F3106" s="494"/>
      <c r="G3106" s="258"/>
      <c r="H3106" s="474">
        <v>2279.69</v>
      </c>
      <c r="I3106" s="249"/>
      <c r="J3106" s="249">
        <v>2279.69</v>
      </c>
      <c r="K3106" s="249"/>
      <c r="L3106" s="249"/>
      <c r="M3106" s="249"/>
      <c r="N3106" s="249"/>
      <c r="O3106" s="249"/>
      <c r="P3106" s="249"/>
      <c r="Q3106" s="234"/>
      <c r="R3106" s="234"/>
      <c r="S3106" s="234"/>
      <c r="T3106" s="249"/>
      <c r="U3106" s="249"/>
      <c r="V3106" s="234"/>
      <c r="W3106" s="234"/>
      <c r="X3106" s="234"/>
      <c r="Y3106" s="233"/>
      <c r="Z3106" s="233"/>
      <c r="AA3106" s="233"/>
      <c r="AB3106" s="198"/>
      <c r="AC3106" s="233"/>
      <c r="AD3106" s="233"/>
      <c r="AE3106">
        <f t="shared" si="4"/>
        <v>2279.69</v>
      </c>
      <c r="AF3106">
        <f t="shared" si="5"/>
        <v>0</v>
      </c>
    </row>
    <row r="3107" spans="2:32">
      <c r="B3107" s="477"/>
      <c r="C3107" s="249"/>
      <c r="D3107" s="461">
        <v>44803</v>
      </c>
      <c r="E3107" s="421" t="s">
        <v>2712</v>
      </c>
      <c r="F3107" s="494"/>
      <c r="G3107" s="258"/>
      <c r="H3107" s="474">
        <v>83.82</v>
      </c>
      <c r="I3107" s="249"/>
      <c r="J3107" s="249">
        <v>83.82</v>
      </c>
      <c r="K3107" s="249"/>
      <c r="L3107" s="249"/>
      <c r="M3107" s="249"/>
      <c r="N3107" s="249"/>
      <c r="O3107" s="249"/>
      <c r="P3107" s="249"/>
      <c r="Q3107" s="234"/>
      <c r="R3107" s="234"/>
      <c r="S3107" s="234"/>
      <c r="T3107" s="249"/>
      <c r="U3107" s="249"/>
      <c r="V3107" s="234"/>
      <c r="W3107" s="234"/>
      <c r="X3107" s="234"/>
      <c r="Y3107" s="233"/>
      <c r="Z3107" s="233"/>
      <c r="AA3107" s="233"/>
      <c r="AB3107" s="198"/>
      <c r="AC3107" s="233"/>
      <c r="AD3107" s="233"/>
      <c r="AE3107">
        <f t="shared" si="4"/>
        <v>83.82</v>
      </c>
      <c r="AF3107">
        <f t="shared" si="5"/>
        <v>0</v>
      </c>
    </row>
    <row r="3108" spans="2:32">
      <c r="B3108" s="477"/>
      <c r="C3108" s="249"/>
      <c r="D3108" s="461">
        <v>44803</v>
      </c>
      <c r="E3108" s="421" t="s">
        <v>2712</v>
      </c>
      <c r="F3108" s="494"/>
      <c r="G3108" s="258"/>
      <c r="H3108" s="474">
        <v>83.82</v>
      </c>
      <c r="I3108" s="249"/>
      <c r="J3108" s="249">
        <v>83.82</v>
      </c>
      <c r="K3108" s="249"/>
      <c r="L3108" s="249"/>
      <c r="M3108" s="249"/>
      <c r="N3108" s="249"/>
      <c r="O3108" s="249"/>
      <c r="P3108" s="249"/>
      <c r="Q3108" s="234"/>
      <c r="R3108" s="234"/>
      <c r="S3108" s="234"/>
      <c r="T3108" s="249"/>
      <c r="U3108" s="249"/>
      <c r="V3108" s="234"/>
      <c r="W3108" s="234"/>
      <c r="X3108" s="234"/>
      <c r="Y3108" s="233"/>
      <c r="Z3108" s="233"/>
      <c r="AA3108" s="233"/>
      <c r="AB3108" s="198"/>
      <c r="AC3108" s="233"/>
      <c r="AD3108" s="233"/>
      <c r="AE3108">
        <f t="shared" si="4"/>
        <v>83.82</v>
      </c>
      <c r="AF3108">
        <f t="shared" si="5"/>
        <v>0</v>
      </c>
    </row>
    <row r="3109" spans="2:32">
      <c r="B3109" s="477"/>
      <c r="C3109" s="249"/>
      <c r="D3109" s="461">
        <v>44803</v>
      </c>
      <c r="E3109" s="421" t="s">
        <v>2713</v>
      </c>
      <c r="F3109" s="494"/>
      <c r="G3109" s="258"/>
      <c r="H3109" s="474">
        <v>1068</v>
      </c>
      <c r="I3109" s="249"/>
      <c r="J3109" s="249"/>
      <c r="K3109" s="249">
        <v>1068</v>
      </c>
      <c r="L3109" s="249"/>
      <c r="M3109" s="249"/>
      <c r="N3109" s="249"/>
      <c r="O3109" s="249"/>
      <c r="P3109" s="249"/>
      <c r="Q3109" s="234"/>
      <c r="R3109" s="234"/>
      <c r="S3109" s="234"/>
      <c r="T3109" s="249"/>
      <c r="U3109" s="249"/>
      <c r="V3109" s="234"/>
      <c r="W3109" s="234"/>
      <c r="X3109" s="234"/>
      <c r="Y3109" s="233"/>
      <c r="Z3109" s="233"/>
      <c r="AA3109" s="233"/>
      <c r="AB3109" s="198"/>
      <c r="AC3109" s="233"/>
      <c r="AD3109" s="233"/>
      <c r="AE3109">
        <f t="shared" si="4"/>
        <v>1068</v>
      </c>
      <c r="AF3109">
        <f t="shared" si="5"/>
        <v>0</v>
      </c>
    </row>
    <row r="3110" spans="2:32">
      <c r="B3110" s="477"/>
      <c r="C3110" s="249"/>
      <c r="D3110" s="461">
        <v>44803</v>
      </c>
      <c r="E3110" s="421" t="s">
        <v>2714</v>
      </c>
      <c r="F3110" s="494"/>
      <c r="G3110" s="258"/>
      <c r="H3110" s="474">
        <v>1726.8</v>
      </c>
      <c r="I3110" s="249"/>
      <c r="J3110" s="249"/>
      <c r="K3110" s="249">
        <v>1726.8</v>
      </c>
      <c r="L3110" s="249"/>
      <c r="M3110" s="249"/>
      <c r="N3110" s="249"/>
      <c r="O3110" s="249"/>
      <c r="P3110" s="249"/>
      <c r="Q3110" s="234"/>
      <c r="R3110" s="234"/>
      <c r="S3110" s="234"/>
      <c r="T3110" s="249"/>
      <c r="U3110" s="249"/>
      <c r="V3110" s="234"/>
      <c r="W3110" s="234"/>
      <c r="X3110" s="234"/>
      <c r="Y3110" s="233"/>
      <c r="Z3110" s="233"/>
      <c r="AA3110" s="233"/>
      <c r="AB3110" s="198"/>
      <c r="AC3110" s="233"/>
      <c r="AD3110" s="233"/>
      <c r="AE3110">
        <f t="shared" si="4"/>
        <v>1726.8</v>
      </c>
      <c r="AF3110">
        <f t="shared" si="5"/>
        <v>0</v>
      </c>
    </row>
    <row r="3111" spans="2:32">
      <c r="B3111" s="477"/>
      <c r="C3111" s="249"/>
      <c r="D3111" s="461">
        <v>44803</v>
      </c>
      <c r="E3111" s="421" t="s">
        <v>2715</v>
      </c>
      <c r="F3111" s="494"/>
      <c r="G3111" s="258"/>
      <c r="H3111" s="474">
        <v>560.20000000000005</v>
      </c>
      <c r="I3111" s="249"/>
      <c r="J3111" s="249"/>
      <c r="K3111" s="249">
        <v>560.20000000000005</v>
      </c>
      <c r="L3111" s="249"/>
      <c r="M3111" s="249"/>
      <c r="N3111" s="249"/>
      <c r="O3111" s="249"/>
      <c r="P3111" s="249"/>
      <c r="Q3111" s="234"/>
      <c r="R3111" s="234"/>
      <c r="S3111" s="234"/>
      <c r="T3111" s="249"/>
      <c r="U3111" s="249"/>
      <c r="V3111" s="234"/>
      <c r="W3111" s="234"/>
      <c r="X3111" s="234"/>
      <c r="Y3111" s="233"/>
      <c r="Z3111" s="233"/>
      <c r="AA3111" s="233"/>
      <c r="AB3111" s="198"/>
      <c r="AC3111" s="233"/>
      <c r="AD3111" s="233"/>
      <c r="AE3111">
        <f t="shared" si="4"/>
        <v>560.20000000000005</v>
      </c>
      <c r="AF3111">
        <f t="shared" si="5"/>
        <v>0</v>
      </c>
    </row>
    <row r="3112" spans="2:32">
      <c r="B3112" s="477"/>
      <c r="C3112" s="249"/>
      <c r="D3112" s="461">
        <v>44803</v>
      </c>
      <c r="E3112" s="421" t="s">
        <v>2716</v>
      </c>
      <c r="F3112" s="494"/>
      <c r="G3112" s="258"/>
      <c r="H3112" s="474">
        <v>314.39999999999998</v>
      </c>
      <c r="I3112" s="249"/>
      <c r="J3112" s="249"/>
      <c r="K3112" s="249">
        <v>314.39999999999998</v>
      </c>
      <c r="L3112" s="249"/>
      <c r="M3112" s="249"/>
      <c r="N3112" s="249"/>
      <c r="O3112" s="249"/>
      <c r="P3112" s="249"/>
      <c r="Q3112" s="234"/>
      <c r="R3112" s="234"/>
      <c r="S3112" s="234"/>
      <c r="T3112" s="249"/>
      <c r="U3112" s="249"/>
      <c r="V3112" s="234"/>
      <c r="W3112" s="234"/>
      <c r="X3112" s="234"/>
      <c r="Y3112" s="233"/>
      <c r="Z3112" s="233"/>
      <c r="AA3112" s="233"/>
      <c r="AB3112" s="198"/>
      <c r="AC3112" s="233"/>
      <c r="AD3112" s="233"/>
      <c r="AE3112">
        <f t="shared" si="4"/>
        <v>314.39999999999998</v>
      </c>
      <c r="AF3112">
        <f t="shared" si="5"/>
        <v>0</v>
      </c>
    </row>
    <row r="3113" spans="2:32">
      <c r="B3113" s="477"/>
      <c r="C3113" s="249"/>
      <c r="D3113" s="461">
        <v>44803</v>
      </c>
      <c r="E3113" s="421" t="s">
        <v>2717</v>
      </c>
      <c r="F3113" s="494"/>
      <c r="G3113" s="258"/>
      <c r="H3113" s="474">
        <v>3958.22</v>
      </c>
      <c r="I3113" s="249"/>
      <c r="J3113" s="249"/>
      <c r="K3113" s="249"/>
      <c r="L3113" s="249">
        <v>3958.22</v>
      </c>
      <c r="M3113" s="249"/>
      <c r="N3113" s="249"/>
      <c r="O3113" s="249"/>
      <c r="P3113" s="249"/>
      <c r="Q3113" s="234"/>
      <c r="R3113" s="234"/>
      <c r="S3113" s="234"/>
      <c r="T3113" s="249"/>
      <c r="U3113" s="249"/>
      <c r="V3113" s="234"/>
      <c r="W3113" s="234"/>
      <c r="X3113" s="234"/>
      <c r="Y3113" s="233"/>
      <c r="Z3113" s="233"/>
      <c r="AA3113" s="233"/>
      <c r="AB3113" s="198"/>
      <c r="AC3113" s="233"/>
      <c r="AD3113" s="233"/>
      <c r="AE3113">
        <f t="shared" si="4"/>
        <v>3958.22</v>
      </c>
      <c r="AF3113">
        <f t="shared" si="5"/>
        <v>0</v>
      </c>
    </row>
    <row r="3114" spans="2:32">
      <c r="B3114" s="477"/>
      <c r="C3114" s="249"/>
      <c r="D3114" s="461">
        <v>44803</v>
      </c>
      <c r="E3114" s="421" t="s">
        <v>2718</v>
      </c>
      <c r="F3114" s="494"/>
      <c r="G3114" s="258"/>
      <c r="H3114" s="474">
        <v>280.25</v>
      </c>
      <c r="I3114" s="249"/>
      <c r="J3114" s="249"/>
      <c r="K3114" s="249"/>
      <c r="L3114" s="249">
        <v>280.25</v>
      </c>
      <c r="M3114" s="249"/>
      <c r="N3114" s="249"/>
      <c r="O3114" s="249"/>
      <c r="P3114" s="249"/>
      <c r="Q3114" s="234"/>
      <c r="R3114" s="234"/>
      <c r="S3114" s="234"/>
      <c r="T3114" s="249"/>
      <c r="U3114" s="249"/>
      <c r="V3114" s="234"/>
      <c r="W3114" s="234"/>
      <c r="X3114" s="234"/>
      <c r="Y3114" s="233"/>
      <c r="Z3114" s="233"/>
      <c r="AA3114" s="233"/>
      <c r="AB3114" s="198"/>
      <c r="AC3114" s="233"/>
      <c r="AD3114" s="233"/>
      <c r="AE3114">
        <f t="shared" si="4"/>
        <v>280.25</v>
      </c>
      <c r="AF3114">
        <f t="shared" si="5"/>
        <v>0</v>
      </c>
    </row>
    <row r="3115" spans="2:32">
      <c r="B3115" s="477"/>
      <c r="C3115" s="249"/>
      <c r="D3115" s="461">
        <v>44803</v>
      </c>
      <c r="E3115" s="421" t="s">
        <v>1878</v>
      </c>
      <c r="F3115" s="494"/>
      <c r="G3115" s="258"/>
      <c r="H3115" s="474">
        <v>180</v>
      </c>
      <c r="I3115" s="249"/>
      <c r="J3115" s="249"/>
      <c r="K3115" s="249"/>
      <c r="L3115" s="249"/>
      <c r="M3115" s="249"/>
      <c r="N3115" s="249"/>
      <c r="O3115" s="249"/>
      <c r="P3115" s="249"/>
      <c r="Q3115" s="234"/>
      <c r="R3115" s="234"/>
      <c r="S3115" s="234"/>
      <c r="T3115" s="249">
        <v>180</v>
      </c>
      <c r="U3115" s="249"/>
      <c r="V3115" s="234"/>
      <c r="W3115" s="234"/>
      <c r="X3115" s="234"/>
      <c r="Y3115" s="233"/>
      <c r="Z3115" s="233"/>
      <c r="AA3115" s="233"/>
      <c r="AB3115" s="198"/>
      <c r="AC3115" s="233"/>
      <c r="AD3115" s="233"/>
      <c r="AE3115">
        <f t="shared" si="4"/>
        <v>180</v>
      </c>
      <c r="AF3115">
        <f t="shared" si="5"/>
        <v>0</v>
      </c>
    </row>
    <row r="3116" spans="2:32">
      <c r="B3116" s="476">
        <v>12048</v>
      </c>
      <c r="C3116" s="249"/>
      <c r="D3116" s="461">
        <v>44803</v>
      </c>
      <c r="E3116" s="421" t="s">
        <v>2558</v>
      </c>
      <c r="F3116" s="494"/>
      <c r="G3116" s="258">
        <v>12048</v>
      </c>
      <c r="H3116" s="474"/>
      <c r="I3116" s="249"/>
      <c r="J3116" s="249"/>
      <c r="K3116" s="249"/>
      <c r="L3116" s="249"/>
      <c r="M3116" s="249"/>
      <c r="N3116" s="249"/>
      <c r="O3116" s="249"/>
      <c r="P3116" s="249"/>
      <c r="Q3116" s="234"/>
      <c r="R3116" s="234"/>
      <c r="S3116" s="234"/>
      <c r="T3116" s="249"/>
      <c r="U3116" s="249"/>
      <c r="V3116" s="234"/>
      <c r="W3116" s="234"/>
      <c r="X3116" s="234"/>
      <c r="Y3116" s="233"/>
      <c r="Z3116" s="233"/>
      <c r="AA3116" s="233"/>
      <c r="AB3116" s="198"/>
      <c r="AC3116" s="233"/>
      <c r="AD3116" s="233"/>
      <c r="AE3116">
        <f t="shared" si="4"/>
        <v>0</v>
      </c>
      <c r="AF3116">
        <f t="shared" si="5"/>
        <v>0</v>
      </c>
    </row>
    <row r="3117" spans="2:32">
      <c r="B3117" s="477"/>
      <c r="C3117" s="249"/>
      <c r="D3117" s="461">
        <v>44803</v>
      </c>
      <c r="E3117" s="421" t="s">
        <v>673</v>
      </c>
      <c r="F3117" s="494"/>
      <c r="G3117" s="258"/>
      <c r="H3117" s="258">
        <v>11142.88</v>
      </c>
      <c r="I3117" s="249"/>
      <c r="J3117" s="249"/>
      <c r="K3117" s="249"/>
      <c r="L3117" s="249"/>
      <c r="M3117" s="249"/>
      <c r="N3117" s="249"/>
      <c r="O3117" s="249"/>
      <c r="P3117" s="249"/>
      <c r="Q3117" s="234"/>
      <c r="R3117" s="234"/>
      <c r="S3117" s="234"/>
      <c r="T3117" s="249"/>
      <c r="U3117" s="249"/>
      <c r="V3117" s="234"/>
      <c r="W3117" s="234"/>
      <c r="X3117" s="234"/>
      <c r="Y3117" s="233"/>
      <c r="Z3117" s="233"/>
      <c r="AA3117" s="233"/>
      <c r="AB3117" s="198"/>
      <c r="AC3117" s="233"/>
      <c r="AD3117" s="233"/>
      <c r="AE3117">
        <f t="shared" si="4"/>
        <v>0</v>
      </c>
      <c r="AF3117">
        <f t="shared" si="5"/>
        <v>11142.88</v>
      </c>
    </row>
    <row r="3118" spans="2:32">
      <c r="B3118" s="477"/>
      <c r="C3118" s="249"/>
      <c r="D3118" s="461">
        <v>44803</v>
      </c>
      <c r="E3118" s="422" t="s">
        <v>2559</v>
      </c>
      <c r="F3118" s="435"/>
      <c r="G3118" s="259"/>
      <c r="H3118" s="234">
        <v>905.12</v>
      </c>
      <c r="I3118" s="249"/>
      <c r="J3118" s="249"/>
      <c r="K3118" s="249"/>
      <c r="L3118" s="249"/>
      <c r="M3118" s="249"/>
      <c r="N3118" s="249"/>
      <c r="O3118" s="249"/>
      <c r="P3118" s="249"/>
      <c r="Q3118" s="234"/>
      <c r="R3118" s="234"/>
      <c r="S3118" s="234"/>
      <c r="T3118" s="249"/>
      <c r="U3118" s="249"/>
      <c r="V3118" s="234"/>
      <c r="W3118" s="234"/>
      <c r="X3118" s="234"/>
      <c r="Y3118" s="233"/>
      <c r="Z3118" s="233"/>
      <c r="AA3118" s="233"/>
      <c r="AB3118" s="198"/>
      <c r="AC3118" s="233"/>
      <c r="AD3118" s="233"/>
      <c r="AE3118">
        <f t="shared" si="4"/>
        <v>0</v>
      </c>
      <c r="AF3118">
        <f t="shared" si="5"/>
        <v>905.12</v>
      </c>
    </row>
    <row r="3119" spans="2:32">
      <c r="B3119" s="477"/>
      <c r="C3119" s="249"/>
      <c r="D3119" s="461">
        <v>44803</v>
      </c>
      <c r="E3119" s="421" t="s">
        <v>495</v>
      </c>
      <c r="F3119" s="494"/>
      <c r="G3119" s="258">
        <v>552</v>
      </c>
      <c r="H3119" s="474"/>
      <c r="I3119" s="249"/>
      <c r="J3119" s="249"/>
      <c r="K3119" s="249"/>
      <c r="L3119" s="249"/>
      <c r="M3119" s="249"/>
      <c r="N3119" s="249"/>
      <c r="O3119" s="249"/>
      <c r="P3119" s="249"/>
      <c r="Q3119" s="234"/>
      <c r="R3119" s="234"/>
      <c r="S3119" s="234"/>
      <c r="T3119" s="249"/>
      <c r="U3119" s="249"/>
      <c r="V3119" s="234"/>
      <c r="W3119" s="234"/>
      <c r="X3119" s="234"/>
      <c r="Y3119" s="233"/>
      <c r="Z3119" s="233"/>
      <c r="AA3119" s="233"/>
      <c r="AB3119" s="198"/>
      <c r="AC3119" s="233"/>
      <c r="AD3119" s="233"/>
      <c r="AE3119">
        <f t="shared" si="4"/>
        <v>0</v>
      </c>
      <c r="AF3119">
        <f t="shared" si="5"/>
        <v>0</v>
      </c>
    </row>
    <row r="3120" spans="2:32">
      <c r="B3120" s="477"/>
      <c r="C3120" s="249">
        <v>3</v>
      </c>
      <c r="D3120" s="461">
        <v>44803</v>
      </c>
      <c r="E3120" s="421" t="s">
        <v>2655</v>
      </c>
      <c r="F3120" s="494"/>
      <c r="G3120" s="258"/>
      <c r="H3120" s="474">
        <v>522</v>
      </c>
      <c r="I3120" s="249"/>
      <c r="J3120" s="249"/>
      <c r="K3120" s="249"/>
      <c r="L3120" s="249"/>
      <c r="M3120" s="249"/>
      <c r="N3120" s="249"/>
      <c r="O3120" s="249">
        <v>522</v>
      </c>
      <c r="P3120" s="249"/>
      <c r="Q3120" s="234"/>
      <c r="R3120" s="234"/>
      <c r="S3120" s="234"/>
      <c r="T3120" s="249"/>
      <c r="U3120" s="249"/>
      <c r="V3120" s="234"/>
      <c r="W3120" s="234"/>
      <c r="X3120" s="234"/>
      <c r="Y3120" s="233"/>
      <c r="Z3120" s="233"/>
      <c r="AA3120" s="233"/>
      <c r="AB3120" s="198"/>
      <c r="AC3120" s="233"/>
      <c r="AD3120" s="233"/>
      <c r="AE3120">
        <f t="shared" si="4"/>
        <v>522</v>
      </c>
      <c r="AF3120">
        <f t="shared" si="5"/>
        <v>0</v>
      </c>
    </row>
    <row r="3121" spans="2:32">
      <c r="B3121" s="477"/>
      <c r="C3121" s="249"/>
      <c r="D3121" s="461">
        <v>44803</v>
      </c>
      <c r="E3121" s="421" t="s">
        <v>1896</v>
      </c>
      <c r="F3121" s="494"/>
      <c r="G3121" s="258"/>
      <c r="H3121" s="474">
        <v>30</v>
      </c>
      <c r="I3121" s="249"/>
      <c r="J3121" s="249"/>
      <c r="K3121" s="249"/>
      <c r="L3121" s="249"/>
      <c r="M3121" s="249"/>
      <c r="N3121" s="249"/>
      <c r="O3121" s="249"/>
      <c r="P3121" s="249"/>
      <c r="Q3121" s="234"/>
      <c r="R3121" s="234"/>
      <c r="S3121" s="234"/>
      <c r="T3121" s="249">
        <v>30</v>
      </c>
      <c r="U3121" s="249"/>
      <c r="V3121" s="234"/>
      <c r="W3121" s="234"/>
      <c r="X3121" s="234"/>
      <c r="Y3121" s="233"/>
      <c r="Z3121" s="233"/>
      <c r="AA3121" s="233"/>
      <c r="AB3121" s="198"/>
      <c r="AC3121" s="233"/>
      <c r="AD3121" s="233"/>
      <c r="AE3121">
        <f t="shared" si="4"/>
        <v>30</v>
      </c>
      <c r="AF3121">
        <f t="shared" si="5"/>
        <v>0</v>
      </c>
    </row>
    <row r="3122" spans="2:32">
      <c r="B3122" s="476">
        <v>660</v>
      </c>
      <c r="C3122" s="249"/>
      <c r="D3122" s="461">
        <v>44803</v>
      </c>
      <c r="E3122" s="421" t="s">
        <v>1797</v>
      </c>
      <c r="F3122" s="494"/>
      <c r="G3122" s="258">
        <v>660</v>
      </c>
      <c r="H3122" s="474"/>
      <c r="I3122" s="249"/>
      <c r="J3122" s="249"/>
      <c r="K3122" s="249"/>
      <c r="L3122" s="249"/>
      <c r="M3122" s="249"/>
      <c r="N3122" s="249"/>
      <c r="O3122" s="249"/>
      <c r="P3122" s="249"/>
      <c r="Q3122" s="234"/>
      <c r="R3122" s="234"/>
      <c r="S3122" s="234"/>
      <c r="T3122" s="249"/>
      <c r="U3122" s="249"/>
      <c r="V3122" s="234"/>
      <c r="W3122" s="234"/>
      <c r="X3122" s="234"/>
      <c r="Y3122" s="233"/>
      <c r="Z3122" s="233"/>
      <c r="AA3122" s="233"/>
      <c r="AB3122" s="198"/>
      <c r="AC3122" s="233"/>
      <c r="AD3122" s="233"/>
      <c r="AE3122">
        <f t="shared" si="4"/>
        <v>0</v>
      </c>
      <c r="AF3122">
        <f t="shared" si="5"/>
        <v>0</v>
      </c>
    </row>
    <row r="3123" spans="2:32">
      <c r="B3123" s="477"/>
      <c r="C3123" s="249"/>
      <c r="D3123" s="461">
        <v>44803</v>
      </c>
      <c r="E3123" s="421" t="s">
        <v>673</v>
      </c>
      <c r="F3123" s="494"/>
      <c r="G3123" s="258"/>
      <c r="H3123" s="258">
        <v>552</v>
      </c>
      <c r="I3123" s="249"/>
      <c r="J3123" s="249"/>
      <c r="K3123" s="249"/>
      <c r="L3123" s="249"/>
      <c r="M3123" s="249"/>
      <c r="N3123" s="249"/>
      <c r="O3123" s="249"/>
      <c r="P3123" s="249"/>
      <c r="Q3123" s="234"/>
      <c r="R3123" s="234"/>
      <c r="S3123" s="234"/>
      <c r="T3123" s="249"/>
      <c r="U3123" s="249"/>
      <c r="V3123" s="234"/>
      <c r="W3123" s="234"/>
      <c r="X3123" s="234"/>
      <c r="Y3123" s="233"/>
      <c r="Z3123" s="233"/>
      <c r="AA3123" s="233"/>
      <c r="AB3123" s="198"/>
      <c r="AC3123" s="233"/>
      <c r="AD3123" s="233"/>
      <c r="AE3123">
        <f t="shared" si="4"/>
        <v>0</v>
      </c>
      <c r="AF3123">
        <f t="shared" si="5"/>
        <v>552</v>
      </c>
    </row>
    <row r="3124" spans="2:32">
      <c r="B3124" s="477"/>
      <c r="C3124" s="249"/>
      <c r="D3124" s="461">
        <v>44803</v>
      </c>
      <c r="E3124" s="422" t="s">
        <v>1798</v>
      </c>
      <c r="F3124" s="435"/>
      <c r="G3124" s="259"/>
      <c r="H3124" s="234">
        <v>108</v>
      </c>
      <c r="I3124" s="249"/>
      <c r="J3124" s="249"/>
      <c r="K3124" s="249"/>
      <c r="L3124" s="249"/>
      <c r="M3124" s="249"/>
      <c r="N3124" s="249"/>
      <c r="O3124" s="249"/>
      <c r="P3124" s="249"/>
      <c r="Q3124" s="234"/>
      <c r="R3124" s="234"/>
      <c r="S3124" s="234"/>
      <c r="T3124" s="249"/>
      <c r="U3124" s="249"/>
      <c r="V3124" s="234"/>
      <c r="W3124" s="234"/>
      <c r="X3124" s="234"/>
      <c r="Y3124" s="233"/>
      <c r="Z3124" s="233"/>
      <c r="AA3124" s="233"/>
      <c r="AB3124" s="198"/>
      <c r="AC3124" s="233"/>
      <c r="AD3124" s="233"/>
      <c r="AE3124">
        <f t="shared" si="4"/>
        <v>0</v>
      </c>
      <c r="AF3124">
        <f t="shared" si="5"/>
        <v>108</v>
      </c>
    </row>
    <row r="3125" spans="2:32">
      <c r="B3125" s="477"/>
      <c r="C3125" s="249"/>
      <c r="D3125" s="461">
        <v>44803</v>
      </c>
      <c r="E3125" s="421" t="s">
        <v>495</v>
      </c>
      <c r="F3125" s="494"/>
      <c r="G3125" s="258">
        <v>4923</v>
      </c>
      <c r="H3125" s="474"/>
      <c r="I3125" s="249"/>
      <c r="J3125" s="249"/>
      <c r="K3125" s="249"/>
      <c r="L3125" s="249"/>
      <c r="M3125" s="249"/>
      <c r="N3125" s="249"/>
      <c r="O3125" s="249"/>
      <c r="P3125" s="249"/>
      <c r="Q3125" s="234"/>
      <c r="R3125" s="234"/>
      <c r="S3125" s="234"/>
      <c r="T3125" s="249"/>
      <c r="U3125" s="249"/>
      <c r="V3125" s="234"/>
      <c r="W3125" s="234"/>
      <c r="X3125" s="234"/>
      <c r="Y3125" s="233"/>
      <c r="Z3125" s="233"/>
      <c r="AA3125" s="233"/>
      <c r="AB3125" s="198"/>
      <c r="AC3125" s="233"/>
      <c r="AD3125" s="233"/>
      <c r="AE3125">
        <f t="shared" si="4"/>
        <v>0</v>
      </c>
      <c r="AF3125">
        <f t="shared" si="5"/>
        <v>0</v>
      </c>
    </row>
    <row r="3126" spans="2:32">
      <c r="B3126" s="477"/>
      <c r="C3126" s="249">
        <v>6</v>
      </c>
      <c r="D3126" s="461">
        <v>44803</v>
      </c>
      <c r="E3126" s="421" t="s">
        <v>2719</v>
      </c>
      <c r="F3126" s="494"/>
      <c r="G3126" s="258"/>
      <c r="H3126" s="474">
        <v>3149</v>
      </c>
      <c r="I3126" s="249"/>
      <c r="J3126" s="249"/>
      <c r="K3126" s="249"/>
      <c r="L3126" s="249"/>
      <c r="M3126" s="249">
        <v>3149</v>
      </c>
      <c r="N3126" s="249"/>
      <c r="O3126" s="249"/>
      <c r="P3126" s="249"/>
      <c r="Q3126" s="234"/>
      <c r="R3126" s="234"/>
      <c r="S3126" s="234"/>
      <c r="T3126" s="249"/>
      <c r="U3126" s="249"/>
      <c r="V3126" s="234"/>
      <c r="W3126" s="234"/>
      <c r="X3126" s="234"/>
      <c r="Y3126" s="233"/>
      <c r="Z3126" s="233"/>
      <c r="AA3126" s="233"/>
      <c r="AB3126" s="198"/>
      <c r="AC3126" s="233"/>
      <c r="AD3126" s="233"/>
      <c r="AE3126">
        <f t="shared" si="4"/>
        <v>3149</v>
      </c>
      <c r="AF3126">
        <f t="shared" si="5"/>
        <v>0</v>
      </c>
    </row>
    <row r="3127" spans="2:32">
      <c r="B3127" s="477"/>
      <c r="C3127" s="249"/>
      <c r="D3127" s="461">
        <v>44803</v>
      </c>
      <c r="E3127" s="421" t="s">
        <v>2720</v>
      </c>
      <c r="F3127" s="494"/>
      <c r="G3127" s="258"/>
      <c r="H3127" s="474">
        <v>356</v>
      </c>
      <c r="I3127" s="249"/>
      <c r="J3127" s="249"/>
      <c r="K3127" s="249"/>
      <c r="L3127" s="249">
        <v>356</v>
      </c>
      <c r="M3127" s="249"/>
      <c r="N3127" s="249"/>
      <c r="O3127" s="249"/>
      <c r="P3127" s="249"/>
      <c r="Q3127" s="234"/>
      <c r="R3127" s="234"/>
      <c r="S3127" s="234"/>
      <c r="T3127" s="249"/>
      <c r="U3127" s="249"/>
      <c r="V3127" s="234"/>
      <c r="W3127" s="234"/>
      <c r="X3127" s="234"/>
      <c r="Y3127" s="233"/>
      <c r="Z3127" s="233"/>
      <c r="AA3127" s="233"/>
      <c r="AB3127" s="198"/>
      <c r="AC3127" s="233"/>
      <c r="AD3127" s="233"/>
      <c r="AE3127">
        <f t="shared" si="4"/>
        <v>356</v>
      </c>
      <c r="AF3127">
        <f t="shared" si="5"/>
        <v>0</v>
      </c>
    </row>
    <row r="3128" spans="2:32">
      <c r="B3128" s="477"/>
      <c r="C3128" s="249"/>
      <c r="D3128" s="461">
        <v>44803</v>
      </c>
      <c r="E3128" s="421" t="s">
        <v>2721</v>
      </c>
      <c r="F3128" s="494"/>
      <c r="G3128" s="258"/>
      <c r="H3128" s="474">
        <v>656</v>
      </c>
      <c r="I3128" s="249"/>
      <c r="J3128" s="249"/>
      <c r="K3128" s="249">
        <v>656</v>
      </c>
      <c r="L3128" s="249"/>
      <c r="M3128" s="249"/>
      <c r="N3128" s="249"/>
      <c r="O3128" s="249"/>
      <c r="P3128" s="249"/>
      <c r="Q3128" s="234"/>
      <c r="R3128" s="234"/>
      <c r="S3128" s="234"/>
      <c r="T3128" s="249"/>
      <c r="U3128" s="249"/>
      <c r="V3128" s="234"/>
      <c r="W3128" s="234"/>
      <c r="X3128" s="234"/>
      <c r="Y3128" s="233"/>
      <c r="Z3128" s="233"/>
      <c r="AA3128" s="233"/>
      <c r="AB3128" s="198"/>
      <c r="AC3128" s="233"/>
      <c r="AD3128" s="233"/>
      <c r="AE3128">
        <f t="shared" si="4"/>
        <v>656</v>
      </c>
      <c r="AF3128">
        <f t="shared" si="5"/>
        <v>0</v>
      </c>
    </row>
    <row r="3129" spans="2:32">
      <c r="B3129" s="477"/>
      <c r="C3129" s="249"/>
      <c r="D3129" s="461">
        <v>44803</v>
      </c>
      <c r="E3129" s="421" t="s">
        <v>2721</v>
      </c>
      <c r="F3129" s="494"/>
      <c r="G3129" s="258"/>
      <c r="H3129" s="474">
        <v>656</v>
      </c>
      <c r="I3129" s="249"/>
      <c r="J3129" s="249"/>
      <c r="K3129" s="249">
        <v>656</v>
      </c>
      <c r="L3129" s="249"/>
      <c r="M3129" s="249"/>
      <c r="N3129" s="249"/>
      <c r="O3129" s="249"/>
      <c r="P3129" s="249"/>
      <c r="Q3129" s="234"/>
      <c r="R3129" s="234"/>
      <c r="S3129" s="234"/>
      <c r="T3129" s="249"/>
      <c r="U3129" s="249"/>
      <c r="V3129" s="234"/>
      <c r="W3129" s="234"/>
      <c r="X3129" s="234"/>
      <c r="Y3129" s="233"/>
      <c r="Z3129" s="233"/>
      <c r="AA3129" s="233"/>
      <c r="AB3129" s="198"/>
      <c r="AC3129" s="233"/>
      <c r="AD3129" s="233"/>
      <c r="AE3129">
        <f t="shared" si="4"/>
        <v>656</v>
      </c>
      <c r="AF3129">
        <f t="shared" si="5"/>
        <v>0</v>
      </c>
    </row>
    <row r="3130" spans="2:32">
      <c r="B3130" s="477"/>
      <c r="C3130" s="249"/>
      <c r="D3130" s="461">
        <v>44803</v>
      </c>
      <c r="E3130" s="421" t="s">
        <v>1878</v>
      </c>
      <c r="F3130" s="494"/>
      <c r="G3130" s="258"/>
      <c r="H3130" s="474">
        <v>106</v>
      </c>
      <c r="I3130" s="249"/>
      <c r="J3130" s="249"/>
      <c r="K3130" s="249"/>
      <c r="L3130" s="249"/>
      <c r="M3130" s="249"/>
      <c r="N3130" s="249"/>
      <c r="O3130" s="249"/>
      <c r="P3130" s="249"/>
      <c r="Q3130" s="234"/>
      <c r="R3130" s="234"/>
      <c r="S3130" s="234"/>
      <c r="T3130" s="249">
        <v>106</v>
      </c>
      <c r="U3130" s="249"/>
      <c r="V3130" s="234"/>
      <c r="W3130" s="234"/>
      <c r="X3130" s="234"/>
      <c r="Y3130" s="233"/>
      <c r="Z3130" s="233"/>
      <c r="AA3130" s="233"/>
      <c r="AB3130" s="198"/>
      <c r="AC3130" s="233"/>
      <c r="AD3130" s="233"/>
      <c r="AE3130">
        <f t="shared" si="4"/>
        <v>106</v>
      </c>
      <c r="AF3130">
        <f t="shared" si="5"/>
        <v>0</v>
      </c>
    </row>
    <row r="3131" spans="2:32">
      <c r="B3131" s="476">
        <v>5274</v>
      </c>
      <c r="C3131" s="249"/>
      <c r="D3131" s="461">
        <v>44803</v>
      </c>
      <c r="E3131" s="421" t="s">
        <v>2722</v>
      </c>
      <c r="F3131" s="494"/>
      <c r="G3131" s="258">
        <v>5274</v>
      </c>
      <c r="H3131" s="474"/>
      <c r="I3131" s="249"/>
      <c r="J3131" s="249"/>
      <c r="K3131" s="249"/>
      <c r="L3131" s="249"/>
      <c r="M3131" s="249"/>
      <c r="N3131" s="249"/>
      <c r="O3131" s="249"/>
      <c r="P3131" s="249"/>
      <c r="Q3131" s="234"/>
      <c r="R3131" s="234"/>
      <c r="S3131" s="234"/>
      <c r="T3131" s="249"/>
      <c r="U3131" s="249"/>
      <c r="V3131" s="234"/>
      <c r="W3131" s="234"/>
      <c r="X3131" s="234"/>
      <c r="Y3131" s="233"/>
      <c r="Z3131" s="233"/>
      <c r="AA3131" s="233"/>
      <c r="AB3131" s="198"/>
      <c r="AC3131" s="233"/>
      <c r="AD3131" s="233"/>
      <c r="AE3131">
        <f t="shared" si="4"/>
        <v>0</v>
      </c>
      <c r="AF3131">
        <f t="shared" si="5"/>
        <v>0</v>
      </c>
    </row>
    <row r="3132" spans="2:32">
      <c r="B3132" s="477"/>
      <c r="C3132" s="249"/>
      <c r="D3132" s="461">
        <v>44803</v>
      </c>
      <c r="E3132" s="421" t="s">
        <v>1741</v>
      </c>
      <c r="F3132" s="494"/>
      <c r="G3132" s="258"/>
      <c r="H3132" s="474">
        <v>126</v>
      </c>
      <c r="I3132" s="249"/>
      <c r="J3132" s="249"/>
      <c r="K3132" s="249"/>
      <c r="L3132" s="249"/>
      <c r="M3132" s="249"/>
      <c r="N3132" s="249"/>
      <c r="O3132" s="249"/>
      <c r="P3132" s="249"/>
      <c r="Q3132" s="234"/>
      <c r="R3132" s="234"/>
      <c r="S3132" s="234"/>
      <c r="T3132" s="249">
        <v>126</v>
      </c>
      <c r="U3132" s="249"/>
      <c r="V3132" s="234"/>
      <c r="W3132" s="234"/>
      <c r="X3132" s="234"/>
      <c r="Y3132" s="233"/>
      <c r="Z3132" s="233"/>
      <c r="AA3132" s="233"/>
      <c r="AB3132" s="198"/>
      <c r="AC3132" s="233"/>
      <c r="AD3132" s="233"/>
      <c r="AE3132">
        <f t="shared" si="4"/>
        <v>126</v>
      </c>
      <c r="AF3132">
        <f t="shared" si="5"/>
        <v>0</v>
      </c>
    </row>
    <row r="3133" spans="2:32">
      <c r="B3133" s="477"/>
      <c r="C3133" s="249"/>
      <c r="D3133" s="461">
        <v>44803</v>
      </c>
      <c r="E3133" s="421" t="s">
        <v>673</v>
      </c>
      <c r="F3133" s="494"/>
      <c r="G3133" s="258"/>
      <c r="H3133" s="258">
        <v>4923</v>
      </c>
      <c r="I3133" s="249"/>
      <c r="J3133" s="249"/>
      <c r="K3133" s="249"/>
      <c r="L3133" s="249"/>
      <c r="M3133" s="249"/>
      <c r="N3133" s="249"/>
      <c r="O3133" s="249"/>
      <c r="P3133" s="249"/>
      <c r="Q3133" s="234"/>
      <c r="R3133" s="234"/>
      <c r="S3133" s="234"/>
      <c r="T3133" s="249"/>
      <c r="U3133" s="249"/>
      <c r="V3133" s="234"/>
      <c r="W3133" s="234"/>
      <c r="X3133" s="234"/>
      <c r="Y3133" s="233"/>
      <c r="Z3133" s="233"/>
      <c r="AA3133" s="233"/>
      <c r="AB3133" s="198"/>
      <c r="AC3133" s="233"/>
      <c r="AD3133" s="233"/>
      <c r="AE3133">
        <f t="shared" si="4"/>
        <v>0</v>
      </c>
      <c r="AF3133">
        <f t="shared" si="5"/>
        <v>4923</v>
      </c>
    </row>
    <row r="3134" spans="2:32">
      <c r="B3134" s="477"/>
      <c r="C3134" s="249"/>
      <c r="D3134" s="461">
        <v>44803</v>
      </c>
      <c r="E3134" s="422" t="s">
        <v>2723</v>
      </c>
      <c r="F3134" s="435"/>
      <c r="G3134" s="259"/>
      <c r="H3134" s="234">
        <v>225</v>
      </c>
      <c r="I3134" s="249"/>
      <c r="J3134" s="249"/>
      <c r="K3134" s="249"/>
      <c r="L3134" s="249"/>
      <c r="M3134" s="249"/>
      <c r="N3134" s="249"/>
      <c r="O3134" s="249"/>
      <c r="P3134" s="249"/>
      <c r="Q3134" s="234"/>
      <c r="R3134" s="234"/>
      <c r="S3134" s="234"/>
      <c r="T3134" s="249"/>
      <c r="U3134" s="249"/>
      <c r="V3134" s="234"/>
      <c r="W3134" s="234"/>
      <c r="X3134" s="234"/>
      <c r="Y3134" s="233"/>
      <c r="Z3134" s="233"/>
      <c r="AA3134" s="233"/>
      <c r="AB3134" s="198"/>
      <c r="AC3134" s="233"/>
      <c r="AD3134" s="233"/>
      <c r="AE3134">
        <f t="shared" si="4"/>
        <v>0</v>
      </c>
      <c r="AF3134">
        <f t="shared" si="5"/>
        <v>225</v>
      </c>
    </row>
    <row r="3135" spans="2:32">
      <c r="B3135" s="477"/>
      <c r="C3135" s="249"/>
      <c r="D3135" s="461">
        <v>44803</v>
      </c>
      <c r="E3135" s="421" t="s">
        <v>495</v>
      </c>
      <c r="F3135" s="494"/>
      <c r="G3135" s="474">
        <v>1268.82</v>
      </c>
      <c r="H3135" s="474"/>
      <c r="I3135" s="249"/>
      <c r="J3135" s="249"/>
      <c r="K3135" s="249"/>
      <c r="L3135" s="249"/>
      <c r="M3135" s="249"/>
      <c r="N3135" s="249"/>
      <c r="O3135" s="249"/>
      <c r="P3135" s="249"/>
      <c r="Q3135" s="234"/>
      <c r="R3135" s="234"/>
      <c r="S3135" s="234"/>
      <c r="T3135" s="249"/>
      <c r="U3135" s="249"/>
      <c r="V3135" s="234"/>
      <c r="W3135" s="234"/>
      <c r="X3135" s="234"/>
      <c r="Y3135" s="233"/>
      <c r="Z3135" s="233"/>
      <c r="AA3135" s="233"/>
      <c r="AB3135" s="198"/>
      <c r="AC3135" s="233"/>
      <c r="AD3135" s="233"/>
      <c r="AE3135">
        <f t="shared" si="4"/>
        <v>0</v>
      </c>
      <c r="AF3135">
        <f t="shared" si="5"/>
        <v>0</v>
      </c>
    </row>
    <row r="3136" spans="2:32">
      <c r="B3136" s="477"/>
      <c r="C3136" s="249">
        <v>4</v>
      </c>
      <c r="D3136" s="461">
        <v>44803</v>
      </c>
      <c r="E3136" s="421" t="s">
        <v>2226</v>
      </c>
      <c r="F3136" s="494"/>
      <c r="G3136" s="258"/>
      <c r="H3136" s="474">
        <v>1268.82</v>
      </c>
      <c r="I3136" s="249"/>
      <c r="J3136" s="249"/>
      <c r="K3136" s="249"/>
      <c r="L3136" s="249">
        <v>1268.82</v>
      </c>
      <c r="M3136" s="249"/>
      <c r="N3136" s="249"/>
      <c r="O3136" s="249"/>
      <c r="P3136" s="249"/>
      <c r="Q3136" s="234"/>
      <c r="R3136" s="234"/>
      <c r="S3136" s="234"/>
      <c r="T3136" s="249"/>
      <c r="U3136" s="249"/>
      <c r="V3136" s="234"/>
      <c r="W3136" s="234"/>
      <c r="X3136" s="234"/>
      <c r="Y3136" s="233"/>
      <c r="Z3136" s="233"/>
      <c r="AA3136" s="233"/>
      <c r="AB3136" s="198"/>
      <c r="AC3136" s="233"/>
      <c r="AD3136" s="233"/>
      <c r="AE3136">
        <f t="shared" si="4"/>
        <v>1268.82</v>
      </c>
      <c r="AF3136">
        <f t="shared" si="5"/>
        <v>0</v>
      </c>
    </row>
    <row r="3137" spans="2:32">
      <c r="B3137" s="477">
        <v>1345</v>
      </c>
      <c r="C3137" s="249"/>
      <c r="D3137" s="461">
        <v>44803</v>
      </c>
      <c r="E3137" s="421" t="s">
        <v>2229</v>
      </c>
      <c r="F3137" s="494"/>
      <c r="G3137" s="258">
        <v>1345</v>
      </c>
      <c r="H3137" s="474"/>
      <c r="I3137" s="249"/>
      <c r="J3137" s="249"/>
      <c r="K3137" s="249"/>
      <c r="L3137" s="249"/>
      <c r="M3137" s="249"/>
      <c r="N3137" s="249"/>
      <c r="O3137" s="249"/>
      <c r="P3137" s="249"/>
      <c r="Q3137" s="234"/>
      <c r="R3137" s="234"/>
      <c r="S3137" s="234"/>
      <c r="T3137" s="249"/>
      <c r="U3137" s="249"/>
      <c r="V3137" s="234"/>
      <c r="W3137" s="234"/>
      <c r="X3137" s="234"/>
      <c r="Y3137" s="233"/>
      <c r="Z3137" s="233"/>
      <c r="AA3137" s="233"/>
      <c r="AB3137" s="198"/>
      <c r="AC3137" s="233"/>
      <c r="AD3137" s="233"/>
      <c r="AE3137">
        <f t="shared" si="4"/>
        <v>0</v>
      </c>
      <c r="AF3137">
        <f t="shared" si="5"/>
        <v>0</v>
      </c>
    </row>
    <row r="3138" spans="2:32">
      <c r="B3138" s="477"/>
      <c r="C3138" s="249"/>
      <c r="D3138" s="461">
        <v>44803</v>
      </c>
      <c r="E3138" s="421" t="s">
        <v>673</v>
      </c>
      <c r="F3138" s="494"/>
      <c r="G3138" s="258"/>
      <c r="H3138" s="474">
        <v>1268.82</v>
      </c>
      <c r="I3138" s="249"/>
      <c r="J3138" s="249"/>
      <c r="K3138" s="249"/>
      <c r="L3138" s="249"/>
      <c r="M3138" s="249"/>
      <c r="N3138" s="249"/>
      <c r="O3138" s="249"/>
      <c r="P3138" s="249"/>
      <c r="Q3138" s="234"/>
      <c r="R3138" s="234"/>
      <c r="S3138" s="234"/>
      <c r="T3138" s="249"/>
      <c r="U3138" s="249"/>
      <c r="V3138" s="234"/>
      <c r="W3138" s="234"/>
      <c r="X3138" s="234"/>
      <c r="Y3138" s="233"/>
      <c r="Z3138" s="233"/>
      <c r="AA3138" s="233"/>
      <c r="AB3138" s="198"/>
      <c r="AC3138" s="233"/>
      <c r="AD3138" s="233"/>
      <c r="AE3138">
        <f t="shared" si="4"/>
        <v>0</v>
      </c>
      <c r="AF3138">
        <f t="shared" si="5"/>
        <v>1268.82</v>
      </c>
    </row>
    <row r="3139" spans="2:32">
      <c r="B3139" s="477"/>
      <c r="C3139" s="249"/>
      <c r="D3139" s="461">
        <v>44803</v>
      </c>
      <c r="E3139" s="422" t="s">
        <v>2724</v>
      </c>
      <c r="F3139" s="435"/>
      <c r="G3139" s="259"/>
      <c r="H3139" s="234">
        <v>76.180000000000007</v>
      </c>
      <c r="I3139" s="249"/>
      <c r="J3139" s="249"/>
      <c r="K3139" s="249"/>
      <c r="L3139" s="249"/>
      <c r="M3139" s="249"/>
      <c r="N3139" s="249"/>
      <c r="O3139" s="249"/>
      <c r="P3139" s="249"/>
      <c r="Q3139" s="234"/>
      <c r="R3139" s="234"/>
      <c r="S3139" s="234"/>
      <c r="T3139" s="249"/>
      <c r="U3139" s="249"/>
      <c r="V3139" s="234"/>
      <c r="W3139" s="234"/>
      <c r="X3139" s="234"/>
      <c r="Y3139" s="233"/>
      <c r="Z3139" s="233"/>
      <c r="AA3139" s="233"/>
      <c r="AB3139" s="198"/>
      <c r="AC3139" s="233"/>
      <c r="AD3139" s="233"/>
      <c r="AE3139">
        <f t="shared" si="4"/>
        <v>0</v>
      </c>
      <c r="AF3139">
        <f t="shared" si="5"/>
        <v>76.180000000000007</v>
      </c>
    </row>
    <row r="3140" spans="2:32">
      <c r="B3140" s="477"/>
      <c r="C3140" s="249"/>
      <c r="D3140" s="461">
        <v>44803</v>
      </c>
      <c r="E3140" s="421" t="s">
        <v>495</v>
      </c>
      <c r="F3140" s="494"/>
      <c r="G3140" s="474">
        <v>62.4</v>
      </c>
      <c r="H3140" s="474"/>
      <c r="I3140" s="249"/>
      <c r="J3140" s="249"/>
      <c r="K3140" s="249"/>
      <c r="L3140" s="249"/>
      <c r="M3140" s="249"/>
      <c r="N3140" s="249"/>
      <c r="O3140" s="249"/>
      <c r="P3140" s="249"/>
      <c r="Q3140" s="234"/>
      <c r="R3140" s="234"/>
      <c r="S3140" s="234"/>
      <c r="T3140" s="249"/>
      <c r="U3140" s="249"/>
      <c r="V3140" s="234"/>
      <c r="W3140" s="234"/>
      <c r="X3140" s="234"/>
      <c r="Y3140" s="233"/>
      <c r="Z3140" s="233"/>
      <c r="AA3140" s="233"/>
      <c r="AB3140" s="198"/>
      <c r="AC3140" s="233"/>
      <c r="AD3140" s="233"/>
      <c r="AE3140">
        <f t="shared" si="4"/>
        <v>0</v>
      </c>
      <c r="AF3140">
        <f t="shared" si="5"/>
        <v>0</v>
      </c>
    </row>
    <row r="3141" spans="2:32">
      <c r="B3141" s="477"/>
      <c r="C3141" s="249"/>
      <c r="D3141" s="461">
        <v>44803</v>
      </c>
      <c r="E3141" s="421" t="s">
        <v>2725</v>
      </c>
      <c r="F3141" s="494"/>
      <c r="G3141" s="258"/>
      <c r="H3141" s="474">
        <v>62.4</v>
      </c>
      <c r="I3141" s="249"/>
      <c r="J3141" s="249"/>
      <c r="K3141" s="249">
        <v>62.4</v>
      </c>
      <c r="L3141" s="249"/>
      <c r="M3141" s="249"/>
      <c r="N3141" s="249"/>
      <c r="O3141" s="249"/>
      <c r="P3141" s="249"/>
      <c r="Q3141" s="234"/>
      <c r="R3141" s="234"/>
      <c r="S3141" s="234"/>
      <c r="T3141" s="249"/>
      <c r="U3141" s="249"/>
      <c r="V3141" s="234"/>
      <c r="W3141" s="234"/>
      <c r="X3141" s="234"/>
      <c r="Y3141" s="233"/>
      <c r="Z3141" s="233"/>
      <c r="AA3141" s="233"/>
      <c r="AB3141" s="198"/>
      <c r="AC3141" s="233"/>
      <c r="AD3141" s="233"/>
      <c r="AE3141">
        <f t="shared" si="4"/>
        <v>62.4</v>
      </c>
      <c r="AF3141">
        <f t="shared" si="5"/>
        <v>0</v>
      </c>
    </row>
    <row r="3142" spans="2:32">
      <c r="B3142" s="477">
        <v>100</v>
      </c>
      <c r="C3142" s="249"/>
      <c r="D3142" s="461">
        <v>44803</v>
      </c>
      <c r="E3142" s="421" t="s">
        <v>1972</v>
      </c>
      <c r="F3142" s="494"/>
      <c r="G3142" s="258">
        <v>100</v>
      </c>
      <c r="H3142" s="474"/>
      <c r="I3142" s="249"/>
      <c r="J3142" s="249"/>
      <c r="K3142" s="249"/>
      <c r="L3142" s="249"/>
      <c r="M3142" s="249"/>
      <c r="N3142" s="249"/>
      <c r="O3142" s="249"/>
      <c r="P3142" s="249"/>
      <c r="Q3142" s="234"/>
      <c r="R3142" s="234"/>
      <c r="S3142" s="234"/>
      <c r="T3142" s="249"/>
      <c r="U3142" s="249"/>
      <c r="V3142" s="234"/>
      <c r="W3142" s="234"/>
      <c r="X3142" s="234"/>
      <c r="Y3142" s="233"/>
      <c r="Z3142" s="233"/>
      <c r="AA3142" s="233"/>
      <c r="AB3142" s="198"/>
      <c r="AC3142" s="233"/>
      <c r="AD3142" s="233"/>
      <c r="AE3142">
        <f t="shared" si="4"/>
        <v>0</v>
      </c>
      <c r="AF3142">
        <f t="shared" si="5"/>
        <v>0</v>
      </c>
    </row>
    <row r="3143" spans="2:32">
      <c r="B3143" s="477"/>
      <c r="C3143" s="249"/>
      <c r="D3143" s="461">
        <v>44803</v>
      </c>
      <c r="E3143" s="421" t="s">
        <v>673</v>
      </c>
      <c r="F3143" s="494"/>
      <c r="G3143" s="258"/>
      <c r="H3143" s="474">
        <v>62.4</v>
      </c>
      <c r="I3143" s="249"/>
      <c r="J3143" s="249"/>
      <c r="K3143" s="249"/>
      <c r="L3143" s="249"/>
      <c r="M3143" s="249"/>
      <c r="N3143" s="249"/>
      <c r="O3143" s="249"/>
      <c r="P3143" s="249"/>
      <c r="Q3143" s="234"/>
      <c r="R3143" s="234"/>
      <c r="S3143" s="234"/>
      <c r="T3143" s="249"/>
      <c r="U3143" s="249"/>
      <c r="V3143" s="234"/>
      <c r="W3143" s="234"/>
      <c r="X3143" s="234"/>
      <c r="Y3143" s="233"/>
      <c r="Z3143" s="233"/>
      <c r="AA3143" s="233"/>
      <c r="AB3143" s="198"/>
      <c r="AC3143" s="233"/>
      <c r="AD3143" s="233"/>
      <c r="AE3143">
        <f t="shared" si="4"/>
        <v>0</v>
      </c>
      <c r="AF3143">
        <f t="shared" si="5"/>
        <v>62.4</v>
      </c>
    </row>
    <row r="3144" spans="2:32">
      <c r="B3144" s="477"/>
      <c r="C3144" s="249"/>
      <c r="D3144" s="461">
        <v>44803</v>
      </c>
      <c r="E3144" s="422" t="s">
        <v>1973</v>
      </c>
      <c r="F3144" s="435"/>
      <c r="G3144" s="259"/>
      <c r="H3144" s="234">
        <v>37.6</v>
      </c>
      <c r="I3144" s="249"/>
      <c r="J3144" s="249"/>
      <c r="K3144" s="249"/>
      <c r="L3144" s="249"/>
      <c r="M3144" s="249"/>
      <c r="N3144" s="249"/>
      <c r="O3144" s="249"/>
      <c r="P3144" s="249"/>
      <c r="Q3144" s="234"/>
      <c r="R3144" s="234"/>
      <c r="S3144" s="234"/>
      <c r="T3144" s="249"/>
      <c r="U3144" s="249"/>
      <c r="V3144" s="234"/>
      <c r="W3144" s="234"/>
      <c r="X3144" s="234"/>
      <c r="Y3144" s="233"/>
      <c r="Z3144" s="233"/>
      <c r="AA3144" s="233"/>
      <c r="AB3144" s="198"/>
      <c r="AC3144" s="233"/>
      <c r="AD3144" s="233"/>
      <c r="AE3144">
        <f t="shared" ref="AE3144:AE3178" si="6">SUM(I3144:AD3144)</f>
        <v>0</v>
      </c>
      <c r="AF3144">
        <f t="shared" ref="AF3144:AF3178" si="7">H3144-AE3144</f>
        <v>37.6</v>
      </c>
    </row>
    <row r="3145" spans="2:32">
      <c r="B3145" s="477"/>
      <c r="C3145" s="249"/>
      <c r="D3145" s="461">
        <v>44803</v>
      </c>
      <c r="E3145" s="421" t="s">
        <v>495</v>
      </c>
      <c r="F3145" s="494"/>
      <c r="G3145" s="258">
        <v>1298</v>
      </c>
      <c r="H3145" s="474"/>
      <c r="I3145" s="249"/>
      <c r="J3145" s="249"/>
      <c r="K3145" s="249"/>
      <c r="L3145" s="249"/>
      <c r="M3145" s="249"/>
      <c r="N3145" s="249"/>
      <c r="O3145" s="249"/>
      <c r="P3145" s="249"/>
      <c r="Q3145" s="234"/>
      <c r="R3145" s="234"/>
      <c r="S3145" s="234"/>
      <c r="T3145" s="249"/>
      <c r="U3145" s="249"/>
      <c r="V3145" s="234"/>
      <c r="W3145" s="234"/>
      <c r="X3145" s="234"/>
      <c r="Y3145" s="233"/>
      <c r="Z3145" s="233"/>
      <c r="AA3145" s="233"/>
      <c r="AB3145" s="198"/>
      <c r="AC3145" s="233"/>
      <c r="AD3145" s="233"/>
      <c r="AE3145">
        <f t="shared" si="6"/>
        <v>0</v>
      </c>
      <c r="AF3145">
        <f t="shared" si="7"/>
        <v>0</v>
      </c>
    </row>
    <row r="3146" spans="2:32">
      <c r="B3146" s="477"/>
      <c r="C3146" s="249">
        <v>5</v>
      </c>
      <c r="D3146" s="461">
        <v>44803</v>
      </c>
      <c r="E3146" s="421" t="s">
        <v>2405</v>
      </c>
      <c r="F3146" s="494"/>
      <c r="G3146" s="258"/>
      <c r="H3146" s="474">
        <v>1218</v>
      </c>
      <c r="I3146" s="249"/>
      <c r="J3146" s="249"/>
      <c r="K3146" s="249"/>
      <c r="L3146" s="249"/>
      <c r="M3146" s="249"/>
      <c r="N3146" s="249"/>
      <c r="O3146" s="249">
        <v>1218</v>
      </c>
      <c r="P3146" s="249"/>
      <c r="Q3146" s="234"/>
      <c r="R3146" s="234"/>
      <c r="S3146" s="234"/>
      <c r="T3146" s="249"/>
      <c r="U3146" s="249"/>
      <c r="V3146" s="234"/>
      <c r="W3146" s="234"/>
      <c r="X3146" s="234"/>
      <c r="Y3146" s="233"/>
      <c r="Z3146" s="233"/>
      <c r="AA3146" s="233"/>
      <c r="AB3146" s="198"/>
      <c r="AC3146" s="233"/>
      <c r="AD3146" s="233"/>
      <c r="AE3146">
        <f t="shared" si="6"/>
        <v>1218</v>
      </c>
      <c r="AF3146">
        <f t="shared" si="7"/>
        <v>0</v>
      </c>
    </row>
    <row r="3147" spans="2:32">
      <c r="B3147" s="477"/>
      <c r="C3147" s="249"/>
      <c r="D3147" s="461">
        <v>44803</v>
      </c>
      <c r="E3147" s="421" t="s">
        <v>1896</v>
      </c>
      <c r="F3147" s="494"/>
      <c r="G3147" s="258"/>
      <c r="H3147" s="474">
        <v>80</v>
      </c>
      <c r="I3147" s="249"/>
      <c r="J3147" s="249"/>
      <c r="K3147" s="249"/>
      <c r="L3147" s="249"/>
      <c r="M3147" s="249"/>
      <c r="N3147" s="249"/>
      <c r="O3147" s="249"/>
      <c r="P3147" s="249"/>
      <c r="Q3147" s="234"/>
      <c r="R3147" s="234"/>
      <c r="S3147" s="234"/>
      <c r="T3147" s="249">
        <v>80</v>
      </c>
      <c r="U3147" s="249"/>
      <c r="V3147" s="234"/>
      <c r="W3147" s="234"/>
      <c r="X3147" s="234"/>
      <c r="Y3147" s="233"/>
      <c r="Z3147" s="233"/>
      <c r="AA3147" s="233"/>
      <c r="AB3147" s="198"/>
      <c r="AC3147" s="233"/>
      <c r="AD3147" s="233"/>
      <c r="AE3147">
        <f t="shared" si="6"/>
        <v>80</v>
      </c>
      <c r="AF3147">
        <f t="shared" si="7"/>
        <v>0</v>
      </c>
    </row>
    <row r="3148" spans="2:32">
      <c r="B3148" s="477">
        <v>1435</v>
      </c>
      <c r="C3148" s="249"/>
      <c r="D3148" s="461">
        <v>44803</v>
      </c>
      <c r="E3148" s="421" t="s">
        <v>2569</v>
      </c>
      <c r="F3148" s="494"/>
      <c r="G3148" s="258">
        <v>1435</v>
      </c>
      <c r="H3148" s="474"/>
      <c r="I3148" s="249"/>
      <c r="J3148" s="249"/>
      <c r="K3148" s="249"/>
      <c r="L3148" s="249"/>
      <c r="M3148" s="249"/>
      <c r="N3148" s="249"/>
      <c r="O3148" s="249"/>
      <c r="P3148" s="249"/>
      <c r="Q3148" s="234"/>
      <c r="R3148" s="234"/>
      <c r="S3148" s="234"/>
      <c r="T3148" s="249"/>
      <c r="U3148" s="249"/>
      <c r="V3148" s="234"/>
      <c r="W3148" s="234"/>
      <c r="X3148" s="234"/>
      <c r="Y3148" s="233"/>
      <c r="Z3148" s="233"/>
      <c r="AA3148" s="233"/>
      <c r="AB3148" s="198"/>
      <c r="AC3148" s="233"/>
      <c r="AD3148" s="233"/>
      <c r="AE3148">
        <f t="shared" si="6"/>
        <v>0</v>
      </c>
      <c r="AF3148">
        <f t="shared" si="7"/>
        <v>0</v>
      </c>
    </row>
    <row r="3149" spans="2:32">
      <c r="B3149" s="477"/>
      <c r="C3149" s="249"/>
      <c r="D3149" s="461">
        <v>44803</v>
      </c>
      <c r="E3149" s="421" t="s">
        <v>673</v>
      </c>
      <c r="F3149" s="494"/>
      <c r="G3149" s="258"/>
      <c r="H3149" s="474">
        <v>1298</v>
      </c>
      <c r="I3149" s="249"/>
      <c r="J3149" s="249"/>
      <c r="K3149" s="249"/>
      <c r="L3149" s="249"/>
      <c r="M3149" s="249"/>
      <c r="N3149" s="249"/>
      <c r="O3149" s="249"/>
      <c r="P3149" s="249"/>
      <c r="Q3149" s="234"/>
      <c r="R3149" s="234"/>
      <c r="S3149" s="234"/>
      <c r="T3149" s="249"/>
      <c r="U3149" s="249"/>
      <c r="V3149" s="234"/>
      <c r="W3149" s="234"/>
      <c r="X3149" s="234"/>
      <c r="Y3149" s="233"/>
      <c r="Z3149" s="233"/>
      <c r="AA3149" s="233"/>
      <c r="AB3149" s="198"/>
      <c r="AC3149" s="233"/>
      <c r="AD3149" s="233"/>
      <c r="AE3149">
        <f t="shared" si="6"/>
        <v>0</v>
      </c>
      <c r="AF3149">
        <f t="shared" si="7"/>
        <v>1298</v>
      </c>
    </row>
    <row r="3150" spans="2:32">
      <c r="B3150" s="477"/>
      <c r="C3150" s="249"/>
      <c r="D3150" s="461">
        <v>44803</v>
      </c>
      <c r="E3150" s="422" t="s">
        <v>2570</v>
      </c>
      <c r="F3150" s="435"/>
      <c r="G3150" s="259"/>
      <c r="H3150" s="234">
        <v>137</v>
      </c>
      <c r="I3150" s="249"/>
      <c r="J3150" s="249"/>
      <c r="K3150" s="249"/>
      <c r="L3150" s="249"/>
      <c r="M3150" s="249"/>
      <c r="N3150" s="249"/>
      <c r="O3150" s="249"/>
      <c r="P3150" s="249"/>
      <c r="Q3150" s="234"/>
      <c r="R3150" s="234"/>
      <c r="S3150" s="234"/>
      <c r="T3150" s="249"/>
      <c r="U3150" s="249"/>
      <c r="V3150" s="234"/>
      <c r="W3150" s="234"/>
      <c r="X3150" s="234"/>
      <c r="Y3150" s="233"/>
      <c r="Z3150" s="233"/>
      <c r="AA3150" s="233"/>
      <c r="AB3150" s="198"/>
      <c r="AC3150" s="233"/>
      <c r="AD3150" s="233"/>
      <c r="AE3150">
        <f t="shared" si="6"/>
        <v>0</v>
      </c>
      <c r="AF3150">
        <f t="shared" si="7"/>
        <v>137</v>
      </c>
    </row>
    <row r="3151" spans="2:32">
      <c r="B3151" s="477"/>
      <c r="C3151" s="249"/>
      <c r="D3151" s="461">
        <v>44803</v>
      </c>
      <c r="E3151" s="421" t="s">
        <v>495</v>
      </c>
      <c r="F3151" s="494"/>
      <c r="G3151" s="258">
        <v>339.3</v>
      </c>
      <c r="H3151" s="474"/>
      <c r="I3151" s="249"/>
      <c r="J3151" s="249"/>
      <c r="K3151" s="249"/>
      <c r="L3151" s="249"/>
      <c r="M3151" s="249"/>
      <c r="N3151" s="249"/>
      <c r="O3151" s="249"/>
      <c r="P3151" s="249"/>
      <c r="Q3151" s="234"/>
      <c r="R3151" s="234"/>
      <c r="S3151" s="234"/>
      <c r="T3151" s="249"/>
      <c r="U3151" s="249"/>
      <c r="V3151" s="234"/>
      <c r="W3151" s="234"/>
      <c r="X3151" s="234"/>
      <c r="Y3151" s="233"/>
      <c r="Z3151" s="233"/>
      <c r="AA3151" s="233"/>
      <c r="AB3151" s="198"/>
      <c r="AC3151" s="233"/>
      <c r="AD3151" s="233"/>
      <c r="AE3151">
        <f t="shared" si="6"/>
        <v>0</v>
      </c>
      <c r="AF3151">
        <f t="shared" si="7"/>
        <v>0</v>
      </c>
    </row>
    <row r="3152" spans="2:32">
      <c r="B3152" s="477"/>
      <c r="C3152" s="249"/>
      <c r="D3152" s="461">
        <v>44803</v>
      </c>
      <c r="E3152" s="421" t="s">
        <v>2726</v>
      </c>
      <c r="F3152" s="494"/>
      <c r="G3152" s="258"/>
      <c r="H3152" s="474">
        <v>339.3</v>
      </c>
      <c r="I3152" s="249"/>
      <c r="J3152" s="249">
        <v>339.3</v>
      </c>
      <c r="K3152" s="249"/>
      <c r="L3152" s="249"/>
      <c r="M3152" s="249"/>
      <c r="N3152" s="249"/>
      <c r="O3152" s="249"/>
      <c r="P3152" s="249"/>
      <c r="Q3152" s="234"/>
      <c r="R3152" s="234"/>
      <c r="S3152" s="234"/>
      <c r="T3152" s="249"/>
      <c r="U3152" s="249"/>
      <c r="V3152" s="234"/>
      <c r="W3152" s="234"/>
      <c r="X3152" s="234"/>
      <c r="Y3152" s="233"/>
      <c r="Z3152" s="233"/>
      <c r="AA3152" s="233"/>
      <c r="AB3152" s="198"/>
      <c r="AC3152" s="233"/>
      <c r="AD3152" s="233"/>
      <c r="AE3152">
        <f t="shared" si="6"/>
        <v>339.3</v>
      </c>
      <c r="AF3152">
        <f t="shared" si="7"/>
        <v>0</v>
      </c>
    </row>
    <row r="3153" spans="2:32">
      <c r="B3153" s="477">
        <v>450</v>
      </c>
      <c r="C3153" s="249"/>
      <c r="D3153" s="461">
        <v>44803</v>
      </c>
      <c r="E3153" s="421" t="s">
        <v>2692</v>
      </c>
      <c r="F3153" s="494"/>
      <c r="G3153" s="258">
        <v>450</v>
      </c>
      <c r="H3153" s="474"/>
      <c r="I3153" s="249"/>
      <c r="J3153" s="249"/>
      <c r="K3153" s="249"/>
      <c r="L3153" s="249"/>
      <c r="M3153" s="249"/>
      <c r="N3153" s="249"/>
      <c r="O3153" s="249"/>
      <c r="P3153" s="249"/>
      <c r="Q3153" s="234"/>
      <c r="R3153" s="234"/>
      <c r="S3153" s="234"/>
      <c r="T3153" s="249"/>
      <c r="U3153" s="249"/>
      <c r="V3153" s="234"/>
      <c r="W3153" s="234"/>
      <c r="X3153" s="234"/>
      <c r="Y3153" s="233"/>
      <c r="Z3153" s="233"/>
      <c r="AA3153" s="233"/>
      <c r="AB3153" s="198"/>
      <c r="AC3153" s="233"/>
      <c r="AD3153" s="233"/>
      <c r="AE3153">
        <f t="shared" si="6"/>
        <v>0</v>
      </c>
      <c r="AF3153">
        <f t="shared" si="7"/>
        <v>0</v>
      </c>
    </row>
    <row r="3154" spans="2:32">
      <c r="B3154" s="477"/>
      <c r="C3154" s="249"/>
      <c r="D3154" s="461">
        <v>44803</v>
      </c>
      <c r="E3154" s="421" t="s">
        <v>673</v>
      </c>
      <c r="F3154" s="494"/>
      <c r="G3154" s="258"/>
      <c r="H3154" s="258">
        <v>339.3</v>
      </c>
      <c r="I3154" s="249"/>
      <c r="J3154" s="249"/>
      <c r="K3154" s="249"/>
      <c r="L3154" s="249"/>
      <c r="M3154" s="249"/>
      <c r="N3154" s="249"/>
      <c r="O3154" s="249"/>
      <c r="P3154" s="249"/>
      <c r="Q3154" s="234"/>
      <c r="R3154" s="234"/>
      <c r="S3154" s="234"/>
      <c r="T3154" s="249"/>
      <c r="U3154" s="249"/>
      <c r="V3154" s="234"/>
      <c r="W3154" s="234"/>
      <c r="X3154" s="234"/>
      <c r="Y3154" s="233"/>
      <c r="Z3154" s="233"/>
      <c r="AA3154" s="233"/>
      <c r="AB3154" s="198"/>
      <c r="AC3154" s="233"/>
      <c r="AD3154" s="233"/>
      <c r="AE3154">
        <f t="shared" si="6"/>
        <v>0</v>
      </c>
      <c r="AF3154">
        <f t="shared" si="7"/>
        <v>339.3</v>
      </c>
    </row>
    <row r="3155" spans="2:32">
      <c r="B3155" s="477"/>
      <c r="C3155" s="249"/>
      <c r="D3155" s="461">
        <v>44803</v>
      </c>
      <c r="E3155" s="422" t="s">
        <v>2693</v>
      </c>
      <c r="F3155" s="435"/>
      <c r="G3155" s="259"/>
      <c r="H3155" s="234">
        <v>110.7</v>
      </c>
      <c r="I3155" s="249"/>
      <c r="J3155" s="249"/>
      <c r="K3155" s="249"/>
      <c r="L3155" s="249"/>
      <c r="M3155" s="249"/>
      <c r="N3155" s="249"/>
      <c r="O3155" s="249"/>
      <c r="P3155" s="249"/>
      <c r="Q3155" s="234"/>
      <c r="R3155" s="234"/>
      <c r="S3155" s="234"/>
      <c r="T3155" s="249"/>
      <c r="U3155" s="249"/>
      <c r="V3155" s="234"/>
      <c r="W3155" s="234"/>
      <c r="X3155" s="234"/>
      <c r="Y3155" s="233"/>
      <c r="Z3155" s="233"/>
      <c r="AA3155" s="233"/>
      <c r="AB3155" s="198"/>
      <c r="AC3155" s="233"/>
      <c r="AD3155" s="233"/>
      <c r="AE3155">
        <f t="shared" si="6"/>
        <v>0</v>
      </c>
      <c r="AF3155">
        <f t="shared" si="7"/>
        <v>110.7</v>
      </c>
    </row>
    <row r="3156" spans="2:32">
      <c r="B3156" s="477"/>
      <c r="C3156" s="249"/>
      <c r="D3156" s="461">
        <v>44803</v>
      </c>
      <c r="E3156" s="421" t="s">
        <v>495</v>
      </c>
      <c r="F3156" s="494"/>
      <c r="G3156" s="258">
        <v>3081.87</v>
      </c>
      <c r="H3156" s="474"/>
      <c r="I3156" s="249"/>
      <c r="J3156" s="249"/>
      <c r="K3156" s="249"/>
      <c r="L3156" s="249"/>
      <c r="M3156" s="249"/>
      <c r="N3156" s="249"/>
      <c r="O3156" s="249"/>
      <c r="P3156" s="249"/>
      <c r="Q3156" s="234"/>
      <c r="R3156" s="234"/>
      <c r="S3156" s="234"/>
      <c r="T3156" s="249"/>
      <c r="U3156" s="249"/>
      <c r="V3156" s="234"/>
      <c r="W3156" s="234"/>
      <c r="X3156" s="234"/>
      <c r="Y3156" s="233"/>
      <c r="Z3156" s="233"/>
      <c r="AA3156" s="233"/>
      <c r="AB3156" s="198"/>
      <c r="AC3156" s="233"/>
      <c r="AD3156" s="233"/>
      <c r="AE3156">
        <f t="shared" si="6"/>
        <v>0</v>
      </c>
      <c r="AF3156">
        <f t="shared" si="7"/>
        <v>0</v>
      </c>
    </row>
    <row r="3157" spans="2:32">
      <c r="B3157" s="477"/>
      <c r="C3157" s="249"/>
      <c r="D3157" s="461">
        <v>44803</v>
      </c>
      <c r="E3157" s="421" t="s">
        <v>2727</v>
      </c>
      <c r="F3157" s="494"/>
      <c r="G3157" s="258"/>
      <c r="H3157" s="474">
        <v>137.82</v>
      </c>
      <c r="I3157" s="249"/>
      <c r="J3157" s="249">
        <v>137.82</v>
      </c>
      <c r="K3157" s="249"/>
      <c r="L3157" s="249"/>
      <c r="M3157" s="249"/>
      <c r="N3157" s="249"/>
      <c r="O3157" s="249"/>
      <c r="P3157" s="249"/>
      <c r="Q3157" s="234"/>
      <c r="R3157" s="234"/>
      <c r="S3157" s="234"/>
      <c r="T3157" s="249"/>
      <c r="U3157" s="249"/>
      <c r="V3157" s="234"/>
      <c r="W3157" s="234"/>
      <c r="X3157" s="234"/>
      <c r="Y3157" s="233"/>
      <c r="Z3157" s="233"/>
      <c r="AA3157" s="233"/>
      <c r="AB3157" s="198"/>
      <c r="AC3157" s="233"/>
      <c r="AD3157" s="233"/>
      <c r="AE3157">
        <f t="shared" si="6"/>
        <v>137.82</v>
      </c>
      <c r="AF3157">
        <f t="shared" si="7"/>
        <v>0</v>
      </c>
    </row>
    <row r="3158" spans="2:32">
      <c r="B3158" s="477"/>
      <c r="C3158" s="249"/>
      <c r="D3158" s="461">
        <v>44803</v>
      </c>
      <c r="E3158" s="421" t="s">
        <v>2728</v>
      </c>
      <c r="F3158" s="494"/>
      <c r="G3158" s="258"/>
      <c r="H3158" s="474">
        <v>177.3</v>
      </c>
      <c r="I3158" s="249"/>
      <c r="J3158" s="249">
        <v>177.3</v>
      </c>
      <c r="K3158" s="249"/>
      <c r="L3158" s="249"/>
      <c r="M3158" s="249"/>
      <c r="N3158" s="249"/>
      <c r="O3158" s="249"/>
      <c r="P3158" s="249"/>
      <c r="Q3158" s="234"/>
      <c r="R3158" s="234"/>
      <c r="S3158" s="234"/>
      <c r="T3158" s="249"/>
      <c r="U3158" s="249"/>
      <c r="V3158" s="234"/>
      <c r="W3158" s="234"/>
      <c r="X3158" s="234"/>
      <c r="Y3158" s="233"/>
      <c r="Z3158" s="233"/>
      <c r="AA3158" s="233"/>
      <c r="AB3158" s="198"/>
      <c r="AC3158" s="233"/>
      <c r="AD3158" s="233"/>
      <c r="AE3158">
        <f t="shared" si="6"/>
        <v>177.3</v>
      </c>
      <c r="AF3158">
        <f t="shared" si="7"/>
        <v>0</v>
      </c>
    </row>
    <row r="3159" spans="2:32">
      <c r="B3159" s="477"/>
      <c r="C3159" s="249"/>
      <c r="D3159" s="461">
        <v>44803</v>
      </c>
      <c r="E3159" s="421" t="s">
        <v>2729</v>
      </c>
      <c r="F3159" s="494"/>
      <c r="G3159" s="258"/>
      <c r="H3159" s="474">
        <v>363</v>
      </c>
      <c r="I3159" s="249"/>
      <c r="J3159" s="249">
        <v>363</v>
      </c>
      <c r="K3159" s="249"/>
      <c r="L3159" s="249"/>
      <c r="M3159" s="249"/>
      <c r="N3159" s="249"/>
      <c r="O3159" s="249"/>
      <c r="P3159" s="249"/>
      <c r="Q3159" s="234"/>
      <c r="R3159" s="234"/>
      <c r="S3159" s="234"/>
      <c r="T3159" s="249"/>
      <c r="U3159" s="249"/>
      <c r="V3159" s="234"/>
      <c r="W3159" s="234"/>
      <c r="X3159" s="234"/>
      <c r="Y3159" s="233"/>
      <c r="Z3159" s="233"/>
      <c r="AA3159" s="233"/>
      <c r="AB3159" s="198"/>
      <c r="AC3159" s="233"/>
      <c r="AD3159" s="233"/>
      <c r="AE3159">
        <f t="shared" si="6"/>
        <v>363</v>
      </c>
      <c r="AF3159">
        <f t="shared" si="7"/>
        <v>0</v>
      </c>
    </row>
    <row r="3160" spans="2:32">
      <c r="B3160" s="477"/>
      <c r="C3160" s="249"/>
      <c r="D3160" s="461">
        <v>44803</v>
      </c>
      <c r="E3160" s="421" t="s">
        <v>2730</v>
      </c>
      <c r="F3160" s="494"/>
      <c r="G3160" s="258"/>
      <c r="H3160" s="474">
        <v>448.75</v>
      </c>
      <c r="I3160" s="249"/>
      <c r="J3160" s="249"/>
      <c r="K3160" s="249">
        <v>448.75</v>
      </c>
      <c r="L3160" s="249"/>
      <c r="M3160" s="249"/>
      <c r="N3160" s="249"/>
      <c r="O3160" s="249"/>
      <c r="P3160" s="249"/>
      <c r="Q3160" s="234"/>
      <c r="R3160" s="234"/>
      <c r="S3160" s="234"/>
      <c r="T3160" s="249"/>
      <c r="U3160" s="249"/>
      <c r="V3160" s="234"/>
      <c r="W3160" s="234"/>
      <c r="X3160" s="234"/>
      <c r="Y3160" s="233"/>
      <c r="Z3160" s="233"/>
      <c r="AA3160" s="233"/>
      <c r="AB3160" s="198"/>
      <c r="AC3160" s="233"/>
      <c r="AD3160" s="233"/>
      <c r="AE3160">
        <f t="shared" si="6"/>
        <v>448.75</v>
      </c>
      <c r="AF3160">
        <f t="shared" si="7"/>
        <v>0</v>
      </c>
    </row>
    <row r="3161" spans="2:32">
      <c r="B3161" s="477"/>
      <c r="C3161" s="249">
        <v>5</v>
      </c>
      <c r="D3161" s="461">
        <v>44803</v>
      </c>
      <c r="E3161" s="421" t="s">
        <v>1421</v>
      </c>
      <c r="F3161" s="494"/>
      <c r="G3161" s="258"/>
      <c r="H3161" s="474">
        <v>1365</v>
      </c>
      <c r="I3161" s="249"/>
      <c r="J3161" s="249"/>
      <c r="K3161" s="249"/>
      <c r="L3161" s="249"/>
      <c r="M3161" s="249"/>
      <c r="N3161" s="249"/>
      <c r="O3161" s="249"/>
      <c r="P3161" s="249">
        <v>1365</v>
      </c>
      <c r="Q3161" s="234"/>
      <c r="R3161" s="234"/>
      <c r="S3161" s="234"/>
      <c r="T3161" s="249"/>
      <c r="U3161" s="249"/>
      <c r="V3161" s="234"/>
      <c r="W3161" s="234"/>
      <c r="X3161" s="234"/>
      <c r="Y3161" s="233"/>
      <c r="Z3161" s="233"/>
      <c r="AA3161" s="233"/>
      <c r="AB3161" s="198"/>
      <c r="AC3161" s="233"/>
      <c r="AD3161" s="233"/>
      <c r="AE3161">
        <f t="shared" si="6"/>
        <v>1365</v>
      </c>
      <c r="AF3161">
        <f t="shared" si="7"/>
        <v>0</v>
      </c>
    </row>
    <row r="3162" spans="2:32">
      <c r="B3162" s="477"/>
      <c r="C3162" s="249"/>
      <c r="D3162" s="461">
        <v>44803</v>
      </c>
      <c r="E3162" s="421" t="s">
        <v>1896</v>
      </c>
      <c r="F3162" s="494"/>
      <c r="G3162" s="258"/>
      <c r="H3162" s="474">
        <v>110</v>
      </c>
      <c r="I3162" s="249"/>
      <c r="J3162" s="249"/>
      <c r="K3162" s="249"/>
      <c r="L3162" s="249"/>
      <c r="M3162" s="249"/>
      <c r="N3162" s="249"/>
      <c r="O3162" s="249"/>
      <c r="P3162" s="249"/>
      <c r="Q3162" s="234"/>
      <c r="R3162" s="234"/>
      <c r="S3162" s="234"/>
      <c r="T3162" s="249">
        <v>110</v>
      </c>
      <c r="U3162" s="249"/>
      <c r="V3162" s="234"/>
      <c r="W3162" s="234"/>
      <c r="X3162" s="234"/>
      <c r="Y3162" s="233"/>
      <c r="Z3162" s="233"/>
      <c r="AA3162" s="233"/>
      <c r="AB3162" s="198"/>
      <c r="AC3162" s="233"/>
      <c r="AD3162" s="233"/>
      <c r="AE3162">
        <f t="shared" si="6"/>
        <v>110</v>
      </c>
      <c r="AF3162">
        <f t="shared" si="7"/>
        <v>0</v>
      </c>
    </row>
    <row r="3163" spans="2:32">
      <c r="B3163" s="477"/>
      <c r="C3163" s="249"/>
      <c r="D3163" s="461">
        <v>44803</v>
      </c>
      <c r="E3163" s="421" t="s">
        <v>2731</v>
      </c>
      <c r="F3163" s="494"/>
      <c r="G3163" s="258"/>
      <c r="H3163" s="474">
        <v>87</v>
      </c>
      <c r="I3163" s="249"/>
      <c r="J3163" s="249"/>
      <c r="K3163" s="249"/>
      <c r="L3163" s="249"/>
      <c r="M3163" s="249"/>
      <c r="N3163" s="249"/>
      <c r="O3163" s="249"/>
      <c r="P3163" s="249"/>
      <c r="Q3163" s="234"/>
      <c r="R3163" s="234"/>
      <c r="S3163" s="234"/>
      <c r="T3163" s="249">
        <v>87</v>
      </c>
      <c r="U3163" s="249"/>
      <c r="V3163" s="234"/>
      <c r="W3163" s="234"/>
      <c r="X3163" s="234"/>
      <c r="Y3163" s="233"/>
      <c r="Z3163" s="233"/>
      <c r="AA3163" s="233"/>
      <c r="AB3163" s="198"/>
      <c r="AC3163" s="233"/>
      <c r="AD3163" s="233"/>
      <c r="AE3163">
        <f t="shared" si="6"/>
        <v>87</v>
      </c>
      <c r="AF3163">
        <f t="shared" si="7"/>
        <v>0</v>
      </c>
    </row>
    <row r="3164" spans="2:32">
      <c r="B3164" s="477"/>
      <c r="C3164" s="249"/>
      <c r="D3164" s="461">
        <v>44803</v>
      </c>
      <c r="E3164" s="421" t="s">
        <v>1896</v>
      </c>
      <c r="F3164" s="494"/>
      <c r="G3164" s="258"/>
      <c r="H3164" s="474">
        <v>50</v>
      </c>
      <c r="I3164" s="249"/>
      <c r="J3164" s="249"/>
      <c r="K3164" s="249"/>
      <c r="L3164" s="249"/>
      <c r="M3164" s="249"/>
      <c r="N3164" s="249"/>
      <c r="O3164" s="249"/>
      <c r="P3164" s="249"/>
      <c r="Q3164" s="234"/>
      <c r="R3164" s="234"/>
      <c r="S3164" s="234"/>
      <c r="T3164" s="249">
        <v>50</v>
      </c>
      <c r="U3164" s="249"/>
      <c r="V3164" s="234"/>
      <c r="W3164" s="234"/>
      <c r="X3164" s="234"/>
      <c r="Y3164" s="233"/>
      <c r="Z3164" s="233"/>
      <c r="AA3164" s="233"/>
      <c r="AB3164" s="198"/>
      <c r="AC3164" s="233"/>
      <c r="AD3164" s="233"/>
      <c r="AE3164">
        <f t="shared" si="6"/>
        <v>50</v>
      </c>
      <c r="AF3164">
        <f t="shared" si="7"/>
        <v>0</v>
      </c>
    </row>
    <row r="3165" spans="2:32">
      <c r="B3165" s="477"/>
      <c r="C3165" s="249"/>
      <c r="D3165" s="461">
        <v>44803</v>
      </c>
      <c r="E3165" s="421" t="s">
        <v>1878</v>
      </c>
      <c r="F3165" s="494"/>
      <c r="G3165" s="258"/>
      <c r="H3165" s="474">
        <v>93</v>
      </c>
      <c r="I3165" s="249"/>
      <c r="J3165" s="249"/>
      <c r="K3165" s="249"/>
      <c r="L3165" s="249"/>
      <c r="M3165" s="249"/>
      <c r="N3165" s="249"/>
      <c r="O3165" s="249"/>
      <c r="P3165" s="249"/>
      <c r="Q3165" s="234"/>
      <c r="R3165" s="234"/>
      <c r="S3165" s="234"/>
      <c r="T3165" s="249">
        <v>93</v>
      </c>
      <c r="U3165" s="249"/>
      <c r="V3165" s="234"/>
      <c r="W3165" s="234"/>
      <c r="X3165" s="234"/>
      <c r="Y3165" s="233"/>
      <c r="Z3165" s="233"/>
      <c r="AA3165" s="233"/>
      <c r="AB3165" s="198"/>
      <c r="AC3165" s="233"/>
      <c r="AD3165" s="233"/>
      <c r="AE3165">
        <f t="shared" si="6"/>
        <v>93</v>
      </c>
      <c r="AF3165">
        <f t="shared" si="7"/>
        <v>0</v>
      </c>
    </row>
    <row r="3166" spans="2:32">
      <c r="B3166" s="477"/>
      <c r="C3166" s="249"/>
      <c r="D3166" s="461">
        <v>44803</v>
      </c>
      <c r="E3166" s="421" t="s">
        <v>2732</v>
      </c>
      <c r="F3166" s="494"/>
      <c r="G3166" s="258"/>
      <c r="H3166" s="474">
        <v>60</v>
      </c>
      <c r="I3166" s="249"/>
      <c r="J3166" s="249"/>
      <c r="K3166" s="249"/>
      <c r="L3166" s="249"/>
      <c r="M3166" s="249"/>
      <c r="N3166" s="249"/>
      <c r="O3166" s="249"/>
      <c r="P3166" s="249"/>
      <c r="Q3166" s="234"/>
      <c r="R3166" s="234"/>
      <c r="S3166" s="234"/>
      <c r="T3166" s="249">
        <v>60</v>
      </c>
      <c r="U3166" s="249"/>
      <c r="V3166" s="234"/>
      <c r="W3166" s="234"/>
      <c r="X3166" s="234"/>
      <c r="Y3166" s="233"/>
      <c r="Z3166" s="233"/>
      <c r="AA3166" s="233"/>
      <c r="AB3166" s="198"/>
      <c r="AC3166" s="233"/>
      <c r="AD3166" s="233"/>
      <c r="AE3166">
        <f t="shared" si="6"/>
        <v>60</v>
      </c>
      <c r="AF3166">
        <f t="shared" si="7"/>
        <v>0</v>
      </c>
    </row>
    <row r="3167" spans="2:32">
      <c r="B3167" s="477"/>
      <c r="C3167" s="249"/>
      <c r="D3167" s="461">
        <v>44803</v>
      </c>
      <c r="E3167" s="421" t="s">
        <v>2734</v>
      </c>
      <c r="F3167" s="494"/>
      <c r="G3167" s="258"/>
      <c r="H3167" s="474">
        <v>130</v>
      </c>
      <c r="I3167" s="249"/>
      <c r="J3167" s="249"/>
      <c r="K3167" s="249"/>
      <c r="L3167" s="249"/>
      <c r="M3167" s="249"/>
      <c r="N3167" s="249"/>
      <c r="O3167" s="249"/>
      <c r="P3167" s="249"/>
      <c r="Q3167" s="234"/>
      <c r="R3167" s="234"/>
      <c r="S3167" s="234"/>
      <c r="T3167" s="249"/>
      <c r="U3167" s="249"/>
      <c r="V3167" s="234"/>
      <c r="W3167" s="234">
        <v>130</v>
      </c>
      <c r="X3167" s="234"/>
      <c r="Y3167" s="233"/>
      <c r="Z3167" s="233"/>
      <c r="AA3167" s="233"/>
      <c r="AB3167" s="198"/>
      <c r="AC3167" s="233"/>
      <c r="AD3167" s="233"/>
      <c r="AE3167">
        <f t="shared" si="6"/>
        <v>130</v>
      </c>
      <c r="AF3167">
        <f t="shared" si="7"/>
        <v>0</v>
      </c>
    </row>
    <row r="3168" spans="2:32">
      <c r="B3168" s="477"/>
      <c r="C3168" s="249"/>
      <c r="D3168" s="461">
        <v>44803</v>
      </c>
      <c r="E3168" s="421" t="s">
        <v>2733</v>
      </c>
      <c r="F3168" s="494"/>
      <c r="G3168" s="258"/>
      <c r="H3168" s="474">
        <v>60</v>
      </c>
      <c r="I3168" s="249"/>
      <c r="J3168" s="249"/>
      <c r="K3168" s="249"/>
      <c r="L3168" s="249"/>
      <c r="M3168" s="249"/>
      <c r="N3168" s="249"/>
      <c r="O3168" s="249"/>
      <c r="P3168" s="249"/>
      <c r="Q3168" s="234"/>
      <c r="R3168" s="234"/>
      <c r="S3168" s="234"/>
      <c r="T3168" s="249">
        <v>60</v>
      </c>
      <c r="U3168" s="249"/>
      <c r="V3168" s="234"/>
      <c r="W3168" s="234"/>
      <c r="X3168" s="234"/>
      <c r="Y3168" s="233"/>
      <c r="Z3168" s="233"/>
      <c r="AA3168" s="233"/>
      <c r="AB3168" s="198"/>
      <c r="AC3168" s="233"/>
      <c r="AD3168" s="233"/>
      <c r="AE3168">
        <f t="shared" si="6"/>
        <v>60</v>
      </c>
      <c r="AF3168">
        <f t="shared" si="7"/>
        <v>0</v>
      </c>
    </row>
    <row r="3169" spans="2:32">
      <c r="B3169" s="476">
        <v>2697</v>
      </c>
      <c r="C3169" s="249"/>
      <c r="D3169" s="461">
        <v>44803</v>
      </c>
      <c r="E3169" s="421" t="s">
        <v>2385</v>
      </c>
      <c r="F3169" s="494"/>
      <c r="G3169" s="258">
        <v>2697</v>
      </c>
      <c r="H3169" s="474"/>
      <c r="I3169" s="249"/>
      <c r="J3169" s="249"/>
      <c r="K3169" s="249"/>
      <c r="L3169" s="249"/>
      <c r="M3169" s="249"/>
      <c r="N3169" s="249"/>
      <c r="O3169" s="249"/>
      <c r="P3169" s="249"/>
      <c r="Q3169" s="234"/>
      <c r="R3169" s="234"/>
      <c r="S3169" s="234"/>
      <c r="T3169" s="249"/>
      <c r="U3169" s="249"/>
      <c r="V3169" s="234"/>
      <c r="W3169" s="234"/>
      <c r="X3169" s="234"/>
      <c r="Y3169" s="233"/>
      <c r="Z3169" s="233"/>
      <c r="AA3169" s="233"/>
      <c r="AB3169" s="198"/>
      <c r="AC3169" s="233"/>
      <c r="AD3169" s="233"/>
      <c r="AE3169">
        <f t="shared" si="6"/>
        <v>0</v>
      </c>
      <c r="AF3169">
        <f t="shared" si="7"/>
        <v>0</v>
      </c>
    </row>
    <row r="3170" spans="2:32">
      <c r="B3170" s="477"/>
      <c r="C3170" s="249"/>
      <c r="D3170" s="461">
        <v>44803</v>
      </c>
      <c r="E3170" s="421" t="s">
        <v>673</v>
      </c>
      <c r="F3170" s="494"/>
      <c r="G3170" s="258"/>
      <c r="H3170" s="258">
        <v>3081.87</v>
      </c>
      <c r="I3170" s="249"/>
      <c r="J3170" s="249"/>
      <c r="K3170" s="249"/>
      <c r="L3170" s="249"/>
      <c r="M3170" s="249"/>
      <c r="N3170" s="249"/>
      <c r="O3170" s="249"/>
      <c r="P3170" s="249"/>
      <c r="Q3170" s="234"/>
      <c r="R3170" s="234"/>
      <c r="S3170" s="234"/>
      <c r="T3170" s="249"/>
      <c r="U3170" s="249"/>
      <c r="V3170" s="234"/>
      <c r="W3170" s="234"/>
      <c r="X3170" s="234"/>
      <c r="Y3170" s="233"/>
      <c r="Z3170" s="233"/>
      <c r="AA3170" s="233"/>
      <c r="AB3170" s="198"/>
      <c r="AC3170" s="233"/>
      <c r="AD3170" s="233"/>
      <c r="AE3170">
        <f t="shared" si="6"/>
        <v>0</v>
      </c>
      <c r="AF3170">
        <f t="shared" si="7"/>
        <v>3081.87</v>
      </c>
    </row>
    <row r="3171" spans="2:32">
      <c r="B3171" s="477"/>
      <c r="C3171" s="249"/>
      <c r="D3171" s="461">
        <v>44803</v>
      </c>
      <c r="E3171" s="421" t="s">
        <v>1741</v>
      </c>
      <c r="F3171" s="494"/>
      <c r="G3171" s="258"/>
      <c r="H3171" s="474">
        <v>74</v>
      </c>
      <c r="I3171" s="249"/>
      <c r="J3171" s="249"/>
      <c r="K3171" s="249"/>
      <c r="L3171" s="249"/>
      <c r="M3171" s="249"/>
      <c r="N3171" s="249"/>
      <c r="O3171" s="249"/>
      <c r="P3171" s="249"/>
      <c r="Q3171" s="234"/>
      <c r="R3171" s="234"/>
      <c r="S3171" s="234"/>
      <c r="T3171" s="249"/>
      <c r="U3171" s="249"/>
      <c r="V3171" s="234"/>
      <c r="W3171" s="234"/>
      <c r="X3171" s="234"/>
      <c r="Y3171" s="233"/>
      <c r="Z3171" s="233"/>
      <c r="AA3171" s="233"/>
      <c r="AB3171" s="198"/>
      <c r="AC3171" s="233"/>
      <c r="AD3171" s="233"/>
      <c r="AE3171">
        <f t="shared" si="6"/>
        <v>0</v>
      </c>
      <c r="AF3171">
        <f t="shared" si="7"/>
        <v>74</v>
      </c>
    </row>
    <row r="3172" spans="2:32">
      <c r="B3172" s="477"/>
      <c r="C3172" s="249"/>
      <c r="D3172" s="461">
        <v>44803</v>
      </c>
      <c r="E3172" s="422" t="s">
        <v>674</v>
      </c>
      <c r="F3172" s="435"/>
      <c r="G3172" s="259"/>
      <c r="H3172" s="234">
        <v>-458.87</v>
      </c>
      <c r="I3172" s="249"/>
      <c r="J3172" s="249"/>
      <c r="K3172" s="249"/>
      <c r="L3172" s="249"/>
      <c r="M3172" s="249"/>
      <c r="N3172" s="249"/>
      <c r="O3172" s="249"/>
      <c r="P3172" s="249"/>
      <c r="Q3172" s="234"/>
      <c r="R3172" s="234"/>
      <c r="S3172" s="234"/>
      <c r="T3172" s="249"/>
      <c r="U3172" s="249"/>
      <c r="V3172" s="249"/>
      <c r="W3172" s="234"/>
      <c r="X3172" s="234"/>
      <c r="Y3172" s="233"/>
      <c r="Z3172" s="233"/>
      <c r="AA3172" s="233"/>
      <c r="AB3172" s="198"/>
      <c r="AC3172" s="233"/>
      <c r="AD3172" s="233"/>
      <c r="AE3172">
        <f t="shared" si="6"/>
        <v>0</v>
      </c>
      <c r="AF3172">
        <f t="shared" si="7"/>
        <v>-458.87</v>
      </c>
    </row>
    <row r="3173" spans="2:32">
      <c r="B3173" s="477"/>
      <c r="C3173" s="249"/>
      <c r="D3173" s="461">
        <v>44803</v>
      </c>
      <c r="E3173" s="421" t="s">
        <v>495</v>
      </c>
      <c r="F3173" s="494"/>
      <c r="G3173" s="258">
        <v>403.71</v>
      </c>
      <c r="H3173" s="474"/>
      <c r="I3173" s="249"/>
      <c r="J3173" s="249"/>
      <c r="K3173" s="249"/>
      <c r="L3173" s="249"/>
      <c r="M3173" s="249"/>
      <c r="N3173" s="249"/>
      <c r="O3173" s="249"/>
      <c r="P3173" s="249"/>
      <c r="Q3173" s="234"/>
      <c r="R3173" s="234"/>
      <c r="S3173" s="234"/>
      <c r="T3173" s="249"/>
      <c r="U3173" s="249"/>
      <c r="V3173" s="249"/>
      <c r="W3173" s="234"/>
      <c r="X3173" s="234"/>
      <c r="Y3173" s="233"/>
      <c r="Z3173" s="233"/>
      <c r="AA3173" s="233"/>
      <c r="AB3173" s="198"/>
      <c r="AC3173" s="233"/>
      <c r="AD3173" s="233"/>
      <c r="AE3173">
        <f t="shared" si="6"/>
        <v>0</v>
      </c>
      <c r="AF3173">
        <f t="shared" si="7"/>
        <v>0</v>
      </c>
    </row>
    <row r="3174" spans="2:32">
      <c r="B3174" s="477"/>
      <c r="C3174" s="249">
        <v>2</v>
      </c>
      <c r="D3174" s="461">
        <v>44803</v>
      </c>
      <c r="E3174" s="449" t="s">
        <v>2736</v>
      </c>
      <c r="F3174" s="450"/>
      <c r="G3174" s="258"/>
      <c r="H3174" s="474">
        <v>235.56</v>
      </c>
      <c r="I3174" s="249"/>
      <c r="J3174" s="249"/>
      <c r="K3174" s="249"/>
      <c r="L3174" s="249"/>
      <c r="M3174" s="249"/>
      <c r="N3174" s="249"/>
      <c r="O3174" s="249"/>
      <c r="P3174" s="249"/>
      <c r="Q3174" s="234"/>
      <c r="R3174" s="234"/>
      <c r="S3174" s="234"/>
      <c r="T3174" s="249"/>
      <c r="U3174" s="249"/>
      <c r="V3174" s="249">
        <v>235.56</v>
      </c>
      <c r="W3174" s="234"/>
      <c r="X3174" s="234"/>
      <c r="Y3174" s="233"/>
      <c r="Z3174" s="233"/>
      <c r="AA3174" s="233"/>
      <c r="AB3174" s="198"/>
      <c r="AC3174" s="233"/>
      <c r="AD3174" s="233"/>
      <c r="AE3174">
        <f t="shared" si="6"/>
        <v>235.56</v>
      </c>
      <c r="AF3174">
        <f t="shared" si="7"/>
        <v>0</v>
      </c>
    </row>
    <row r="3175" spans="2:32">
      <c r="B3175" s="477"/>
      <c r="C3175" s="249">
        <v>1</v>
      </c>
      <c r="D3175" s="461">
        <v>44803</v>
      </c>
      <c r="E3175" s="449" t="s">
        <v>2735</v>
      </c>
      <c r="F3175" s="450"/>
      <c r="G3175" s="258"/>
      <c r="H3175" s="474">
        <v>168.15</v>
      </c>
      <c r="I3175" s="249"/>
      <c r="J3175" s="249"/>
      <c r="K3175" s="249"/>
      <c r="L3175" s="249"/>
      <c r="M3175" s="249"/>
      <c r="N3175" s="249"/>
      <c r="O3175" s="249"/>
      <c r="P3175" s="249"/>
      <c r="Q3175" s="234"/>
      <c r="R3175" s="234"/>
      <c r="S3175" s="234"/>
      <c r="T3175" s="249"/>
      <c r="U3175" s="249"/>
      <c r="V3175" s="249">
        <v>168.15</v>
      </c>
      <c r="W3175" s="234"/>
      <c r="X3175" s="234"/>
      <c r="Y3175" s="233"/>
      <c r="Z3175" s="233"/>
      <c r="AA3175" s="233"/>
      <c r="AB3175" s="198"/>
      <c r="AC3175" s="233"/>
      <c r="AD3175" s="233"/>
      <c r="AE3175">
        <f t="shared" si="6"/>
        <v>168.15</v>
      </c>
      <c r="AF3175">
        <f t="shared" si="7"/>
        <v>0</v>
      </c>
    </row>
    <row r="3176" spans="2:32">
      <c r="B3176" s="477">
        <v>439</v>
      </c>
      <c r="C3176" s="249"/>
      <c r="D3176" s="461">
        <v>44803</v>
      </c>
      <c r="E3176" s="421" t="s">
        <v>1802</v>
      </c>
      <c r="F3176" s="494"/>
      <c r="G3176" s="258">
        <v>439</v>
      </c>
      <c r="H3176" s="474"/>
      <c r="I3176" s="249"/>
      <c r="J3176" s="249"/>
      <c r="K3176" s="249"/>
      <c r="L3176" s="249"/>
      <c r="M3176" s="249"/>
      <c r="N3176" s="249"/>
      <c r="O3176" s="249"/>
      <c r="P3176" s="249"/>
      <c r="Q3176" s="234"/>
      <c r="R3176" s="234"/>
      <c r="S3176" s="234"/>
      <c r="T3176" s="249"/>
      <c r="U3176" s="249"/>
      <c r="V3176" s="249"/>
      <c r="W3176" s="234"/>
      <c r="X3176" s="234"/>
      <c r="Y3176" s="233"/>
      <c r="Z3176" s="233"/>
      <c r="AA3176" s="233"/>
      <c r="AB3176" s="198"/>
      <c r="AC3176" s="233"/>
      <c r="AD3176" s="233"/>
      <c r="AE3176">
        <f t="shared" si="6"/>
        <v>0</v>
      </c>
      <c r="AF3176">
        <f t="shared" si="7"/>
        <v>0</v>
      </c>
    </row>
    <row r="3177" spans="2:32">
      <c r="B3177" s="477"/>
      <c r="C3177" s="249"/>
      <c r="D3177" s="461">
        <v>44803</v>
      </c>
      <c r="E3177" s="421" t="s">
        <v>673</v>
      </c>
      <c r="F3177" s="494"/>
      <c r="G3177" s="258"/>
      <c r="H3177" s="258">
        <v>403.71</v>
      </c>
      <c r="I3177" s="249"/>
      <c r="J3177" s="249"/>
      <c r="K3177" s="249"/>
      <c r="L3177" s="249"/>
      <c r="M3177" s="249"/>
      <c r="N3177" s="249"/>
      <c r="O3177" s="249"/>
      <c r="P3177" s="249"/>
      <c r="Q3177" s="234"/>
      <c r="R3177" s="234"/>
      <c r="S3177" s="234"/>
      <c r="T3177" s="249"/>
      <c r="U3177" s="249"/>
      <c r="V3177" s="249"/>
      <c r="W3177" s="234"/>
      <c r="X3177" s="234"/>
      <c r="Y3177" s="233"/>
      <c r="Z3177" s="233"/>
      <c r="AA3177" s="233"/>
      <c r="AB3177" s="198"/>
      <c r="AC3177" s="233"/>
      <c r="AD3177" s="233"/>
      <c r="AE3177">
        <f t="shared" si="6"/>
        <v>0</v>
      </c>
      <c r="AF3177">
        <f t="shared" si="7"/>
        <v>403.71</v>
      </c>
    </row>
    <row r="3178" spans="2:32">
      <c r="B3178" s="477"/>
      <c r="C3178" s="249"/>
      <c r="D3178" s="461">
        <v>44803</v>
      </c>
      <c r="E3178" s="422" t="s">
        <v>1803</v>
      </c>
      <c r="F3178" s="435"/>
      <c r="G3178" s="259"/>
      <c r="H3178" s="234">
        <v>35.29</v>
      </c>
      <c r="I3178" s="249"/>
      <c r="J3178" s="249"/>
      <c r="K3178" s="249"/>
      <c r="L3178" s="249"/>
      <c r="M3178" s="249"/>
      <c r="N3178" s="249"/>
      <c r="O3178" s="249"/>
      <c r="P3178" s="249"/>
      <c r="Q3178" s="234"/>
      <c r="R3178" s="234"/>
      <c r="S3178" s="234"/>
      <c r="T3178" s="249"/>
      <c r="U3178" s="249"/>
      <c r="V3178" s="249"/>
      <c r="W3178" s="234"/>
      <c r="X3178" s="234"/>
      <c r="Y3178" s="233"/>
      <c r="Z3178" s="233"/>
      <c r="AA3178" s="233"/>
      <c r="AB3178" s="198"/>
      <c r="AC3178" s="233"/>
      <c r="AD3178" s="233"/>
      <c r="AE3178">
        <f t="shared" si="6"/>
        <v>0</v>
      </c>
      <c r="AF3178">
        <f t="shared" si="7"/>
        <v>35.29</v>
      </c>
    </row>
    <row r="3179" spans="2:32">
      <c r="B3179" s="485"/>
      <c r="C3179" s="469"/>
      <c r="D3179" s="461">
        <v>44810</v>
      </c>
      <c r="E3179" s="421" t="s">
        <v>495</v>
      </c>
      <c r="F3179" s="494"/>
      <c r="G3179" s="258">
        <v>2365.14</v>
      </c>
      <c r="H3179" s="474"/>
      <c r="I3179" s="469"/>
      <c r="J3179" s="469"/>
      <c r="K3179" s="469"/>
      <c r="L3179" s="469"/>
      <c r="M3179" s="469"/>
      <c r="N3179" s="469"/>
      <c r="O3179" s="469"/>
      <c r="P3179" s="469"/>
      <c r="Q3179" s="469"/>
      <c r="R3179" s="469"/>
      <c r="S3179" s="313"/>
      <c r="T3179" s="469"/>
      <c r="U3179" s="469"/>
      <c r="V3179" s="313"/>
      <c r="W3179" s="313"/>
      <c r="X3179" s="313"/>
      <c r="Y3179" s="266"/>
      <c r="Z3179" s="266"/>
      <c r="AA3179" s="266"/>
      <c r="AB3179" s="404"/>
      <c r="AC3179" s="266"/>
      <c r="AD3179" s="266"/>
    </row>
    <row r="3180" spans="2:32">
      <c r="B3180" s="485"/>
      <c r="C3180" s="469"/>
      <c r="D3180" s="461">
        <v>44810</v>
      </c>
      <c r="E3180" s="421" t="s">
        <v>2683</v>
      </c>
      <c r="F3180" s="494"/>
      <c r="G3180" s="258"/>
      <c r="H3180" s="474">
        <v>296.16000000000003</v>
      </c>
      <c r="I3180" s="469"/>
      <c r="J3180" s="469">
        <v>296.16000000000003</v>
      </c>
      <c r="K3180" s="469"/>
      <c r="L3180" s="469"/>
      <c r="M3180" s="469"/>
      <c r="N3180" s="469"/>
      <c r="O3180" s="469"/>
      <c r="P3180" s="469"/>
      <c r="Q3180" s="469"/>
      <c r="R3180" s="469"/>
      <c r="S3180" s="313"/>
      <c r="T3180" s="469"/>
      <c r="U3180" s="469"/>
      <c r="V3180" s="313"/>
      <c r="W3180" s="313"/>
      <c r="X3180" s="313"/>
      <c r="Y3180" s="266"/>
      <c r="Z3180" s="266"/>
      <c r="AA3180" s="266"/>
      <c r="AB3180" s="404"/>
      <c r="AC3180" s="266"/>
      <c r="AD3180" s="266"/>
    </row>
    <row r="3181" spans="2:32">
      <c r="B3181" s="485"/>
      <c r="C3181" s="469"/>
      <c r="D3181" s="461">
        <v>44810</v>
      </c>
      <c r="E3181" s="421" t="s">
        <v>2738</v>
      </c>
      <c r="F3181" s="494"/>
      <c r="G3181" s="258"/>
      <c r="H3181" s="474">
        <v>95.52</v>
      </c>
      <c r="I3181" s="469"/>
      <c r="J3181" s="469">
        <v>95.52</v>
      </c>
      <c r="K3181" s="469"/>
      <c r="L3181" s="469"/>
      <c r="M3181" s="469"/>
      <c r="N3181" s="469"/>
      <c r="O3181" s="469"/>
      <c r="P3181" s="469"/>
      <c r="Q3181" s="469"/>
      <c r="R3181" s="469"/>
      <c r="S3181" s="313"/>
      <c r="T3181" s="469"/>
      <c r="U3181" s="469"/>
      <c r="V3181" s="313"/>
      <c r="W3181" s="313"/>
      <c r="X3181" s="313"/>
      <c r="Y3181" s="266"/>
      <c r="Z3181" s="266"/>
      <c r="AA3181" s="266"/>
      <c r="AB3181" s="404"/>
      <c r="AC3181" s="266"/>
      <c r="AD3181" s="266"/>
    </row>
    <row r="3182" spans="2:32">
      <c r="B3182" s="485"/>
      <c r="C3182" s="469"/>
      <c r="D3182" s="461">
        <v>44810</v>
      </c>
      <c r="E3182" s="421" t="s">
        <v>2739</v>
      </c>
      <c r="F3182" s="494"/>
      <c r="G3182" s="258"/>
      <c r="H3182" s="474">
        <v>370.26</v>
      </c>
      <c r="I3182" s="469"/>
      <c r="J3182" s="469"/>
      <c r="K3182" s="469"/>
      <c r="L3182" s="469">
        <v>370.26</v>
      </c>
      <c r="M3182" s="469"/>
      <c r="N3182" s="469"/>
      <c r="O3182" s="469"/>
      <c r="P3182" s="469"/>
      <c r="Q3182" s="469"/>
      <c r="R3182" s="469"/>
      <c r="S3182" s="313"/>
      <c r="T3182" s="469"/>
      <c r="U3182" s="469"/>
      <c r="V3182" s="313"/>
      <c r="W3182" s="313"/>
      <c r="X3182" s="313"/>
      <c r="Y3182" s="266"/>
      <c r="Z3182" s="266"/>
      <c r="AA3182" s="266"/>
      <c r="AB3182" s="404"/>
      <c r="AC3182" s="266"/>
      <c r="AD3182" s="266"/>
    </row>
    <row r="3183" spans="2:32">
      <c r="B3183" s="485"/>
      <c r="C3183" s="469"/>
      <c r="D3183" s="461">
        <v>44810</v>
      </c>
      <c r="E3183" s="421" t="s">
        <v>2740</v>
      </c>
      <c r="F3183" s="494"/>
      <c r="G3183" s="258"/>
      <c r="H3183" s="474">
        <v>287.12</v>
      </c>
      <c r="I3183" s="469"/>
      <c r="J3183" s="469"/>
      <c r="K3183" s="469"/>
      <c r="L3183" s="469">
        <v>287.12</v>
      </c>
      <c r="M3183" s="469"/>
      <c r="N3183" s="469"/>
      <c r="O3183" s="469"/>
      <c r="P3183" s="469"/>
      <c r="Q3183" s="469"/>
      <c r="R3183" s="469"/>
      <c r="S3183" s="313"/>
      <c r="T3183" s="469"/>
      <c r="U3183" s="469"/>
      <c r="V3183" s="313"/>
      <c r="W3183" s="313"/>
      <c r="X3183" s="313"/>
      <c r="Y3183" s="266"/>
      <c r="Z3183" s="266"/>
      <c r="AA3183" s="266"/>
      <c r="AB3183" s="404"/>
      <c r="AC3183" s="266"/>
      <c r="AD3183" s="266"/>
    </row>
    <row r="3184" spans="2:32">
      <c r="B3184" s="485"/>
      <c r="C3184" s="469"/>
      <c r="D3184" s="461">
        <v>44810</v>
      </c>
      <c r="E3184" s="421" t="s">
        <v>2741</v>
      </c>
      <c r="F3184" s="494"/>
      <c r="G3184" s="258"/>
      <c r="H3184" s="474">
        <v>368.76</v>
      </c>
      <c r="I3184" s="469"/>
      <c r="J3184" s="469"/>
      <c r="K3184" s="469"/>
      <c r="L3184" s="469"/>
      <c r="M3184" s="469"/>
      <c r="N3184" s="469">
        <v>368.76</v>
      </c>
      <c r="O3184" s="469"/>
      <c r="P3184" s="469"/>
      <c r="Q3184" s="469"/>
      <c r="R3184" s="469"/>
      <c r="S3184" s="313"/>
      <c r="T3184" s="469"/>
      <c r="U3184" s="469"/>
      <c r="V3184" s="313"/>
      <c r="W3184" s="313"/>
      <c r="X3184" s="313"/>
      <c r="Y3184" s="266"/>
      <c r="Z3184" s="266"/>
      <c r="AA3184" s="266"/>
      <c r="AB3184" s="404"/>
      <c r="AC3184" s="266"/>
      <c r="AD3184" s="266"/>
    </row>
    <row r="3185" spans="1:30">
      <c r="B3185" s="485"/>
      <c r="C3185" s="469"/>
      <c r="D3185" s="461">
        <v>44810</v>
      </c>
      <c r="E3185" s="421" t="s">
        <v>2742</v>
      </c>
      <c r="F3185" s="494"/>
      <c r="G3185" s="258"/>
      <c r="H3185" s="474">
        <v>366.96</v>
      </c>
      <c r="I3185" s="469"/>
      <c r="J3185" s="469">
        <v>366.96</v>
      </c>
      <c r="K3185" s="469"/>
      <c r="L3185" s="469"/>
      <c r="M3185" s="469"/>
      <c r="N3185" s="469"/>
      <c r="O3185" s="469"/>
      <c r="P3185" s="469"/>
      <c r="Q3185" s="469"/>
      <c r="R3185" s="469"/>
      <c r="S3185" s="313"/>
      <c r="T3185" s="469"/>
      <c r="U3185" s="469"/>
      <c r="V3185" s="313"/>
      <c r="W3185" s="313"/>
      <c r="X3185" s="313"/>
      <c r="Y3185" s="266"/>
      <c r="Z3185" s="266"/>
      <c r="AA3185" s="266"/>
      <c r="AB3185" s="404"/>
      <c r="AC3185" s="266"/>
      <c r="AD3185" s="266"/>
    </row>
    <row r="3186" spans="1:30">
      <c r="B3186" s="485"/>
      <c r="C3186" s="469"/>
      <c r="D3186" s="461">
        <v>44810</v>
      </c>
      <c r="E3186" s="421" t="s">
        <v>2743</v>
      </c>
      <c r="F3186" s="494"/>
      <c r="G3186" s="258"/>
      <c r="H3186" s="474">
        <v>486.36</v>
      </c>
      <c r="I3186" s="469"/>
      <c r="J3186" s="469">
        <v>486.36</v>
      </c>
      <c r="K3186" s="469"/>
      <c r="L3186" s="469"/>
      <c r="M3186" s="469"/>
      <c r="N3186" s="469"/>
      <c r="O3186" s="469"/>
      <c r="P3186" s="469"/>
      <c r="Q3186" s="469"/>
      <c r="R3186" s="469"/>
      <c r="S3186" s="313"/>
      <c r="T3186" s="469"/>
      <c r="U3186" s="469"/>
      <c r="V3186" s="313"/>
      <c r="W3186" s="313"/>
      <c r="X3186" s="313"/>
      <c r="Y3186" s="266"/>
      <c r="Z3186" s="266"/>
      <c r="AA3186" s="266"/>
      <c r="AB3186" s="404"/>
      <c r="AC3186" s="266"/>
      <c r="AD3186" s="266"/>
    </row>
    <row r="3187" spans="1:30">
      <c r="B3187" s="485"/>
      <c r="C3187" s="469"/>
      <c r="D3187" s="461">
        <v>44810</v>
      </c>
      <c r="E3187" s="421" t="s">
        <v>1878</v>
      </c>
      <c r="F3187" s="494"/>
      <c r="G3187" s="258"/>
      <c r="H3187" s="474">
        <v>94</v>
      </c>
      <c r="I3187" s="469"/>
      <c r="J3187" s="469"/>
      <c r="K3187" s="469"/>
      <c r="L3187" s="469"/>
      <c r="M3187" s="469"/>
      <c r="N3187" s="469"/>
      <c r="O3187" s="469"/>
      <c r="P3187" s="469"/>
      <c r="Q3187" s="469"/>
      <c r="R3187" s="469"/>
      <c r="S3187" s="313"/>
      <c r="T3187" s="469">
        <v>94</v>
      </c>
      <c r="U3187" s="469"/>
      <c r="V3187" s="313"/>
      <c r="W3187" s="313"/>
      <c r="X3187" s="313"/>
      <c r="Y3187" s="266"/>
      <c r="Z3187" s="266"/>
      <c r="AA3187" s="266"/>
      <c r="AB3187" s="404"/>
      <c r="AC3187" s="266"/>
      <c r="AD3187" s="266"/>
    </row>
    <row r="3188" spans="1:30">
      <c r="B3188" s="484">
        <v>2816</v>
      </c>
      <c r="C3188" s="469"/>
      <c r="D3188" s="461">
        <v>44810</v>
      </c>
      <c r="E3188" s="421" t="s">
        <v>2058</v>
      </c>
      <c r="F3188" s="494"/>
      <c r="G3188" s="258">
        <v>2816</v>
      </c>
      <c r="H3188" s="474"/>
      <c r="I3188" s="469"/>
      <c r="J3188" s="469"/>
      <c r="K3188" s="469"/>
      <c r="L3188" s="469"/>
      <c r="M3188" s="469"/>
      <c r="N3188" s="469"/>
      <c r="O3188" s="469"/>
      <c r="P3188" s="469"/>
      <c r="Q3188" s="469"/>
      <c r="R3188" s="469"/>
      <c r="S3188" s="313"/>
      <c r="T3188" s="469"/>
      <c r="U3188" s="469"/>
      <c r="V3188" s="313"/>
      <c r="W3188" s="313"/>
      <c r="X3188" s="313"/>
      <c r="Y3188" s="266"/>
      <c r="Z3188" s="266"/>
      <c r="AA3188" s="266"/>
      <c r="AB3188" s="404"/>
      <c r="AC3188" s="266"/>
      <c r="AD3188" s="266"/>
    </row>
    <row r="3189" spans="1:30">
      <c r="B3189" s="485"/>
      <c r="C3189" s="469"/>
      <c r="D3189" s="461">
        <v>44810</v>
      </c>
      <c r="E3189" s="421" t="s">
        <v>673</v>
      </c>
      <c r="F3189" s="494"/>
      <c r="G3189" s="258"/>
      <c r="H3189" s="258">
        <v>2365.14</v>
      </c>
      <c r="I3189" s="469"/>
      <c r="J3189" s="469"/>
      <c r="K3189" s="469"/>
      <c r="L3189" s="469"/>
      <c r="M3189" s="469"/>
      <c r="N3189" s="469"/>
      <c r="O3189" s="469"/>
      <c r="P3189" s="469"/>
      <c r="Q3189" s="469"/>
      <c r="R3189" s="469"/>
      <c r="S3189" s="313"/>
      <c r="T3189" s="469"/>
      <c r="U3189" s="469"/>
      <c r="V3189" s="313"/>
      <c r="W3189" s="313"/>
      <c r="X3189" s="313"/>
      <c r="Y3189" s="266"/>
      <c r="Z3189" s="266"/>
      <c r="AA3189" s="266"/>
      <c r="AB3189" s="404"/>
      <c r="AC3189" s="266"/>
      <c r="AD3189" s="266"/>
    </row>
    <row r="3190" spans="1:30">
      <c r="A3190" s="234">
        <v>450.86</v>
      </c>
      <c r="B3190" s="485"/>
      <c r="C3190" s="469"/>
      <c r="D3190" s="461">
        <v>44810</v>
      </c>
      <c r="E3190" s="422" t="s">
        <v>1980</v>
      </c>
      <c r="F3190" s="435"/>
      <c r="G3190" s="259"/>
      <c r="H3190" s="234">
        <v>450.86</v>
      </c>
      <c r="I3190" s="469"/>
      <c r="J3190" s="469"/>
      <c r="K3190" s="469"/>
      <c r="L3190" s="469"/>
      <c r="M3190" s="469"/>
      <c r="N3190" s="469"/>
      <c r="O3190" s="469"/>
      <c r="P3190" s="469"/>
      <c r="Q3190" s="469"/>
      <c r="R3190" s="469"/>
      <c r="S3190" s="313"/>
      <c r="T3190" s="469"/>
      <c r="U3190" s="469"/>
      <c r="V3190" s="313"/>
      <c r="W3190" s="313"/>
      <c r="X3190" s="313"/>
      <c r="Y3190" s="266"/>
      <c r="Z3190" s="266"/>
      <c r="AA3190" s="266"/>
      <c r="AB3190" s="404"/>
      <c r="AC3190" s="266"/>
      <c r="AD3190" s="266"/>
    </row>
    <row r="3191" spans="1:30">
      <c r="B3191" s="485"/>
      <c r="C3191" s="469"/>
      <c r="D3191" s="461">
        <v>44809</v>
      </c>
      <c r="E3191" s="421" t="s">
        <v>495</v>
      </c>
      <c r="F3191" s="494"/>
      <c r="G3191" s="258">
        <v>2507.48</v>
      </c>
      <c r="H3191" s="474"/>
      <c r="I3191" s="469"/>
      <c r="J3191" s="469"/>
      <c r="K3191" s="469"/>
      <c r="L3191" s="469"/>
      <c r="M3191" s="469"/>
      <c r="N3191" s="469"/>
      <c r="O3191" s="469"/>
      <c r="P3191" s="469"/>
      <c r="Q3191" s="469"/>
      <c r="R3191" s="469"/>
      <c r="S3191" s="313"/>
      <c r="T3191" s="469"/>
      <c r="U3191" s="469"/>
      <c r="V3191" s="313"/>
      <c r="W3191" s="313"/>
      <c r="X3191" s="313"/>
      <c r="Y3191" s="266"/>
      <c r="Z3191" s="266"/>
      <c r="AA3191" s="266"/>
      <c r="AB3191" s="404"/>
      <c r="AC3191" s="266"/>
      <c r="AD3191" s="266"/>
    </row>
    <row r="3192" spans="1:30">
      <c r="B3192" s="485"/>
      <c r="C3192" s="469"/>
      <c r="D3192" s="461">
        <v>44809</v>
      </c>
      <c r="E3192" s="421" t="s">
        <v>2744</v>
      </c>
      <c r="F3192" s="494"/>
      <c r="G3192" s="258"/>
      <c r="H3192" s="474">
        <v>202.68</v>
      </c>
      <c r="I3192" s="469"/>
      <c r="J3192" s="469">
        <v>202.68</v>
      </c>
      <c r="K3192" s="469"/>
      <c r="L3192" s="469"/>
      <c r="M3192" s="469"/>
      <c r="N3192" s="469"/>
      <c r="O3192" s="469"/>
      <c r="P3192" s="469"/>
      <c r="Q3192" s="469"/>
      <c r="R3192" s="469"/>
      <c r="S3192" s="313"/>
      <c r="T3192" s="469"/>
      <c r="U3192" s="469"/>
      <c r="V3192" s="313"/>
      <c r="W3192" s="313"/>
      <c r="X3192" s="313"/>
      <c r="Y3192" s="266"/>
      <c r="Z3192" s="266"/>
      <c r="AA3192" s="266"/>
      <c r="AB3192" s="404"/>
      <c r="AC3192" s="266"/>
      <c r="AD3192" s="266"/>
    </row>
    <row r="3193" spans="1:30">
      <c r="B3193" s="485"/>
      <c r="C3193" s="469"/>
      <c r="D3193" s="461">
        <v>44809</v>
      </c>
      <c r="E3193" s="421" t="s">
        <v>2745</v>
      </c>
      <c r="F3193" s="494"/>
      <c r="G3193" s="258"/>
      <c r="H3193" s="474">
        <v>274.38</v>
      </c>
      <c r="I3193" s="469"/>
      <c r="J3193" s="469">
        <v>274.38</v>
      </c>
      <c r="K3193" s="469"/>
      <c r="L3193" s="469"/>
      <c r="M3193" s="469"/>
      <c r="N3193" s="469"/>
      <c r="O3193" s="469"/>
      <c r="P3193" s="469"/>
      <c r="Q3193" s="469"/>
      <c r="R3193" s="469"/>
      <c r="S3193" s="313"/>
      <c r="T3193" s="469"/>
      <c r="U3193" s="469"/>
      <c r="V3193" s="313"/>
      <c r="W3193" s="313"/>
      <c r="X3193" s="313"/>
      <c r="Y3193" s="266"/>
      <c r="Z3193" s="266"/>
      <c r="AA3193" s="266"/>
      <c r="AB3193" s="404"/>
      <c r="AC3193" s="266"/>
      <c r="AD3193" s="266"/>
    </row>
    <row r="3194" spans="1:30">
      <c r="B3194" s="485"/>
      <c r="C3194" s="469"/>
      <c r="D3194" s="461">
        <v>44809</v>
      </c>
      <c r="E3194" s="421" t="s">
        <v>2746</v>
      </c>
      <c r="F3194" s="494"/>
      <c r="G3194" s="258"/>
      <c r="H3194" s="474">
        <v>1218.42</v>
      </c>
      <c r="I3194" s="469"/>
      <c r="J3194" s="469">
        <v>1218.42</v>
      </c>
      <c r="K3194" s="469"/>
      <c r="L3194" s="469"/>
      <c r="M3194" s="469"/>
      <c r="N3194" s="469"/>
      <c r="O3194" s="469"/>
      <c r="P3194" s="469"/>
      <c r="Q3194" s="469"/>
      <c r="R3194" s="469"/>
      <c r="S3194" s="313"/>
      <c r="T3194" s="469"/>
      <c r="U3194" s="469"/>
      <c r="V3194" s="313"/>
      <c r="W3194" s="313"/>
      <c r="X3194" s="313"/>
      <c r="Y3194" s="266"/>
      <c r="Z3194" s="266"/>
      <c r="AA3194" s="266"/>
      <c r="AB3194" s="404"/>
      <c r="AC3194" s="266"/>
      <c r="AD3194" s="266"/>
    </row>
    <row r="3195" spans="1:30">
      <c r="B3195" s="485"/>
      <c r="C3195" s="469">
        <v>4</v>
      </c>
      <c r="D3195" s="461">
        <v>44809</v>
      </c>
      <c r="E3195" s="421" t="s">
        <v>2747</v>
      </c>
      <c r="F3195" s="494"/>
      <c r="G3195" s="258"/>
      <c r="H3195" s="474">
        <v>718</v>
      </c>
      <c r="I3195" s="469"/>
      <c r="J3195" s="469"/>
      <c r="K3195" s="469"/>
      <c r="L3195" s="469"/>
      <c r="M3195" s="469">
        <v>718</v>
      </c>
      <c r="N3195" s="469"/>
      <c r="O3195" s="469"/>
      <c r="P3195" s="469"/>
      <c r="Q3195" s="469"/>
      <c r="R3195" s="469"/>
      <c r="S3195" s="313"/>
      <c r="T3195" s="469"/>
      <c r="U3195" s="469"/>
      <c r="V3195" s="313"/>
      <c r="W3195" s="313"/>
      <c r="X3195" s="313"/>
      <c r="Y3195" s="266"/>
      <c r="Z3195" s="266"/>
      <c r="AA3195" s="266"/>
      <c r="AB3195" s="404"/>
      <c r="AC3195" s="266"/>
      <c r="AD3195" s="266"/>
    </row>
    <row r="3196" spans="1:30">
      <c r="B3196" s="485"/>
      <c r="C3196" s="469"/>
      <c r="D3196" s="461">
        <v>44809</v>
      </c>
      <c r="E3196" s="421" t="s">
        <v>1878</v>
      </c>
      <c r="F3196" s="494"/>
      <c r="G3196" s="258"/>
      <c r="H3196" s="474">
        <v>94</v>
      </c>
      <c r="I3196" s="469"/>
      <c r="J3196" s="469"/>
      <c r="K3196" s="469"/>
      <c r="L3196" s="469"/>
      <c r="M3196" s="469"/>
      <c r="N3196" s="469"/>
      <c r="O3196" s="469"/>
      <c r="P3196" s="469"/>
      <c r="Q3196" s="469"/>
      <c r="R3196" s="469"/>
      <c r="S3196" s="313"/>
      <c r="T3196" s="469">
        <v>94</v>
      </c>
      <c r="U3196" s="469"/>
      <c r="V3196" s="313"/>
      <c r="W3196" s="313"/>
      <c r="X3196" s="313"/>
      <c r="Y3196" s="266"/>
      <c r="Z3196" s="266"/>
      <c r="AA3196" s="266"/>
      <c r="AB3196" s="404"/>
      <c r="AC3196" s="266"/>
      <c r="AD3196" s="266"/>
    </row>
    <row r="3197" spans="1:30">
      <c r="B3197" s="258">
        <v>2772</v>
      </c>
      <c r="C3197" s="469"/>
      <c r="D3197" s="461">
        <v>44809</v>
      </c>
      <c r="E3197" s="421" t="s">
        <v>2748</v>
      </c>
      <c r="F3197" s="494"/>
      <c r="G3197" s="258">
        <v>2772</v>
      </c>
      <c r="H3197" s="474"/>
      <c r="I3197" s="469"/>
      <c r="J3197" s="469"/>
      <c r="K3197" s="469"/>
      <c r="L3197" s="469"/>
      <c r="M3197" s="469"/>
      <c r="N3197" s="469"/>
      <c r="O3197" s="469"/>
      <c r="P3197" s="469"/>
      <c r="Q3197" s="469"/>
      <c r="R3197" s="469"/>
      <c r="S3197" s="313"/>
      <c r="T3197" s="469"/>
      <c r="U3197" s="469"/>
      <c r="V3197" s="313"/>
      <c r="W3197" s="313"/>
      <c r="X3197" s="313"/>
      <c r="Y3197" s="266"/>
      <c r="Z3197" s="266"/>
      <c r="AA3197" s="266"/>
      <c r="AB3197" s="404"/>
      <c r="AC3197" s="266"/>
      <c r="AD3197" s="266"/>
    </row>
    <row r="3198" spans="1:30">
      <c r="B3198" s="485"/>
      <c r="C3198" s="469"/>
      <c r="D3198" s="461">
        <v>44809</v>
      </c>
      <c r="E3198" s="421" t="s">
        <v>1741</v>
      </c>
      <c r="F3198" s="494"/>
      <c r="G3198" s="258"/>
      <c r="H3198" s="474">
        <v>76</v>
      </c>
      <c r="I3198" s="469"/>
      <c r="J3198" s="469"/>
      <c r="K3198" s="469"/>
      <c r="L3198" s="469"/>
      <c r="M3198" s="469"/>
      <c r="N3198" s="469"/>
      <c r="O3198" s="469"/>
      <c r="P3198" s="469"/>
      <c r="Q3198" s="469"/>
      <c r="R3198" s="469"/>
      <c r="S3198" s="313"/>
      <c r="T3198" s="469">
        <v>76</v>
      </c>
      <c r="U3198" s="469"/>
      <c r="V3198" s="313"/>
      <c r="W3198" s="313"/>
      <c r="X3198" s="313"/>
      <c r="Y3198" s="266"/>
      <c r="Z3198" s="266"/>
      <c r="AA3198" s="266"/>
      <c r="AB3198" s="404"/>
      <c r="AC3198" s="266"/>
      <c r="AD3198" s="266"/>
    </row>
    <row r="3199" spans="1:30">
      <c r="B3199" s="485"/>
      <c r="C3199" s="469"/>
      <c r="D3199" s="461">
        <v>44809</v>
      </c>
      <c r="E3199" s="421" t="s">
        <v>673</v>
      </c>
      <c r="F3199" s="494"/>
      <c r="G3199" s="258"/>
      <c r="H3199" s="258">
        <v>2507.48</v>
      </c>
      <c r="I3199" s="469"/>
      <c r="J3199" s="469"/>
      <c r="K3199" s="469"/>
      <c r="L3199" s="469"/>
      <c r="M3199" s="469"/>
      <c r="N3199" s="469"/>
      <c r="O3199" s="469"/>
      <c r="P3199" s="469"/>
      <c r="Q3199" s="469"/>
      <c r="R3199" s="469"/>
      <c r="S3199" s="313"/>
      <c r="T3199" s="469"/>
      <c r="U3199" s="469"/>
      <c r="V3199" s="313"/>
      <c r="W3199" s="313"/>
      <c r="X3199" s="313"/>
      <c r="Y3199" s="266"/>
      <c r="Z3199" s="266"/>
      <c r="AA3199" s="266"/>
      <c r="AB3199" s="404"/>
      <c r="AC3199" s="266"/>
      <c r="AD3199" s="266"/>
    </row>
    <row r="3200" spans="1:30">
      <c r="B3200" s="485"/>
      <c r="C3200" s="469"/>
      <c r="D3200" s="461">
        <v>44809</v>
      </c>
      <c r="E3200" s="422" t="s">
        <v>2749</v>
      </c>
      <c r="F3200" s="435"/>
      <c r="G3200" s="259"/>
      <c r="H3200" s="234">
        <v>188.52</v>
      </c>
      <c r="I3200" s="469"/>
      <c r="J3200" s="469"/>
      <c r="K3200" s="469"/>
      <c r="L3200" s="469"/>
      <c r="M3200" s="469"/>
      <c r="N3200" s="469"/>
      <c r="O3200" s="469"/>
      <c r="P3200" s="469"/>
      <c r="Q3200" s="469"/>
      <c r="R3200" s="469"/>
      <c r="S3200" s="313"/>
      <c r="T3200" s="469"/>
      <c r="U3200" s="469"/>
      <c r="V3200" s="313"/>
      <c r="W3200" s="313"/>
      <c r="X3200" s="313"/>
      <c r="Y3200" s="266"/>
      <c r="Z3200" s="266"/>
      <c r="AA3200" s="266"/>
      <c r="AB3200" s="404"/>
      <c r="AC3200" s="266"/>
      <c r="AD3200" s="266"/>
    </row>
    <row r="3201" spans="2:30">
      <c r="B3201" s="485"/>
      <c r="C3201" s="469"/>
      <c r="D3201" s="461">
        <v>44805</v>
      </c>
      <c r="E3201" s="421" t="s">
        <v>495</v>
      </c>
      <c r="F3201" s="494"/>
      <c r="G3201" s="258">
        <v>1306.67</v>
      </c>
      <c r="H3201" s="474"/>
      <c r="I3201" s="469"/>
      <c r="J3201" s="469"/>
      <c r="K3201" s="469"/>
      <c r="L3201" s="469"/>
      <c r="M3201" s="469"/>
      <c r="N3201" s="469"/>
      <c r="O3201" s="469"/>
      <c r="P3201" s="469"/>
      <c r="Q3201" s="469"/>
      <c r="R3201" s="469"/>
      <c r="S3201" s="313"/>
      <c r="T3201" s="469"/>
      <c r="U3201" s="469"/>
      <c r="V3201" s="313"/>
      <c r="W3201" s="313"/>
      <c r="X3201" s="313"/>
      <c r="Y3201" s="266"/>
      <c r="Z3201" s="266"/>
      <c r="AA3201" s="266"/>
      <c r="AB3201" s="404"/>
      <c r="AC3201" s="266"/>
      <c r="AD3201" s="266"/>
    </row>
    <row r="3202" spans="2:30">
      <c r="B3202" s="485"/>
      <c r="C3202" s="469"/>
      <c r="D3202" s="461">
        <v>44805</v>
      </c>
      <c r="E3202" s="421" t="s">
        <v>2521</v>
      </c>
      <c r="F3202" s="494"/>
      <c r="G3202" s="258"/>
      <c r="H3202" s="474">
        <v>266.27</v>
      </c>
      <c r="I3202" s="469"/>
      <c r="J3202" s="469"/>
      <c r="K3202" s="469"/>
      <c r="L3202" s="469">
        <v>266.27</v>
      </c>
      <c r="M3202" s="469"/>
      <c r="N3202" s="469"/>
      <c r="O3202" s="469"/>
      <c r="P3202" s="469"/>
      <c r="Q3202" s="469"/>
      <c r="R3202" s="469"/>
      <c r="S3202" s="313"/>
      <c r="T3202" s="469"/>
      <c r="U3202" s="469"/>
      <c r="V3202" s="313"/>
      <c r="W3202" s="313"/>
      <c r="X3202" s="313"/>
      <c r="Y3202" s="266"/>
      <c r="Z3202" s="266"/>
      <c r="AA3202" s="266"/>
      <c r="AB3202" s="404"/>
      <c r="AC3202" s="266"/>
      <c r="AD3202" s="266"/>
    </row>
    <row r="3203" spans="2:30">
      <c r="B3203" s="485"/>
      <c r="C3203" s="469">
        <v>5</v>
      </c>
      <c r="D3203" s="461">
        <v>44805</v>
      </c>
      <c r="E3203" s="421" t="s">
        <v>2750</v>
      </c>
      <c r="F3203" s="494"/>
      <c r="G3203" s="258"/>
      <c r="H3203" s="474">
        <v>1040.4000000000001</v>
      </c>
      <c r="I3203" s="469"/>
      <c r="J3203" s="469"/>
      <c r="K3203" s="469"/>
      <c r="L3203" s="469"/>
      <c r="M3203" s="469">
        <v>1040.4000000000001</v>
      </c>
      <c r="N3203" s="469"/>
      <c r="O3203" s="469"/>
      <c r="P3203" s="469"/>
      <c r="Q3203" s="469"/>
      <c r="R3203" s="469"/>
      <c r="S3203" s="313"/>
      <c r="T3203" s="469"/>
      <c r="U3203" s="469"/>
      <c r="V3203" s="313"/>
      <c r="W3203" s="313"/>
      <c r="X3203" s="313"/>
      <c r="Y3203" s="266"/>
      <c r="Z3203" s="266"/>
      <c r="AA3203" s="266"/>
      <c r="AB3203" s="404"/>
      <c r="AC3203" s="266"/>
      <c r="AD3203" s="266"/>
    </row>
    <row r="3204" spans="2:30">
      <c r="B3204" s="484">
        <v>1485</v>
      </c>
      <c r="C3204" s="469"/>
      <c r="D3204" s="461">
        <v>44805</v>
      </c>
      <c r="E3204" s="421" t="s">
        <v>1889</v>
      </c>
      <c r="F3204" s="494"/>
      <c r="G3204" s="258">
        <v>1485</v>
      </c>
      <c r="H3204" s="474"/>
      <c r="I3204" s="469"/>
      <c r="J3204" s="469"/>
      <c r="K3204" s="469"/>
      <c r="L3204" s="469"/>
      <c r="M3204" s="469"/>
      <c r="N3204" s="469"/>
      <c r="O3204" s="469"/>
      <c r="P3204" s="469"/>
      <c r="Q3204" s="469"/>
      <c r="R3204" s="469"/>
      <c r="S3204" s="313"/>
      <c r="T3204" s="469"/>
      <c r="U3204" s="469"/>
      <c r="V3204" s="313"/>
      <c r="W3204" s="313"/>
      <c r="X3204" s="313"/>
      <c r="Y3204" s="266"/>
      <c r="Z3204" s="266"/>
      <c r="AA3204" s="266"/>
      <c r="AB3204" s="404"/>
      <c r="AC3204" s="266"/>
      <c r="AD3204" s="266"/>
    </row>
    <row r="3205" spans="2:30">
      <c r="B3205" s="485"/>
      <c r="C3205" s="469"/>
      <c r="D3205" s="461">
        <v>44805</v>
      </c>
      <c r="E3205" s="421" t="s">
        <v>673</v>
      </c>
      <c r="F3205" s="494"/>
      <c r="G3205" s="258"/>
      <c r="H3205" s="258">
        <v>1306.67</v>
      </c>
      <c r="I3205" s="469"/>
      <c r="J3205" s="469"/>
      <c r="K3205" s="469"/>
      <c r="L3205" s="469"/>
      <c r="M3205" s="469"/>
      <c r="N3205" s="469"/>
      <c r="O3205" s="469"/>
      <c r="P3205" s="469"/>
      <c r="Q3205" s="469"/>
      <c r="R3205" s="469"/>
      <c r="S3205" s="313"/>
      <c r="T3205" s="469"/>
      <c r="U3205" s="469"/>
      <c r="V3205" s="313"/>
      <c r="W3205" s="313"/>
      <c r="X3205" s="313"/>
      <c r="Y3205" s="266"/>
      <c r="Z3205" s="266"/>
      <c r="AA3205" s="266"/>
      <c r="AB3205" s="404"/>
      <c r="AC3205" s="266"/>
      <c r="AD3205" s="266"/>
    </row>
    <row r="3206" spans="2:30">
      <c r="B3206" s="485"/>
      <c r="C3206" s="469"/>
      <c r="D3206" s="461">
        <v>44805</v>
      </c>
      <c r="E3206" s="422" t="s">
        <v>1611</v>
      </c>
      <c r="F3206" s="435"/>
      <c r="G3206" s="259"/>
      <c r="H3206" s="234">
        <v>178.33</v>
      </c>
      <c r="I3206" s="469"/>
      <c r="J3206" s="469"/>
      <c r="K3206" s="469"/>
      <c r="L3206" s="469"/>
      <c r="M3206" s="469"/>
      <c r="N3206" s="469"/>
      <c r="O3206" s="469"/>
      <c r="P3206" s="469"/>
      <c r="Q3206" s="469"/>
      <c r="R3206" s="469"/>
      <c r="S3206" s="313"/>
      <c r="T3206" s="469"/>
      <c r="U3206" s="469"/>
      <c r="V3206" s="313"/>
      <c r="W3206" s="313"/>
      <c r="X3206" s="313"/>
      <c r="Y3206" s="266"/>
      <c r="Z3206" s="266"/>
      <c r="AA3206" s="266"/>
      <c r="AB3206" s="404"/>
      <c r="AC3206" s="266"/>
      <c r="AD3206" s="266"/>
    </row>
    <row r="3207" spans="2:30">
      <c r="B3207" s="485"/>
      <c r="C3207" s="469"/>
      <c r="D3207" s="461">
        <v>44810</v>
      </c>
      <c r="E3207" s="421" t="s">
        <v>495</v>
      </c>
      <c r="F3207" s="494"/>
      <c r="G3207" s="258">
        <v>1121.48</v>
      </c>
      <c r="H3207" s="474"/>
      <c r="I3207" s="469"/>
      <c r="J3207" s="469"/>
      <c r="K3207" s="469"/>
      <c r="L3207" s="469"/>
      <c r="M3207" s="469"/>
      <c r="N3207" s="469"/>
      <c r="O3207" s="469"/>
      <c r="P3207" s="469"/>
      <c r="Q3207" s="469"/>
      <c r="R3207" s="469"/>
      <c r="S3207" s="313"/>
      <c r="T3207" s="469"/>
      <c r="U3207" s="469"/>
      <c r="V3207" s="313"/>
      <c r="W3207" s="313"/>
      <c r="X3207" s="313"/>
      <c r="Y3207" s="266"/>
      <c r="Z3207" s="266"/>
      <c r="AA3207" s="266"/>
      <c r="AB3207" s="404"/>
      <c r="AC3207" s="266"/>
      <c r="AD3207" s="266"/>
    </row>
    <row r="3208" spans="2:30">
      <c r="B3208" s="485"/>
      <c r="C3208" s="469">
        <v>5</v>
      </c>
      <c r="D3208" s="461">
        <v>44810</v>
      </c>
      <c r="E3208" s="421" t="s">
        <v>2751</v>
      </c>
      <c r="F3208" s="494"/>
      <c r="G3208" s="258"/>
      <c r="H3208" s="474">
        <v>1011.48</v>
      </c>
      <c r="I3208" s="469"/>
      <c r="J3208" s="469"/>
      <c r="K3208" s="469"/>
      <c r="L3208" s="469"/>
      <c r="M3208" s="469"/>
      <c r="N3208" s="469"/>
      <c r="O3208" s="469"/>
      <c r="P3208" s="469">
        <v>1011.48</v>
      </c>
      <c r="Q3208" s="469"/>
      <c r="R3208" s="469"/>
      <c r="S3208" s="313"/>
      <c r="T3208" s="469"/>
      <c r="U3208" s="469"/>
      <c r="V3208" s="313"/>
      <c r="W3208" s="313"/>
      <c r="X3208" s="313"/>
      <c r="Y3208" s="266"/>
      <c r="Z3208" s="266"/>
      <c r="AA3208" s="266"/>
      <c r="AB3208" s="404"/>
      <c r="AC3208" s="266"/>
      <c r="AD3208" s="266"/>
    </row>
    <row r="3209" spans="2:30">
      <c r="B3209" s="485"/>
      <c r="C3209" s="469"/>
      <c r="D3209" s="461">
        <v>44810</v>
      </c>
      <c r="E3209" s="421" t="s">
        <v>1896</v>
      </c>
      <c r="F3209" s="494"/>
      <c r="G3209" s="258"/>
      <c r="H3209" s="474">
        <v>110</v>
      </c>
      <c r="I3209" s="469"/>
      <c r="J3209" s="469"/>
      <c r="K3209" s="469"/>
      <c r="L3209" s="469"/>
      <c r="M3209" s="469"/>
      <c r="N3209" s="469"/>
      <c r="O3209" s="469"/>
      <c r="P3209" s="469"/>
      <c r="Q3209" s="469"/>
      <c r="R3209" s="469"/>
      <c r="S3209" s="313"/>
      <c r="T3209" s="469">
        <v>110</v>
      </c>
      <c r="U3209" s="469"/>
      <c r="V3209" s="313"/>
      <c r="W3209" s="313"/>
      <c r="X3209" s="313"/>
      <c r="Y3209" s="266"/>
      <c r="Z3209" s="266"/>
      <c r="AA3209" s="266"/>
      <c r="AB3209" s="404"/>
      <c r="AC3209" s="266"/>
      <c r="AD3209" s="266"/>
    </row>
    <row r="3210" spans="2:30">
      <c r="B3210" s="485">
        <v>1235</v>
      </c>
      <c r="C3210" s="469"/>
      <c r="D3210" s="461">
        <v>44810</v>
      </c>
      <c r="E3210" s="421" t="s">
        <v>2752</v>
      </c>
      <c r="F3210" s="494"/>
      <c r="G3210" s="258">
        <v>1235</v>
      </c>
      <c r="H3210" s="474"/>
      <c r="I3210" s="469"/>
      <c r="J3210" s="469"/>
      <c r="K3210" s="469"/>
      <c r="L3210" s="469"/>
      <c r="M3210" s="469"/>
      <c r="N3210" s="469"/>
      <c r="O3210" s="469"/>
      <c r="P3210" s="469"/>
      <c r="Q3210" s="469"/>
      <c r="R3210" s="469"/>
      <c r="S3210" s="313"/>
      <c r="T3210" s="469"/>
      <c r="U3210" s="469"/>
      <c r="V3210" s="313"/>
      <c r="W3210" s="313"/>
      <c r="X3210" s="313"/>
      <c r="Y3210" s="266"/>
      <c r="Z3210" s="266"/>
      <c r="AA3210" s="266"/>
      <c r="AB3210" s="404"/>
      <c r="AC3210" s="266"/>
      <c r="AD3210" s="266"/>
    </row>
    <row r="3211" spans="2:30">
      <c r="B3211" s="485"/>
      <c r="C3211" s="469"/>
      <c r="D3211" s="461">
        <v>44810</v>
      </c>
      <c r="E3211" s="421" t="s">
        <v>673</v>
      </c>
      <c r="F3211" s="494"/>
      <c r="G3211" s="258"/>
      <c r="H3211" s="258">
        <v>1121.48</v>
      </c>
      <c r="I3211" s="469"/>
      <c r="J3211" s="469"/>
      <c r="K3211" s="469"/>
      <c r="L3211" s="469"/>
      <c r="M3211" s="469"/>
      <c r="N3211" s="469"/>
      <c r="O3211" s="469"/>
      <c r="P3211" s="469"/>
      <c r="Q3211" s="469"/>
      <c r="R3211" s="469"/>
      <c r="S3211" s="313"/>
      <c r="T3211" s="469"/>
      <c r="U3211" s="469"/>
      <c r="V3211" s="313"/>
      <c r="W3211" s="313"/>
      <c r="X3211" s="313"/>
      <c r="Y3211" s="266"/>
      <c r="Z3211" s="266"/>
      <c r="AA3211" s="266"/>
      <c r="AB3211" s="404"/>
      <c r="AC3211" s="266"/>
      <c r="AD3211" s="266"/>
    </row>
    <row r="3212" spans="2:30">
      <c r="B3212" s="485"/>
      <c r="C3212" s="469"/>
      <c r="D3212" s="461">
        <v>44810</v>
      </c>
      <c r="E3212" s="422" t="s">
        <v>2753</v>
      </c>
      <c r="F3212" s="435"/>
      <c r="G3212" s="259"/>
      <c r="H3212" s="234">
        <v>113.52</v>
      </c>
      <c r="I3212" s="469"/>
      <c r="J3212" s="469"/>
      <c r="K3212" s="469"/>
      <c r="L3212" s="469"/>
      <c r="M3212" s="469"/>
      <c r="N3212" s="469"/>
      <c r="O3212" s="469"/>
      <c r="P3212" s="469"/>
      <c r="Q3212" s="469"/>
      <c r="R3212" s="469"/>
      <c r="S3212" s="313"/>
      <c r="T3212" s="469"/>
      <c r="U3212" s="469"/>
      <c r="V3212" s="313"/>
      <c r="W3212" s="313"/>
      <c r="X3212" s="313"/>
      <c r="Y3212" s="266"/>
      <c r="Z3212" s="266"/>
      <c r="AA3212" s="266"/>
      <c r="AB3212" s="404"/>
      <c r="AC3212" s="266"/>
      <c r="AD3212" s="266"/>
    </row>
    <row r="3213" spans="2:30">
      <c r="B3213" s="485"/>
      <c r="C3213" s="469"/>
      <c r="D3213" s="461">
        <v>44810</v>
      </c>
      <c r="E3213" s="421" t="s">
        <v>495</v>
      </c>
      <c r="F3213" s="494"/>
      <c r="G3213" s="258">
        <v>2217</v>
      </c>
      <c r="H3213" s="474"/>
      <c r="I3213" s="469"/>
      <c r="J3213" s="469"/>
      <c r="K3213" s="469"/>
      <c r="L3213" s="469"/>
      <c r="M3213" s="469"/>
      <c r="N3213" s="469"/>
      <c r="O3213" s="469"/>
      <c r="P3213" s="469"/>
      <c r="Q3213" s="469"/>
      <c r="R3213" s="469"/>
      <c r="S3213" s="313"/>
      <c r="T3213" s="469"/>
      <c r="U3213" s="469"/>
      <c r="V3213" s="313"/>
      <c r="W3213" s="313"/>
      <c r="X3213" s="313"/>
      <c r="Y3213" s="266"/>
      <c r="Z3213" s="266"/>
      <c r="AA3213" s="266"/>
      <c r="AB3213" s="404"/>
      <c r="AC3213" s="266"/>
      <c r="AD3213" s="266"/>
    </row>
    <row r="3214" spans="2:30">
      <c r="B3214" s="485"/>
      <c r="C3214" s="469"/>
      <c r="D3214" s="461">
        <v>44810</v>
      </c>
      <c r="E3214" s="421" t="s">
        <v>2754</v>
      </c>
      <c r="F3214" s="494"/>
      <c r="G3214" s="258"/>
      <c r="H3214" s="474">
        <v>1915.59</v>
      </c>
      <c r="I3214" s="469"/>
      <c r="J3214" s="469"/>
      <c r="K3214" s="469"/>
      <c r="L3214" s="469">
        <v>1915.59</v>
      </c>
      <c r="M3214" s="469"/>
      <c r="N3214" s="469"/>
      <c r="O3214" s="469"/>
      <c r="P3214" s="469"/>
      <c r="Q3214" s="469"/>
      <c r="R3214" s="469"/>
      <c r="S3214" s="313"/>
      <c r="T3214" s="469"/>
      <c r="U3214" s="469"/>
      <c r="V3214" s="313"/>
      <c r="W3214" s="313"/>
      <c r="X3214" s="313"/>
      <c r="Y3214" s="266"/>
      <c r="Z3214" s="266"/>
      <c r="AA3214" s="266"/>
      <c r="AB3214" s="404"/>
      <c r="AC3214" s="266"/>
      <c r="AD3214" s="266"/>
    </row>
    <row r="3215" spans="2:30">
      <c r="B3215" s="485"/>
      <c r="C3215" s="469"/>
      <c r="D3215" s="461">
        <v>44810</v>
      </c>
      <c r="E3215" s="421" t="s">
        <v>2755</v>
      </c>
      <c r="F3215" s="494"/>
      <c r="G3215" s="258"/>
      <c r="H3215" s="474">
        <v>301.41000000000003</v>
      </c>
      <c r="I3215" s="469"/>
      <c r="J3215" s="469"/>
      <c r="K3215" s="469"/>
      <c r="L3215" s="469">
        <v>301.41000000000003</v>
      </c>
      <c r="M3215" s="469"/>
      <c r="N3215" s="469"/>
      <c r="O3215" s="469"/>
      <c r="P3215" s="469"/>
      <c r="Q3215" s="469"/>
      <c r="R3215" s="469"/>
      <c r="S3215" s="313"/>
      <c r="T3215" s="469"/>
      <c r="U3215" s="469"/>
      <c r="V3215" s="313"/>
      <c r="W3215" s="313"/>
      <c r="X3215" s="313"/>
      <c r="Y3215" s="266"/>
      <c r="Z3215" s="266"/>
      <c r="AA3215" s="266"/>
      <c r="AB3215" s="404"/>
      <c r="AC3215" s="266"/>
      <c r="AD3215" s="266"/>
    </row>
    <row r="3216" spans="2:30">
      <c r="B3216" s="484">
        <v>2528</v>
      </c>
      <c r="C3216" s="469"/>
      <c r="D3216" s="461">
        <v>44810</v>
      </c>
      <c r="E3216" s="421" t="s">
        <v>2689</v>
      </c>
      <c r="F3216" s="494"/>
      <c r="G3216" s="258">
        <v>2528</v>
      </c>
      <c r="H3216" s="474"/>
      <c r="I3216" s="469"/>
      <c r="J3216" s="469"/>
      <c r="K3216" s="469"/>
      <c r="L3216" s="469"/>
      <c r="M3216" s="469"/>
      <c r="N3216" s="469"/>
      <c r="O3216" s="469"/>
      <c r="P3216" s="469"/>
      <c r="Q3216" s="469"/>
      <c r="R3216" s="469"/>
      <c r="S3216" s="313"/>
      <c r="T3216" s="469"/>
      <c r="U3216" s="469"/>
      <c r="V3216" s="313"/>
      <c r="W3216" s="313"/>
      <c r="X3216" s="313"/>
      <c r="Y3216" s="266"/>
      <c r="Z3216" s="266"/>
      <c r="AA3216" s="266"/>
      <c r="AB3216" s="404"/>
      <c r="AC3216" s="266"/>
      <c r="AD3216" s="266"/>
    </row>
    <row r="3217" spans="2:30">
      <c r="B3217" s="485"/>
      <c r="C3217" s="469"/>
      <c r="D3217" s="461">
        <v>44810</v>
      </c>
      <c r="E3217" s="421" t="s">
        <v>1741</v>
      </c>
      <c r="F3217" s="494"/>
      <c r="G3217" s="258"/>
      <c r="H3217" s="474">
        <v>71</v>
      </c>
      <c r="I3217" s="469"/>
      <c r="J3217" s="469"/>
      <c r="K3217" s="469"/>
      <c r="L3217" s="469"/>
      <c r="M3217" s="469"/>
      <c r="N3217" s="469"/>
      <c r="O3217" s="469"/>
      <c r="P3217" s="469"/>
      <c r="Q3217" s="469"/>
      <c r="R3217" s="469"/>
      <c r="S3217" s="313"/>
      <c r="T3217" s="469">
        <v>71</v>
      </c>
      <c r="U3217" s="469"/>
      <c r="V3217" s="313"/>
      <c r="W3217" s="313"/>
      <c r="X3217" s="313"/>
      <c r="Y3217" s="266"/>
      <c r="Z3217" s="266"/>
      <c r="AA3217" s="266"/>
      <c r="AB3217" s="404"/>
      <c r="AC3217" s="266"/>
      <c r="AD3217" s="266"/>
    </row>
    <row r="3218" spans="2:30">
      <c r="B3218" s="485"/>
      <c r="C3218" s="469"/>
      <c r="D3218" s="461">
        <v>44810</v>
      </c>
      <c r="E3218" s="421" t="s">
        <v>673</v>
      </c>
      <c r="F3218" s="494"/>
      <c r="G3218" s="258"/>
      <c r="H3218" s="258">
        <v>2217</v>
      </c>
      <c r="I3218" s="469"/>
      <c r="J3218" s="469"/>
      <c r="K3218" s="469"/>
      <c r="L3218" s="469"/>
      <c r="M3218" s="469"/>
      <c r="N3218" s="469"/>
      <c r="O3218" s="469"/>
      <c r="P3218" s="469"/>
      <c r="Q3218" s="469"/>
      <c r="R3218" s="469"/>
      <c r="S3218" s="313"/>
      <c r="T3218" s="469"/>
      <c r="U3218" s="469"/>
      <c r="V3218" s="313"/>
      <c r="W3218" s="313"/>
      <c r="X3218" s="313"/>
      <c r="Y3218" s="266"/>
      <c r="Z3218" s="266"/>
      <c r="AA3218" s="266"/>
      <c r="AB3218" s="404"/>
      <c r="AC3218" s="266"/>
      <c r="AD3218" s="266"/>
    </row>
    <row r="3219" spans="2:30">
      <c r="B3219" s="485"/>
      <c r="C3219" s="469"/>
      <c r="D3219" s="461">
        <v>44810</v>
      </c>
      <c r="E3219" s="422" t="s">
        <v>2690</v>
      </c>
      <c r="F3219" s="435"/>
      <c r="G3219" s="259"/>
      <c r="H3219" s="234">
        <v>240</v>
      </c>
      <c r="I3219" s="469"/>
      <c r="J3219" s="469"/>
      <c r="K3219" s="469"/>
      <c r="L3219" s="469"/>
      <c r="M3219" s="469"/>
      <c r="N3219" s="469"/>
      <c r="O3219" s="469"/>
      <c r="P3219" s="469"/>
      <c r="Q3219" s="469"/>
      <c r="R3219" s="469"/>
      <c r="S3219" s="313"/>
      <c r="T3219" s="469"/>
      <c r="U3219" s="469"/>
      <c r="V3219" s="313"/>
      <c r="W3219" s="313"/>
      <c r="X3219" s="313"/>
      <c r="Y3219" s="266"/>
      <c r="Z3219" s="266"/>
      <c r="AA3219" s="266"/>
      <c r="AB3219" s="404"/>
      <c r="AC3219" s="266"/>
      <c r="AD3219" s="266"/>
    </row>
    <row r="3220" spans="2:30">
      <c r="B3220" s="485"/>
      <c r="C3220" s="469"/>
      <c r="D3220" s="461">
        <v>44812</v>
      </c>
      <c r="E3220" s="421" t="s">
        <v>495</v>
      </c>
      <c r="F3220" s="494"/>
      <c r="G3220" s="258">
        <v>2282.1</v>
      </c>
      <c r="H3220" s="474"/>
      <c r="I3220" s="469"/>
      <c r="J3220" s="469"/>
      <c r="K3220" s="469"/>
      <c r="L3220" s="469"/>
      <c r="M3220" s="469"/>
      <c r="N3220" s="469"/>
      <c r="O3220" s="469"/>
      <c r="P3220" s="469"/>
      <c r="Q3220" s="469"/>
      <c r="R3220" s="469"/>
      <c r="S3220" s="313"/>
      <c r="T3220" s="469"/>
      <c r="U3220" s="469"/>
      <c r="V3220" s="313"/>
      <c r="W3220" s="313"/>
      <c r="X3220" s="313"/>
      <c r="Y3220" s="266"/>
      <c r="Z3220" s="266"/>
      <c r="AA3220" s="266"/>
      <c r="AB3220" s="404"/>
      <c r="AC3220" s="266"/>
      <c r="AD3220" s="266"/>
    </row>
    <row r="3221" spans="2:30">
      <c r="B3221" s="485"/>
      <c r="C3221" s="485">
        <v>5.67</v>
      </c>
      <c r="D3221" s="461">
        <v>44812</v>
      </c>
      <c r="E3221" s="421" t="s">
        <v>2756</v>
      </c>
      <c r="F3221" s="494"/>
      <c r="G3221" s="258"/>
      <c r="H3221" s="474">
        <v>1487</v>
      </c>
      <c r="I3221" s="469"/>
      <c r="J3221" s="469"/>
      <c r="K3221" s="469"/>
      <c r="L3221" s="469"/>
      <c r="M3221" s="469"/>
      <c r="N3221" s="469"/>
      <c r="O3221" s="469">
        <v>1487</v>
      </c>
      <c r="P3221" s="469"/>
      <c r="Q3221" s="469"/>
      <c r="R3221" s="469"/>
      <c r="S3221" s="313"/>
      <c r="T3221" s="469"/>
      <c r="U3221" s="469"/>
      <c r="V3221" s="313"/>
      <c r="W3221" s="313"/>
      <c r="X3221" s="313"/>
      <c r="Y3221" s="266"/>
      <c r="Z3221" s="266"/>
      <c r="AA3221" s="266"/>
      <c r="AB3221" s="404"/>
      <c r="AC3221" s="266"/>
      <c r="AD3221" s="266"/>
    </row>
    <row r="3222" spans="2:30">
      <c r="B3222" s="485"/>
      <c r="C3222" s="469"/>
      <c r="D3222" s="461">
        <v>44812</v>
      </c>
      <c r="E3222" s="421" t="s">
        <v>2757</v>
      </c>
      <c r="F3222" s="494"/>
      <c r="G3222" s="258"/>
      <c r="H3222" s="474">
        <v>494.71</v>
      </c>
      <c r="I3222" s="469"/>
      <c r="J3222" s="469"/>
      <c r="K3222" s="469"/>
      <c r="L3222" s="469">
        <v>494.71</v>
      </c>
      <c r="M3222" s="469"/>
      <c r="N3222" s="469"/>
      <c r="O3222" s="469"/>
      <c r="P3222" s="469"/>
      <c r="Q3222" s="469"/>
      <c r="R3222" s="469"/>
      <c r="S3222" s="313"/>
      <c r="T3222" s="469"/>
      <c r="U3222" s="469"/>
      <c r="V3222" s="313"/>
      <c r="W3222" s="313"/>
      <c r="X3222" s="313"/>
      <c r="Y3222" s="266"/>
      <c r="Z3222" s="266"/>
      <c r="AA3222" s="266"/>
      <c r="AB3222" s="404"/>
      <c r="AC3222" s="266"/>
      <c r="AD3222" s="266"/>
    </row>
    <row r="3223" spans="2:30">
      <c r="B3223" s="485"/>
      <c r="C3223" s="469"/>
      <c r="D3223" s="461">
        <v>44812</v>
      </c>
      <c r="E3223" s="421" t="s">
        <v>2758</v>
      </c>
      <c r="F3223" s="494"/>
      <c r="G3223" s="258"/>
      <c r="H3223" s="474">
        <v>160.38999999999999</v>
      </c>
      <c r="I3223" s="469"/>
      <c r="J3223" s="469"/>
      <c r="K3223" s="469"/>
      <c r="L3223" s="469">
        <v>160.38999999999999</v>
      </c>
      <c r="M3223" s="469"/>
      <c r="N3223" s="469"/>
      <c r="O3223" s="469"/>
      <c r="P3223" s="469"/>
      <c r="Q3223" s="469"/>
      <c r="R3223" s="469"/>
      <c r="S3223" s="313"/>
      <c r="T3223" s="469"/>
      <c r="U3223" s="469"/>
      <c r="V3223" s="313"/>
      <c r="W3223" s="313"/>
      <c r="X3223" s="313"/>
      <c r="Y3223" s="266"/>
      <c r="Z3223" s="266"/>
      <c r="AA3223" s="266"/>
      <c r="AB3223" s="404"/>
      <c r="AC3223" s="266"/>
      <c r="AD3223" s="266"/>
    </row>
    <row r="3224" spans="2:30">
      <c r="B3224" s="485"/>
      <c r="C3224" s="469"/>
      <c r="D3224" s="461">
        <v>44812</v>
      </c>
      <c r="E3224" s="421" t="s">
        <v>1896</v>
      </c>
      <c r="F3224" s="494"/>
      <c r="G3224" s="258"/>
      <c r="H3224" s="474">
        <v>47</v>
      </c>
      <c r="I3224" s="469"/>
      <c r="J3224" s="469"/>
      <c r="K3224" s="469"/>
      <c r="L3224" s="469"/>
      <c r="M3224" s="469"/>
      <c r="N3224" s="469"/>
      <c r="O3224" s="469"/>
      <c r="P3224" s="469"/>
      <c r="Q3224" s="469"/>
      <c r="R3224" s="469"/>
      <c r="S3224" s="313"/>
      <c r="T3224" s="469">
        <v>47</v>
      </c>
      <c r="U3224" s="469"/>
      <c r="V3224" s="313"/>
      <c r="W3224" s="313"/>
      <c r="X3224" s="313"/>
      <c r="Y3224" s="266"/>
      <c r="Z3224" s="266"/>
      <c r="AA3224" s="266"/>
      <c r="AB3224" s="404"/>
      <c r="AC3224" s="266"/>
      <c r="AD3224" s="266"/>
    </row>
    <row r="3225" spans="2:30">
      <c r="B3225" s="485"/>
      <c r="C3225" s="469"/>
      <c r="D3225" s="461">
        <v>44812</v>
      </c>
      <c r="E3225" s="421" t="s">
        <v>1878</v>
      </c>
      <c r="F3225" s="494"/>
      <c r="G3225" s="258"/>
      <c r="H3225" s="474">
        <v>93</v>
      </c>
      <c r="I3225" s="469"/>
      <c r="J3225" s="469"/>
      <c r="K3225" s="469"/>
      <c r="L3225" s="469"/>
      <c r="M3225" s="469"/>
      <c r="N3225" s="469"/>
      <c r="O3225" s="469"/>
      <c r="P3225" s="469"/>
      <c r="Q3225" s="469"/>
      <c r="R3225" s="469"/>
      <c r="S3225" s="313"/>
      <c r="T3225" s="469">
        <v>93</v>
      </c>
      <c r="U3225" s="469"/>
      <c r="V3225" s="313"/>
      <c r="W3225" s="313"/>
      <c r="X3225" s="313"/>
      <c r="Y3225" s="266"/>
      <c r="Z3225" s="266"/>
      <c r="AA3225" s="266"/>
      <c r="AB3225" s="404"/>
      <c r="AC3225" s="266"/>
      <c r="AD3225" s="266"/>
    </row>
    <row r="3226" spans="2:30">
      <c r="B3226" s="484">
        <v>2558</v>
      </c>
      <c r="C3226" s="469"/>
      <c r="D3226" s="461">
        <v>44812</v>
      </c>
      <c r="E3226" s="421" t="s">
        <v>2171</v>
      </c>
      <c r="F3226" s="494"/>
      <c r="G3226" s="258">
        <v>2558</v>
      </c>
      <c r="H3226" s="474"/>
      <c r="I3226" s="469"/>
      <c r="J3226" s="469"/>
      <c r="K3226" s="469"/>
      <c r="L3226" s="469"/>
      <c r="M3226" s="469"/>
      <c r="N3226" s="469"/>
      <c r="O3226" s="469"/>
      <c r="P3226" s="469"/>
      <c r="Q3226" s="469"/>
      <c r="R3226" s="469"/>
      <c r="S3226" s="313"/>
      <c r="T3226" s="469"/>
      <c r="U3226" s="469"/>
      <c r="V3226" s="313"/>
      <c r="W3226" s="313"/>
      <c r="X3226" s="313"/>
      <c r="Y3226" s="266"/>
      <c r="Z3226" s="266"/>
      <c r="AA3226" s="266"/>
      <c r="AB3226" s="404"/>
      <c r="AC3226" s="266"/>
      <c r="AD3226" s="266"/>
    </row>
    <row r="3227" spans="2:30">
      <c r="B3227" s="485"/>
      <c r="C3227" s="469"/>
      <c r="D3227" s="461">
        <v>44812</v>
      </c>
      <c r="E3227" s="421" t="s">
        <v>673</v>
      </c>
      <c r="F3227" s="494"/>
      <c r="G3227" s="258"/>
      <c r="H3227" s="258">
        <v>2282.1</v>
      </c>
      <c r="I3227" s="469"/>
      <c r="J3227" s="469"/>
      <c r="K3227" s="469"/>
      <c r="L3227" s="469"/>
      <c r="M3227" s="469"/>
      <c r="N3227" s="469"/>
      <c r="O3227" s="469"/>
      <c r="P3227" s="469"/>
      <c r="Q3227" s="469"/>
      <c r="R3227" s="469"/>
      <c r="S3227" s="313"/>
      <c r="T3227" s="469"/>
      <c r="U3227" s="469"/>
      <c r="V3227" s="313"/>
      <c r="W3227" s="313"/>
      <c r="X3227" s="313"/>
      <c r="Y3227" s="266"/>
      <c r="Z3227" s="266"/>
      <c r="AA3227" s="266"/>
      <c r="AB3227" s="404"/>
      <c r="AC3227" s="266"/>
      <c r="AD3227" s="266"/>
    </row>
    <row r="3228" spans="2:30">
      <c r="B3228" s="485"/>
      <c r="C3228" s="469"/>
      <c r="D3228" s="461">
        <v>44812</v>
      </c>
      <c r="E3228" s="422" t="s">
        <v>2172</v>
      </c>
      <c r="F3228" s="435"/>
      <c r="G3228" s="259"/>
      <c r="H3228" s="234">
        <v>275.89999999999998</v>
      </c>
      <c r="I3228" s="469"/>
      <c r="J3228" s="469"/>
      <c r="K3228" s="469"/>
      <c r="L3228" s="469"/>
      <c r="M3228" s="469"/>
      <c r="N3228" s="469"/>
      <c r="O3228" s="469"/>
      <c r="P3228" s="469"/>
      <c r="Q3228" s="469"/>
      <c r="R3228" s="469"/>
      <c r="S3228" s="313"/>
      <c r="T3228" s="469"/>
      <c r="U3228" s="469"/>
      <c r="V3228" s="313"/>
      <c r="W3228" s="313"/>
      <c r="X3228" s="313"/>
      <c r="Y3228" s="266"/>
      <c r="Z3228" s="266"/>
      <c r="AA3228" s="266"/>
      <c r="AB3228" s="404"/>
      <c r="AC3228" s="266"/>
      <c r="AD3228" s="266"/>
    </row>
    <row r="3229" spans="2:30">
      <c r="B3229" s="485"/>
      <c r="C3229" s="469"/>
      <c r="D3229" s="461">
        <v>44812</v>
      </c>
      <c r="E3229" s="421" t="s">
        <v>495</v>
      </c>
      <c r="F3229" s="494"/>
      <c r="G3229" s="258">
        <v>1291.21</v>
      </c>
      <c r="H3229" s="474"/>
      <c r="I3229" s="469"/>
      <c r="J3229" s="469"/>
      <c r="K3229" s="469"/>
      <c r="L3229" s="469"/>
      <c r="M3229" s="469"/>
      <c r="N3229" s="469"/>
      <c r="O3229" s="469"/>
      <c r="P3229" s="469"/>
      <c r="Q3229" s="469"/>
      <c r="R3229" s="469"/>
      <c r="S3229" s="313"/>
      <c r="T3229" s="469"/>
      <c r="U3229" s="469"/>
      <c r="V3229" s="313"/>
      <c r="W3229" s="313"/>
      <c r="X3229" s="313"/>
      <c r="Y3229" s="266"/>
      <c r="Z3229" s="266"/>
      <c r="AA3229" s="266"/>
      <c r="AB3229" s="404"/>
      <c r="AC3229" s="266"/>
      <c r="AD3229" s="266"/>
    </row>
    <row r="3230" spans="2:30">
      <c r="B3230" s="485"/>
      <c r="C3230" s="469">
        <v>5</v>
      </c>
      <c r="D3230" s="461">
        <v>44812</v>
      </c>
      <c r="E3230" s="421" t="s">
        <v>2759</v>
      </c>
      <c r="F3230" s="494"/>
      <c r="G3230" s="258"/>
      <c r="H3230" s="474">
        <v>914.57</v>
      </c>
      <c r="I3230" s="469"/>
      <c r="J3230" s="469"/>
      <c r="K3230" s="469"/>
      <c r="L3230" s="469">
        <v>914.57</v>
      </c>
      <c r="M3230" s="469"/>
      <c r="N3230" s="469"/>
      <c r="O3230" s="469"/>
      <c r="P3230" s="469"/>
      <c r="Q3230" s="469"/>
      <c r="R3230" s="469"/>
      <c r="S3230" s="313"/>
      <c r="T3230" s="469"/>
      <c r="U3230" s="469"/>
      <c r="V3230" s="313"/>
      <c r="W3230" s="313"/>
      <c r="X3230" s="313"/>
      <c r="Y3230" s="266"/>
      <c r="Z3230" s="266"/>
      <c r="AA3230" s="266"/>
      <c r="AB3230" s="404"/>
      <c r="AC3230" s="266"/>
      <c r="AD3230" s="266"/>
    </row>
    <row r="3231" spans="2:30">
      <c r="B3231" s="485"/>
      <c r="C3231" s="469"/>
      <c r="D3231" s="461">
        <v>44812</v>
      </c>
      <c r="E3231" s="421" t="s">
        <v>2760</v>
      </c>
      <c r="F3231" s="494"/>
      <c r="G3231" s="258"/>
      <c r="H3231" s="474">
        <v>128.16</v>
      </c>
      <c r="I3231" s="469"/>
      <c r="J3231" s="469">
        <v>128.16</v>
      </c>
      <c r="K3231" s="469"/>
      <c r="L3231" s="469"/>
      <c r="M3231" s="469"/>
      <c r="N3231" s="469"/>
      <c r="O3231" s="469"/>
      <c r="P3231" s="469"/>
      <c r="Q3231" s="469"/>
      <c r="R3231" s="469"/>
      <c r="S3231" s="313"/>
      <c r="T3231" s="469"/>
      <c r="U3231" s="469"/>
      <c r="V3231" s="313"/>
      <c r="W3231" s="313"/>
      <c r="X3231" s="313"/>
      <c r="Y3231" s="266"/>
      <c r="Z3231" s="266"/>
      <c r="AA3231" s="266"/>
      <c r="AB3231" s="404"/>
      <c r="AC3231" s="266"/>
      <c r="AD3231" s="266"/>
    </row>
    <row r="3232" spans="2:30">
      <c r="B3232" s="485"/>
      <c r="C3232" s="469"/>
      <c r="D3232" s="461">
        <v>44812</v>
      </c>
      <c r="E3232" s="421" t="s">
        <v>2761</v>
      </c>
      <c r="F3232" s="494"/>
      <c r="G3232" s="258"/>
      <c r="H3232" s="474">
        <v>141.47999999999999</v>
      </c>
      <c r="I3232" s="469"/>
      <c r="J3232" s="469">
        <v>141.47999999999999</v>
      </c>
      <c r="K3232" s="469"/>
      <c r="L3232" s="469"/>
      <c r="M3232" s="469"/>
      <c r="N3232" s="469"/>
      <c r="O3232" s="469"/>
      <c r="P3232" s="469"/>
      <c r="Q3232" s="469"/>
      <c r="R3232" s="469"/>
      <c r="S3232" s="313"/>
      <c r="T3232" s="469"/>
      <c r="U3232" s="469"/>
      <c r="V3232" s="313"/>
      <c r="W3232" s="313"/>
      <c r="X3232" s="313"/>
      <c r="Y3232" s="266"/>
      <c r="Z3232" s="266"/>
      <c r="AA3232" s="266"/>
      <c r="AB3232" s="404"/>
      <c r="AC3232" s="266"/>
      <c r="AD3232" s="266"/>
    </row>
    <row r="3233" spans="2:30">
      <c r="B3233" s="485"/>
      <c r="C3233" s="469"/>
      <c r="D3233" s="461">
        <v>44812</v>
      </c>
      <c r="E3233" s="421" t="s">
        <v>1878</v>
      </c>
      <c r="F3233" s="494"/>
      <c r="G3233" s="258"/>
      <c r="H3233" s="474">
        <v>107</v>
      </c>
      <c r="I3233" s="469"/>
      <c r="J3233" s="469"/>
      <c r="K3233" s="469"/>
      <c r="L3233" s="469"/>
      <c r="M3233" s="469"/>
      <c r="N3233" s="469"/>
      <c r="O3233" s="469"/>
      <c r="P3233" s="469"/>
      <c r="Q3233" s="469"/>
      <c r="R3233" s="469"/>
      <c r="S3233" s="313"/>
      <c r="T3233" s="469">
        <v>107</v>
      </c>
      <c r="U3233" s="469"/>
      <c r="V3233" s="313"/>
      <c r="W3233" s="313"/>
      <c r="X3233" s="313"/>
      <c r="Y3233" s="266"/>
      <c r="Z3233" s="266"/>
      <c r="AA3233" s="266"/>
      <c r="AB3233" s="404"/>
      <c r="AC3233" s="266"/>
      <c r="AD3233" s="266"/>
    </row>
    <row r="3234" spans="2:30">
      <c r="B3234" s="484">
        <v>1380</v>
      </c>
      <c r="C3234" s="469"/>
      <c r="D3234" s="461">
        <v>44812</v>
      </c>
      <c r="E3234" s="421" t="s">
        <v>2762</v>
      </c>
      <c r="F3234" s="494"/>
      <c r="G3234" s="258">
        <v>1380</v>
      </c>
      <c r="H3234" s="474"/>
      <c r="I3234" s="469"/>
      <c r="J3234" s="469"/>
      <c r="K3234" s="469"/>
      <c r="L3234" s="469"/>
      <c r="M3234" s="469"/>
      <c r="N3234" s="469"/>
      <c r="O3234" s="469"/>
      <c r="P3234" s="469"/>
      <c r="Q3234" s="469"/>
      <c r="R3234" s="469"/>
      <c r="S3234" s="313"/>
      <c r="T3234" s="469"/>
      <c r="U3234" s="469"/>
      <c r="V3234" s="313"/>
      <c r="W3234" s="313"/>
      <c r="X3234" s="313"/>
      <c r="Y3234" s="266"/>
      <c r="Z3234" s="266"/>
      <c r="AA3234" s="266"/>
      <c r="AB3234" s="404"/>
      <c r="AC3234" s="266"/>
      <c r="AD3234" s="266"/>
    </row>
    <row r="3235" spans="2:30">
      <c r="B3235" s="485"/>
      <c r="C3235" s="469"/>
      <c r="D3235" s="461">
        <v>44812</v>
      </c>
      <c r="E3235" s="421" t="s">
        <v>1741</v>
      </c>
      <c r="F3235" s="494"/>
      <c r="G3235" s="258"/>
      <c r="H3235" s="474">
        <v>48</v>
      </c>
      <c r="I3235" s="469"/>
      <c r="J3235" s="469"/>
      <c r="K3235" s="469"/>
      <c r="L3235" s="469"/>
      <c r="M3235" s="469"/>
      <c r="N3235" s="469"/>
      <c r="O3235" s="469"/>
      <c r="P3235" s="469"/>
      <c r="Q3235" s="469"/>
      <c r="R3235" s="469"/>
      <c r="S3235" s="313"/>
      <c r="T3235" s="469">
        <v>48</v>
      </c>
      <c r="U3235" s="469"/>
      <c r="V3235" s="313"/>
      <c r="W3235" s="313"/>
      <c r="X3235" s="313"/>
      <c r="Y3235" s="266"/>
      <c r="Z3235" s="266"/>
      <c r="AA3235" s="266"/>
      <c r="AB3235" s="404"/>
      <c r="AC3235" s="266"/>
      <c r="AD3235" s="266"/>
    </row>
    <row r="3236" spans="2:30">
      <c r="B3236" s="485"/>
      <c r="C3236" s="469"/>
      <c r="D3236" s="461">
        <v>44812</v>
      </c>
      <c r="E3236" s="421" t="s">
        <v>673</v>
      </c>
      <c r="F3236" s="494"/>
      <c r="G3236" s="258"/>
      <c r="H3236" s="258">
        <v>1291.21</v>
      </c>
      <c r="I3236" s="469"/>
      <c r="J3236" s="469"/>
      <c r="K3236" s="469"/>
      <c r="L3236" s="469"/>
      <c r="M3236" s="469"/>
      <c r="N3236" s="469"/>
      <c r="O3236" s="469"/>
      <c r="P3236" s="469"/>
      <c r="Q3236" s="469"/>
      <c r="R3236" s="469"/>
      <c r="S3236" s="313"/>
      <c r="T3236" s="469"/>
      <c r="U3236" s="469"/>
      <c r="V3236" s="313"/>
      <c r="W3236" s="313"/>
      <c r="X3236" s="313"/>
      <c r="Y3236" s="266"/>
      <c r="Z3236" s="266"/>
      <c r="AA3236" s="266"/>
      <c r="AB3236" s="404"/>
      <c r="AC3236" s="266"/>
      <c r="AD3236" s="266"/>
    </row>
    <row r="3237" spans="2:30">
      <c r="B3237" s="485"/>
      <c r="C3237" s="469"/>
      <c r="D3237" s="461">
        <v>44812</v>
      </c>
      <c r="E3237" s="422" t="s">
        <v>2763</v>
      </c>
      <c r="F3237" s="435"/>
      <c r="G3237" s="259"/>
      <c r="H3237" s="234">
        <v>40.79</v>
      </c>
      <c r="I3237" s="469"/>
      <c r="J3237" s="469"/>
      <c r="K3237" s="469"/>
      <c r="L3237" s="469"/>
      <c r="M3237" s="469"/>
      <c r="N3237" s="469"/>
      <c r="O3237" s="469"/>
      <c r="P3237" s="469"/>
      <c r="Q3237" s="469"/>
      <c r="R3237" s="469"/>
      <c r="S3237" s="313"/>
      <c r="T3237" s="469"/>
      <c r="U3237" s="469"/>
      <c r="V3237" s="313"/>
      <c r="W3237" s="313"/>
      <c r="X3237" s="313"/>
      <c r="Y3237" s="266"/>
      <c r="Z3237" s="266"/>
      <c r="AA3237" s="266"/>
      <c r="AB3237" s="404"/>
      <c r="AC3237" s="266"/>
      <c r="AD3237" s="266"/>
    </row>
    <row r="3238" spans="2:30">
      <c r="B3238" s="485"/>
      <c r="C3238" s="469"/>
      <c r="D3238" s="461">
        <v>44812</v>
      </c>
      <c r="E3238" s="482" t="s">
        <v>495</v>
      </c>
      <c r="F3238" s="511"/>
      <c r="G3238" s="483">
        <v>1303.5</v>
      </c>
      <c r="H3238" s="165"/>
      <c r="I3238" s="469"/>
      <c r="J3238" s="469"/>
      <c r="K3238" s="469"/>
      <c r="L3238" s="469"/>
      <c r="M3238" s="469"/>
      <c r="N3238" s="469"/>
      <c r="O3238" s="469"/>
      <c r="P3238" s="469"/>
      <c r="Q3238" s="469"/>
      <c r="R3238" s="469"/>
      <c r="S3238" s="313"/>
      <c r="T3238" s="469"/>
      <c r="U3238" s="469"/>
      <c r="V3238" s="313"/>
      <c r="W3238" s="313"/>
      <c r="X3238" s="313"/>
      <c r="Y3238" s="266"/>
      <c r="Z3238" s="266"/>
      <c r="AA3238" s="266"/>
      <c r="AB3238" s="404"/>
      <c r="AC3238" s="266"/>
      <c r="AD3238" s="266"/>
    </row>
    <row r="3239" spans="2:30">
      <c r="B3239" s="485"/>
      <c r="C3239" s="469">
        <v>4</v>
      </c>
      <c r="D3239" s="461">
        <v>44812</v>
      </c>
      <c r="E3239" s="482" t="s">
        <v>2422</v>
      </c>
      <c r="F3239" s="511"/>
      <c r="G3239" s="483"/>
      <c r="H3239" s="165">
        <v>625</v>
      </c>
      <c r="I3239" s="469"/>
      <c r="J3239" s="469"/>
      <c r="K3239" s="469"/>
      <c r="L3239" s="469"/>
      <c r="M3239" s="469"/>
      <c r="N3239" s="469"/>
      <c r="O3239" s="469">
        <v>625</v>
      </c>
      <c r="P3239" s="469"/>
      <c r="Q3239" s="469"/>
      <c r="R3239" s="469"/>
      <c r="S3239" s="313"/>
      <c r="T3239" s="469"/>
      <c r="U3239" s="469"/>
      <c r="V3239" s="313"/>
      <c r="W3239" s="313"/>
      <c r="X3239" s="313"/>
      <c r="Y3239" s="266"/>
      <c r="Z3239" s="266"/>
      <c r="AA3239" s="266"/>
      <c r="AB3239" s="404"/>
      <c r="AC3239" s="266"/>
      <c r="AD3239" s="266"/>
    </row>
    <row r="3240" spans="2:30">
      <c r="B3240" s="485"/>
      <c r="C3240" s="469"/>
      <c r="D3240" s="461">
        <v>44812</v>
      </c>
      <c r="E3240" s="482" t="s">
        <v>2764</v>
      </c>
      <c r="F3240" s="511"/>
      <c r="G3240" s="483"/>
      <c r="H3240" s="165">
        <v>126.54</v>
      </c>
      <c r="I3240" s="469"/>
      <c r="J3240" s="469">
        <v>126.54</v>
      </c>
      <c r="K3240" s="469"/>
      <c r="L3240" s="469"/>
      <c r="M3240" s="469"/>
      <c r="N3240" s="469"/>
      <c r="O3240" s="469"/>
      <c r="P3240" s="469"/>
      <c r="Q3240" s="469"/>
      <c r="R3240" s="469"/>
      <c r="S3240" s="313"/>
      <c r="T3240" s="469"/>
      <c r="U3240" s="469"/>
      <c r="V3240" s="313"/>
      <c r="W3240" s="313"/>
      <c r="X3240" s="313"/>
      <c r="Y3240" s="266"/>
      <c r="Z3240" s="266"/>
      <c r="AA3240" s="266"/>
      <c r="AB3240" s="404"/>
      <c r="AC3240" s="266"/>
      <c r="AD3240" s="266"/>
    </row>
    <row r="3241" spans="2:30">
      <c r="B3241" s="485"/>
      <c r="C3241" s="469"/>
      <c r="D3241" s="461">
        <v>44812</v>
      </c>
      <c r="E3241" s="482" t="s">
        <v>2311</v>
      </c>
      <c r="F3241" s="511"/>
      <c r="G3241" s="483"/>
      <c r="H3241" s="165">
        <v>140</v>
      </c>
      <c r="I3241" s="469"/>
      <c r="J3241" s="469"/>
      <c r="K3241" s="469"/>
      <c r="L3241" s="469">
        <v>140</v>
      </c>
      <c r="M3241" s="469"/>
      <c r="N3241" s="469"/>
      <c r="O3241" s="469"/>
      <c r="P3241" s="469"/>
      <c r="Q3241" s="469"/>
      <c r="R3241" s="469"/>
      <c r="S3241" s="313"/>
      <c r="T3241" s="469"/>
      <c r="U3241" s="469"/>
      <c r="V3241" s="313"/>
      <c r="W3241" s="313"/>
      <c r="X3241" s="313"/>
      <c r="Y3241" s="266"/>
      <c r="Z3241" s="266"/>
      <c r="AA3241" s="266"/>
      <c r="AB3241" s="404"/>
      <c r="AC3241" s="266"/>
      <c r="AD3241" s="266"/>
    </row>
    <row r="3242" spans="2:30">
      <c r="B3242" s="485"/>
      <c r="C3242" s="469"/>
      <c r="D3242" s="461">
        <v>44812</v>
      </c>
      <c r="E3242" s="482" t="s">
        <v>2765</v>
      </c>
      <c r="F3242" s="511"/>
      <c r="G3242" s="483"/>
      <c r="H3242" s="165">
        <v>378.96</v>
      </c>
      <c r="I3242" s="469"/>
      <c r="J3242" s="469">
        <v>378.96</v>
      </c>
      <c r="K3242" s="469"/>
      <c r="L3242" s="469"/>
      <c r="M3242" s="469"/>
      <c r="N3242" s="469"/>
      <c r="O3242" s="469"/>
      <c r="P3242" s="469"/>
      <c r="Q3242" s="469"/>
      <c r="R3242" s="469"/>
      <c r="S3242" s="313"/>
      <c r="T3242" s="469"/>
      <c r="U3242" s="469"/>
      <c r="V3242" s="313"/>
      <c r="W3242" s="313"/>
      <c r="X3242" s="313"/>
      <c r="Y3242" s="266"/>
      <c r="Z3242" s="266"/>
      <c r="AA3242" s="266"/>
      <c r="AB3242" s="404"/>
      <c r="AC3242" s="266"/>
      <c r="AD3242" s="266"/>
    </row>
    <row r="3243" spans="2:30">
      <c r="B3243" s="485"/>
      <c r="C3243" s="469"/>
      <c r="D3243" s="461">
        <v>44812</v>
      </c>
      <c r="E3243" s="482" t="s">
        <v>1896</v>
      </c>
      <c r="F3243" s="511"/>
      <c r="G3243" s="483"/>
      <c r="H3243" s="165">
        <v>33</v>
      </c>
      <c r="I3243" s="469"/>
      <c r="J3243" s="469"/>
      <c r="K3243" s="469"/>
      <c r="L3243" s="469"/>
      <c r="M3243" s="469"/>
      <c r="N3243" s="469"/>
      <c r="O3243" s="469"/>
      <c r="P3243" s="469"/>
      <c r="Q3243" s="469"/>
      <c r="R3243" s="469"/>
      <c r="S3243" s="313"/>
      <c r="T3243" s="469">
        <v>33</v>
      </c>
      <c r="U3243" s="469"/>
      <c r="V3243" s="313"/>
      <c r="W3243" s="313"/>
      <c r="X3243" s="313"/>
      <c r="Y3243" s="266"/>
      <c r="Z3243" s="266"/>
      <c r="AA3243" s="266"/>
      <c r="AB3243" s="404"/>
      <c r="AC3243" s="266"/>
      <c r="AD3243" s="266"/>
    </row>
    <row r="3244" spans="2:30">
      <c r="B3244" s="484">
        <v>1500</v>
      </c>
      <c r="C3244" s="469"/>
      <c r="D3244" s="461">
        <v>44812</v>
      </c>
      <c r="E3244" s="482" t="s">
        <v>1590</v>
      </c>
      <c r="F3244" s="511"/>
      <c r="G3244" s="483">
        <v>1500</v>
      </c>
      <c r="H3244" s="165"/>
      <c r="I3244" s="469"/>
      <c r="J3244" s="469"/>
      <c r="K3244" s="469"/>
      <c r="L3244" s="469"/>
      <c r="M3244" s="469"/>
      <c r="N3244" s="469"/>
      <c r="O3244" s="469"/>
      <c r="P3244" s="469"/>
      <c r="Q3244" s="469"/>
      <c r="R3244" s="469"/>
      <c r="S3244" s="313"/>
      <c r="T3244" s="469"/>
      <c r="U3244" s="469"/>
      <c r="V3244" s="313"/>
      <c r="W3244" s="313"/>
      <c r="X3244" s="313"/>
      <c r="Y3244" s="266"/>
      <c r="Z3244" s="266"/>
      <c r="AA3244" s="266"/>
      <c r="AB3244" s="404"/>
      <c r="AC3244" s="266"/>
      <c r="AD3244" s="266"/>
    </row>
    <row r="3245" spans="2:30">
      <c r="B3245" s="485"/>
      <c r="C3245" s="469"/>
      <c r="D3245" s="461">
        <v>44812</v>
      </c>
      <c r="E3245" s="482" t="s">
        <v>673</v>
      </c>
      <c r="F3245" s="511"/>
      <c r="G3245" s="483"/>
      <c r="H3245" s="483">
        <v>1303.5</v>
      </c>
      <c r="I3245" s="469"/>
      <c r="J3245" s="469"/>
      <c r="K3245" s="469"/>
      <c r="L3245" s="469"/>
      <c r="M3245" s="469"/>
      <c r="N3245" s="469"/>
      <c r="O3245" s="469"/>
      <c r="P3245" s="469"/>
      <c r="Q3245" s="469"/>
      <c r="R3245" s="469"/>
      <c r="S3245" s="313"/>
      <c r="T3245" s="469"/>
      <c r="U3245" s="469"/>
      <c r="V3245" s="313"/>
      <c r="W3245" s="313"/>
      <c r="X3245" s="313"/>
      <c r="Y3245" s="266"/>
      <c r="Z3245" s="266"/>
      <c r="AA3245" s="266"/>
      <c r="AB3245" s="404"/>
      <c r="AC3245" s="266"/>
      <c r="AD3245" s="266"/>
    </row>
    <row r="3246" spans="2:30">
      <c r="B3246" s="485"/>
      <c r="C3246" s="469"/>
      <c r="D3246" s="461">
        <v>44812</v>
      </c>
      <c r="E3246" s="422" t="s">
        <v>1591</v>
      </c>
      <c r="F3246" s="435"/>
      <c r="G3246" s="259"/>
      <c r="H3246" s="234">
        <v>196.5</v>
      </c>
      <c r="I3246" s="469"/>
      <c r="J3246" s="469"/>
      <c r="K3246" s="469"/>
      <c r="L3246" s="469"/>
      <c r="M3246" s="469"/>
      <c r="N3246" s="469"/>
      <c r="O3246" s="469"/>
      <c r="P3246" s="469"/>
      <c r="Q3246" s="469"/>
      <c r="R3246" s="469"/>
      <c r="S3246" s="313"/>
      <c r="T3246" s="469"/>
      <c r="U3246" s="469"/>
      <c r="V3246" s="313"/>
      <c r="W3246" s="313"/>
      <c r="X3246" s="313"/>
      <c r="Y3246" s="266"/>
      <c r="Z3246" s="266"/>
      <c r="AA3246" s="266"/>
      <c r="AB3246" s="404"/>
      <c r="AC3246" s="266"/>
      <c r="AD3246" s="266"/>
    </row>
    <row r="3247" spans="2:30">
      <c r="B3247" s="485"/>
      <c r="C3247" s="469"/>
      <c r="D3247" s="461">
        <v>44812</v>
      </c>
      <c r="E3247" s="482" t="s">
        <v>495</v>
      </c>
      <c r="F3247" s="511"/>
      <c r="G3247" s="483">
        <v>1241</v>
      </c>
      <c r="H3247" s="165"/>
      <c r="I3247" s="469"/>
      <c r="J3247" s="469"/>
      <c r="K3247" s="469"/>
      <c r="L3247" s="469"/>
      <c r="M3247" s="469"/>
      <c r="N3247" s="469"/>
      <c r="O3247" s="469"/>
      <c r="P3247" s="469"/>
      <c r="Q3247" s="469"/>
      <c r="R3247" s="469"/>
      <c r="S3247" s="313"/>
      <c r="T3247" s="469"/>
      <c r="U3247" s="469"/>
      <c r="V3247" s="313"/>
      <c r="W3247" s="313"/>
      <c r="X3247" s="313"/>
      <c r="Y3247" s="266"/>
      <c r="Z3247" s="266"/>
      <c r="AA3247" s="266"/>
      <c r="AB3247" s="404"/>
      <c r="AC3247" s="266"/>
      <c r="AD3247" s="266"/>
    </row>
    <row r="3248" spans="2:30">
      <c r="B3248" s="485"/>
      <c r="C3248" s="469">
        <v>6</v>
      </c>
      <c r="D3248" s="461">
        <v>44812</v>
      </c>
      <c r="E3248" s="482" t="s">
        <v>2526</v>
      </c>
      <c r="F3248" s="511"/>
      <c r="G3248" s="483"/>
      <c r="H3248" s="165">
        <v>1161</v>
      </c>
      <c r="I3248" s="469"/>
      <c r="J3248" s="469"/>
      <c r="K3248" s="469"/>
      <c r="L3248" s="469"/>
      <c r="M3248" s="469"/>
      <c r="N3248" s="469"/>
      <c r="O3248" s="469">
        <v>1161</v>
      </c>
      <c r="P3248" s="469"/>
      <c r="Q3248" s="469"/>
      <c r="R3248" s="469"/>
      <c r="S3248" s="313"/>
      <c r="T3248" s="469"/>
      <c r="U3248" s="469"/>
      <c r="V3248" s="313"/>
      <c r="W3248" s="313"/>
      <c r="X3248" s="313"/>
      <c r="Y3248" s="266"/>
      <c r="Z3248" s="266"/>
      <c r="AA3248" s="266"/>
      <c r="AB3248" s="404"/>
      <c r="AC3248" s="266"/>
      <c r="AD3248" s="266"/>
    </row>
    <row r="3249" spans="2:30">
      <c r="B3249" s="485"/>
      <c r="C3249" s="469"/>
      <c r="D3249" s="461">
        <v>44812</v>
      </c>
      <c r="E3249" s="482" t="s">
        <v>1896</v>
      </c>
      <c r="F3249" s="511"/>
      <c r="G3249" s="483"/>
      <c r="H3249" s="165">
        <v>80</v>
      </c>
      <c r="I3249" s="469"/>
      <c r="J3249" s="469"/>
      <c r="K3249" s="469"/>
      <c r="L3249" s="469"/>
      <c r="M3249" s="469"/>
      <c r="N3249" s="469"/>
      <c r="O3249" s="469"/>
      <c r="P3249" s="469"/>
      <c r="Q3249" s="469"/>
      <c r="R3249" s="469"/>
      <c r="S3249" s="313"/>
      <c r="T3249" s="469">
        <v>80</v>
      </c>
      <c r="U3249" s="469"/>
      <c r="V3249" s="313"/>
      <c r="W3249" s="313"/>
      <c r="X3249" s="313"/>
      <c r="Y3249" s="266"/>
      <c r="Z3249" s="266"/>
      <c r="AA3249" s="266"/>
      <c r="AB3249" s="404"/>
      <c r="AC3249" s="266"/>
      <c r="AD3249" s="266"/>
    </row>
    <row r="3250" spans="2:30">
      <c r="B3250" s="484">
        <v>1380</v>
      </c>
      <c r="C3250" s="469"/>
      <c r="D3250" s="461">
        <v>44812</v>
      </c>
      <c r="E3250" s="482" t="s">
        <v>1814</v>
      </c>
      <c r="F3250" s="511"/>
      <c r="G3250" s="483">
        <v>1380</v>
      </c>
      <c r="H3250" s="165"/>
      <c r="I3250" s="469"/>
      <c r="J3250" s="469"/>
      <c r="K3250" s="469"/>
      <c r="L3250" s="469"/>
      <c r="M3250" s="469"/>
      <c r="N3250" s="469"/>
      <c r="O3250" s="469"/>
      <c r="P3250" s="469"/>
      <c r="Q3250" s="469"/>
      <c r="R3250" s="469"/>
      <c r="S3250" s="313"/>
      <c r="T3250" s="469"/>
      <c r="U3250" s="469"/>
      <c r="V3250" s="313"/>
      <c r="W3250" s="313"/>
      <c r="X3250" s="313"/>
      <c r="Y3250" s="266"/>
      <c r="Z3250" s="266"/>
      <c r="AA3250" s="266"/>
      <c r="AB3250" s="404"/>
      <c r="AC3250" s="266"/>
      <c r="AD3250" s="266"/>
    </row>
    <row r="3251" spans="2:30">
      <c r="B3251" s="485"/>
      <c r="C3251" s="469"/>
      <c r="D3251" s="461">
        <v>44812</v>
      </c>
      <c r="E3251" s="482" t="s">
        <v>673</v>
      </c>
      <c r="F3251" s="511"/>
      <c r="G3251" s="483"/>
      <c r="H3251" s="483">
        <v>1241</v>
      </c>
      <c r="I3251" s="469"/>
      <c r="J3251" s="469"/>
      <c r="K3251" s="469"/>
      <c r="L3251" s="469"/>
      <c r="M3251" s="469"/>
      <c r="N3251" s="469"/>
      <c r="O3251" s="469"/>
      <c r="P3251" s="469"/>
      <c r="Q3251" s="469"/>
      <c r="R3251" s="469"/>
      <c r="S3251" s="313"/>
      <c r="T3251" s="469"/>
      <c r="U3251" s="469"/>
      <c r="V3251" s="313"/>
      <c r="W3251" s="313"/>
      <c r="X3251" s="313"/>
      <c r="Y3251" s="266"/>
      <c r="Z3251" s="266"/>
      <c r="AA3251" s="266"/>
      <c r="AB3251" s="404"/>
      <c r="AC3251" s="266"/>
      <c r="AD3251" s="266"/>
    </row>
    <row r="3252" spans="2:30">
      <c r="B3252" s="485"/>
      <c r="C3252" s="469"/>
      <c r="D3252" s="461">
        <v>44812</v>
      </c>
      <c r="E3252" s="422" t="s">
        <v>1815</v>
      </c>
      <c r="F3252" s="435"/>
      <c r="G3252" s="259"/>
      <c r="H3252" s="234">
        <v>139</v>
      </c>
      <c r="I3252" s="469"/>
      <c r="J3252" s="469"/>
      <c r="K3252" s="469"/>
      <c r="L3252" s="469"/>
      <c r="M3252" s="469"/>
      <c r="N3252" s="469"/>
      <c r="O3252" s="469"/>
      <c r="P3252" s="469"/>
      <c r="Q3252" s="469"/>
      <c r="R3252" s="469"/>
      <c r="S3252" s="313"/>
      <c r="T3252" s="469"/>
      <c r="U3252" s="469"/>
      <c r="V3252" s="313"/>
      <c r="W3252" s="313"/>
      <c r="X3252" s="313"/>
      <c r="Y3252" s="266"/>
      <c r="Z3252" s="266"/>
      <c r="AA3252" s="266"/>
      <c r="AB3252" s="404"/>
      <c r="AC3252" s="266"/>
      <c r="AD3252" s="266"/>
    </row>
    <row r="3253" spans="2:30">
      <c r="B3253" s="485"/>
      <c r="C3253" s="469"/>
      <c r="D3253" s="461">
        <v>44813</v>
      </c>
      <c r="E3253" s="482" t="s">
        <v>495</v>
      </c>
      <c r="F3253" s="511"/>
      <c r="G3253" s="483">
        <v>5490.08</v>
      </c>
      <c r="H3253" s="165"/>
      <c r="I3253" s="469"/>
      <c r="J3253" s="469"/>
      <c r="K3253" s="469"/>
      <c r="L3253" s="469"/>
      <c r="M3253" s="469"/>
      <c r="N3253" s="469"/>
      <c r="O3253" s="469"/>
      <c r="P3253" s="469"/>
      <c r="Q3253" s="469"/>
      <c r="R3253" s="469"/>
      <c r="S3253" s="313"/>
      <c r="T3253" s="469"/>
      <c r="U3253" s="469"/>
      <c r="V3253" s="313"/>
      <c r="W3253" s="313"/>
      <c r="X3253" s="313"/>
      <c r="Y3253" s="266"/>
      <c r="Z3253" s="266"/>
      <c r="AA3253" s="266"/>
      <c r="AB3253" s="404"/>
      <c r="AC3253" s="266"/>
      <c r="AD3253" s="266"/>
    </row>
    <row r="3254" spans="2:30">
      <c r="B3254" s="485"/>
      <c r="C3254" s="469"/>
      <c r="D3254" s="461">
        <v>44813</v>
      </c>
      <c r="E3254" s="482" t="s">
        <v>2163</v>
      </c>
      <c r="F3254" s="511"/>
      <c r="G3254" s="483"/>
      <c r="H3254" s="165">
        <v>157.97999999999999</v>
      </c>
      <c r="I3254" s="469"/>
      <c r="J3254" s="469">
        <v>157.97999999999999</v>
      </c>
      <c r="K3254" s="469"/>
      <c r="L3254" s="469"/>
      <c r="M3254" s="469"/>
      <c r="N3254" s="469"/>
      <c r="O3254" s="469"/>
      <c r="P3254" s="469"/>
      <c r="Q3254" s="469"/>
      <c r="R3254" s="469"/>
      <c r="S3254" s="313"/>
      <c r="T3254" s="469"/>
      <c r="U3254" s="469"/>
      <c r="V3254" s="313"/>
      <c r="W3254" s="313"/>
      <c r="X3254" s="313"/>
      <c r="Y3254" s="266"/>
      <c r="Z3254" s="266"/>
      <c r="AA3254" s="266"/>
      <c r="AB3254" s="404"/>
      <c r="AC3254" s="266"/>
      <c r="AD3254" s="266"/>
    </row>
    <row r="3255" spans="2:30">
      <c r="B3255" s="485"/>
      <c r="C3255" s="469"/>
      <c r="D3255" s="461">
        <v>44813</v>
      </c>
      <c r="E3255" s="482" t="s">
        <v>2766</v>
      </c>
      <c r="F3255" s="511"/>
      <c r="G3255" s="483"/>
      <c r="H3255" s="165">
        <v>392.27</v>
      </c>
      <c r="I3255" s="469"/>
      <c r="J3255" s="469"/>
      <c r="K3255" s="469">
        <v>392.27</v>
      </c>
      <c r="L3255" s="469"/>
      <c r="M3255" s="469"/>
      <c r="N3255" s="469"/>
      <c r="O3255" s="469"/>
      <c r="P3255" s="469"/>
      <c r="Q3255" s="469"/>
      <c r="R3255" s="469"/>
      <c r="S3255" s="313"/>
      <c r="T3255" s="469"/>
      <c r="U3255" s="469"/>
      <c r="V3255" s="313"/>
      <c r="W3255" s="313"/>
      <c r="X3255" s="313"/>
      <c r="Y3255" s="266"/>
      <c r="Z3255" s="266"/>
      <c r="AA3255" s="266"/>
      <c r="AB3255" s="404"/>
      <c r="AC3255" s="266"/>
      <c r="AD3255" s="266"/>
    </row>
    <row r="3256" spans="2:30">
      <c r="B3256" s="485"/>
      <c r="C3256" s="469"/>
      <c r="D3256" s="461">
        <v>44813</v>
      </c>
      <c r="E3256" s="482" t="s">
        <v>2767</v>
      </c>
      <c r="F3256" s="511"/>
      <c r="G3256" s="483"/>
      <c r="H3256" s="165">
        <v>1321.63</v>
      </c>
      <c r="I3256" s="469"/>
      <c r="J3256" s="469"/>
      <c r="K3256" s="469"/>
      <c r="L3256" s="469">
        <v>1321.63</v>
      </c>
      <c r="M3256" s="469"/>
      <c r="N3256" s="469"/>
      <c r="O3256" s="469"/>
      <c r="P3256" s="469"/>
      <c r="Q3256" s="469"/>
      <c r="R3256" s="469"/>
      <c r="S3256" s="313"/>
      <c r="T3256" s="469"/>
      <c r="U3256" s="469"/>
      <c r="V3256" s="313"/>
      <c r="W3256" s="313"/>
      <c r="X3256" s="313"/>
      <c r="Y3256" s="266"/>
      <c r="Z3256" s="266"/>
      <c r="AA3256" s="266"/>
      <c r="AB3256" s="404"/>
      <c r="AC3256" s="266"/>
      <c r="AD3256" s="266"/>
    </row>
    <row r="3257" spans="2:30">
      <c r="B3257" s="485"/>
      <c r="C3257" s="469"/>
      <c r="D3257" s="461">
        <v>44813</v>
      </c>
      <c r="E3257" s="482" t="s">
        <v>2768</v>
      </c>
      <c r="F3257" s="511"/>
      <c r="G3257" s="483"/>
      <c r="H3257" s="165">
        <v>236.52</v>
      </c>
      <c r="I3257" s="469"/>
      <c r="J3257" s="469">
        <v>236.52</v>
      </c>
      <c r="K3257" s="469"/>
      <c r="L3257" s="469"/>
      <c r="M3257" s="469"/>
      <c r="N3257" s="469"/>
      <c r="O3257" s="469"/>
      <c r="P3257" s="469"/>
      <c r="Q3257" s="469"/>
      <c r="R3257" s="469"/>
      <c r="S3257" s="313"/>
      <c r="T3257" s="469"/>
      <c r="U3257" s="469"/>
      <c r="V3257" s="313"/>
      <c r="W3257" s="313"/>
      <c r="X3257" s="313"/>
      <c r="Y3257" s="266"/>
      <c r="Z3257" s="266"/>
      <c r="AA3257" s="266"/>
      <c r="AB3257" s="404"/>
      <c r="AC3257" s="266"/>
      <c r="AD3257" s="266"/>
    </row>
    <row r="3258" spans="2:30">
      <c r="B3258" s="485"/>
      <c r="C3258" s="469"/>
      <c r="D3258" s="461">
        <v>44813</v>
      </c>
      <c r="E3258" s="482" t="s">
        <v>2769</v>
      </c>
      <c r="F3258" s="511"/>
      <c r="G3258" s="483"/>
      <c r="H3258" s="165">
        <v>79</v>
      </c>
      <c r="I3258" s="469"/>
      <c r="J3258" s="469">
        <v>79</v>
      </c>
      <c r="K3258" s="469"/>
      <c r="L3258" s="469"/>
      <c r="M3258" s="469"/>
      <c r="N3258" s="469"/>
      <c r="O3258" s="469"/>
      <c r="P3258" s="469"/>
      <c r="Q3258" s="469"/>
      <c r="R3258" s="469"/>
      <c r="S3258" s="313"/>
      <c r="T3258" s="469"/>
      <c r="U3258" s="469"/>
      <c r="V3258" s="313"/>
      <c r="W3258" s="313"/>
      <c r="X3258" s="313"/>
      <c r="Y3258" s="266"/>
      <c r="Z3258" s="266"/>
      <c r="AA3258" s="266"/>
      <c r="AB3258" s="404"/>
      <c r="AC3258" s="266"/>
      <c r="AD3258" s="266"/>
    </row>
    <row r="3259" spans="2:30">
      <c r="B3259" s="485"/>
      <c r="C3259" s="469">
        <v>8</v>
      </c>
      <c r="D3259" s="461">
        <v>44813</v>
      </c>
      <c r="E3259" s="482" t="s">
        <v>2157</v>
      </c>
      <c r="F3259" s="511"/>
      <c r="G3259" s="483"/>
      <c r="H3259" s="165">
        <v>3091.68</v>
      </c>
      <c r="I3259" s="469">
        <v>3091.68</v>
      </c>
      <c r="J3259" s="469"/>
      <c r="K3259" s="469"/>
      <c r="L3259" s="469"/>
      <c r="M3259" s="469"/>
      <c r="N3259" s="469"/>
      <c r="O3259" s="469"/>
      <c r="P3259" s="469"/>
      <c r="Q3259" s="469"/>
      <c r="R3259" s="469"/>
      <c r="S3259" s="313"/>
      <c r="T3259" s="469"/>
      <c r="U3259" s="469"/>
      <c r="V3259" s="313"/>
      <c r="W3259" s="313"/>
      <c r="X3259" s="313"/>
      <c r="Y3259" s="266"/>
      <c r="Z3259" s="266"/>
      <c r="AA3259" s="266"/>
      <c r="AB3259" s="404"/>
      <c r="AC3259" s="266"/>
      <c r="AD3259" s="266"/>
    </row>
    <row r="3260" spans="2:30">
      <c r="B3260" s="485"/>
      <c r="C3260" s="469"/>
      <c r="D3260" s="461">
        <v>44813</v>
      </c>
      <c r="E3260" s="482" t="s">
        <v>1878</v>
      </c>
      <c r="F3260" s="511"/>
      <c r="G3260" s="483"/>
      <c r="H3260" s="165">
        <v>111</v>
      </c>
      <c r="I3260" s="469"/>
      <c r="J3260" s="469"/>
      <c r="K3260" s="469"/>
      <c r="L3260" s="469"/>
      <c r="M3260" s="469"/>
      <c r="N3260" s="469"/>
      <c r="O3260" s="469"/>
      <c r="P3260" s="469"/>
      <c r="Q3260" s="469"/>
      <c r="R3260" s="469"/>
      <c r="S3260" s="313"/>
      <c r="T3260" s="469">
        <v>111</v>
      </c>
      <c r="U3260" s="469"/>
      <c r="V3260" s="313"/>
      <c r="W3260" s="313"/>
      <c r="X3260" s="313"/>
      <c r="Y3260" s="266"/>
      <c r="Z3260" s="266"/>
      <c r="AA3260" s="266"/>
      <c r="AB3260" s="404"/>
      <c r="AC3260" s="266"/>
      <c r="AD3260" s="266"/>
    </row>
    <row r="3261" spans="2:30">
      <c r="B3261" s="485"/>
      <c r="C3261" s="469"/>
      <c r="D3261" s="461">
        <v>44813</v>
      </c>
      <c r="E3261" s="482" t="s">
        <v>2835</v>
      </c>
      <c r="F3261" s="511"/>
      <c r="G3261" s="483"/>
      <c r="H3261" s="165">
        <v>100</v>
      </c>
      <c r="I3261" s="469"/>
      <c r="J3261" s="469"/>
      <c r="K3261" s="469"/>
      <c r="L3261" s="469"/>
      <c r="M3261" s="469"/>
      <c r="N3261" s="469"/>
      <c r="O3261" s="469"/>
      <c r="P3261" s="469"/>
      <c r="Q3261" s="469"/>
      <c r="R3261" s="469"/>
      <c r="S3261" s="313"/>
      <c r="T3261" s="469"/>
      <c r="U3261" s="469">
        <v>100</v>
      </c>
      <c r="V3261" s="313"/>
      <c r="W3261" s="313"/>
      <c r="X3261" s="313"/>
      <c r="Y3261" s="266"/>
      <c r="Z3261" s="266"/>
      <c r="AA3261" s="266"/>
      <c r="AB3261" s="404"/>
      <c r="AC3261" s="266"/>
      <c r="AD3261" s="266"/>
    </row>
    <row r="3262" spans="2:30">
      <c r="B3262" s="484">
        <v>6153</v>
      </c>
      <c r="C3262" s="469"/>
      <c r="D3262" s="461">
        <v>44813</v>
      </c>
      <c r="E3262" s="482" t="s">
        <v>2770</v>
      </c>
      <c r="F3262" s="511"/>
      <c r="G3262" s="483">
        <v>6153</v>
      </c>
      <c r="H3262" s="165"/>
      <c r="I3262" s="469"/>
      <c r="J3262" s="469"/>
      <c r="K3262" s="469"/>
      <c r="L3262" s="469"/>
      <c r="M3262" s="469"/>
      <c r="N3262" s="469"/>
      <c r="O3262" s="469"/>
      <c r="P3262" s="469"/>
      <c r="Q3262" s="469"/>
      <c r="R3262" s="469"/>
      <c r="S3262" s="313"/>
      <c r="T3262" s="469"/>
      <c r="U3262" s="469"/>
      <c r="V3262" s="313"/>
      <c r="W3262" s="313"/>
      <c r="X3262" s="313"/>
      <c r="Y3262" s="266"/>
      <c r="Z3262" s="266"/>
      <c r="AA3262" s="266"/>
      <c r="AB3262" s="404"/>
      <c r="AC3262" s="266"/>
      <c r="AD3262" s="266"/>
    </row>
    <row r="3263" spans="2:30">
      <c r="B3263" s="485"/>
      <c r="C3263" s="469"/>
      <c r="D3263" s="461">
        <v>44813</v>
      </c>
      <c r="E3263" s="482" t="s">
        <v>1741</v>
      </c>
      <c r="F3263" s="511"/>
      <c r="G3263" s="483"/>
      <c r="H3263" s="165">
        <v>143</v>
      </c>
      <c r="I3263" s="469"/>
      <c r="J3263" s="469"/>
      <c r="K3263" s="469"/>
      <c r="L3263" s="469"/>
      <c r="M3263" s="469"/>
      <c r="N3263" s="469"/>
      <c r="O3263" s="469"/>
      <c r="P3263" s="469"/>
      <c r="Q3263" s="469"/>
      <c r="R3263" s="469"/>
      <c r="S3263" s="313"/>
      <c r="T3263" s="469">
        <v>143</v>
      </c>
      <c r="U3263" s="469"/>
      <c r="V3263" s="313"/>
      <c r="W3263" s="313"/>
      <c r="X3263" s="313"/>
      <c r="Y3263" s="266"/>
      <c r="Z3263" s="266"/>
      <c r="AA3263" s="266"/>
      <c r="AB3263" s="404"/>
      <c r="AC3263" s="266"/>
      <c r="AD3263" s="266"/>
    </row>
    <row r="3264" spans="2:30">
      <c r="B3264" s="485"/>
      <c r="C3264" s="469"/>
      <c r="D3264" s="461">
        <v>44813</v>
      </c>
      <c r="E3264" s="482" t="s">
        <v>673</v>
      </c>
      <c r="F3264" s="511"/>
      <c r="G3264" s="483"/>
      <c r="H3264" s="483">
        <v>5490.08</v>
      </c>
      <c r="I3264" s="469"/>
      <c r="J3264" s="469"/>
      <c r="K3264" s="469"/>
      <c r="L3264" s="469"/>
      <c r="M3264" s="469"/>
      <c r="N3264" s="469"/>
      <c r="O3264" s="469"/>
      <c r="P3264" s="469"/>
      <c r="Q3264" s="469"/>
      <c r="R3264" s="469"/>
      <c r="S3264" s="313"/>
      <c r="T3264" s="469"/>
      <c r="U3264" s="469"/>
      <c r="V3264" s="313"/>
      <c r="W3264" s="313"/>
      <c r="X3264" s="313"/>
      <c r="Y3264" s="266"/>
      <c r="Z3264" s="266"/>
      <c r="AA3264" s="266"/>
      <c r="AB3264" s="404"/>
      <c r="AC3264" s="266"/>
      <c r="AD3264" s="266"/>
    </row>
    <row r="3265" spans="2:30">
      <c r="B3265" s="485"/>
      <c r="C3265" s="469"/>
      <c r="D3265" s="461">
        <v>44813</v>
      </c>
      <c r="E3265" s="422" t="s">
        <v>2771</v>
      </c>
      <c r="F3265" s="435"/>
      <c r="G3265" s="259"/>
      <c r="H3265" s="234">
        <v>519.91999999999996</v>
      </c>
      <c r="I3265" s="469"/>
      <c r="J3265" s="469"/>
      <c r="K3265" s="469"/>
      <c r="L3265" s="469"/>
      <c r="M3265" s="469"/>
      <c r="N3265" s="469"/>
      <c r="O3265" s="469"/>
      <c r="P3265" s="469"/>
      <c r="Q3265" s="469"/>
      <c r="R3265" s="469"/>
      <c r="S3265" s="313"/>
      <c r="T3265" s="469"/>
      <c r="U3265" s="469"/>
      <c r="V3265" s="313"/>
      <c r="W3265" s="313"/>
      <c r="X3265" s="313"/>
      <c r="Y3265" s="266"/>
      <c r="Z3265" s="266"/>
      <c r="AA3265" s="266"/>
      <c r="AB3265" s="404"/>
      <c r="AC3265" s="266"/>
      <c r="AD3265" s="266"/>
    </row>
    <row r="3266" spans="2:30">
      <c r="B3266" s="485"/>
      <c r="C3266" s="469"/>
      <c r="D3266" s="461">
        <v>44813</v>
      </c>
      <c r="E3266" s="482" t="s">
        <v>495</v>
      </c>
      <c r="F3266" s="511"/>
      <c r="G3266" s="483">
        <v>3486.01</v>
      </c>
      <c r="H3266" s="165"/>
      <c r="I3266" s="469"/>
      <c r="J3266" s="469"/>
      <c r="K3266" s="469"/>
      <c r="L3266" s="469"/>
      <c r="M3266" s="469"/>
      <c r="N3266" s="469"/>
      <c r="O3266" s="469"/>
      <c r="P3266" s="469"/>
      <c r="Q3266" s="469"/>
      <c r="R3266" s="469"/>
      <c r="S3266" s="313"/>
      <c r="T3266" s="469"/>
      <c r="U3266" s="469"/>
      <c r="V3266" s="313"/>
      <c r="W3266" s="313"/>
      <c r="X3266" s="313"/>
      <c r="Y3266" s="266"/>
      <c r="Z3266" s="266"/>
      <c r="AA3266" s="266"/>
      <c r="AB3266" s="404"/>
      <c r="AC3266" s="266"/>
      <c r="AD3266" s="266"/>
    </row>
    <row r="3267" spans="2:30">
      <c r="B3267" s="485"/>
      <c r="C3267" s="469"/>
      <c r="D3267" s="461">
        <v>44813</v>
      </c>
      <c r="E3267" s="482" t="s">
        <v>2452</v>
      </c>
      <c r="F3267" s="511" t="s">
        <v>2864</v>
      </c>
      <c r="G3267" s="483"/>
      <c r="H3267" s="165">
        <v>305.89999999999998</v>
      </c>
      <c r="I3267" s="469"/>
      <c r="J3267" s="469"/>
      <c r="K3267" s="469">
        <v>305.89999999999998</v>
      </c>
      <c r="L3267" s="469"/>
      <c r="M3267" s="469"/>
      <c r="N3267" s="469"/>
      <c r="O3267" s="469"/>
      <c r="P3267" s="469"/>
      <c r="Q3267" s="469"/>
      <c r="R3267" s="469"/>
      <c r="S3267" s="313"/>
      <c r="T3267" s="469"/>
      <c r="U3267" s="469"/>
      <c r="V3267" s="313"/>
      <c r="W3267" s="313"/>
      <c r="X3267" s="313"/>
      <c r="Y3267" s="266"/>
      <c r="Z3267" s="266"/>
      <c r="AA3267" s="266"/>
      <c r="AB3267" s="404"/>
      <c r="AC3267" s="266"/>
      <c r="AD3267" s="266"/>
    </row>
    <row r="3268" spans="2:30">
      <c r="B3268" s="485"/>
      <c r="C3268" s="469"/>
      <c r="D3268" s="461">
        <v>44813</v>
      </c>
      <c r="E3268" s="482" t="s">
        <v>2772</v>
      </c>
      <c r="F3268" s="511" t="s">
        <v>2864</v>
      </c>
      <c r="G3268" s="483"/>
      <c r="H3268" s="165">
        <v>321.54000000000002</v>
      </c>
      <c r="I3268" s="469"/>
      <c r="J3268" s="469">
        <v>321.54000000000002</v>
      </c>
      <c r="K3268" s="469"/>
      <c r="L3268" s="469"/>
      <c r="M3268" s="469"/>
      <c r="N3268" s="469"/>
      <c r="O3268" s="469"/>
      <c r="P3268" s="469"/>
      <c r="Q3268" s="469"/>
      <c r="R3268" s="469"/>
      <c r="S3268" s="313"/>
      <c r="T3268" s="469"/>
      <c r="U3268" s="469"/>
      <c r="V3268" s="313"/>
      <c r="W3268" s="313"/>
      <c r="X3268" s="313"/>
      <c r="Y3268" s="266"/>
      <c r="Z3268" s="266"/>
      <c r="AA3268" s="266"/>
      <c r="AB3268" s="404"/>
      <c r="AC3268" s="266"/>
      <c r="AD3268" s="266"/>
    </row>
    <row r="3269" spans="2:30">
      <c r="B3269" s="485"/>
      <c r="C3269" s="469"/>
      <c r="D3269" s="461">
        <v>44813</v>
      </c>
      <c r="E3269" s="482" t="s">
        <v>2773</v>
      </c>
      <c r="F3269" s="511" t="s">
        <v>2864</v>
      </c>
      <c r="G3269" s="483"/>
      <c r="H3269" s="165">
        <v>221.64</v>
      </c>
      <c r="I3269" s="469"/>
      <c r="J3269" s="469">
        <v>221.64</v>
      </c>
      <c r="K3269" s="469"/>
      <c r="L3269" s="469"/>
      <c r="M3269" s="469"/>
      <c r="N3269" s="469"/>
      <c r="O3269" s="469"/>
      <c r="P3269" s="469"/>
      <c r="Q3269" s="469"/>
      <c r="R3269" s="469"/>
      <c r="S3269" s="313"/>
      <c r="T3269" s="469"/>
      <c r="U3269" s="469"/>
      <c r="V3269" s="313"/>
      <c r="W3269" s="313"/>
      <c r="X3269" s="313"/>
      <c r="Y3269" s="266"/>
      <c r="Z3269" s="266"/>
      <c r="AA3269" s="266"/>
      <c r="AB3269" s="404"/>
      <c r="AC3269" s="266"/>
      <c r="AD3269" s="266"/>
    </row>
    <row r="3270" spans="2:30">
      <c r="B3270" s="485"/>
      <c r="C3270" s="469">
        <v>5</v>
      </c>
      <c r="D3270" s="461">
        <v>44813</v>
      </c>
      <c r="E3270" s="482" t="s">
        <v>2453</v>
      </c>
      <c r="F3270" s="511" t="s">
        <v>2865</v>
      </c>
      <c r="G3270" s="483"/>
      <c r="H3270" s="165">
        <v>2436.9299999999998</v>
      </c>
      <c r="I3270" s="469">
        <v>2436.9299999999998</v>
      </c>
      <c r="J3270" s="469"/>
      <c r="K3270" s="469"/>
      <c r="L3270" s="469"/>
      <c r="M3270" s="469"/>
      <c r="N3270" s="469"/>
      <c r="O3270" s="469"/>
      <c r="P3270" s="469"/>
      <c r="Q3270" s="469"/>
      <c r="R3270" s="469"/>
      <c r="S3270" s="313"/>
      <c r="T3270" s="469"/>
      <c r="U3270" s="469"/>
      <c r="V3270" s="313"/>
      <c r="W3270" s="313"/>
      <c r="X3270" s="313"/>
      <c r="Y3270" s="266"/>
      <c r="Z3270" s="266"/>
      <c r="AA3270" s="266"/>
      <c r="AB3270" s="404"/>
      <c r="AC3270" s="266"/>
      <c r="AD3270" s="266"/>
    </row>
    <row r="3271" spans="2:30">
      <c r="B3271" s="485"/>
      <c r="C3271" s="469"/>
      <c r="D3271" s="461">
        <v>44813</v>
      </c>
      <c r="E3271" s="482" t="s">
        <v>2835</v>
      </c>
      <c r="F3271" s="511"/>
      <c r="G3271" s="483"/>
      <c r="H3271" s="165">
        <v>100</v>
      </c>
      <c r="I3271" s="469"/>
      <c r="J3271" s="469"/>
      <c r="K3271" s="469"/>
      <c r="L3271" s="469"/>
      <c r="M3271" s="469"/>
      <c r="N3271" s="469"/>
      <c r="O3271" s="469"/>
      <c r="P3271" s="469"/>
      <c r="Q3271" s="469"/>
      <c r="R3271" s="469"/>
      <c r="S3271" s="313"/>
      <c r="T3271" s="469"/>
      <c r="U3271" s="469">
        <v>100</v>
      </c>
      <c r="V3271" s="313"/>
      <c r="W3271" s="313"/>
      <c r="X3271" s="313"/>
      <c r="Y3271" s="266"/>
      <c r="Z3271" s="266"/>
      <c r="AA3271" s="266"/>
      <c r="AB3271" s="404"/>
      <c r="AC3271" s="266"/>
      <c r="AD3271" s="266"/>
    </row>
    <row r="3272" spans="2:30">
      <c r="B3272" s="485"/>
      <c r="C3272" s="469"/>
      <c r="D3272" s="461">
        <v>44813</v>
      </c>
      <c r="E3272" s="482" t="s">
        <v>1878</v>
      </c>
      <c r="F3272" s="511"/>
      <c r="G3272" s="483"/>
      <c r="H3272" s="165">
        <v>100</v>
      </c>
      <c r="I3272" s="469"/>
      <c r="J3272" s="469"/>
      <c r="K3272" s="469"/>
      <c r="L3272" s="469"/>
      <c r="M3272" s="469"/>
      <c r="N3272" s="469"/>
      <c r="O3272" s="469"/>
      <c r="P3272" s="469"/>
      <c r="Q3272" s="469"/>
      <c r="R3272" s="469"/>
      <c r="S3272" s="313"/>
      <c r="T3272" s="469">
        <v>100</v>
      </c>
      <c r="U3272" s="469"/>
      <c r="V3272" s="313"/>
      <c r="W3272" s="313"/>
      <c r="X3272" s="313"/>
      <c r="Y3272" s="266"/>
      <c r="Z3272" s="266"/>
      <c r="AA3272" s="266"/>
      <c r="AB3272" s="404"/>
      <c r="AC3272" s="266"/>
      <c r="AD3272" s="266"/>
    </row>
    <row r="3273" spans="2:30">
      <c r="B3273" s="484">
        <v>3715</v>
      </c>
      <c r="C3273" s="469"/>
      <c r="D3273" s="461">
        <v>44813</v>
      </c>
      <c r="E3273" s="482" t="s">
        <v>1674</v>
      </c>
      <c r="F3273" s="511"/>
      <c r="G3273" s="483">
        <v>3715</v>
      </c>
      <c r="H3273" s="165"/>
      <c r="I3273" s="469"/>
      <c r="J3273" s="469"/>
      <c r="K3273" s="469"/>
      <c r="L3273" s="469"/>
      <c r="M3273" s="469"/>
      <c r="N3273" s="469"/>
      <c r="O3273" s="469"/>
      <c r="P3273" s="469"/>
      <c r="Q3273" s="469"/>
      <c r="R3273" s="469"/>
      <c r="S3273" s="313"/>
      <c r="T3273" s="469"/>
      <c r="U3273" s="469"/>
      <c r="V3273" s="313"/>
      <c r="W3273" s="313"/>
      <c r="X3273" s="313"/>
      <c r="Y3273" s="266"/>
      <c r="Z3273" s="266"/>
      <c r="AA3273" s="266"/>
      <c r="AB3273" s="404"/>
      <c r="AC3273" s="266"/>
      <c r="AD3273" s="266"/>
    </row>
    <row r="3274" spans="2:30">
      <c r="B3274" s="485"/>
      <c r="C3274" s="469"/>
      <c r="D3274" s="461">
        <v>44813</v>
      </c>
      <c r="E3274" s="482" t="s">
        <v>673</v>
      </c>
      <c r="F3274" s="511"/>
      <c r="G3274" s="483"/>
      <c r="H3274" s="483">
        <v>3486.01</v>
      </c>
      <c r="I3274" s="469"/>
      <c r="J3274" s="469"/>
      <c r="K3274" s="469"/>
      <c r="L3274" s="469"/>
      <c r="M3274" s="469"/>
      <c r="N3274" s="469"/>
      <c r="O3274" s="469"/>
      <c r="P3274" s="469"/>
      <c r="Q3274" s="469"/>
      <c r="R3274" s="469"/>
      <c r="S3274" s="313"/>
      <c r="T3274" s="469"/>
      <c r="U3274" s="469"/>
      <c r="V3274" s="313"/>
      <c r="W3274" s="313"/>
      <c r="X3274" s="313"/>
      <c r="Y3274" s="266"/>
      <c r="Z3274" s="266"/>
      <c r="AA3274" s="266"/>
      <c r="AB3274" s="404"/>
      <c r="AC3274" s="266"/>
      <c r="AD3274" s="266"/>
    </row>
    <row r="3275" spans="2:30">
      <c r="B3275" s="485"/>
      <c r="C3275" s="469"/>
      <c r="D3275" s="461">
        <v>44813</v>
      </c>
      <c r="E3275" s="422" t="s">
        <v>1675</v>
      </c>
      <c r="F3275" s="435"/>
      <c r="G3275" s="259"/>
      <c r="H3275" s="234">
        <v>228.99</v>
      </c>
      <c r="I3275" s="469"/>
      <c r="J3275" s="469"/>
      <c r="K3275" s="469"/>
      <c r="L3275" s="469"/>
      <c r="M3275" s="469"/>
      <c r="N3275" s="469"/>
      <c r="O3275" s="469"/>
      <c r="P3275" s="469"/>
      <c r="Q3275" s="469"/>
      <c r="R3275" s="469"/>
      <c r="S3275" s="313"/>
      <c r="T3275" s="469"/>
      <c r="U3275" s="469"/>
      <c r="V3275" s="313"/>
      <c r="W3275" s="313"/>
      <c r="X3275" s="313"/>
      <c r="Y3275" s="266"/>
      <c r="Z3275" s="266"/>
      <c r="AA3275" s="266"/>
      <c r="AB3275" s="404"/>
      <c r="AC3275" s="266"/>
      <c r="AD3275" s="266"/>
    </row>
    <row r="3276" spans="2:30">
      <c r="B3276" s="485"/>
      <c r="C3276" s="469"/>
      <c r="D3276" s="461">
        <v>44816</v>
      </c>
      <c r="E3276" s="482" t="s">
        <v>495</v>
      </c>
      <c r="F3276" s="511"/>
      <c r="G3276" s="483">
        <v>6630.38</v>
      </c>
      <c r="H3276" s="165"/>
      <c r="I3276" s="469"/>
      <c r="J3276" s="469"/>
      <c r="K3276" s="469"/>
      <c r="L3276" s="469"/>
      <c r="M3276" s="469"/>
      <c r="N3276" s="469"/>
      <c r="O3276" s="469"/>
      <c r="P3276" s="469"/>
      <c r="Q3276" s="469"/>
      <c r="R3276" s="469"/>
      <c r="S3276" s="313"/>
      <c r="T3276" s="469"/>
      <c r="U3276" s="469"/>
      <c r="V3276" s="313"/>
      <c r="W3276" s="313"/>
      <c r="X3276" s="313"/>
      <c r="Y3276" s="266"/>
      <c r="Z3276" s="266"/>
      <c r="AA3276" s="266"/>
      <c r="AB3276" s="404"/>
      <c r="AC3276" s="266"/>
      <c r="AD3276" s="266"/>
    </row>
    <row r="3277" spans="2:30">
      <c r="B3277" s="485"/>
      <c r="C3277" s="469"/>
      <c r="D3277" s="461">
        <v>44816</v>
      </c>
      <c r="E3277" s="482" t="s">
        <v>2774</v>
      </c>
      <c r="F3277" s="511" t="s">
        <v>2867</v>
      </c>
      <c r="G3277" s="483"/>
      <c r="H3277" s="165">
        <v>264.95</v>
      </c>
      <c r="I3277" s="469"/>
      <c r="J3277" s="469"/>
      <c r="K3277" s="469"/>
      <c r="L3277" s="469">
        <v>264.95</v>
      </c>
      <c r="M3277" s="469"/>
      <c r="N3277" s="469"/>
      <c r="O3277" s="469"/>
      <c r="P3277" s="469"/>
      <c r="Q3277" s="469"/>
      <c r="R3277" s="469"/>
      <c r="S3277" s="313"/>
      <c r="T3277" s="469"/>
      <c r="U3277" s="469"/>
      <c r="V3277" s="313"/>
      <c r="W3277" s="313"/>
      <c r="X3277" s="313"/>
      <c r="Y3277" s="266"/>
      <c r="Z3277" s="266"/>
      <c r="AA3277" s="266"/>
      <c r="AB3277" s="404"/>
      <c r="AC3277" s="266"/>
      <c r="AD3277" s="266"/>
    </row>
    <row r="3278" spans="2:30">
      <c r="B3278" s="485"/>
      <c r="C3278" s="469"/>
      <c r="D3278" s="461">
        <v>44816</v>
      </c>
      <c r="E3278" s="482" t="s">
        <v>2775</v>
      </c>
      <c r="F3278" s="511" t="s">
        <v>2867</v>
      </c>
      <c r="G3278" s="483"/>
      <c r="H3278" s="165">
        <v>192.26</v>
      </c>
      <c r="I3278" s="469"/>
      <c r="J3278" s="469"/>
      <c r="K3278" s="469"/>
      <c r="L3278" s="469">
        <v>192.26</v>
      </c>
      <c r="M3278" s="469"/>
      <c r="N3278" s="469"/>
      <c r="O3278" s="469"/>
      <c r="P3278" s="469"/>
      <c r="Q3278" s="469"/>
      <c r="R3278" s="469"/>
      <c r="S3278" s="313"/>
      <c r="T3278" s="469"/>
      <c r="U3278" s="469"/>
      <c r="V3278" s="313"/>
      <c r="W3278" s="313"/>
      <c r="X3278" s="313"/>
      <c r="Y3278" s="266"/>
      <c r="Z3278" s="266"/>
      <c r="AA3278" s="266"/>
      <c r="AB3278" s="404"/>
      <c r="AC3278" s="266"/>
      <c r="AD3278" s="266"/>
    </row>
    <row r="3279" spans="2:30">
      <c r="B3279" s="485"/>
      <c r="C3279" s="469"/>
      <c r="D3279" s="461">
        <v>44816</v>
      </c>
      <c r="E3279" s="482" t="s">
        <v>2776</v>
      </c>
      <c r="F3279" s="511" t="s">
        <v>2867</v>
      </c>
      <c r="G3279" s="483"/>
      <c r="H3279" s="165">
        <v>4593.9799999999996</v>
      </c>
      <c r="I3279" s="469"/>
      <c r="J3279" s="469"/>
      <c r="K3279" s="469"/>
      <c r="L3279" s="469">
        <v>4593.9799999999996</v>
      </c>
      <c r="M3279" s="469"/>
      <c r="N3279" s="469"/>
      <c r="O3279" s="469"/>
      <c r="P3279" s="469"/>
      <c r="Q3279" s="469"/>
      <c r="R3279" s="469"/>
      <c r="S3279" s="313"/>
      <c r="T3279" s="469"/>
      <c r="U3279" s="469"/>
      <c r="V3279" s="313"/>
      <c r="W3279" s="313"/>
      <c r="X3279" s="313"/>
      <c r="Y3279" s="266"/>
      <c r="Z3279" s="266"/>
      <c r="AA3279" s="266"/>
      <c r="AB3279" s="404"/>
      <c r="AC3279" s="266"/>
      <c r="AD3279" s="266"/>
    </row>
    <row r="3280" spans="2:30">
      <c r="B3280" s="485"/>
      <c r="C3280" s="469"/>
      <c r="D3280" s="461">
        <v>44816</v>
      </c>
      <c r="E3280" s="482" t="s">
        <v>2777</v>
      </c>
      <c r="F3280" s="511" t="s">
        <v>2867</v>
      </c>
      <c r="G3280" s="483"/>
      <c r="H3280" s="165">
        <v>655.67</v>
      </c>
      <c r="I3280" s="469"/>
      <c r="J3280" s="469">
        <v>655.67</v>
      </c>
      <c r="K3280" s="469"/>
      <c r="L3280" s="469"/>
      <c r="M3280" s="469"/>
      <c r="N3280" s="469"/>
      <c r="O3280" s="469"/>
      <c r="P3280" s="469"/>
      <c r="Q3280" s="469"/>
      <c r="R3280" s="469"/>
      <c r="S3280" s="313"/>
      <c r="T3280" s="469"/>
      <c r="U3280" s="469"/>
      <c r="V3280" s="313"/>
      <c r="W3280" s="313"/>
      <c r="X3280" s="313"/>
      <c r="Y3280" s="266"/>
      <c r="Z3280" s="266"/>
      <c r="AA3280" s="266"/>
      <c r="AB3280" s="404"/>
      <c r="AC3280" s="266"/>
      <c r="AD3280" s="266"/>
    </row>
    <row r="3281" spans="2:30">
      <c r="B3281" s="485"/>
      <c r="C3281" s="469"/>
      <c r="D3281" s="461">
        <v>44816</v>
      </c>
      <c r="E3281" s="482" t="s">
        <v>2778</v>
      </c>
      <c r="F3281" s="511" t="s">
        <v>2867</v>
      </c>
      <c r="G3281" s="483"/>
      <c r="H3281" s="165">
        <v>229.68</v>
      </c>
      <c r="I3281" s="469"/>
      <c r="J3281" s="469">
        <v>229.68</v>
      </c>
      <c r="K3281" s="469"/>
      <c r="L3281" s="469"/>
      <c r="M3281" s="469"/>
      <c r="N3281" s="469"/>
      <c r="O3281" s="469"/>
      <c r="P3281" s="469"/>
      <c r="Q3281" s="469"/>
      <c r="R3281" s="469"/>
      <c r="S3281" s="313"/>
      <c r="T3281" s="469"/>
      <c r="U3281" s="469"/>
      <c r="V3281" s="313"/>
      <c r="W3281" s="313"/>
      <c r="X3281" s="313"/>
      <c r="Y3281" s="266"/>
      <c r="Z3281" s="266"/>
      <c r="AA3281" s="266"/>
      <c r="AB3281" s="404"/>
      <c r="AC3281" s="266"/>
      <c r="AD3281" s="266"/>
    </row>
    <row r="3282" spans="2:30">
      <c r="B3282" s="485"/>
      <c r="C3282" s="469"/>
      <c r="D3282" s="461">
        <v>44816</v>
      </c>
      <c r="E3282" s="482" t="s">
        <v>2779</v>
      </c>
      <c r="F3282" s="511" t="s">
        <v>2867</v>
      </c>
      <c r="G3282" s="483"/>
      <c r="H3282" s="165">
        <v>693.84</v>
      </c>
      <c r="I3282" s="469"/>
      <c r="J3282" s="469">
        <v>693.84</v>
      </c>
      <c r="K3282" s="469"/>
      <c r="L3282" s="469"/>
      <c r="M3282" s="469"/>
      <c r="N3282" s="469"/>
      <c r="O3282" s="469"/>
      <c r="P3282" s="469"/>
      <c r="Q3282" s="469"/>
      <c r="R3282" s="469"/>
      <c r="S3282" s="313"/>
      <c r="T3282" s="469"/>
      <c r="U3282" s="469"/>
      <c r="V3282" s="313"/>
      <c r="W3282" s="313"/>
      <c r="X3282" s="313"/>
      <c r="Y3282" s="266"/>
      <c r="Z3282" s="266"/>
      <c r="AA3282" s="266"/>
      <c r="AB3282" s="404"/>
      <c r="AC3282" s="266"/>
      <c r="AD3282" s="266"/>
    </row>
    <row r="3283" spans="2:30">
      <c r="B3283" s="484">
        <v>7300</v>
      </c>
      <c r="C3283" s="469"/>
      <c r="D3283" s="461">
        <v>44816</v>
      </c>
      <c r="E3283" s="482" t="s">
        <v>1571</v>
      </c>
      <c r="F3283" s="511"/>
      <c r="G3283" s="483">
        <v>7300</v>
      </c>
      <c r="H3283" s="165"/>
      <c r="I3283" s="469"/>
      <c r="J3283" s="469"/>
      <c r="K3283" s="469"/>
      <c r="L3283" s="469"/>
      <c r="M3283" s="469"/>
      <c r="N3283" s="469"/>
      <c r="O3283" s="469"/>
      <c r="P3283" s="469"/>
      <c r="Q3283" s="469"/>
      <c r="R3283" s="469"/>
      <c r="S3283" s="313"/>
      <c r="T3283" s="469"/>
      <c r="U3283" s="469"/>
      <c r="V3283" s="313"/>
      <c r="W3283" s="313"/>
      <c r="X3283" s="313"/>
      <c r="Y3283" s="266"/>
      <c r="Z3283" s="266"/>
      <c r="AA3283" s="266"/>
      <c r="AB3283" s="404"/>
      <c r="AC3283" s="266"/>
      <c r="AD3283" s="266"/>
    </row>
    <row r="3284" spans="2:30">
      <c r="B3284" s="485"/>
      <c r="C3284" s="469"/>
      <c r="D3284" s="461">
        <v>44816</v>
      </c>
      <c r="E3284" s="482" t="s">
        <v>673</v>
      </c>
      <c r="F3284" s="511"/>
      <c r="G3284" s="483"/>
      <c r="H3284" s="483">
        <v>6630.38</v>
      </c>
      <c r="I3284" s="469"/>
      <c r="J3284" s="469"/>
      <c r="K3284" s="469"/>
      <c r="L3284" s="469"/>
      <c r="M3284" s="469"/>
      <c r="N3284" s="469"/>
      <c r="O3284" s="469"/>
      <c r="P3284" s="469"/>
      <c r="Q3284" s="469"/>
      <c r="R3284" s="469"/>
      <c r="S3284" s="313"/>
      <c r="T3284" s="469"/>
      <c r="U3284" s="469"/>
      <c r="V3284" s="313"/>
      <c r="W3284" s="313"/>
      <c r="X3284" s="313"/>
      <c r="Y3284" s="266"/>
      <c r="Z3284" s="266"/>
      <c r="AA3284" s="266"/>
      <c r="AB3284" s="404"/>
      <c r="AC3284" s="266"/>
      <c r="AD3284" s="266"/>
    </row>
    <row r="3285" spans="2:30">
      <c r="B3285" s="485"/>
      <c r="C3285" s="469"/>
      <c r="D3285" s="461">
        <v>44816</v>
      </c>
      <c r="E3285" s="422" t="s">
        <v>1572</v>
      </c>
      <c r="F3285" s="435"/>
      <c r="G3285" s="259"/>
      <c r="H3285" s="234">
        <v>669.62</v>
      </c>
      <c r="I3285" s="469"/>
      <c r="J3285" s="469"/>
      <c r="K3285" s="469"/>
      <c r="L3285" s="469"/>
      <c r="M3285" s="469"/>
      <c r="N3285" s="469"/>
      <c r="O3285" s="469"/>
      <c r="P3285" s="469"/>
      <c r="Q3285" s="469"/>
      <c r="R3285" s="469"/>
      <c r="S3285" s="313"/>
      <c r="T3285" s="469"/>
      <c r="U3285" s="469"/>
      <c r="V3285" s="313"/>
      <c r="W3285" s="313"/>
      <c r="X3285" s="313"/>
      <c r="Y3285" s="266"/>
      <c r="Z3285" s="266"/>
      <c r="AA3285" s="266"/>
      <c r="AB3285" s="404"/>
      <c r="AC3285" s="266"/>
      <c r="AD3285" s="266"/>
    </row>
    <row r="3286" spans="2:30">
      <c r="B3286" s="485"/>
      <c r="C3286" s="469"/>
      <c r="D3286" s="461">
        <v>44816</v>
      </c>
      <c r="E3286" s="482" t="s">
        <v>495</v>
      </c>
      <c r="F3286" s="511"/>
      <c r="G3286" s="483">
        <v>796.32</v>
      </c>
      <c r="H3286" s="165"/>
      <c r="I3286" s="469"/>
      <c r="J3286" s="469"/>
      <c r="K3286" s="469"/>
      <c r="L3286" s="469"/>
      <c r="M3286" s="469"/>
      <c r="N3286" s="469"/>
      <c r="O3286" s="469"/>
      <c r="P3286" s="469"/>
      <c r="Q3286" s="469"/>
      <c r="R3286" s="469"/>
      <c r="S3286" s="313"/>
      <c r="T3286" s="469"/>
      <c r="U3286" s="469"/>
      <c r="V3286" s="313"/>
      <c r="W3286" s="313"/>
      <c r="X3286" s="313"/>
      <c r="Y3286" s="266"/>
      <c r="Z3286" s="266"/>
      <c r="AA3286" s="266"/>
      <c r="AB3286" s="404"/>
      <c r="AC3286" s="266"/>
      <c r="AD3286" s="266"/>
    </row>
    <row r="3287" spans="2:30">
      <c r="B3287" s="485"/>
      <c r="C3287" s="469"/>
      <c r="D3287" s="461">
        <v>44816</v>
      </c>
      <c r="E3287" s="482" t="s">
        <v>2780</v>
      </c>
      <c r="F3287" s="511" t="s">
        <v>2867</v>
      </c>
      <c r="G3287" s="483"/>
      <c r="H3287" s="483">
        <v>796.32</v>
      </c>
      <c r="I3287" s="469"/>
      <c r="J3287" s="484">
        <v>796.32</v>
      </c>
      <c r="K3287" s="469"/>
      <c r="L3287" s="469"/>
      <c r="M3287" s="469"/>
      <c r="N3287" s="469"/>
      <c r="O3287" s="469"/>
      <c r="P3287" s="469"/>
      <c r="Q3287" s="469"/>
      <c r="R3287" s="469"/>
      <c r="S3287" s="313"/>
      <c r="T3287" s="469"/>
      <c r="U3287" s="469"/>
      <c r="V3287" s="313"/>
      <c r="W3287" s="313"/>
      <c r="X3287" s="313"/>
      <c r="Y3287" s="266"/>
      <c r="Z3287" s="266"/>
      <c r="AA3287" s="266"/>
      <c r="AB3287" s="404"/>
      <c r="AC3287" s="266"/>
      <c r="AD3287" s="266"/>
    </row>
    <row r="3288" spans="2:30">
      <c r="B3288" s="484">
        <v>900</v>
      </c>
      <c r="C3288" s="469"/>
      <c r="D3288" s="461">
        <v>44816</v>
      </c>
      <c r="E3288" s="482" t="s">
        <v>2689</v>
      </c>
      <c r="F3288" s="511"/>
      <c r="G3288" s="483">
        <v>900</v>
      </c>
      <c r="H3288" s="165"/>
      <c r="I3288" s="469"/>
      <c r="J3288" s="469"/>
      <c r="K3288" s="469"/>
      <c r="L3288" s="469"/>
      <c r="M3288" s="469"/>
      <c r="N3288" s="469"/>
      <c r="O3288" s="469"/>
      <c r="P3288" s="469"/>
      <c r="Q3288" s="469"/>
      <c r="R3288" s="469"/>
      <c r="S3288" s="313"/>
      <c r="T3288" s="469"/>
      <c r="U3288" s="469"/>
      <c r="V3288" s="313"/>
      <c r="W3288" s="313"/>
      <c r="X3288" s="313"/>
      <c r="Y3288" s="266"/>
      <c r="Z3288" s="266"/>
      <c r="AA3288" s="266"/>
      <c r="AB3288" s="404"/>
      <c r="AC3288" s="266"/>
      <c r="AD3288" s="266"/>
    </row>
    <row r="3289" spans="2:30">
      <c r="B3289" s="485"/>
      <c r="C3289" s="469"/>
      <c r="D3289" s="461">
        <v>44816</v>
      </c>
      <c r="E3289" s="482" t="s">
        <v>673</v>
      </c>
      <c r="F3289" s="511"/>
      <c r="G3289" s="483"/>
      <c r="H3289" s="483">
        <v>796.32</v>
      </c>
      <c r="I3289" s="469"/>
      <c r="J3289" s="469"/>
      <c r="K3289" s="469"/>
      <c r="L3289" s="469"/>
      <c r="M3289" s="469"/>
      <c r="N3289" s="469"/>
      <c r="O3289" s="469"/>
      <c r="P3289" s="469"/>
      <c r="Q3289" s="469"/>
      <c r="R3289" s="469"/>
      <c r="S3289" s="313"/>
      <c r="T3289" s="469"/>
      <c r="U3289" s="469"/>
      <c r="V3289" s="313"/>
      <c r="W3289" s="313"/>
      <c r="X3289" s="313"/>
      <c r="Y3289" s="266"/>
      <c r="Z3289" s="266"/>
      <c r="AA3289" s="266"/>
      <c r="AB3289" s="404"/>
      <c r="AC3289" s="266"/>
      <c r="AD3289" s="266"/>
    </row>
    <row r="3290" spans="2:30">
      <c r="B3290" s="485"/>
      <c r="C3290" s="469"/>
      <c r="D3290" s="461">
        <v>44816</v>
      </c>
      <c r="E3290" s="422" t="s">
        <v>2690</v>
      </c>
      <c r="F3290" s="435"/>
      <c r="G3290" s="259"/>
      <c r="H3290" s="234">
        <v>103.68</v>
      </c>
      <c r="I3290" s="469"/>
      <c r="J3290" s="469"/>
      <c r="K3290" s="469"/>
      <c r="L3290" s="469"/>
      <c r="M3290" s="469"/>
      <c r="N3290" s="469"/>
      <c r="O3290" s="469"/>
      <c r="P3290" s="469"/>
      <c r="Q3290" s="469"/>
      <c r="R3290" s="469"/>
      <c r="S3290" s="313"/>
      <c r="T3290" s="469"/>
      <c r="U3290" s="469"/>
      <c r="V3290" s="313"/>
      <c r="W3290" s="313"/>
      <c r="X3290" s="313"/>
      <c r="Y3290" s="266"/>
      <c r="Z3290" s="266"/>
      <c r="AA3290" s="266"/>
      <c r="AB3290" s="404"/>
      <c r="AC3290" s="266"/>
      <c r="AD3290" s="266"/>
    </row>
    <row r="3291" spans="2:30">
      <c r="B3291" s="485"/>
      <c r="C3291" s="469"/>
      <c r="D3291" s="461">
        <v>44818</v>
      </c>
      <c r="E3291" s="482" t="s">
        <v>495</v>
      </c>
      <c r="F3291" s="511"/>
      <c r="G3291" s="483">
        <v>4209.82</v>
      </c>
      <c r="H3291" s="165"/>
      <c r="I3291" s="469"/>
      <c r="J3291" s="469"/>
      <c r="K3291" s="469"/>
      <c r="L3291" s="469"/>
      <c r="M3291" s="469"/>
      <c r="N3291" s="469"/>
      <c r="O3291" s="469"/>
      <c r="P3291" s="469"/>
      <c r="Q3291" s="469"/>
      <c r="R3291" s="469"/>
      <c r="S3291" s="313"/>
      <c r="T3291" s="469"/>
      <c r="U3291" s="469"/>
      <c r="V3291" s="313"/>
      <c r="W3291" s="313"/>
      <c r="X3291" s="313"/>
      <c r="Y3291" s="266"/>
      <c r="Z3291" s="266"/>
      <c r="AA3291" s="266"/>
      <c r="AB3291" s="404"/>
      <c r="AC3291" s="266"/>
      <c r="AD3291" s="266"/>
    </row>
    <row r="3292" spans="2:30">
      <c r="B3292" s="485"/>
      <c r="C3292" s="469"/>
      <c r="D3292" s="461">
        <v>44818</v>
      </c>
      <c r="E3292" s="482" t="s">
        <v>2781</v>
      </c>
      <c r="F3292" s="511" t="s">
        <v>2867</v>
      </c>
      <c r="G3292" s="483"/>
      <c r="H3292" s="165">
        <v>1211</v>
      </c>
      <c r="I3292" s="469"/>
      <c r="J3292" s="469"/>
      <c r="K3292" s="469"/>
      <c r="L3292" s="469"/>
      <c r="M3292" s="469"/>
      <c r="N3292" s="469"/>
      <c r="O3292" s="469"/>
      <c r="P3292" s="469"/>
      <c r="Q3292" s="469"/>
      <c r="R3292" s="469"/>
      <c r="S3292" s="313"/>
      <c r="T3292" s="469"/>
      <c r="U3292" s="469"/>
      <c r="V3292" s="313"/>
      <c r="W3292" s="313"/>
      <c r="X3292" s="313"/>
      <c r="Y3292" s="266"/>
      <c r="Z3292" s="266"/>
      <c r="AA3292" s="266"/>
      <c r="AB3292" s="469">
        <v>1211</v>
      </c>
      <c r="AC3292" s="266"/>
      <c r="AD3292" s="266"/>
    </row>
    <row r="3293" spans="2:30">
      <c r="B3293" s="485"/>
      <c r="C3293" s="469"/>
      <c r="D3293" s="461">
        <v>44818</v>
      </c>
      <c r="E3293" s="482" t="s">
        <v>2782</v>
      </c>
      <c r="F3293" s="511" t="s">
        <v>2867</v>
      </c>
      <c r="G3293" s="483"/>
      <c r="H3293" s="165">
        <v>2078.16</v>
      </c>
      <c r="I3293" s="469"/>
      <c r="J3293" s="469">
        <v>2078.16</v>
      </c>
      <c r="K3293" s="469"/>
      <c r="L3293" s="469"/>
      <c r="M3293" s="469"/>
      <c r="N3293" s="469"/>
      <c r="O3293" s="469"/>
      <c r="P3293" s="469"/>
      <c r="Q3293" s="469"/>
      <c r="R3293" s="469"/>
      <c r="S3293" s="313"/>
      <c r="T3293" s="469"/>
      <c r="U3293" s="469"/>
      <c r="V3293" s="313"/>
      <c r="W3293" s="313"/>
      <c r="X3293" s="313"/>
      <c r="Y3293" s="266"/>
      <c r="Z3293" s="266"/>
      <c r="AA3293" s="266"/>
      <c r="AB3293" s="404"/>
      <c r="AC3293" s="266"/>
      <c r="AD3293" s="266"/>
    </row>
    <row r="3294" spans="2:30">
      <c r="B3294" s="485"/>
      <c r="C3294" s="469"/>
      <c r="D3294" s="461">
        <v>44818</v>
      </c>
      <c r="E3294" s="482" t="s">
        <v>2783</v>
      </c>
      <c r="F3294" s="511" t="s">
        <v>2867</v>
      </c>
      <c r="G3294" s="483"/>
      <c r="H3294" s="165">
        <v>259</v>
      </c>
      <c r="I3294" s="469"/>
      <c r="J3294" s="469"/>
      <c r="K3294" s="469"/>
      <c r="L3294" s="469">
        <v>259</v>
      </c>
      <c r="M3294" s="469"/>
      <c r="N3294" s="469"/>
      <c r="O3294" s="469"/>
      <c r="P3294" s="469"/>
      <c r="Q3294" s="469"/>
      <c r="R3294" s="469"/>
      <c r="S3294" s="313"/>
      <c r="T3294" s="469"/>
      <c r="U3294" s="469"/>
      <c r="V3294" s="313"/>
      <c r="W3294" s="313"/>
      <c r="X3294" s="313"/>
      <c r="Y3294" s="266"/>
      <c r="Z3294" s="266"/>
      <c r="AA3294" s="266"/>
      <c r="AB3294" s="404"/>
      <c r="AC3294" s="266"/>
      <c r="AD3294" s="266"/>
    </row>
    <row r="3295" spans="2:30">
      <c r="B3295" s="485"/>
      <c r="C3295" s="469"/>
      <c r="D3295" s="461">
        <v>44818</v>
      </c>
      <c r="E3295" s="482" t="s">
        <v>2784</v>
      </c>
      <c r="F3295" s="511" t="s">
        <v>2867</v>
      </c>
      <c r="G3295" s="483"/>
      <c r="H3295" s="165">
        <v>561.66</v>
      </c>
      <c r="I3295" s="469"/>
      <c r="J3295" s="469">
        <v>561.66</v>
      </c>
      <c r="K3295" s="469"/>
      <c r="L3295" s="469"/>
      <c r="M3295" s="469"/>
      <c r="N3295" s="469"/>
      <c r="O3295" s="469"/>
      <c r="P3295" s="469"/>
      <c r="Q3295" s="469"/>
      <c r="R3295" s="469"/>
      <c r="S3295" s="313"/>
      <c r="T3295" s="469"/>
      <c r="U3295" s="469"/>
      <c r="V3295" s="313"/>
      <c r="W3295" s="313"/>
      <c r="X3295" s="313"/>
      <c r="Y3295" s="266"/>
      <c r="Z3295" s="266"/>
      <c r="AA3295" s="266"/>
      <c r="AB3295" s="404"/>
      <c r="AC3295" s="266"/>
      <c r="AD3295" s="266"/>
    </row>
    <row r="3296" spans="2:30">
      <c r="B3296" s="485"/>
      <c r="C3296" s="469"/>
      <c r="D3296" s="461">
        <v>44818</v>
      </c>
      <c r="E3296" s="482" t="s">
        <v>1878</v>
      </c>
      <c r="F3296" s="511"/>
      <c r="G3296" s="483"/>
      <c r="H3296" s="165">
        <v>100</v>
      </c>
      <c r="I3296" s="469"/>
      <c r="J3296" s="469"/>
      <c r="K3296" s="469"/>
      <c r="L3296" s="469"/>
      <c r="M3296" s="469"/>
      <c r="N3296" s="469"/>
      <c r="O3296" s="469"/>
      <c r="P3296" s="469"/>
      <c r="Q3296" s="469"/>
      <c r="R3296" s="469"/>
      <c r="S3296" s="313"/>
      <c r="T3296" s="469">
        <v>100</v>
      </c>
      <c r="U3296" s="469"/>
      <c r="V3296" s="313"/>
      <c r="W3296" s="313"/>
      <c r="X3296" s="313"/>
      <c r="Y3296" s="266"/>
      <c r="Z3296" s="266"/>
      <c r="AA3296" s="266"/>
      <c r="AB3296" s="404"/>
      <c r="AC3296" s="266"/>
      <c r="AD3296" s="266"/>
    </row>
    <row r="3297" spans="2:30">
      <c r="B3297" s="484">
        <v>4607</v>
      </c>
      <c r="C3297" s="469"/>
      <c r="D3297" s="461">
        <v>44818</v>
      </c>
      <c r="E3297" s="482" t="s">
        <v>1647</v>
      </c>
      <c r="F3297" s="511"/>
      <c r="G3297" s="483">
        <v>4607</v>
      </c>
      <c r="H3297" s="165"/>
      <c r="I3297" s="469"/>
      <c r="J3297" s="469"/>
      <c r="K3297" s="469"/>
      <c r="L3297" s="469"/>
      <c r="M3297" s="469"/>
      <c r="N3297" s="469"/>
      <c r="O3297" s="469"/>
      <c r="P3297" s="469"/>
      <c r="Q3297" s="469"/>
      <c r="R3297" s="469"/>
      <c r="S3297" s="313"/>
      <c r="T3297" s="469"/>
      <c r="U3297" s="469"/>
      <c r="V3297" s="313"/>
      <c r="W3297" s="313"/>
      <c r="X3297" s="313"/>
      <c r="Y3297" s="266"/>
      <c r="Z3297" s="266"/>
      <c r="AA3297" s="266"/>
      <c r="AB3297" s="404"/>
      <c r="AC3297" s="266"/>
      <c r="AD3297" s="266"/>
    </row>
    <row r="3298" spans="2:30">
      <c r="B3298" s="485"/>
      <c r="C3298" s="469"/>
      <c r="D3298" s="461">
        <v>44818</v>
      </c>
      <c r="E3298" s="482" t="s">
        <v>673</v>
      </c>
      <c r="F3298" s="511"/>
      <c r="G3298" s="483"/>
      <c r="H3298" s="483">
        <v>4209.82</v>
      </c>
      <c r="I3298" s="469"/>
      <c r="J3298" s="469"/>
      <c r="K3298" s="469"/>
      <c r="L3298" s="469"/>
      <c r="M3298" s="469"/>
      <c r="N3298" s="469"/>
      <c r="O3298" s="469"/>
      <c r="P3298" s="469"/>
      <c r="Q3298" s="469"/>
      <c r="R3298" s="469"/>
      <c r="S3298" s="313"/>
      <c r="T3298" s="469"/>
      <c r="U3298" s="469"/>
      <c r="V3298" s="313"/>
      <c r="W3298" s="313"/>
      <c r="X3298" s="313"/>
      <c r="Y3298" s="266"/>
      <c r="Z3298" s="266"/>
      <c r="AA3298" s="266"/>
      <c r="AB3298" s="404"/>
      <c r="AC3298" s="266"/>
      <c r="AD3298" s="266"/>
    </row>
    <row r="3299" spans="2:30">
      <c r="B3299" s="485"/>
      <c r="C3299" s="469"/>
      <c r="D3299" s="461">
        <v>44818</v>
      </c>
      <c r="E3299" s="422" t="s">
        <v>2614</v>
      </c>
      <c r="F3299" s="435"/>
      <c r="G3299" s="259"/>
      <c r="H3299" s="234">
        <v>397.18</v>
      </c>
      <c r="I3299" s="469"/>
      <c r="J3299" s="469"/>
      <c r="K3299" s="469"/>
      <c r="L3299" s="469"/>
      <c r="M3299" s="469"/>
      <c r="N3299" s="469"/>
      <c r="O3299" s="469"/>
      <c r="P3299" s="469"/>
      <c r="Q3299" s="469"/>
      <c r="R3299" s="469"/>
      <c r="S3299" s="313"/>
      <c r="T3299" s="469"/>
      <c r="U3299" s="469"/>
      <c r="V3299" s="313"/>
      <c r="W3299" s="313"/>
      <c r="X3299" s="313"/>
      <c r="Y3299" s="266"/>
      <c r="Z3299" s="266"/>
      <c r="AA3299" s="266"/>
      <c r="AB3299" s="404"/>
      <c r="AC3299" s="266"/>
      <c r="AD3299" s="266"/>
    </row>
    <row r="3300" spans="2:30">
      <c r="B3300" s="485"/>
      <c r="C3300" s="469"/>
      <c r="D3300" s="461">
        <v>44816</v>
      </c>
      <c r="E3300" s="482" t="s">
        <v>495</v>
      </c>
      <c r="F3300" s="511"/>
      <c r="G3300" s="165">
        <v>2230.1999999999998</v>
      </c>
      <c r="H3300" s="165"/>
      <c r="I3300" s="469"/>
      <c r="J3300" s="469"/>
      <c r="K3300" s="469"/>
      <c r="L3300" s="469"/>
      <c r="M3300" s="469"/>
      <c r="N3300" s="469"/>
      <c r="O3300" s="469"/>
      <c r="P3300" s="469"/>
      <c r="Q3300" s="469"/>
      <c r="R3300" s="469"/>
      <c r="S3300" s="313"/>
      <c r="T3300" s="469"/>
      <c r="U3300" s="469"/>
      <c r="V3300" s="313"/>
      <c r="W3300" s="313"/>
      <c r="X3300" s="313"/>
      <c r="Y3300" s="266"/>
      <c r="Z3300" s="266"/>
      <c r="AA3300" s="266"/>
      <c r="AB3300" s="404"/>
      <c r="AC3300" s="266"/>
      <c r="AD3300" s="266"/>
    </row>
    <row r="3301" spans="2:30">
      <c r="B3301" s="485"/>
      <c r="C3301" s="469">
        <v>5</v>
      </c>
      <c r="D3301" s="461">
        <v>44816</v>
      </c>
      <c r="E3301" s="482" t="s">
        <v>2785</v>
      </c>
      <c r="F3301" s="511" t="s">
        <v>2865</v>
      </c>
      <c r="G3301" s="483"/>
      <c r="H3301" s="165">
        <v>2230.1999999999998</v>
      </c>
      <c r="I3301" s="469">
        <v>2230.1999999999998</v>
      </c>
      <c r="J3301" s="469"/>
      <c r="K3301" s="469"/>
      <c r="L3301" s="469"/>
      <c r="M3301" s="469"/>
      <c r="N3301" s="469"/>
      <c r="O3301" s="469"/>
      <c r="P3301" s="469"/>
      <c r="Q3301" s="469"/>
      <c r="R3301" s="469"/>
      <c r="S3301" s="313"/>
      <c r="T3301" s="469"/>
      <c r="U3301" s="469"/>
      <c r="V3301" s="313"/>
      <c r="W3301" s="313"/>
      <c r="X3301" s="313"/>
      <c r="Y3301" s="266"/>
      <c r="Z3301" s="266"/>
      <c r="AA3301" s="266"/>
      <c r="AB3301" s="404"/>
      <c r="AC3301" s="266"/>
      <c r="AD3301" s="266"/>
    </row>
    <row r="3302" spans="2:30">
      <c r="B3302" s="484">
        <v>2340</v>
      </c>
      <c r="C3302" s="469"/>
      <c r="D3302" s="461">
        <v>44816</v>
      </c>
      <c r="E3302" s="482" t="s">
        <v>1972</v>
      </c>
      <c r="F3302" s="511"/>
      <c r="G3302" s="483">
        <v>2340</v>
      </c>
      <c r="H3302" s="165"/>
      <c r="I3302" s="469"/>
      <c r="J3302" s="469"/>
      <c r="K3302" s="469"/>
      <c r="L3302" s="469"/>
      <c r="M3302" s="469"/>
      <c r="N3302" s="469"/>
      <c r="O3302" s="469"/>
      <c r="P3302" s="469"/>
      <c r="Q3302" s="469"/>
      <c r="R3302" s="469"/>
      <c r="S3302" s="313"/>
      <c r="T3302" s="469"/>
      <c r="U3302" s="469"/>
      <c r="V3302" s="313"/>
      <c r="W3302" s="313"/>
      <c r="X3302" s="313"/>
      <c r="Y3302" s="266"/>
      <c r="Z3302" s="266"/>
      <c r="AA3302" s="266"/>
      <c r="AB3302" s="404"/>
      <c r="AC3302" s="266"/>
      <c r="AD3302" s="266"/>
    </row>
    <row r="3303" spans="2:30">
      <c r="B3303" s="485"/>
      <c r="C3303" s="469"/>
      <c r="D3303" s="461">
        <v>44816</v>
      </c>
      <c r="E3303" s="482" t="s">
        <v>673</v>
      </c>
      <c r="F3303" s="511"/>
      <c r="G3303" s="483"/>
      <c r="H3303" s="165">
        <v>2230.1999999999998</v>
      </c>
      <c r="I3303" s="469"/>
      <c r="J3303" s="469"/>
      <c r="K3303" s="469"/>
      <c r="L3303" s="469"/>
      <c r="M3303" s="469"/>
      <c r="N3303" s="469"/>
      <c r="O3303" s="469"/>
      <c r="P3303" s="469"/>
      <c r="Q3303" s="469"/>
      <c r="R3303" s="469"/>
      <c r="S3303" s="313"/>
      <c r="T3303" s="469"/>
      <c r="U3303" s="469"/>
      <c r="V3303" s="313"/>
      <c r="W3303" s="313"/>
      <c r="X3303" s="313"/>
      <c r="Y3303" s="266"/>
      <c r="Z3303" s="266"/>
      <c r="AA3303" s="266"/>
      <c r="AB3303" s="404"/>
      <c r="AC3303" s="266"/>
      <c r="AD3303" s="266"/>
    </row>
    <row r="3304" spans="2:30">
      <c r="B3304" s="485"/>
      <c r="C3304" s="469"/>
      <c r="D3304" s="461">
        <v>44816</v>
      </c>
      <c r="E3304" s="422" t="s">
        <v>1973</v>
      </c>
      <c r="F3304" s="435"/>
      <c r="G3304" s="259"/>
      <c r="H3304" s="234">
        <v>109.8</v>
      </c>
      <c r="I3304" s="469"/>
      <c r="J3304" s="469"/>
      <c r="K3304" s="469"/>
      <c r="L3304" s="469"/>
      <c r="M3304" s="469"/>
      <c r="N3304" s="469"/>
      <c r="O3304" s="469"/>
      <c r="P3304" s="469"/>
      <c r="Q3304" s="469"/>
      <c r="R3304" s="469"/>
      <c r="S3304" s="313"/>
      <c r="T3304" s="469"/>
      <c r="U3304" s="469"/>
      <c r="V3304" s="313"/>
      <c r="W3304" s="313"/>
      <c r="X3304" s="313"/>
      <c r="Y3304" s="266"/>
      <c r="Z3304" s="266"/>
      <c r="AA3304" s="266"/>
      <c r="AB3304" s="404"/>
      <c r="AC3304" s="266"/>
      <c r="AD3304" s="266"/>
    </row>
    <row r="3305" spans="2:30">
      <c r="B3305" s="485"/>
      <c r="C3305" s="469"/>
      <c r="D3305" s="461">
        <v>44818</v>
      </c>
      <c r="E3305" s="482" t="s">
        <v>495</v>
      </c>
      <c r="F3305" s="511"/>
      <c r="G3305" s="483">
        <v>1758.74</v>
      </c>
      <c r="H3305" s="165"/>
      <c r="I3305" s="469"/>
      <c r="J3305" s="469"/>
      <c r="K3305" s="469"/>
      <c r="L3305" s="469"/>
      <c r="M3305" s="469"/>
      <c r="N3305" s="469"/>
      <c r="O3305" s="469"/>
      <c r="P3305" s="469"/>
      <c r="Q3305" s="469"/>
      <c r="R3305" s="469"/>
      <c r="S3305" s="313"/>
      <c r="T3305" s="469"/>
      <c r="U3305" s="469"/>
      <c r="V3305" s="313"/>
      <c r="W3305" s="313"/>
      <c r="X3305" s="313"/>
      <c r="Y3305" s="266"/>
      <c r="Z3305" s="266"/>
      <c r="AA3305" s="266"/>
      <c r="AB3305" s="404"/>
      <c r="AC3305" s="266"/>
      <c r="AD3305" s="266"/>
    </row>
    <row r="3306" spans="2:30">
      <c r="B3306" s="485"/>
      <c r="C3306" s="469"/>
      <c r="D3306" s="461">
        <v>44818</v>
      </c>
      <c r="E3306" s="482" t="s">
        <v>2786</v>
      </c>
      <c r="F3306" s="511" t="s">
        <v>2864</v>
      </c>
      <c r="G3306" s="483"/>
      <c r="H3306" s="165">
        <v>223.2</v>
      </c>
      <c r="I3306" s="469"/>
      <c r="J3306" s="469"/>
      <c r="K3306" s="469">
        <v>223.2</v>
      </c>
      <c r="L3306" s="469"/>
      <c r="M3306" s="469"/>
      <c r="N3306" s="469"/>
      <c r="O3306" s="469"/>
      <c r="P3306" s="469"/>
      <c r="Q3306" s="469"/>
      <c r="R3306" s="469"/>
      <c r="S3306" s="313"/>
      <c r="T3306" s="469"/>
      <c r="U3306" s="469"/>
      <c r="V3306" s="313"/>
      <c r="W3306" s="313"/>
      <c r="X3306" s="313"/>
      <c r="Y3306" s="266"/>
      <c r="Z3306" s="266"/>
      <c r="AA3306" s="266"/>
      <c r="AB3306" s="404"/>
      <c r="AC3306" s="266"/>
      <c r="AD3306" s="266"/>
    </row>
    <row r="3307" spans="2:30">
      <c r="B3307" s="485"/>
      <c r="C3307" s="469"/>
      <c r="D3307" s="461">
        <v>44818</v>
      </c>
      <c r="E3307" s="482" t="s">
        <v>2787</v>
      </c>
      <c r="F3307" s="511" t="s">
        <v>2864</v>
      </c>
      <c r="G3307" s="483"/>
      <c r="H3307" s="165">
        <v>178.14</v>
      </c>
      <c r="I3307" s="469"/>
      <c r="J3307" s="469">
        <v>178.14</v>
      </c>
      <c r="K3307" s="469"/>
      <c r="L3307" s="469"/>
      <c r="M3307" s="469"/>
      <c r="N3307" s="469"/>
      <c r="O3307" s="469"/>
      <c r="P3307" s="469"/>
      <c r="Q3307" s="469"/>
      <c r="R3307" s="469"/>
      <c r="S3307" s="313"/>
      <c r="T3307" s="469"/>
      <c r="U3307" s="469"/>
      <c r="V3307" s="313"/>
      <c r="W3307" s="313"/>
      <c r="X3307" s="313"/>
      <c r="Y3307" s="266"/>
      <c r="Z3307" s="266"/>
      <c r="AA3307" s="266"/>
      <c r="AB3307" s="404"/>
      <c r="AC3307" s="266"/>
      <c r="AD3307" s="266"/>
    </row>
    <row r="3308" spans="2:30">
      <c r="B3308" s="485"/>
      <c r="C3308" s="469"/>
      <c r="D3308" s="461">
        <v>44818</v>
      </c>
      <c r="E3308" s="482" t="s">
        <v>2788</v>
      </c>
      <c r="F3308" s="511" t="s">
        <v>2864</v>
      </c>
      <c r="G3308" s="483"/>
      <c r="H3308" s="165">
        <v>137.4</v>
      </c>
      <c r="I3308" s="469"/>
      <c r="J3308" s="469">
        <v>137.4</v>
      </c>
      <c r="K3308" s="469"/>
      <c r="L3308" s="469"/>
      <c r="M3308" s="469"/>
      <c r="N3308" s="469"/>
      <c r="O3308" s="469"/>
      <c r="P3308" s="469"/>
      <c r="Q3308" s="469"/>
      <c r="R3308" s="469"/>
      <c r="S3308" s="313"/>
      <c r="T3308" s="469"/>
      <c r="U3308" s="469"/>
      <c r="V3308" s="313"/>
      <c r="W3308" s="313"/>
      <c r="X3308" s="313"/>
      <c r="Y3308" s="266"/>
      <c r="Z3308" s="266"/>
      <c r="AA3308" s="266"/>
      <c r="AB3308" s="404"/>
      <c r="AC3308" s="266"/>
      <c r="AD3308" s="266"/>
    </row>
    <row r="3309" spans="2:30">
      <c r="B3309" s="485"/>
      <c r="C3309" s="469">
        <v>5</v>
      </c>
      <c r="D3309" s="461">
        <v>44818</v>
      </c>
      <c r="E3309" s="482" t="s">
        <v>2175</v>
      </c>
      <c r="F3309" s="511" t="s">
        <v>2865</v>
      </c>
      <c r="G3309" s="483"/>
      <c r="H3309" s="165">
        <v>1040</v>
      </c>
      <c r="I3309" s="469"/>
      <c r="J3309" s="469"/>
      <c r="K3309" s="469"/>
      <c r="L3309" s="469"/>
      <c r="M3309" s="469"/>
      <c r="N3309" s="469"/>
      <c r="O3309" s="469">
        <v>1040</v>
      </c>
      <c r="P3309" s="469"/>
      <c r="Q3309" s="469"/>
      <c r="R3309" s="469"/>
      <c r="S3309" s="313"/>
      <c r="T3309" s="469"/>
      <c r="U3309" s="469"/>
      <c r="V3309" s="313"/>
      <c r="W3309" s="313"/>
      <c r="X3309" s="313"/>
      <c r="Y3309" s="266"/>
      <c r="Z3309" s="266"/>
      <c r="AA3309" s="266"/>
      <c r="AB3309" s="404"/>
      <c r="AC3309" s="266"/>
      <c r="AD3309" s="266"/>
    </row>
    <row r="3310" spans="2:30">
      <c r="B3310" s="485"/>
      <c r="C3310" s="469"/>
      <c r="D3310" s="461">
        <v>44818</v>
      </c>
      <c r="E3310" s="482" t="s">
        <v>1896</v>
      </c>
      <c r="F3310" s="511"/>
      <c r="G3310" s="483"/>
      <c r="H3310" s="165">
        <v>80</v>
      </c>
      <c r="I3310" s="469"/>
      <c r="J3310" s="469"/>
      <c r="K3310" s="469"/>
      <c r="L3310" s="469"/>
      <c r="M3310" s="469"/>
      <c r="N3310" s="469"/>
      <c r="O3310" s="469"/>
      <c r="P3310" s="469"/>
      <c r="Q3310" s="469"/>
      <c r="R3310" s="469"/>
      <c r="S3310" s="313"/>
      <c r="T3310" s="469">
        <v>80</v>
      </c>
      <c r="U3310" s="469"/>
      <c r="V3310" s="313"/>
      <c r="W3310" s="313"/>
      <c r="X3310" s="313"/>
      <c r="Y3310" s="266"/>
      <c r="Z3310" s="266"/>
      <c r="AA3310" s="266"/>
      <c r="AB3310" s="404"/>
      <c r="AC3310" s="266"/>
      <c r="AD3310" s="266"/>
    </row>
    <row r="3311" spans="2:30">
      <c r="B3311" s="485"/>
      <c r="C3311" s="469"/>
      <c r="D3311" s="461">
        <v>44818</v>
      </c>
      <c r="E3311" s="482" t="s">
        <v>1878</v>
      </c>
      <c r="F3311" s="511"/>
      <c r="G3311" s="483"/>
      <c r="H3311" s="165">
        <v>100</v>
      </c>
      <c r="I3311" s="469"/>
      <c r="J3311" s="469"/>
      <c r="K3311" s="469"/>
      <c r="L3311" s="469"/>
      <c r="M3311" s="469"/>
      <c r="N3311" s="469"/>
      <c r="O3311" s="469"/>
      <c r="P3311" s="469"/>
      <c r="Q3311" s="469"/>
      <c r="R3311" s="469"/>
      <c r="S3311" s="313"/>
      <c r="T3311" s="469">
        <v>100</v>
      </c>
      <c r="U3311" s="469"/>
      <c r="V3311" s="313"/>
      <c r="W3311" s="313"/>
      <c r="X3311" s="313"/>
      <c r="Y3311" s="266"/>
      <c r="Z3311" s="266"/>
      <c r="AA3311" s="266"/>
      <c r="AB3311" s="404"/>
      <c r="AC3311" s="266"/>
      <c r="AD3311" s="266"/>
    </row>
    <row r="3312" spans="2:30">
      <c r="B3312" s="484">
        <v>1947</v>
      </c>
      <c r="C3312" s="469"/>
      <c r="D3312" s="461">
        <v>44818</v>
      </c>
      <c r="E3312" s="482" t="s">
        <v>2639</v>
      </c>
      <c r="F3312" s="511"/>
      <c r="G3312" s="483">
        <v>1947</v>
      </c>
      <c r="H3312" s="165"/>
      <c r="I3312" s="469"/>
      <c r="J3312" s="469"/>
      <c r="K3312" s="469"/>
      <c r="L3312" s="469"/>
      <c r="M3312" s="469"/>
      <c r="N3312" s="469"/>
      <c r="O3312" s="469"/>
      <c r="P3312" s="469"/>
      <c r="Q3312" s="469"/>
      <c r="R3312" s="469"/>
      <c r="S3312" s="313"/>
      <c r="T3312" s="469"/>
      <c r="U3312" s="469"/>
      <c r="V3312" s="313"/>
      <c r="W3312" s="313"/>
      <c r="X3312" s="313"/>
      <c r="Y3312" s="266"/>
      <c r="Z3312" s="266"/>
      <c r="AA3312" s="266"/>
      <c r="AB3312" s="404"/>
      <c r="AC3312" s="266"/>
      <c r="AD3312" s="266"/>
    </row>
    <row r="3313" spans="2:30">
      <c r="B3313" s="485"/>
      <c r="C3313" s="469"/>
      <c r="D3313" s="461">
        <v>44818</v>
      </c>
      <c r="E3313" s="482" t="s">
        <v>673</v>
      </c>
      <c r="F3313" s="511"/>
      <c r="G3313" s="483"/>
      <c r="H3313" s="483">
        <v>1758.74</v>
      </c>
      <c r="I3313" s="469"/>
      <c r="J3313" s="469"/>
      <c r="K3313" s="469"/>
      <c r="L3313" s="469"/>
      <c r="M3313" s="469"/>
      <c r="N3313" s="469"/>
      <c r="O3313" s="469"/>
      <c r="P3313" s="469"/>
      <c r="Q3313" s="469"/>
      <c r="R3313" s="469"/>
      <c r="S3313" s="313"/>
      <c r="T3313" s="469"/>
      <c r="U3313" s="469"/>
      <c r="V3313" s="313"/>
      <c r="W3313" s="313"/>
      <c r="X3313" s="313"/>
      <c r="Y3313" s="266"/>
      <c r="Z3313" s="266"/>
      <c r="AA3313" s="266"/>
      <c r="AB3313" s="404"/>
      <c r="AC3313" s="266"/>
      <c r="AD3313" s="266"/>
    </row>
    <row r="3314" spans="2:30">
      <c r="B3314" s="485"/>
      <c r="C3314" s="469"/>
      <c r="D3314" s="461">
        <v>44818</v>
      </c>
      <c r="E3314" s="422" t="s">
        <v>2640</v>
      </c>
      <c r="F3314" s="435"/>
      <c r="G3314" s="259"/>
      <c r="H3314" s="234">
        <v>188.26</v>
      </c>
      <c r="I3314" s="469"/>
      <c r="J3314" s="469"/>
      <c r="K3314" s="469"/>
      <c r="L3314" s="469"/>
      <c r="M3314" s="469"/>
      <c r="N3314" s="469"/>
      <c r="O3314" s="469"/>
      <c r="P3314" s="469"/>
      <c r="Q3314" s="469"/>
      <c r="R3314" s="469"/>
      <c r="S3314" s="313"/>
      <c r="T3314" s="469"/>
      <c r="U3314" s="469"/>
      <c r="V3314" s="313"/>
      <c r="W3314" s="313"/>
      <c r="X3314" s="313"/>
      <c r="Y3314" s="266"/>
      <c r="Z3314" s="266"/>
      <c r="AA3314" s="266"/>
      <c r="AB3314" s="404"/>
      <c r="AC3314" s="266"/>
      <c r="AD3314" s="266"/>
    </row>
    <row r="3315" spans="2:30">
      <c r="B3315" s="485"/>
      <c r="C3315" s="469"/>
      <c r="D3315" s="461">
        <v>44818</v>
      </c>
      <c r="E3315" s="482" t="s">
        <v>669</v>
      </c>
      <c r="F3315" s="511"/>
      <c r="G3315" s="483">
        <v>158</v>
      </c>
      <c r="H3315" s="165"/>
      <c r="I3315" s="469"/>
      <c r="J3315" s="469"/>
      <c r="K3315" s="469"/>
      <c r="L3315" s="469"/>
      <c r="M3315" s="469"/>
      <c r="N3315" s="469"/>
      <c r="O3315" s="469"/>
      <c r="P3315" s="469"/>
      <c r="Q3315" s="469"/>
      <c r="R3315" s="469"/>
      <c r="S3315" s="313"/>
      <c r="T3315" s="469"/>
      <c r="U3315" s="469"/>
      <c r="V3315" s="313"/>
      <c r="W3315" s="313"/>
      <c r="X3315" s="313"/>
      <c r="Y3315" s="266"/>
      <c r="Z3315" s="266"/>
      <c r="AA3315" s="266"/>
      <c r="AB3315" s="404"/>
      <c r="AC3315" s="266"/>
      <c r="AD3315" s="266"/>
    </row>
    <row r="3316" spans="2:30">
      <c r="B3316" s="485"/>
      <c r="C3316" s="469"/>
      <c r="D3316" s="461">
        <v>44818</v>
      </c>
      <c r="E3316" s="482" t="s">
        <v>495</v>
      </c>
      <c r="F3316" s="511"/>
      <c r="G3316" s="483">
        <v>887.2</v>
      </c>
      <c r="H3316" s="165"/>
      <c r="I3316" s="469"/>
      <c r="J3316" s="469"/>
      <c r="K3316" s="469"/>
      <c r="L3316" s="469"/>
      <c r="M3316" s="469"/>
      <c r="N3316" s="469"/>
      <c r="O3316" s="469"/>
      <c r="P3316" s="469"/>
      <c r="Q3316" s="469"/>
      <c r="R3316" s="469"/>
      <c r="S3316" s="313"/>
      <c r="T3316" s="469"/>
      <c r="U3316" s="469"/>
      <c r="V3316" s="313"/>
      <c r="W3316" s="313"/>
      <c r="X3316" s="313"/>
      <c r="Y3316" s="266"/>
      <c r="Z3316" s="266"/>
      <c r="AA3316" s="266"/>
      <c r="AB3316" s="404"/>
      <c r="AC3316" s="266"/>
      <c r="AD3316" s="266"/>
    </row>
    <row r="3317" spans="2:30">
      <c r="B3317" s="485"/>
      <c r="C3317" s="469"/>
      <c r="D3317" s="461">
        <v>44818</v>
      </c>
      <c r="E3317" s="482" t="s">
        <v>2789</v>
      </c>
      <c r="F3317" s="511" t="s">
        <v>2867</v>
      </c>
      <c r="G3317" s="483"/>
      <c r="H3317" s="165">
        <v>396</v>
      </c>
      <c r="I3317" s="469"/>
      <c r="J3317" s="469"/>
      <c r="K3317" s="469"/>
      <c r="L3317" s="469"/>
      <c r="M3317" s="469"/>
      <c r="N3317" s="469">
        <v>396</v>
      </c>
      <c r="O3317" s="469"/>
      <c r="P3317" s="469"/>
      <c r="Q3317" s="469"/>
      <c r="R3317" s="469"/>
      <c r="S3317" s="313"/>
      <c r="T3317" s="469"/>
      <c r="U3317" s="469"/>
      <c r="V3317" s="313"/>
      <c r="W3317" s="313"/>
      <c r="X3317" s="313"/>
      <c r="Y3317" s="266"/>
      <c r="Z3317" s="266"/>
      <c r="AA3317" s="266"/>
      <c r="AB3317" s="404"/>
      <c r="AC3317" s="266"/>
      <c r="AD3317" s="266"/>
    </row>
    <row r="3318" spans="2:30">
      <c r="B3318" s="485"/>
      <c r="C3318" s="469"/>
      <c r="D3318" s="461">
        <v>44818</v>
      </c>
      <c r="E3318" s="482" t="s">
        <v>2790</v>
      </c>
      <c r="F3318" s="511" t="s">
        <v>2867</v>
      </c>
      <c r="G3318" s="483"/>
      <c r="H3318" s="165">
        <v>649.20000000000005</v>
      </c>
      <c r="I3318" s="469"/>
      <c r="J3318" s="469">
        <v>649.20000000000005</v>
      </c>
      <c r="K3318" s="469"/>
      <c r="L3318" s="469"/>
      <c r="M3318" s="469"/>
      <c r="N3318" s="469"/>
      <c r="O3318" s="469"/>
      <c r="P3318" s="469"/>
      <c r="Q3318" s="469"/>
      <c r="R3318" s="469"/>
      <c r="S3318" s="313"/>
      <c r="T3318" s="469"/>
      <c r="U3318" s="469"/>
      <c r="V3318" s="313"/>
      <c r="W3318" s="313"/>
      <c r="X3318" s="313"/>
      <c r="Y3318" s="266"/>
      <c r="Z3318" s="266"/>
      <c r="AA3318" s="266"/>
      <c r="AB3318" s="404"/>
      <c r="AC3318" s="266"/>
      <c r="AD3318" s="266"/>
    </row>
    <row r="3319" spans="2:30">
      <c r="B3319" s="484">
        <v>1200</v>
      </c>
      <c r="C3319" s="469"/>
      <c r="D3319" s="461">
        <v>44818</v>
      </c>
      <c r="E3319" s="482" t="s">
        <v>2653</v>
      </c>
      <c r="F3319" s="511"/>
      <c r="G3319" s="483">
        <v>1200</v>
      </c>
      <c r="H3319" s="165"/>
      <c r="I3319" s="469"/>
      <c r="J3319" s="469"/>
      <c r="K3319" s="469"/>
      <c r="L3319" s="469"/>
      <c r="M3319" s="469"/>
      <c r="N3319" s="469"/>
      <c r="O3319" s="469"/>
      <c r="P3319" s="469"/>
      <c r="Q3319" s="469"/>
      <c r="R3319" s="469"/>
      <c r="S3319" s="313"/>
      <c r="T3319" s="469"/>
      <c r="U3319" s="469"/>
      <c r="V3319" s="313"/>
      <c r="W3319" s="313"/>
      <c r="X3319" s="313"/>
      <c r="Y3319" s="266"/>
      <c r="Z3319" s="266"/>
      <c r="AA3319" s="266"/>
      <c r="AB3319" s="404"/>
      <c r="AC3319" s="266"/>
      <c r="AD3319" s="266"/>
    </row>
    <row r="3320" spans="2:30">
      <c r="B3320" s="485"/>
      <c r="C3320" s="469"/>
      <c r="D3320" s="461">
        <v>44818</v>
      </c>
      <c r="E3320" s="482" t="s">
        <v>673</v>
      </c>
      <c r="F3320" s="511"/>
      <c r="G3320" s="483"/>
      <c r="H3320" s="483">
        <v>887.2</v>
      </c>
      <c r="I3320" s="469"/>
      <c r="J3320" s="469"/>
      <c r="K3320" s="469"/>
      <c r="L3320" s="469"/>
      <c r="M3320" s="469"/>
      <c r="N3320" s="469"/>
      <c r="O3320" s="469"/>
      <c r="P3320" s="469"/>
      <c r="Q3320" s="469"/>
      <c r="R3320" s="469"/>
      <c r="S3320" s="313"/>
      <c r="T3320" s="469"/>
      <c r="U3320" s="469"/>
      <c r="V3320" s="313"/>
      <c r="W3320" s="313"/>
      <c r="X3320" s="313"/>
      <c r="Y3320" s="266"/>
      <c r="Z3320" s="266"/>
      <c r="AA3320" s="266"/>
      <c r="AB3320" s="404"/>
      <c r="AC3320" s="266"/>
      <c r="AD3320" s="266"/>
    </row>
    <row r="3321" spans="2:30">
      <c r="B3321" s="485"/>
      <c r="C3321" s="469"/>
      <c r="D3321" s="461">
        <v>44818</v>
      </c>
      <c r="E3321" s="422" t="s">
        <v>674</v>
      </c>
      <c r="F3321" s="435"/>
      <c r="G3321" s="259"/>
      <c r="H3321" s="259">
        <v>158</v>
      </c>
      <c r="I3321" s="469"/>
      <c r="J3321" s="469"/>
      <c r="K3321" s="469"/>
      <c r="L3321" s="469"/>
      <c r="M3321" s="469"/>
      <c r="N3321" s="469"/>
      <c r="O3321" s="469"/>
      <c r="P3321" s="469"/>
      <c r="Q3321" s="469"/>
      <c r="R3321" s="469"/>
      <c r="S3321" s="313"/>
      <c r="T3321" s="469"/>
      <c r="U3321" s="469"/>
      <c r="V3321" s="313"/>
      <c r="W3321" s="313"/>
      <c r="X3321" s="313"/>
      <c r="Y3321" s="266"/>
      <c r="Z3321" s="266"/>
      <c r="AA3321" s="266"/>
      <c r="AB3321" s="404"/>
      <c r="AC3321" s="266"/>
      <c r="AD3321" s="266"/>
    </row>
    <row r="3322" spans="2:30">
      <c r="B3322" s="485"/>
      <c r="C3322" s="469"/>
      <c r="D3322" s="461">
        <v>44818</v>
      </c>
      <c r="E3322" s="422" t="s">
        <v>2654</v>
      </c>
      <c r="F3322" s="435"/>
      <c r="G3322" s="259"/>
      <c r="H3322" s="234">
        <v>154.80000000000001</v>
      </c>
      <c r="I3322" s="469"/>
      <c r="J3322" s="469"/>
      <c r="K3322" s="469"/>
      <c r="L3322" s="469"/>
      <c r="M3322" s="469"/>
      <c r="N3322" s="469"/>
      <c r="O3322" s="469"/>
      <c r="P3322" s="469"/>
      <c r="Q3322" s="469"/>
      <c r="R3322" s="469"/>
      <c r="S3322" s="313"/>
      <c r="T3322" s="469"/>
      <c r="U3322" s="469"/>
      <c r="V3322" s="313"/>
      <c r="W3322" s="313"/>
      <c r="X3322" s="313"/>
      <c r="Y3322" s="266"/>
      <c r="Z3322" s="266"/>
      <c r="AA3322" s="266"/>
      <c r="AB3322" s="404"/>
      <c r="AC3322" s="266"/>
      <c r="AD3322" s="266"/>
    </row>
    <row r="3323" spans="2:30">
      <c r="B3323" s="485"/>
      <c r="C3323" s="469"/>
      <c r="D3323" s="461">
        <v>44820</v>
      </c>
      <c r="E3323" s="482" t="s">
        <v>495</v>
      </c>
      <c r="F3323" s="511"/>
      <c r="G3323" s="483">
        <v>3131.51</v>
      </c>
      <c r="H3323" s="165"/>
      <c r="I3323" s="469"/>
      <c r="J3323" s="469"/>
      <c r="K3323" s="469"/>
      <c r="L3323" s="469"/>
      <c r="M3323" s="469"/>
      <c r="N3323" s="469"/>
      <c r="O3323" s="469"/>
      <c r="P3323" s="469"/>
      <c r="Q3323" s="469"/>
      <c r="R3323" s="469"/>
      <c r="S3323" s="313"/>
      <c r="T3323" s="469"/>
      <c r="U3323" s="469"/>
      <c r="V3323" s="313"/>
      <c r="W3323" s="313"/>
      <c r="X3323" s="313"/>
      <c r="Y3323" s="266"/>
      <c r="Z3323" s="266"/>
      <c r="AA3323" s="266"/>
      <c r="AB3323" s="404"/>
      <c r="AC3323" s="266"/>
      <c r="AD3323" s="266"/>
    </row>
    <row r="3324" spans="2:30">
      <c r="B3324" s="485"/>
      <c r="C3324" s="469"/>
      <c r="D3324" s="461">
        <v>44820</v>
      </c>
      <c r="E3324" s="482" t="s">
        <v>2791</v>
      </c>
      <c r="F3324" s="511" t="s">
        <v>2864</v>
      </c>
      <c r="G3324" s="483"/>
      <c r="H3324" s="165">
        <v>294.3</v>
      </c>
      <c r="I3324" s="469"/>
      <c r="J3324" s="469"/>
      <c r="K3324" s="469"/>
      <c r="L3324" s="469">
        <v>294.3</v>
      </c>
      <c r="M3324" s="469"/>
      <c r="N3324" s="469"/>
      <c r="O3324" s="469"/>
      <c r="P3324" s="469"/>
      <c r="Q3324" s="469"/>
      <c r="R3324" s="469"/>
      <c r="S3324" s="313"/>
      <c r="T3324" s="469"/>
      <c r="U3324" s="469"/>
      <c r="V3324" s="313"/>
      <c r="W3324" s="313"/>
      <c r="X3324" s="313"/>
      <c r="Y3324" s="266"/>
      <c r="Z3324" s="266"/>
      <c r="AA3324" s="266"/>
      <c r="AB3324" s="404"/>
      <c r="AC3324" s="266"/>
      <c r="AD3324" s="266"/>
    </row>
    <row r="3325" spans="2:30">
      <c r="B3325" s="485"/>
      <c r="C3325" s="469">
        <v>6</v>
      </c>
      <c r="D3325" s="461">
        <v>44820</v>
      </c>
      <c r="E3325" s="482" t="s">
        <v>2360</v>
      </c>
      <c r="F3325" s="511" t="s">
        <v>2865</v>
      </c>
      <c r="G3325" s="483"/>
      <c r="H3325" s="165">
        <v>2267.83</v>
      </c>
      <c r="I3325" s="469">
        <v>2267.83</v>
      </c>
      <c r="J3325" s="469"/>
      <c r="K3325" s="469"/>
      <c r="L3325" s="469"/>
      <c r="M3325" s="469"/>
      <c r="N3325" s="469"/>
      <c r="O3325" s="469"/>
      <c r="P3325" s="469"/>
      <c r="Q3325" s="469"/>
      <c r="R3325" s="469"/>
      <c r="S3325" s="313"/>
      <c r="T3325" s="469"/>
      <c r="U3325" s="469"/>
      <c r="V3325" s="313"/>
      <c r="W3325" s="313"/>
      <c r="X3325" s="313"/>
      <c r="Y3325" s="266"/>
      <c r="Z3325" s="266"/>
      <c r="AA3325" s="266"/>
      <c r="AB3325" s="404"/>
      <c r="AC3325" s="266"/>
      <c r="AD3325" s="266"/>
    </row>
    <row r="3326" spans="2:30">
      <c r="B3326" s="485"/>
      <c r="C3326" s="469"/>
      <c r="D3326" s="461">
        <v>44820</v>
      </c>
      <c r="E3326" s="482" t="s">
        <v>2671</v>
      </c>
      <c r="F3326" s="511" t="s">
        <v>2864</v>
      </c>
      <c r="G3326" s="483"/>
      <c r="H3326" s="165">
        <v>281.39999999999998</v>
      </c>
      <c r="I3326" s="469"/>
      <c r="J3326" s="469"/>
      <c r="K3326" s="469">
        <v>281.39999999999998</v>
      </c>
      <c r="L3326" s="469"/>
      <c r="M3326" s="469"/>
      <c r="N3326" s="469"/>
      <c r="O3326" s="469"/>
      <c r="P3326" s="469"/>
      <c r="Q3326" s="469"/>
      <c r="R3326" s="469"/>
      <c r="S3326" s="313"/>
      <c r="T3326" s="469"/>
      <c r="U3326" s="469"/>
      <c r="V3326" s="313"/>
      <c r="W3326" s="313"/>
      <c r="X3326" s="313"/>
      <c r="Y3326" s="266"/>
      <c r="Z3326" s="266"/>
      <c r="AA3326" s="266"/>
      <c r="AB3326" s="404"/>
      <c r="AC3326" s="266"/>
      <c r="AD3326" s="266"/>
    </row>
    <row r="3327" spans="2:30">
      <c r="B3327" s="485"/>
      <c r="C3327" s="469"/>
      <c r="D3327" s="461">
        <v>44820</v>
      </c>
      <c r="E3327" s="482" t="s">
        <v>2792</v>
      </c>
      <c r="F3327" s="511" t="s">
        <v>2864</v>
      </c>
      <c r="G3327" s="483"/>
      <c r="H3327" s="165">
        <v>190.98</v>
      </c>
      <c r="I3327" s="469"/>
      <c r="J3327" s="469">
        <v>190.98</v>
      </c>
      <c r="K3327" s="469"/>
      <c r="L3327" s="469"/>
      <c r="M3327" s="469"/>
      <c r="N3327" s="469"/>
      <c r="O3327" s="469"/>
      <c r="P3327" s="469"/>
      <c r="Q3327" s="469"/>
      <c r="R3327" s="469"/>
      <c r="S3327" s="313"/>
      <c r="T3327" s="469"/>
      <c r="U3327" s="469"/>
      <c r="V3327" s="313"/>
      <c r="W3327" s="313"/>
      <c r="X3327" s="313"/>
      <c r="Y3327" s="266"/>
      <c r="Z3327" s="266"/>
      <c r="AA3327" s="266"/>
      <c r="AB3327" s="404"/>
      <c r="AC3327" s="266"/>
      <c r="AD3327" s="266"/>
    </row>
    <row r="3328" spans="2:30">
      <c r="B3328" s="485"/>
      <c r="C3328" s="469"/>
      <c r="D3328" s="461">
        <v>44820</v>
      </c>
      <c r="E3328" s="482" t="s">
        <v>1878</v>
      </c>
      <c r="F3328" s="511"/>
      <c r="G3328" s="483"/>
      <c r="H3328" s="165">
        <v>97</v>
      </c>
      <c r="I3328" s="469"/>
      <c r="J3328" s="469"/>
      <c r="K3328" s="469"/>
      <c r="L3328" s="469"/>
      <c r="M3328" s="469"/>
      <c r="N3328" s="469"/>
      <c r="O3328" s="469"/>
      <c r="P3328" s="469"/>
      <c r="Q3328" s="469"/>
      <c r="R3328" s="469"/>
      <c r="S3328" s="313"/>
      <c r="T3328" s="469">
        <v>97</v>
      </c>
      <c r="U3328" s="469"/>
      <c r="V3328" s="313"/>
      <c r="W3328" s="313"/>
      <c r="X3328" s="313"/>
      <c r="Y3328" s="266"/>
      <c r="Z3328" s="266"/>
      <c r="AA3328" s="266"/>
      <c r="AB3328" s="404"/>
      <c r="AC3328" s="266"/>
      <c r="AD3328" s="266"/>
    </row>
    <row r="3329" spans="2:30">
      <c r="B3329" s="484">
        <v>3419</v>
      </c>
      <c r="C3329" s="469"/>
      <c r="D3329" s="461">
        <v>44820</v>
      </c>
      <c r="E3329" s="482" t="s">
        <v>2793</v>
      </c>
      <c r="F3329" s="511"/>
      <c r="G3329" s="483">
        <v>3419</v>
      </c>
      <c r="H3329" s="165"/>
      <c r="I3329" s="469"/>
      <c r="J3329" s="469"/>
      <c r="K3329" s="469"/>
      <c r="L3329" s="469"/>
      <c r="M3329" s="469"/>
      <c r="N3329" s="469"/>
      <c r="O3329" s="469"/>
      <c r="P3329" s="469"/>
      <c r="Q3329" s="469"/>
      <c r="R3329" s="469"/>
      <c r="S3329" s="313"/>
      <c r="T3329" s="469"/>
      <c r="U3329" s="469"/>
      <c r="V3329" s="313"/>
      <c r="W3329" s="313"/>
      <c r="X3329" s="313"/>
      <c r="Y3329" s="266"/>
      <c r="Z3329" s="266"/>
      <c r="AA3329" s="266"/>
      <c r="AB3329" s="404"/>
      <c r="AC3329" s="266"/>
      <c r="AD3329" s="266"/>
    </row>
    <row r="3330" spans="2:30">
      <c r="B3330" s="485"/>
      <c r="C3330" s="469"/>
      <c r="D3330" s="461">
        <v>44820</v>
      </c>
      <c r="E3330" s="482" t="s">
        <v>673</v>
      </c>
      <c r="F3330" s="511"/>
      <c r="G3330" s="483"/>
      <c r="H3330" s="483">
        <v>3131.51</v>
      </c>
      <c r="I3330" s="469"/>
      <c r="J3330" s="469"/>
      <c r="K3330" s="469"/>
      <c r="L3330" s="469"/>
      <c r="M3330" s="469"/>
      <c r="N3330" s="469"/>
      <c r="O3330" s="469"/>
      <c r="P3330" s="469"/>
      <c r="Q3330" s="469"/>
      <c r="R3330" s="469"/>
      <c r="S3330" s="313"/>
      <c r="T3330" s="469"/>
      <c r="U3330" s="469"/>
      <c r="V3330" s="313"/>
      <c r="W3330" s="313"/>
      <c r="X3330" s="313"/>
      <c r="Y3330" s="266"/>
      <c r="Z3330" s="266"/>
      <c r="AA3330" s="266"/>
      <c r="AB3330" s="404"/>
      <c r="AC3330" s="266"/>
      <c r="AD3330" s="266"/>
    </row>
    <row r="3331" spans="2:30">
      <c r="B3331" s="485"/>
      <c r="C3331" s="469"/>
      <c r="D3331" s="461">
        <v>44820</v>
      </c>
      <c r="E3331" s="422" t="s">
        <v>2794</v>
      </c>
      <c r="F3331" s="435"/>
      <c r="G3331" s="259"/>
      <c r="H3331" s="234">
        <v>287.49</v>
      </c>
      <c r="I3331" s="469"/>
      <c r="J3331" s="469"/>
      <c r="K3331" s="469"/>
      <c r="L3331" s="469"/>
      <c r="M3331" s="469"/>
      <c r="N3331" s="469"/>
      <c r="O3331" s="469"/>
      <c r="P3331" s="469"/>
      <c r="Q3331" s="469"/>
      <c r="R3331" s="469"/>
      <c r="S3331" s="313"/>
      <c r="T3331" s="469"/>
      <c r="U3331" s="469"/>
      <c r="V3331" s="313"/>
      <c r="W3331" s="313"/>
      <c r="X3331" s="313"/>
      <c r="Y3331" s="266"/>
      <c r="Z3331" s="266"/>
      <c r="AA3331" s="266"/>
      <c r="AB3331" s="404"/>
      <c r="AC3331" s="266"/>
      <c r="AD3331" s="266"/>
    </row>
    <row r="3332" spans="2:30">
      <c r="B3332" s="485"/>
      <c r="C3332" s="469"/>
      <c r="D3332" s="461">
        <v>44818</v>
      </c>
      <c r="E3332" s="482" t="s">
        <v>495</v>
      </c>
      <c r="F3332" s="511"/>
      <c r="G3332" s="165">
        <v>970.7</v>
      </c>
      <c r="H3332" s="165"/>
      <c r="I3332" s="469"/>
      <c r="J3332" s="469"/>
      <c r="K3332" s="469"/>
      <c r="L3332" s="469"/>
      <c r="M3332" s="469"/>
      <c r="N3332" s="469"/>
      <c r="O3332" s="469"/>
      <c r="P3332" s="469"/>
      <c r="Q3332" s="469"/>
      <c r="R3332" s="469"/>
      <c r="S3332" s="313"/>
      <c r="T3332" s="469"/>
      <c r="U3332" s="469"/>
      <c r="V3332" s="313"/>
      <c r="W3332" s="313"/>
      <c r="X3332" s="313"/>
      <c r="Y3332" s="266"/>
      <c r="Z3332" s="266"/>
      <c r="AA3332" s="266"/>
      <c r="AB3332" s="404"/>
      <c r="AC3332" s="266"/>
      <c r="AD3332" s="266"/>
    </row>
    <row r="3333" spans="2:30">
      <c r="B3333" s="485"/>
      <c r="C3333" s="469"/>
      <c r="D3333" s="461">
        <v>44818</v>
      </c>
      <c r="E3333" s="482" t="s">
        <v>2795</v>
      </c>
      <c r="F3333" s="511" t="s">
        <v>2867</v>
      </c>
      <c r="G3333" s="483"/>
      <c r="H3333" s="165">
        <v>970.7</v>
      </c>
      <c r="I3333" s="469"/>
      <c r="J3333" s="469"/>
      <c r="K3333" s="469"/>
      <c r="L3333" s="469"/>
      <c r="M3333" s="469"/>
      <c r="N3333" s="469">
        <v>970.7</v>
      </c>
      <c r="O3333" s="469"/>
      <c r="P3333" s="469"/>
      <c r="Q3333" s="469"/>
      <c r="R3333" s="469"/>
      <c r="S3333" s="313"/>
      <c r="T3333" s="469"/>
      <c r="U3333" s="469"/>
      <c r="V3333" s="313"/>
      <c r="W3333" s="313"/>
      <c r="X3333" s="313"/>
      <c r="Y3333" s="266"/>
      <c r="Z3333" s="266"/>
      <c r="AA3333" s="266"/>
      <c r="AB3333" s="404"/>
      <c r="AC3333" s="266"/>
      <c r="AD3333" s="266"/>
    </row>
    <row r="3334" spans="2:30">
      <c r="B3334" s="484">
        <v>1086</v>
      </c>
      <c r="C3334" s="469"/>
      <c r="D3334" s="461">
        <v>44818</v>
      </c>
      <c r="E3334" s="482" t="s">
        <v>1674</v>
      </c>
      <c r="F3334" s="511"/>
      <c r="G3334" s="483">
        <v>1086</v>
      </c>
      <c r="H3334" s="165"/>
      <c r="I3334" s="469"/>
      <c r="J3334" s="469"/>
      <c r="K3334" s="469"/>
      <c r="L3334" s="469"/>
      <c r="M3334" s="469"/>
      <c r="N3334" s="469"/>
      <c r="O3334" s="469"/>
      <c r="P3334" s="469"/>
      <c r="Q3334" s="469"/>
      <c r="R3334" s="469"/>
      <c r="S3334" s="313"/>
      <c r="T3334" s="469"/>
      <c r="U3334" s="469"/>
      <c r="V3334" s="313"/>
      <c r="W3334" s="313"/>
      <c r="X3334" s="313"/>
      <c r="Y3334" s="266"/>
      <c r="Z3334" s="266"/>
      <c r="AA3334" s="266"/>
      <c r="AB3334" s="404"/>
      <c r="AC3334" s="266"/>
      <c r="AD3334" s="266"/>
    </row>
    <row r="3335" spans="2:30">
      <c r="B3335" s="485"/>
      <c r="C3335" s="469"/>
      <c r="D3335" s="461">
        <v>44818</v>
      </c>
      <c r="E3335" s="482" t="s">
        <v>673</v>
      </c>
      <c r="F3335" s="511"/>
      <c r="G3335" s="483"/>
      <c r="H3335" s="165">
        <v>970.7</v>
      </c>
      <c r="I3335" s="469"/>
      <c r="J3335" s="469"/>
      <c r="K3335" s="469"/>
      <c r="L3335" s="469"/>
      <c r="M3335" s="469"/>
      <c r="N3335" s="469"/>
      <c r="O3335" s="469"/>
      <c r="P3335" s="469"/>
      <c r="Q3335" s="469"/>
      <c r="R3335" s="469"/>
      <c r="S3335" s="313"/>
      <c r="T3335" s="469"/>
      <c r="U3335" s="469"/>
      <c r="V3335" s="313"/>
      <c r="W3335" s="313"/>
      <c r="X3335" s="313"/>
      <c r="Y3335" s="266"/>
      <c r="Z3335" s="266"/>
      <c r="AA3335" s="266"/>
      <c r="AB3335" s="404"/>
      <c r="AC3335" s="266"/>
      <c r="AD3335" s="266"/>
    </row>
    <row r="3336" spans="2:30">
      <c r="B3336" s="485"/>
      <c r="C3336" s="469"/>
      <c r="D3336" s="461">
        <v>44818</v>
      </c>
      <c r="E3336" s="422" t="s">
        <v>1675</v>
      </c>
      <c r="F3336" s="435"/>
      <c r="G3336" s="259"/>
      <c r="H3336" s="234">
        <v>115.3</v>
      </c>
      <c r="I3336" s="469"/>
      <c r="J3336" s="469"/>
      <c r="K3336" s="469"/>
      <c r="L3336" s="469"/>
      <c r="M3336" s="469"/>
      <c r="N3336" s="469"/>
      <c r="O3336" s="469"/>
      <c r="P3336" s="469"/>
      <c r="Q3336" s="469"/>
      <c r="R3336" s="469"/>
      <c r="S3336" s="313"/>
      <c r="T3336" s="469"/>
      <c r="U3336" s="469"/>
      <c r="V3336" s="313"/>
      <c r="W3336" s="313"/>
      <c r="X3336" s="313"/>
      <c r="Y3336" s="266"/>
      <c r="Z3336" s="266"/>
      <c r="AA3336" s="266"/>
      <c r="AB3336" s="404"/>
      <c r="AC3336" s="266"/>
      <c r="AD3336" s="266"/>
    </row>
    <row r="3337" spans="2:30">
      <c r="B3337" s="485"/>
      <c r="C3337" s="469"/>
      <c r="D3337" s="461">
        <v>44818</v>
      </c>
      <c r="E3337" s="482" t="s">
        <v>495</v>
      </c>
      <c r="F3337" s="511"/>
      <c r="G3337" s="165">
        <v>1159.6400000000001</v>
      </c>
      <c r="H3337" s="165"/>
      <c r="I3337" s="469"/>
      <c r="J3337" s="469"/>
      <c r="K3337" s="469"/>
      <c r="L3337" s="469"/>
      <c r="M3337" s="469"/>
      <c r="N3337" s="469"/>
      <c r="O3337" s="469"/>
      <c r="P3337" s="469"/>
      <c r="Q3337" s="469"/>
      <c r="R3337" s="469"/>
      <c r="S3337" s="313"/>
      <c r="T3337" s="469"/>
      <c r="U3337" s="469"/>
      <c r="V3337" s="313"/>
      <c r="W3337" s="313"/>
      <c r="X3337" s="313"/>
      <c r="Y3337" s="266"/>
      <c r="Z3337" s="266"/>
      <c r="AA3337" s="266"/>
      <c r="AB3337" s="404"/>
      <c r="AC3337" s="266"/>
      <c r="AD3337" s="266"/>
    </row>
    <row r="3338" spans="2:30">
      <c r="B3338" s="485"/>
      <c r="C3338" s="469"/>
      <c r="D3338" s="461">
        <v>44818</v>
      </c>
      <c r="E3338" s="482" t="s">
        <v>2796</v>
      </c>
      <c r="F3338" s="511" t="s">
        <v>2867</v>
      </c>
      <c r="G3338" s="483"/>
      <c r="H3338" s="165">
        <v>1159.6400000000001</v>
      </c>
      <c r="I3338" s="469"/>
      <c r="J3338" s="469"/>
      <c r="K3338" s="469"/>
      <c r="L3338" s="469">
        <v>1159.6400000000001</v>
      </c>
      <c r="M3338" s="469"/>
      <c r="N3338" s="469"/>
      <c r="O3338" s="469"/>
      <c r="P3338" s="469"/>
      <c r="Q3338" s="469"/>
      <c r="R3338" s="469"/>
      <c r="S3338" s="313"/>
      <c r="T3338" s="469"/>
      <c r="U3338" s="469"/>
      <c r="V3338" s="313"/>
      <c r="W3338" s="313"/>
      <c r="X3338" s="313"/>
      <c r="Y3338" s="266"/>
      <c r="Z3338" s="266"/>
      <c r="AA3338" s="266"/>
      <c r="AB3338" s="404"/>
      <c r="AC3338" s="266"/>
      <c r="AD3338" s="266"/>
    </row>
    <row r="3339" spans="2:30">
      <c r="B3339" s="485">
        <v>1280</v>
      </c>
      <c r="C3339" s="469"/>
      <c r="D3339" s="461">
        <v>44818</v>
      </c>
      <c r="E3339" s="482" t="s">
        <v>2692</v>
      </c>
      <c r="F3339" s="511"/>
      <c r="G3339" s="483">
        <v>1280</v>
      </c>
      <c r="H3339" s="165"/>
      <c r="I3339" s="469"/>
      <c r="J3339" s="469"/>
      <c r="K3339" s="469"/>
      <c r="L3339" s="469"/>
      <c r="M3339" s="469"/>
      <c r="N3339" s="469"/>
      <c r="O3339" s="469"/>
      <c r="P3339" s="469"/>
      <c r="Q3339" s="469"/>
      <c r="R3339" s="469"/>
      <c r="S3339" s="313"/>
      <c r="T3339" s="469"/>
      <c r="U3339" s="469"/>
      <c r="V3339" s="313"/>
      <c r="W3339" s="313"/>
      <c r="X3339" s="313"/>
      <c r="Y3339" s="266"/>
      <c r="Z3339" s="266"/>
      <c r="AA3339" s="266"/>
      <c r="AB3339" s="404"/>
      <c r="AC3339" s="266"/>
      <c r="AD3339" s="266"/>
    </row>
    <row r="3340" spans="2:30">
      <c r="B3340" s="485"/>
      <c r="C3340" s="469"/>
      <c r="D3340" s="461">
        <v>44818</v>
      </c>
      <c r="E3340" s="482" t="s">
        <v>673</v>
      </c>
      <c r="F3340" s="511"/>
      <c r="G3340" s="483"/>
      <c r="H3340" s="165">
        <v>1159.6400000000001</v>
      </c>
      <c r="I3340" s="469"/>
      <c r="J3340" s="469"/>
      <c r="K3340" s="469"/>
      <c r="L3340" s="469"/>
      <c r="M3340" s="469"/>
      <c r="N3340" s="469"/>
      <c r="O3340" s="469"/>
      <c r="P3340" s="469"/>
      <c r="Q3340" s="469"/>
      <c r="R3340" s="469"/>
      <c r="S3340" s="313"/>
      <c r="T3340" s="469"/>
      <c r="U3340" s="469"/>
      <c r="V3340" s="313"/>
      <c r="W3340" s="313"/>
      <c r="X3340" s="313"/>
      <c r="Y3340" s="266"/>
      <c r="Z3340" s="266"/>
      <c r="AA3340" s="266"/>
      <c r="AB3340" s="404"/>
      <c r="AC3340" s="266"/>
      <c r="AD3340" s="266"/>
    </row>
    <row r="3341" spans="2:30">
      <c r="B3341" s="485"/>
      <c r="C3341" s="469"/>
      <c r="D3341" s="461">
        <v>44818</v>
      </c>
      <c r="E3341" s="422" t="s">
        <v>2693</v>
      </c>
      <c r="F3341" s="435"/>
      <c r="G3341" s="259"/>
      <c r="H3341" s="234">
        <v>120.36</v>
      </c>
      <c r="I3341" s="469"/>
      <c r="J3341" s="469"/>
      <c r="K3341" s="469"/>
      <c r="L3341" s="469"/>
      <c r="M3341" s="469"/>
      <c r="N3341" s="469"/>
      <c r="O3341" s="469"/>
      <c r="P3341" s="469"/>
      <c r="Q3341" s="469"/>
      <c r="R3341" s="469"/>
      <c r="S3341" s="313"/>
      <c r="T3341" s="469"/>
      <c r="U3341" s="469"/>
      <c r="V3341" s="313"/>
      <c r="W3341" s="313"/>
      <c r="X3341" s="313"/>
      <c r="Y3341" s="266"/>
      <c r="Z3341" s="266"/>
      <c r="AA3341" s="266"/>
      <c r="AB3341" s="404"/>
      <c r="AC3341" s="266"/>
      <c r="AD3341" s="266"/>
    </row>
    <row r="3342" spans="2:30">
      <c r="B3342" s="485"/>
      <c r="C3342" s="469"/>
      <c r="D3342" s="461">
        <v>44823</v>
      </c>
      <c r="E3342" s="482" t="s">
        <v>495</v>
      </c>
      <c r="F3342" s="511"/>
      <c r="G3342" s="165">
        <v>474.72</v>
      </c>
      <c r="H3342" s="165"/>
      <c r="I3342" s="469"/>
      <c r="J3342" s="469"/>
      <c r="K3342" s="469"/>
      <c r="L3342" s="469"/>
      <c r="M3342" s="469"/>
      <c r="N3342" s="469"/>
      <c r="O3342" s="469"/>
      <c r="P3342" s="469"/>
      <c r="Q3342" s="469"/>
      <c r="R3342" s="469"/>
      <c r="S3342" s="313"/>
      <c r="T3342" s="469"/>
      <c r="U3342" s="469"/>
      <c r="V3342" s="313"/>
      <c r="W3342" s="313"/>
      <c r="X3342" s="313"/>
      <c r="Y3342" s="266"/>
      <c r="Z3342" s="266"/>
      <c r="AA3342" s="266"/>
      <c r="AB3342" s="404"/>
      <c r="AC3342" s="266"/>
      <c r="AD3342" s="266"/>
    </row>
    <row r="3343" spans="2:30">
      <c r="B3343" s="485"/>
      <c r="C3343" s="469"/>
      <c r="D3343" s="461">
        <v>44823</v>
      </c>
      <c r="E3343" s="482" t="s">
        <v>2797</v>
      </c>
      <c r="F3343" s="511" t="s">
        <v>2867</v>
      </c>
      <c r="G3343" s="483"/>
      <c r="H3343" s="165">
        <v>474.72</v>
      </c>
      <c r="I3343" s="469"/>
      <c r="J3343" s="469">
        <v>474.72</v>
      </c>
      <c r="K3343" s="469"/>
      <c r="L3343" s="469"/>
      <c r="M3343" s="469"/>
      <c r="N3343" s="469"/>
      <c r="O3343" s="469"/>
      <c r="P3343" s="469"/>
      <c r="Q3343" s="469"/>
      <c r="R3343" s="469"/>
      <c r="S3343" s="313"/>
      <c r="T3343" s="469"/>
      <c r="U3343" s="469"/>
      <c r="V3343" s="313"/>
      <c r="W3343" s="313"/>
      <c r="X3343" s="313"/>
      <c r="Y3343" s="266"/>
      <c r="Z3343" s="266"/>
      <c r="AA3343" s="266"/>
      <c r="AB3343" s="404"/>
      <c r="AC3343" s="266"/>
      <c r="AD3343" s="266"/>
    </row>
    <row r="3344" spans="2:30">
      <c r="B3344" s="484">
        <v>556</v>
      </c>
      <c r="C3344" s="469"/>
      <c r="D3344" s="461">
        <v>44823</v>
      </c>
      <c r="E3344" s="482" t="s">
        <v>1571</v>
      </c>
      <c r="F3344" s="511"/>
      <c r="G3344" s="483">
        <v>556</v>
      </c>
      <c r="H3344" s="165"/>
      <c r="I3344" s="469"/>
      <c r="J3344" s="469"/>
      <c r="K3344" s="469"/>
      <c r="L3344" s="469"/>
      <c r="M3344" s="469"/>
      <c r="N3344" s="469"/>
      <c r="O3344" s="469"/>
      <c r="P3344" s="469"/>
      <c r="Q3344" s="469"/>
      <c r="R3344" s="469"/>
      <c r="S3344" s="313"/>
      <c r="T3344" s="469"/>
      <c r="U3344" s="469"/>
      <c r="V3344" s="313"/>
      <c r="W3344" s="313"/>
      <c r="X3344" s="313"/>
      <c r="Y3344" s="266"/>
      <c r="Z3344" s="266"/>
      <c r="AA3344" s="266"/>
      <c r="AB3344" s="404"/>
      <c r="AC3344" s="266"/>
      <c r="AD3344" s="266"/>
    </row>
    <row r="3345" spans="2:30">
      <c r="B3345" s="485"/>
      <c r="C3345" s="469"/>
      <c r="D3345" s="461">
        <v>44823</v>
      </c>
      <c r="E3345" s="482" t="s">
        <v>673</v>
      </c>
      <c r="F3345" s="511"/>
      <c r="G3345" s="483"/>
      <c r="H3345" s="165">
        <v>474.72</v>
      </c>
      <c r="I3345" s="469"/>
      <c r="J3345" s="469"/>
      <c r="K3345" s="469"/>
      <c r="L3345" s="469"/>
      <c r="M3345" s="469"/>
      <c r="N3345" s="469"/>
      <c r="O3345" s="469"/>
      <c r="P3345" s="469"/>
      <c r="Q3345" s="469"/>
      <c r="R3345" s="469"/>
      <c r="S3345" s="313"/>
      <c r="T3345" s="469"/>
      <c r="U3345" s="469"/>
      <c r="V3345" s="313"/>
      <c r="W3345" s="313"/>
      <c r="X3345" s="313"/>
      <c r="Y3345" s="266"/>
      <c r="Z3345" s="266"/>
      <c r="AA3345" s="266"/>
      <c r="AB3345" s="404"/>
      <c r="AC3345" s="266"/>
      <c r="AD3345" s="266"/>
    </row>
    <row r="3346" spans="2:30">
      <c r="B3346" s="485"/>
      <c r="C3346" s="469"/>
      <c r="D3346" s="461">
        <v>44823</v>
      </c>
      <c r="E3346" s="422" t="s">
        <v>1572</v>
      </c>
      <c r="F3346" s="435"/>
      <c r="G3346" s="259"/>
      <c r="H3346" s="234">
        <v>81.28</v>
      </c>
      <c r="I3346" s="469"/>
      <c r="J3346" s="469"/>
      <c r="K3346" s="469"/>
      <c r="L3346" s="469"/>
      <c r="M3346" s="469"/>
      <c r="N3346" s="469"/>
      <c r="O3346" s="469"/>
      <c r="P3346" s="469"/>
      <c r="Q3346" s="469"/>
      <c r="R3346" s="469"/>
      <c r="S3346" s="313"/>
      <c r="T3346" s="469"/>
      <c r="U3346" s="469"/>
      <c r="V3346" s="313"/>
      <c r="W3346" s="313"/>
      <c r="X3346" s="313"/>
      <c r="Y3346" s="266"/>
      <c r="Z3346" s="266"/>
      <c r="AA3346" s="266"/>
      <c r="AB3346" s="404"/>
      <c r="AC3346" s="266"/>
      <c r="AD3346" s="266"/>
    </row>
    <row r="3347" spans="2:30">
      <c r="B3347" s="485"/>
      <c r="C3347" s="469"/>
      <c r="D3347" s="461">
        <v>44826</v>
      </c>
      <c r="E3347" s="482" t="s">
        <v>495</v>
      </c>
      <c r="F3347" s="511"/>
      <c r="G3347" s="483">
        <v>1004.63</v>
      </c>
      <c r="H3347" s="165"/>
      <c r="I3347" s="469"/>
      <c r="J3347" s="469"/>
      <c r="K3347" s="469"/>
      <c r="L3347" s="469"/>
      <c r="M3347" s="469"/>
      <c r="N3347" s="469"/>
      <c r="O3347" s="469"/>
      <c r="P3347" s="469"/>
      <c r="Q3347" s="469"/>
      <c r="R3347" s="469"/>
      <c r="S3347" s="313"/>
      <c r="T3347" s="469"/>
      <c r="U3347" s="469"/>
      <c r="V3347" s="313"/>
      <c r="W3347" s="313"/>
      <c r="X3347" s="313"/>
      <c r="Y3347" s="266"/>
      <c r="Z3347" s="266"/>
      <c r="AA3347" s="266"/>
      <c r="AB3347" s="404"/>
      <c r="AC3347" s="266"/>
      <c r="AD3347" s="266"/>
    </row>
    <row r="3348" spans="2:30">
      <c r="B3348" s="485"/>
      <c r="C3348" s="469">
        <v>3</v>
      </c>
      <c r="D3348" s="461">
        <v>44826</v>
      </c>
      <c r="E3348" s="482" t="s">
        <v>2798</v>
      </c>
      <c r="F3348" s="511" t="s">
        <v>2865</v>
      </c>
      <c r="G3348" s="483"/>
      <c r="H3348" s="165">
        <v>958.38</v>
      </c>
      <c r="I3348" s="469"/>
      <c r="J3348" s="469"/>
      <c r="K3348" s="469"/>
      <c r="L3348" s="469">
        <v>958.38</v>
      </c>
      <c r="M3348" s="469"/>
      <c r="N3348" s="469"/>
      <c r="O3348" s="469"/>
      <c r="P3348" s="469"/>
      <c r="Q3348" s="469"/>
      <c r="R3348" s="469"/>
      <c r="S3348" s="313"/>
      <c r="T3348" s="469"/>
      <c r="U3348" s="469"/>
      <c r="V3348" s="313"/>
      <c r="W3348" s="313"/>
      <c r="X3348" s="313"/>
      <c r="Y3348" s="266"/>
      <c r="Z3348" s="266"/>
      <c r="AA3348" s="266"/>
      <c r="AB3348" s="404"/>
      <c r="AC3348" s="266"/>
      <c r="AD3348" s="266"/>
    </row>
    <row r="3349" spans="2:30">
      <c r="B3349" s="485"/>
      <c r="C3349" s="469"/>
      <c r="D3349" s="461">
        <v>44826</v>
      </c>
      <c r="E3349" s="482" t="s">
        <v>1896</v>
      </c>
      <c r="F3349" s="511"/>
      <c r="G3349" s="483"/>
      <c r="H3349" s="165">
        <v>46.25</v>
      </c>
      <c r="I3349" s="469"/>
      <c r="J3349" s="469"/>
      <c r="K3349" s="469"/>
      <c r="L3349" s="469"/>
      <c r="M3349" s="469"/>
      <c r="N3349" s="469"/>
      <c r="O3349" s="469"/>
      <c r="P3349" s="469"/>
      <c r="Q3349" s="469"/>
      <c r="R3349" s="469"/>
      <c r="S3349" s="313"/>
      <c r="T3349" s="469">
        <v>46.25</v>
      </c>
      <c r="U3349" s="469"/>
      <c r="V3349" s="313"/>
      <c r="W3349" s="313"/>
      <c r="X3349" s="313"/>
      <c r="Y3349" s="266"/>
      <c r="Z3349" s="266"/>
      <c r="AA3349" s="266"/>
      <c r="AB3349" s="404"/>
      <c r="AC3349" s="266"/>
      <c r="AD3349" s="266"/>
    </row>
    <row r="3350" spans="2:30">
      <c r="B3350" s="484">
        <v>1140</v>
      </c>
      <c r="C3350" s="469"/>
      <c r="D3350" s="461">
        <v>44826</v>
      </c>
      <c r="E3350" s="482" t="s">
        <v>2615</v>
      </c>
      <c r="F3350" s="511"/>
      <c r="G3350" s="483">
        <v>1140</v>
      </c>
      <c r="H3350" s="165"/>
      <c r="I3350" s="469"/>
      <c r="J3350" s="469"/>
      <c r="K3350" s="469"/>
      <c r="L3350" s="469"/>
      <c r="M3350" s="469"/>
      <c r="N3350" s="469"/>
      <c r="O3350" s="469"/>
      <c r="P3350" s="469"/>
      <c r="Q3350" s="469"/>
      <c r="R3350" s="469"/>
      <c r="S3350" s="313"/>
      <c r="T3350" s="469"/>
      <c r="U3350" s="469"/>
      <c r="V3350" s="313"/>
      <c r="W3350" s="313"/>
      <c r="X3350" s="313"/>
      <c r="Y3350" s="266"/>
      <c r="Z3350" s="266"/>
      <c r="AA3350" s="266"/>
      <c r="AB3350" s="404"/>
      <c r="AC3350" s="266"/>
      <c r="AD3350" s="266"/>
    </row>
    <row r="3351" spans="2:30">
      <c r="B3351" s="485"/>
      <c r="C3351" s="469"/>
      <c r="D3351" s="461">
        <v>44826</v>
      </c>
      <c r="E3351" s="482" t="s">
        <v>673</v>
      </c>
      <c r="F3351" s="511"/>
      <c r="G3351" s="483"/>
      <c r="H3351" s="483">
        <v>1004.63</v>
      </c>
      <c r="I3351" s="469"/>
      <c r="J3351" s="469"/>
      <c r="K3351" s="469"/>
      <c r="L3351" s="469"/>
      <c r="M3351" s="469"/>
      <c r="N3351" s="469"/>
      <c r="O3351" s="469"/>
      <c r="P3351" s="469"/>
      <c r="Q3351" s="469"/>
      <c r="R3351" s="469"/>
      <c r="S3351" s="313"/>
      <c r="T3351" s="469"/>
      <c r="U3351" s="469"/>
      <c r="V3351" s="313"/>
      <c r="W3351" s="313"/>
      <c r="X3351" s="313"/>
      <c r="Y3351" s="266"/>
      <c r="Z3351" s="266"/>
      <c r="AA3351" s="266"/>
      <c r="AB3351" s="404"/>
      <c r="AC3351" s="266"/>
      <c r="AD3351" s="266"/>
    </row>
    <row r="3352" spans="2:30">
      <c r="B3352" s="485"/>
      <c r="C3352" s="469"/>
      <c r="D3352" s="461">
        <v>44826</v>
      </c>
      <c r="E3352" s="422" t="s">
        <v>2616</v>
      </c>
      <c r="F3352" s="435"/>
      <c r="G3352" s="259"/>
      <c r="H3352" s="234">
        <v>135.37</v>
      </c>
      <c r="I3352" s="469"/>
      <c r="J3352" s="469"/>
      <c r="K3352" s="469"/>
      <c r="L3352" s="469"/>
      <c r="M3352" s="469"/>
      <c r="N3352" s="469"/>
      <c r="O3352" s="469"/>
      <c r="P3352" s="469"/>
      <c r="Q3352" s="469"/>
      <c r="R3352" s="469"/>
      <c r="S3352" s="313"/>
      <c r="T3352" s="469"/>
      <c r="U3352" s="469"/>
      <c r="V3352" s="313"/>
      <c r="W3352" s="313"/>
      <c r="X3352" s="313"/>
      <c r="Y3352" s="266"/>
      <c r="Z3352" s="266"/>
      <c r="AA3352" s="266"/>
      <c r="AB3352" s="404"/>
      <c r="AC3352" s="266"/>
      <c r="AD3352" s="266"/>
    </row>
    <row r="3353" spans="2:30">
      <c r="B3353" s="485"/>
      <c r="C3353" s="469"/>
      <c r="D3353" s="461">
        <v>44830</v>
      </c>
      <c r="E3353" s="482" t="s">
        <v>495</v>
      </c>
      <c r="F3353" s="511"/>
      <c r="G3353" s="483">
        <v>2615.9499999999998</v>
      </c>
      <c r="H3353" s="165"/>
      <c r="I3353" s="469"/>
      <c r="J3353" s="469"/>
      <c r="K3353" s="469"/>
      <c r="L3353" s="469"/>
      <c r="M3353" s="469"/>
      <c r="N3353" s="469"/>
      <c r="O3353" s="469"/>
      <c r="P3353" s="469"/>
      <c r="Q3353" s="469"/>
      <c r="R3353" s="469"/>
      <c r="S3353" s="313"/>
      <c r="T3353" s="469"/>
      <c r="U3353" s="469"/>
      <c r="V3353" s="313"/>
      <c r="W3353" s="313"/>
      <c r="X3353" s="313"/>
      <c r="Y3353" s="266"/>
      <c r="Z3353" s="266"/>
      <c r="AA3353" s="266"/>
      <c r="AB3353" s="404"/>
      <c r="AC3353" s="266"/>
      <c r="AD3353" s="266"/>
    </row>
    <row r="3354" spans="2:30">
      <c r="B3354" s="485"/>
      <c r="C3354" s="469"/>
      <c r="D3354" s="461">
        <v>44830</v>
      </c>
      <c r="E3354" s="482" t="s">
        <v>2799</v>
      </c>
      <c r="F3354" s="511" t="s">
        <v>2864</v>
      </c>
      <c r="G3354" s="483"/>
      <c r="H3354" s="165">
        <v>198.6</v>
      </c>
      <c r="I3354" s="469"/>
      <c r="J3354" s="469"/>
      <c r="K3354" s="469">
        <v>198.6</v>
      </c>
      <c r="L3354" s="469"/>
      <c r="M3354" s="469"/>
      <c r="N3354" s="469"/>
      <c r="O3354" s="469"/>
      <c r="P3354" s="469"/>
      <c r="Q3354" s="469"/>
      <c r="R3354" s="469"/>
      <c r="S3354" s="313"/>
      <c r="T3354" s="469"/>
      <c r="U3354" s="469"/>
      <c r="V3354" s="313"/>
      <c r="W3354" s="313"/>
      <c r="X3354" s="313"/>
      <c r="Y3354" s="266"/>
      <c r="Z3354" s="266"/>
      <c r="AA3354" s="266"/>
      <c r="AB3354" s="404"/>
      <c r="AC3354" s="266"/>
      <c r="AD3354" s="266"/>
    </row>
    <row r="3355" spans="2:30">
      <c r="B3355" s="485"/>
      <c r="C3355" s="469"/>
      <c r="D3355" s="461">
        <v>44830</v>
      </c>
      <c r="E3355" s="482" t="s">
        <v>2800</v>
      </c>
      <c r="F3355" s="511" t="s">
        <v>2864</v>
      </c>
      <c r="G3355" s="483"/>
      <c r="H3355" s="165">
        <v>360.6</v>
      </c>
      <c r="I3355" s="469"/>
      <c r="J3355" s="469">
        <v>360.6</v>
      </c>
      <c r="K3355" s="469"/>
      <c r="L3355" s="469"/>
      <c r="M3355" s="469"/>
      <c r="N3355" s="469"/>
      <c r="O3355" s="469"/>
      <c r="P3355" s="469"/>
      <c r="Q3355" s="469"/>
      <c r="R3355" s="469"/>
      <c r="S3355" s="313"/>
      <c r="T3355" s="469"/>
      <c r="U3355" s="469"/>
      <c r="V3355" s="313"/>
      <c r="W3355" s="313"/>
      <c r="X3355" s="313"/>
      <c r="Y3355" s="266"/>
      <c r="Z3355" s="266"/>
      <c r="AA3355" s="266"/>
      <c r="AB3355" s="404"/>
      <c r="AC3355" s="266"/>
      <c r="AD3355" s="266"/>
    </row>
    <row r="3356" spans="2:30">
      <c r="B3356" s="485"/>
      <c r="C3356" s="469"/>
      <c r="D3356" s="461">
        <v>44830</v>
      </c>
      <c r="E3356" s="482" t="s">
        <v>2801</v>
      </c>
      <c r="F3356" s="511" t="s">
        <v>2864</v>
      </c>
      <c r="G3356" s="483"/>
      <c r="H3356" s="165">
        <v>720</v>
      </c>
      <c r="I3356" s="469"/>
      <c r="J3356" s="469">
        <v>720</v>
      </c>
      <c r="K3356" s="469"/>
      <c r="L3356" s="469"/>
      <c r="M3356" s="469"/>
      <c r="N3356" s="469"/>
      <c r="O3356" s="469"/>
      <c r="P3356" s="469"/>
      <c r="Q3356" s="469"/>
      <c r="R3356" s="469"/>
      <c r="S3356" s="313"/>
      <c r="T3356" s="469"/>
      <c r="U3356" s="469"/>
      <c r="V3356" s="313"/>
      <c r="W3356" s="313"/>
      <c r="X3356" s="313"/>
      <c r="Y3356" s="266"/>
      <c r="Z3356" s="266"/>
      <c r="AA3356" s="266"/>
      <c r="AB3356" s="404"/>
      <c r="AC3356" s="266"/>
      <c r="AD3356" s="266"/>
    </row>
    <row r="3357" spans="2:30">
      <c r="B3357" s="485"/>
      <c r="C3357" s="469">
        <v>6</v>
      </c>
      <c r="D3357" s="461">
        <v>44830</v>
      </c>
      <c r="E3357" s="482" t="s">
        <v>2802</v>
      </c>
      <c r="F3357" s="511" t="s">
        <v>2865</v>
      </c>
      <c r="G3357" s="483"/>
      <c r="H3357" s="165">
        <v>1821</v>
      </c>
      <c r="I3357" s="469"/>
      <c r="J3357" s="469"/>
      <c r="K3357" s="469"/>
      <c r="L3357" s="469"/>
      <c r="M3357" s="469"/>
      <c r="N3357" s="469"/>
      <c r="O3357" s="469">
        <v>1821</v>
      </c>
      <c r="P3357" s="469"/>
      <c r="Q3357" s="469"/>
      <c r="R3357" s="469"/>
      <c r="S3357" s="313"/>
      <c r="T3357" s="469"/>
      <c r="U3357" s="469"/>
      <c r="V3357" s="313"/>
      <c r="W3357" s="313"/>
      <c r="X3357" s="313"/>
      <c r="Y3357" s="266"/>
      <c r="Z3357" s="266"/>
      <c r="AA3357" s="266"/>
      <c r="AB3357" s="404"/>
      <c r="AC3357" s="266"/>
      <c r="AD3357" s="266"/>
    </row>
    <row r="3358" spans="2:30">
      <c r="B3358" s="485"/>
      <c r="C3358" s="469"/>
      <c r="D3358" s="461">
        <v>44830</v>
      </c>
      <c r="E3358" s="482" t="s">
        <v>1896</v>
      </c>
      <c r="F3358" s="511"/>
      <c r="G3358" s="483"/>
      <c r="H3358" s="165">
        <v>138.75</v>
      </c>
      <c r="I3358" s="469"/>
      <c r="J3358" s="469"/>
      <c r="K3358" s="469"/>
      <c r="L3358" s="469"/>
      <c r="M3358" s="469"/>
      <c r="N3358" s="469"/>
      <c r="O3358" s="469"/>
      <c r="P3358" s="469"/>
      <c r="Q3358" s="469"/>
      <c r="R3358" s="469"/>
      <c r="S3358" s="313"/>
      <c r="T3358" s="469">
        <v>138.75</v>
      </c>
      <c r="U3358" s="469"/>
      <c r="V3358" s="313"/>
      <c r="W3358" s="313"/>
      <c r="X3358" s="313"/>
      <c r="Y3358" s="266"/>
      <c r="Z3358" s="266"/>
      <c r="AA3358" s="266"/>
      <c r="AB3358" s="404"/>
      <c r="AC3358" s="266"/>
      <c r="AD3358" s="266"/>
    </row>
    <row r="3359" spans="2:30">
      <c r="B3359" s="485"/>
      <c r="C3359" s="469"/>
      <c r="D3359" s="461">
        <v>44830</v>
      </c>
      <c r="E3359" s="482" t="s">
        <v>1878</v>
      </c>
      <c r="F3359" s="511"/>
      <c r="G3359" s="483"/>
      <c r="H3359" s="165">
        <v>97</v>
      </c>
      <c r="I3359" s="469"/>
      <c r="J3359" s="469"/>
      <c r="K3359" s="469"/>
      <c r="L3359" s="469"/>
      <c r="M3359" s="469"/>
      <c r="N3359" s="469"/>
      <c r="O3359" s="469"/>
      <c r="P3359" s="469"/>
      <c r="Q3359" s="469"/>
      <c r="R3359" s="469"/>
      <c r="S3359" s="313"/>
      <c r="T3359" s="469">
        <v>97</v>
      </c>
      <c r="U3359" s="469"/>
      <c r="V3359" s="313"/>
      <c r="W3359" s="313"/>
      <c r="X3359" s="313"/>
      <c r="Y3359" s="266"/>
      <c r="Z3359" s="266"/>
      <c r="AA3359" s="266"/>
      <c r="AB3359" s="404"/>
      <c r="AC3359" s="266"/>
      <c r="AD3359" s="266"/>
    </row>
    <row r="3360" spans="2:30">
      <c r="B3360" s="484">
        <v>3470</v>
      </c>
      <c r="C3360" s="469"/>
      <c r="D3360" s="461">
        <v>44830</v>
      </c>
      <c r="E3360" s="482" t="s">
        <v>2803</v>
      </c>
      <c r="F3360" s="511"/>
      <c r="G3360" s="483">
        <v>3470</v>
      </c>
      <c r="H3360" s="165"/>
      <c r="I3360" s="469"/>
      <c r="J3360" s="469"/>
      <c r="K3360" s="469"/>
      <c r="L3360" s="469"/>
      <c r="M3360" s="469"/>
      <c r="N3360" s="469"/>
      <c r="O3360" s="469"/>
      <c r="P3360" s="469"/>
      <c r="Q3360" s="469"/>
      <c r="R3360" s="469"/>
      <c r="S3360" s="313"/>
      <c r="T3360" s="469"/>
      <c r="U3360" s="469"/>
      <c r="V3360" s="313"/>
      <c r="W3360" s="313"/>
      <c r="X3360" s="313"/>
      <c r="Y3360" s="266"/>
      <c r="Z3360" s="266"/>
      <c r="AA3360" s="266"/>
      <c r="AB3360" s="404"/>
      <c r="AC3360" s="266"/>
      <c r="AD3360" s="266"/>
    </row>
    <row r="3361" spans="2:30">
      <c r="B3361" s="485"/>
      <c r="C3361" s="469"/>
      <c r="D3361" s="461">
        <v>44830</v>
      </c>
      <c r="E3361" s="421" t="s">
        <v>673</v>
      </c>
      <c r="F3361" s="494"/>
      <c r="G3361" s="258"/>
      <c r="H3361" s="483">
        <v>2615.9499999999998</v>
      </c>
      <c r="I3361" s="469"/>
      <c r="J3361" s="469"/>
      <c r="K3361" s="469"/>
      <c r="L3361" s="469"/>
      <c r="M3361" s="469"/>
      <c r="N3361" s="469"/>
      <c r="O3361" s="469"/>
      <c r="P3361" s="469"/>
      <c r="Q3361" s="469"/>
      <c r="R3361" s="469"/>
      <c r="S3361" s="313"/>
      <c r="T3361" s="469"/>
      <c r="U3361" s="469"/>
      <c r="V3361" s="313"/>
      <c r="W3361" s="313"/>
      <c r="X3361" s="313"/>
      <c r="Y3361" s="266"/>
      <c r="Z3361" s="266"/>
      <c r="AA3361" s="266"/>
      <c r="AB3361" s="404"/>
      <c r="AC3361" s="266"/>
      <c r="AD3361" s="266"/>
    </row>
    <row r="3362" spans="2:30">
      <c r="B3362" s="485"/>
      <c r="C3362" s="469"/>
      <c r="D3362" s="461">
        <v>44830</v>
      </c>
      <c r="E3362" s="421" t="s">
        <v>1741</v>
      </c>
      <c r="F3362" s="494"/>
      <c r="G3362" s="258"/>
      <c r="H3362" s="478">
        <v>72</v>
      </c>
      <c r="I3362" s="469"/>
      <c r="J3362" s="469"/>
      <c r="K3362" s="469"/>
      <c r="L3362" s="469"/>
      <c r="M3362" s="469"/>
      <c r="N3362" s="469"/>
      <c r="O3362" s="469"/>
      <c r="P3362" s="469"/>
      <c r="Q3362" s="469"/>
      <c r="R3362" s="469"/>
      <c r="S3362" s="313"/>
      <c r="T3362" s="469"/>
      <c r="U3362" s="469"/>
      <c r="V3362" s="313"/>
      <c r="W3362" s="313"/>
      <c r="X3362" s="313"/>
      <c r="Y3362" s="266"/>
      <c r="Z3362" s="266"/>
      <c r="AA3362" s="266"/>
      <c r="AB3362" s="404"/>
      <c r="AC3362" s="266"/>
      <c r="AD3362" s="266"/>
    </row>
    <row r="3363" spans="2:30">
      <c r="B3363" s="485"/>
      <c r="C3363" s="469"/>
      <c r="D3363" s="461">
        <v>44830</v>
      </c>
      <c r="E3363" s="422" t="s">
        <v>2804</v>
      </c>
      <c r="F3363" s="435"/>
      <c r="G3363" s="259"/>
      <c r="H3363" s="234">
        <v>62.05</v>
      </c>
      <c r="I3363" s="469"/>
      <c r="J3363" s="469"/>
      <c r="K3363" s="469"/>
      <c r="L3363" s="469"/>
      <c r="M3363" s="469"/>
      <c r="N3363" s="469"/>
      <c r="O3363" s="469"/>
      <c r="P3363" s="469"/>
      <c r="Q3363" s="469"/>
      <c r="R3363" s="469"/>
      <c r="S3363" s="313"/>
      <c r="T3363" s="469"/>
      <c r="U3363" s="469"/>
      <c r="V3363" s="313"/>
      <c r="W3363" s="313"/>
      <c r="X3363" s="313"/>
      <c r="Y3363" s="266"/>
      <c r="Z3363" s="266"/>
      <c r="AA3363" s="266"/>
      <c r="AB3363" s="404"/>
      <c r="AC3363" s="266"/>
      <c r="AD3363" s="266"/>
    </row>
    <row r="3364" spans="2:30">
      <c r="B3364" s="485"/>
      <c r="C3364" s="469"/>
      <c r="D3364" s="461">
        <v>44827</v>
      </c>
      <c r="E3364" s="421" t="s">
        <v>495</v>
      </c>
      <c r="F3364" s="494"/>
      <c r="G3364" s="165">
        <v>1197.42</v>
      </c>
      <c r="H3364" s="478"/>
      <c r="I3364" s="469"/>
      <c r="J3364" s="469"/>
      <c r="K3364" s="469"/>
      <c r="L3364" s="469"/>
      <c r="M3364" s="469"/>
      <c r="N3364" s="469"/>
      <c r="O3364" s="469"/>
      <c r="P3364" s="469"/>
      <c r="Q3364" s="469"/>
      <c r="R3364" s="469"/>
      <c r="S3364" s="313"/>
      <c r="T3364" s="469"/>
      <c r="U3364" s="469"/>
      <c r="V3364" s="313"/>
      <c r="W3364" s="313"/>
      <c r="X3364" s="313"/>
      <c r="Y3364" s="266"/>
      <c r="Z3364" s="266"/>
      <c r="AA3364" s="266"/>
      <c r="AB3364" s="404"/>
      <c r="AC3364" s="266"/>
      <c r="AD3364" s="266"/>
    </row>
    <row r="3365" spans="2:30">
      <c r="B3365" s="485"/>
      <c r="C3365" s="469"/>
      <c r="D3365" s="461">
        <v>44827</v>
      </c>
      <c r="E3365" s="482" t="s">
        <v>2805</v>
      </c>
      <c r="F3365" s="511" t="s">
        <v>2867</v>
      </c>
      <c r="G3365" s="483"/>
      <c r="H3365" s="165">
        <v>1197.42</v>
      </c>
      <c r="I3365" s="469"/>
      <c r="J3365" s="469">
        <v>1197.42</v>
      </c>
      <c r="K3365" s="469"/>
      <c r="L3365" s="469"/>
      <c r="M3365" s="469"/>
      <c r="N3365" s="469"/>
      <c r="O3365" s="469"/>
      <c r="P3365" s="469"/>
      <c r="Q3365" s="469"/>
      <c r="R3365" s="469"/>
      <c r="S3365" s="313"/>
      <c r="T3365" s="469"/>
      <c r="U3365" s="469"/>
      <c r="V3365" s="313"/>
      <c r="W3365" s="313"/>
      <c r="X3365" s="313"/>
      <c r="Y3365" s="266"/>
      <c r="Z3365" s="266"/>
      <c r="AA3365" s="266"/>
      <c r="AB3365" s="404"/>
      <c r="AC3365" s="266"/>
      <c r="AD3365" s="266"/>
    </row>
    <row r="3366" spans="2:30">
      <c r="B3366" s="484">
        <v>1350</v>
      </c>
      <c r="C3366" s="469"/>
      <c r="D3366" s="461">
        <v>44827</v>
      </c>
      <c r="E3366" s="482" t="s">
        <v>2637</v>
      </c>
      <c r="F3366" s="511"/>
      <c r="G3366" s="483">
        <v>1350</v>
      </c>
      <c r="H3366" s="165"/>
      <c r="I3366" s="469"/>
      <c r="J3366" s="469"/>
      <c r="K3366" s="469"/>
      <c r="L3366" s="469"/>
      <c r="M3366" s="469"/>
      <c r="N3366" s="469"/>
      <c r="O3366" s="469"/>
      <c r="P3366" s="469"/>
      <c r="Q3366" s="469"/>
      <c r="R3366" s="469"/>
      <c r="S3366" s="313"/>
      <c r="T3366" s="469"/>
      <c r="U3366" s="469"/>
      <c r="V3366" s="313"/>
      <c r="W3366" s="313"/>
      <c r="X3366" s="313"/>
      <c r="Y3366" s="266"/>
      <c r="Z3366" s="266"/>
      <c r="AA3366" s="266"/>
      <c r="AB3366" s="404"/>
      <c r="AC3366" s="266"/>
      <c r="AD3366" s="266"/>
    </row>
    <row r="3367" spans="2:30">
      <c r="B3367" s="485"/>
      <c r="C3367" s="469"/>
      <c r="D3367" s="461">
        <v>44827</v>
      </c>
      <c r="E3367" s="482" t="s">
        <v>673</v>
      </c>
      <c r="F3367" s="511"/>
      <c r="G3367" s="483"/>
      <c r="H3367" s="165">
        <v>1197.42</v>
      </c>
      <c r="I3367" s="469"/>
      <c r="J3367" s="469"/>
      <c r="K3367" s="469"/>
      <c r="L3367" s="469"/>
      <c r="M3367" s="469"/>
      <c r="N3367" s="469"/>
      <c r="O3367" s="469"/>
      <c r="P3367" s="469"/>
      <c r="Q3367" s="469"/>
      <c r="R3367" s="469"/>
      <c r="S3367" s="313"/>
      <c r="T3367" s="469"/>
      <c r="U3367" s="469"/>
      <c r="V3367" s="313"/>
      <c r="W3367" s="313"/>
      <c r="X3367" s="313"/>
      <c r="Y3367" s="266"/>
      <c r="Z3367" s="266"/>
      <c r="AA3367" s="266"/>
      <c r="AB3367" s="404"/>
      <c r="AC3367" s="266"/>
      <c r="AD3367" s="266"/>
    </row>
    <row r="3368" spans="2:30">
      <c r="B3368" s="485"/>
      <c r="C3368" s="469"/>
      <c r="D3368" s="461">
        <v>44827</v>
      </c>
      <c r="E3368" s="422" t="s">
        <v>2638</v>
      </c>
      <c r="F3368" s="435"/>
      <c r="G3368" s="259"/>
      <c r="H3368" s="234">
        <v>152.58000000000001</v>
      </c>
      <c r="I3368" s="469"/>
      <c r="J3368" s="469"/>
      <c r="K3368" s="469"/>
      <c r="L3368" s="469"/>
      <c r="M3368" s="469"/>
      <c r="N3368" s="469"/>
      <c r="O3368" s="469"/>
      <c r="P3368" s="469"/>
      <c r="Q3368" s="469"/>
      <c r="R3368" s="469"/>
      <c r="S3368" s="313"/>
      <c r="T3368" s="469"/>
      <c r="U3368" s="469"/>
      <c r="V3368" s="313"/>
      <c r="W3368" s="313"/>
      <c r="X3368" s="313"/>
      <c r="Y3368" s="266"/>
      <c r="Z3368" s="266"/>
      <c r="AA3368" s="266"/>
      <c r="AB3368" s="404"/>
      <c r="AC3368" s="266"/>
      <c r="AD3368" s="266"/>
    </row>
    <row r="3369" spans="2:30">
      <c r="B3369" s="485"/>
      <c r="C3369" s="469"/>
      <c r="D3369" s="461">
        <v>44831</v>
      </c>
      <c r="E3369" s="482" t="s">
        <v>495</v>
      </c>
      <c r="F3369" s="511"/>
      <c r="G3369" s="483">
        <v>3003.46</v>
      </c>
      <c r="H3369" s="165"/>
      <c r="I3369" s="469"/>
      <c r="J3369" s="469"/>
      <c r="K3369" s="469"/>
      <c r="L3369" s="469"/>
      <c r="M3369" s="469"/>
      <c r="N3369" s="469"/>
      <c r="O3369" s="469"/>
      <c r="P3369" s="469"/>
      <c r="Q3369" s="469"/>
      <c r="R3369" s="469"/>
      <c r="S3369" s="313"/>
      <c r="T3369" s="469"/>
      <c r="U3369" s="469"/>
      <c r="V3369" s="313"/>
      <c r="W3369" s="313"/>
      <c r="X3369" s="313"/>
      <c r="Y3369" s="266"/>
      <c r="Z3369" s="266"/>
      <c r="AA3369" s="266"/>
      <c r="AB3369" s="404"/>
      <c r="AC3369" s="266"/>
      <c r="AD3369" s="266"/>
    </row>
    <row r="3370" spans="2:30">
      <c r="B3370" s="485"/>
      <c r="C3370" s="469"/>
      <c r="D3370" s="461">
        <v>44831</v>
      </c>
      <c r="E3370" s="482" t="s">
        <v>2806</v>
      </c>
      <c r="F3370" s="511" t="s">
        <v>2864</v>
      </c>
      <c r="G3370" s="483"/>
      <c r="H3370" s="165">
        <v>167.64</v>
      </c>
      <c r="I3370" s="469"/>
      <c r="J3370" s="469">
        <v>167.64</v>
      </c>
      <c r="K3370" s="469"/>
      <c r="L3370" s="469"/>
      <c r="M3370" s="469"/>
      <c r="N3370" s="469"/>
      <c r="O3370" s="469"/>
      <c r="P3370" s="469"/>
      <c r="Q3370" s="469"/>
      <c r="R3370" s="469"/>
      <c r="S3370" s="313"/>
      <c r="T3370" s="469"/>
      <c r="U3370" s="469"/>
      <c r="V3370" s="313"/>
      <c r="W3370" s="313"/>
      <c r="X3370" s="313"/>
      <c r="Y3370" s="266"/>
      <c r="Z3370" s="266"/>
      <c r="AA3370" s="266"/>
      <c r="AB3370" s="404"/>
      <c r="AC3370" s="266"/>
      <c r="AD3370" s="266"/>
    </row>
    <row r="3371" spans="2:30">
      <c r="B3371" s="485"/>
      <c r="C3371" s="469"/>
      <c r="D3371" s="461">
        <v>44831</v>
      </c>
      <c r="E3371" s="482" t="s">
        <v>2807</v>
      </c>
      <c r="F3371" s="511" t="s">
        <v>2864</v>
      </c>
      <c r="G3371" s="483"/>
      <c r="H3371" s="165">
        <v>462.96</v>
      </c>
      <c r="I3371" s="469"/>
      <c r="J3371" s="469">
        <v>462.96</v>
      </c>
      <c r="K3371" s="469"/>
      <c r="L3371" s="469"/>
      <c r="M3371" s="469"/>
      <c r="N3371" s="469"/>
      <c r="O3371" s="469"/>
      <c r="P3371" s="469"/>
      <c r="Q3371" s="469"/>
      <c r="R3371" s="469"/>
      <c r="S3371" s="313"/>
      <c r="T3371" s="469"/>
      <c r="U3371" s="469"/>
      <c r="V3371" s="313"/>
      <c r="W3371" s="313"/>
      <c r="X3371" s="313"/>
      <c r="Y3371" s="266"/>
      <c r="Z3371" s="266"/>
      <c r="AA3371" s="266"/>
      <c r="AB3371" s="404"/>
      <c r="AC3371" s="266"/>
      <c r="AD3371" s="266"/>
    </row>
    <row r="3372" spans="2:30">
      <c r="B3372" s="485"/>
      <c r="C3372" s="469"/>
      <c r="D3372" s="461">
        <v>44831</v>
      </c>
      <c r="E3372" s="482" t="s">
        <v>2808</v>
      </c>
      <c r="F3372" s="511" t="s">
        <v>2864</v>
      </c>
      <c r="G3372" s="483"/>
      <c r="H3372" s="165">
        <v>519.76</v>
      </c>
      <c r="I3372" s="469"/>
      <c r="J3372" s="469"/>
      <c r="K3372" s="469">
        <v>519.76</v>
      </c>
      <c r="L3372" s="469"/>
      <c r="M3372" s="469"/>
      <c r="N3372" s="469"/>
      <c r="O3372" s="469"/>
      <c r="P3372" s="469"/>
      <c r="Q3372" s="469"/>
      <c r="R3372" s="469"/>
      <c r="S3372" s="313"/>
      <c r="T3372" s="469"/>
      <c r="U3372" s="469"/>
      <c r="V3372" s="313"/>
      <c r="W3372" s="313"/>
      <c r="X3372" s="313"/>
      <c r="Y3372" s="266"/>
      <c r="Z3372" s="266"/>
      <c r="AA3372" s="266"/>
      <c r="AB3372" s="404"/>
      <c r="AC3372" s="266"/>
      <c r="AD3372" s="266"/>
    </row>
    <row r="3373" spans="2:30">
      <c r="B3373" s="485"/>
      <c r="C3373" s="469"/>
      <c r="D3373" s="461">
        <v>44831</v>
      </c>
      <c r="E3373" s="482" t="s">
        <v>2809</v>
      </c>
      <c r="F3373" s="511" t="s">
        <v>2864</v>
      </c>
      <c r="G3373" s="483"/>
      <c r="H3373" s="165">
        <v>89.1</v>
      </c>
      <c r="I3373" s="469"/>
      <c r="J3373" s="469">
        <v>89.1</v>
      </c>
      <c r="K3373" s="469"/>
      <c r="L3373" s="469"/>
      <c r="M3373" s="469"/>
      <c r="N3373" s="469"/>
      <c r="O3373" s="469"/>
      <c r="P3373" s="469"/>
      <c r="Q3373" s="469"/>
      <c r="R3373" s="469"/>
      <c r="S3373" s="313"/>
      <c r="T3373" s="469"/>
      <c r="U3373" s="469"/>
      <c r="V3373" s="313"/>
      <c r="W3373" s="313"/>
      <c r="X3373" s="313"/>
      <c r="Y3373" s="266"/>
      <c r="Z3373" s="266"/>
      <c r="AA3373" s="266"/>
      <c r="AB3373" s="404"/>
      <c r="AC3373" s="266"/>
      <c r="AD3373" s="266"/>
    </row>
    <row r="3374" spans="2:30">
      <c r="B3374" s="485"/>
      <c r="C3374" s="469">
        <v>6</v>
      </c>
      <c r="D3374" s="461">
        <v>44831</v>
      </c>
      <c r="E3374" s="482" t="s">
        <v>2351</v>
      </c>
      <c r="F3374" s="511" t="s">
        <v>2865</v>
      </c>
      <c r="G3374" s="483"/>
      <c r="H3374" s="165">
        <v>1521</v>
      </c>
      <c r="I3374" s="469"/>
      <c r="J3374" s="469"/>
      <c r="K3374" s="469"/>
      <c r="L3374" s="469"/>
      <c r="M3374" s="469"/>
      <c r="N3374" s="469"/>
      <c r="O3374" s="469">
        <v>1521</v>
      </c>
      <c r="P3374" s="469"/>
      <c r="Q3374" s="469"/>
      <c r="R3374" s="469"/>
      <c r="S3374" s="313"/>
      <c r="T3374" s="469"/>
      <c r="U3374" s="469"/>
      <c r="V3374" s="313"/>
      <c r="W3374" s="313"/>
      <c r="X3374" s="313"/>
      <c r="Y3374" s="266"/>
      <c r="Z3374" s="266"/>
      <c r="AA3374" s="266"/>
      <c r="AB3374" s="404"/>
      <c r="AC3374" s="266"/>
      <c r="AD3374" s="266"/>
    </row>
    <row r="3375" spans="2:30">
      <c r="B3375" s="485"/>
      <c r="C3375" s="469"/>
      <c r="D3375" s="461">
        <v>44831</v>
      </c>
      <c r="E3375" s="482" t="s">
        <v>1896</v>
      </c>
      <c r="F3375" s="511"/>
      <c r="G3375" s="483"/>
      <c r="H3375" s="165">
        <v>80</v>
      </c>
      <c r="I3375" s="469"/>
      <c r="J3375" s="469"/>
      <c r="K3375" s="469"/>
      <c r="L3375" s="469"/>
      <c r="M3375" s="469"/>
      <c r="N3375" s="469"/>
      <c r="O3375" s="469"/>
      <c r="P3375" s="469"/>
      <c r="Q3375" s="469"/>
      <c r="R3375" s="469"/>
      <c r="S3375" s="313"/>
      <c r="T3375" s="469">
        <v>80</v>
      </c>
      <c r="U3375" s="469"/>
      <c r="V3375" s="313"/>
      <c r="W3375" s="313"/>
      <c r="X3375" s="313"/>
      <c r="Y3375" s="266"/>
      <c r="Z3375" s="266"/>
      <c r="AA3375" s="266"/>
      <c r="AB3375" s="404"/>
      <c r="AC3375" s="266"/>
      <c r="AD3375" s="266"/>
    </row>
    <row r="3376" spans="2:30">
      <c r="B3376" s="485"/>
      <c r="C3376" s="469"/>
      <c r="D3376" s="461">
        <v>44831</v>
      </c>
      <c r="E3376" s="482" t="s">
        <v>2835</v>
      </c>
      <c r="F3376" s="511"/>
      <c r="G3376" s="483"/>
      <c r="H3376" s="165">
        <v>67</v>
      </c>
      <c r="I3376" s="469"/>
      <c r="J3376" s="469"/>
      <c r="K3376" s="469"/>
      <c r="L3376" s="469"/>
      <c r="M3376" s="469"/>
      <c r="N3376" s="469"/>
      <c r="O3376" s="469"/>
      <c r="P3376" s="469"/>
      <c r="Q3376" s="469"/>
      <c r="R3376" s="469"/>
      <c r="S3376" s="313"/>
      <c r="T3376" s="469"/>
      <c r="U3376" s="469">
        <v>67</v>
      </c>
      <c r="V3376" s="313"/>
      <c r="W3376" s="313"/>
      <c r="X3376" s="313"/>
      <c r="Y3376" s="266"/>
      <c r="Z3376" s="266"/>
      <c r="AA3376" s="266"/>
      <c r="AB3376" s="404"/>
      <c r="AC3376" s="266"/>
      <c r="AD3376" s="266"/>
    </row>
    <row r="3377" spans="2:30">
      <c r="B3377" s="485"/>
      <c r="C3377" s="469"/>
      <c r="D3377" s="461">
        <v>44831</v>
      </c>
      <c r="E3377" s="482" t="s">
        <v>1878</v>
      </c>
      <c r="F3377" s="511"/>
      <c r="G3377" s="483"/>
      <c r="H3377" s="165">
        <v>96</v>
      </c>
      <c r="I3377" s="469"/>
      <c r="J3377" s="469"/>
      <c r="K3377" s="469"/>
      <c r="L3377" s="469"/>
      <c r="M3377" s="469"/>
      <c r="N3377" s="469"/>
      <c r="O3377" s="469"/>
      <c r="P3377" s="469"/>
      <c r="Q3377" s="469"/>
      <c r="R3377" s="469"/>
      <c r="S3377" s="313"/>
      <c r="T3377" s="469">
        <v>96</v>
      </c>
      <c r="U3377" s="469"/>
      <c r="V3377" s="313"/>
      <c r="W3377" s="313"/>
      <c r="X3377" s="313"/>
      <c r="Y3377" s="266"/>
      <c r="Z3377" s="266"/>
      <c r="AA3377" s="266"/>
      <c r="AB3377" s="404"/>
      <c r="AC3377" s="266"/>
      <c r="AD3377" s="266"/>
    </row>
    <row r="3378" spans="2:30">
      <c r="B3378" s="484">
        <v>3228</v>
      </c>
      <c r="C3378" s="469"/>
      <c r="D3378" s="461">
        <v>44831</v>
      </c>
      <c r="E3378" s="482" t="s">
        <v>2810</v>
      </c>
      <c r="F3378" s="511"/>
      <c r="G3378" s="483">
        <v>3228</v>
      </c>
      <c r="H3378" s="165"/>
      <c r="I3378" s="469"/>
      <c r="J3378" s="469"/>
      <c r="K3378" s="469"/>
      <c r="L3378" s="469"/>
      <c r="M3378" s="469"/>
      <c r="N3378" s="469"/>
      <c r="O3378" s="469"/>
      <c r="P3378" s="469"/>
      <c r="Q3378" s="469"/>
      <c r="R3378" s="469"/>
      <c r="S3378" s="313"/>
      <c r="T3378" s="469"/>
      <c r="U3378" s="469"/>
      <c r="V3378" s="313"/>
      <c r="W3378" s="313"/>
      <c r="X3378" s="313"/>
      <c r="Y3378" s="266"/>
      <c r="Z3378" s="266"/>
      <c r="AA3378" s="266"/>
      <c r="AB3378" s="404"/>
      <c r="AC3378" s="266"/>
      <c r="AD3378" s="266"/>
    </row>
    <row r="3379" spans="2:30">
      <c r="B3379" s="485"/>
      <c r="C3379" s="469"/>
      <c r="D3379" s="461">
        <v>44831</v>
      </c>
      <c r="E3379" s="482" t="s">
        <v>1741</v>
      </c>
      <c r="F3379" s="511"/>
      <c r="G3379" s="483"/>
      <c r="H3379" s="165">
        <v>85</v>
      </c>
      <c r="I3379" s="469"/>
      <c r="J3379" s="469"/>
      <c r="K3379" s="469"/>
      <c r="L3379" s="469"/>
      <c r="M3379" s="469"/>
      <c r="N3379" s="469"/>
      <c r="O3379" s="469"/>
      <c r="P3379" s="469"/>
      <c r="Q3379" s="469"/>
      <c r="R3379" s="469"/>
      <c r="S3379" s="313"/>
      <c r="T3379" s="469"/>
      <c r="U3379" s="469"/>
      <c r="V3379" s="313"/>
      <c r="W3379" s="313"/>
      <c r="X3379" s="313"/>
      <c r="Y3379" s="266"/>
      <c r="Z3379" s="266"/>
      <c r="AA3379" s="266"/>
      <c r="AB3379" s="404"/>
      <c r="AC3379" s="266"/>
      <c r="AD3379" s="266"/>
    </row>
    <row r="3380" spans="2:30">
      <c r="B3380" s="485"/>
      <c r="C3380" s="469"/>
      <c r="D3380" s="461">
        <v>44831</v>
      </c>
      <c r="E3380" s="482" t="s">
        <v>673</v>
      </c>
      <c r="F3380" s="511"/>
      <c r="G3380" s="483"/>
      <c r="H3380" s="483">
        <v>3003.46</v>
      </c>
      <c r="I3380" s="469"/>
      <c r="J3380" s="469"/>
      <c r="K3380" s="469"/>
      <c r="L3380" s="469"/>
      <c r="M3380" s="469"/>
      <c r="N3380" s="469"/>
      <c r="O3380" s="469"/>
      <c r="P3380" s="469"/>
      <c r="Q3380" s="469"/>
      <c r="R3380" s="469"/>
      <c r="S3380" s="313"/>
      <c r="T3380" s="469"/>
      <c r="U3380" s="469"/>
      <c r="V3380" s="313"/>
      <c r="W3380" s="313"/>
      <c r="X3380" s="313"/>
      <c r="Y3380" s="266"/>
      <c r="Z3380" s="266"/>
      <c r="AA3380" s="266"/>
      <c r="AB3380" s="404"/>
      <c r="AC3380" s="266"/>
      <c r="AD3380" s="266"/>
    </row>
    <row r="3381" spans="2:30">
      <c r="B3381" s="485"/>
      <c r="C3381" s="469"/>
      <c r="D3381" s="461">
        <v>44831</v>
      </c>
      <c r="E3381" s="422" t="s">
        <v>2811</v>
      </c>
      <c r="F3381" s="435"/>
      <c r="G3381" s="259"/>
      <c r="H3381" s="234">
        <v>139.54</v>
      </c>
      <c r="I3381" s="469"/>
      <c r="J3381" s="469"/>
      <c r="K3381" s="469"/>
      <c r="L3381" s="469"/>
      <c r="M3381" s="469"/>
      <c r="N3381" s="469"/>
      <c r="O3381" s="469"/>
      <c r="P3381" s="469"/>
      <c r="Q3381" s="469"/>
      <c r="R3381" s="469"/>
      <c r="S3381" s="313"/>
      <c r="T3381" s="469"/>
      <c r="U3381" s="469"/>
      <c r="V3381" s="313"/>
      <c r="W3381" s="313"/>
      <c r="X3381" s="313"/>
      <c r="Y3381" s="266"/>
      <c r="Z3381" s="266"/>
      <c r="AA3381" s="266"/>
      <c r="AB3381" s="404"/>
      <c r="AC3381" s="266"/>
      <c r="AD3381" s="266"/>
    </row>
    <row r="3382" spans="2:30">
      <c r="B3382" s="485"/>
      <c r="C3382" s="469"/>
      <c r="D3382" s="461">
        <v>44831</v>
      </c>
      <c r="E3382" s="421" t="s">
        <v>495</v>
      </c>
      <c r="F3382" s="494"/>
      <c r="G3382" s="258">
        <v>2517.3000000000002</v>
      </c>
      <c r="H3382" s="474"/>
      <c r="I3382" s="469"/>
      <c r="J3382" s="469"/>
      <c r="K3382" s="469"/>
      <c r="L3382" s="469"/>
      <c r="M3382" s="469"/>
      <c r="N3382" s="469"/>
      <c r="O3382" s="469"/>
      <c r="P3382" s="469"/>
      <c r="Q3382" s="469"/>
      <c r="R3382" s="469"/>
      <c r="S3382" s="313"/>
      <c r="T3382" s="469"/>
      <c r="U3382" s="469"/>
      <c r="V3382" s="313"/>
      <c r="W3382" s="313"/>
      <c r="X3382" s="313"/>
      <c r="Y3382" s="266"/>
      <c r="Z3382" s="266"/>
      <c r="AA3382" s="266"/>
      <c r="AB3382" s="404"/>
      <c r="AC3382" s="266"/>
      <c r="AD3382" s="266"/>
    </row>
    <row r="3383" spans="2:30">
      <c r="B3383" s="485"/>
      <c r="C3383" s="469"/>
      <c r="D3383" s="461">
        <v>44831</v>
      </c>
      <c r="E3383" s="421" t="s">
        <v>2321</v>
      </c>
      <c r="F3383" s="494" t="s">
        <v>2864</v>
      </c>
      <c r="G3383" s="258"/>
      <c r="H3383" s="479">
        <v>213</v>
      </c>
      <c r="I3383" s="469"/>
      <c r="J3383" s="469"/>
      <c r="K3383" s="469">
        <v>213</v>
      </c>
      <c r="L3383" s="469"/>
      <c r="M3383" s="469"/>
      <c r="N3383" s="469"/>
      <c r="O3383" s="469"/>
      <c r="P3383" s="469"/>
      <c r="Q3383" s="469"/>
      <c r="R3383" s="469"/>
      <c r="S3383" s="313"/>
      <c r="T3383" s="469"/>
      <c r="U3383" s="469"/>
      <c r="V3383" s="313"/>
      <c r="W3383" s="313"/>
      <c r="X3383" s="313"/>
      <c r="Y3383" s="266"/>
      <c r="Z3383" s="266"/>
      <c r="AA3383" s="266"/>
      <c r="AB3383" s="404"/>
      <c r="AC3383" s="266"/>
      <c r="AD3383" s="266"/>
    </row>
    <row r="3384" spans="2:30">
      <c r="B3384" s="485"/>
      <c r="C3384" s="469"/>
      <c r="D3384" s="461">
        <v>44831</v>
      </c>
      <c r="E3384" s="421" t="s">
        <v>2812</v>
      </c>
      <c r="F3384" s="494" t="s">
        <v>2864</v>
      </c>
      <c r="G3384" s="258"/>
      <c r="H3384" s="479">
        <v>285.3</v>
      </c>
      <c r="I3384" s="469"/>
      <c r="J3384" s="469">
        <v>285.3</v>
      </c>
      <c r="K3384" s="469"/>
      <c r="L3384" s="469"/>
      <c r="M3384" s="469"/>
      <c r="N3384" s="469"/>
      <c r="O3384" s="469"/>
      <c r="P3384" s="469"/>
      <c r="Q3384" s="469"/>
      <c r="R3384" s="469"/>
      <c r="S3384" s="313"/>
      <c r="T3384" s="469"/>
      <c r="U3384" s="469"/>
      <c r="V3384" s="313"/>
      <c r="W3384" s="313"/>
      <c r="X3384" s="313"/>
      <c r="Y3384" s="266"/>
      <c r="Z3384" s="266"/>
      <c r="AA3384" s="266"/>
      <c r="AB3384" s="404"/>
      <c r="AC3384" s="266"/>
      <c r="AD3384" s="266"/>
    </row>
    <row r="3385" spans="2:30">
      <c r="B3385" s="485"/>
      <c r="C3385" s="469"/>
      <c r="D3385" s="461">
        <v>44831</v>
      </c>
      <c r="E3385" s="421" t="s">
        <v>2813</v>
      </c>
      <c r="F3385" s="494" t="s">
        <v>2864</v>
      </c>
      <c r="G3385" s="258"/>
      <c r="H3385" s="479">
        <v>148.32</v>
      </c>
      <c r="I3385" s="469"/>
      <c r="J3385" s="469">
        <v>148.32</v>
      </c>
      <c r="K3385" s="469"/>
      <c r="L3385" s="469"/>
      <c r="M3385" s="469"/>
      <c r="N3385" s="469"/>
      <c r="O3385" s="469"/>
      <c r="P3385" s="469"/>
      <c r="Q3385" s="469"/>
      <c r="R3385" s="469"/>
      <c r="S3385" s="313"/>
      <c r="T3385" s="469"/>
      <c r="U3385" s="469"/>
      <c r="V3385" s="313"/>
      <c r="W3385" s="313"/>
      <c r="X3385" s="313"/>
      <c r="Y3385" s="266"/>
      <c r="Z3385" s="266"/>
      <c r="AA3385" s="266"/>
      <c r="AB3385" s="404"/>
      <c r="AC3385" s="266"/>
      <c r="AD3385" s="266"/>
    </row>
    <row r="3386" spans="2:30">
      <c r="B3386" s="485"/>
      <c r="C3386" s="469">
        <v>5</v>
      </c>
      <c r="D3386" s="461">
        <v>44831</v>
      </c>
      <c r="E3386" s="421" t="s">
        <v>2814</v>
      </c>
      <c r="F3386" s="494" t="s">
        <v>2865</v>
      </c>
      <c r="G3386" s="258"/>
      <c r="H3386" s="479">
        <v>1657.68</v>
      </c>
      <c r="I3386" s="469"/>
      <c r="J3386" s="469"/>
      <c r="K3386" s="469"/>
      <c r="L3386" s="469">
        <v>1657.68</v>
      </c>
      <c r="M3386" s="469"/>
      <c r="N3386" s="469"/>
      <c r="O3386" s="469"/>
      <c r="P3386" s="469"/>
      <c r="Q3386" s="469"/>
      <c r="R3386" s="469"/>
      <c r="S3386" s="313"/>
      <c r="T3386" s="469"/>
      <c r="U3386" s="469"/>
      <c r="V3386" s="313"/>
      <c r="W3386" s="313"/>
      <c r="X3386" s="313"/>
      <c r="Y3386" s="266"/>
      <c r="Z3386" s="266"/>
      <c r="AA3386" s="266"/>
      <c r="AB3386" s="404"/>
      <c r="AC3386" s="266"/>
      <c r="AD3386" s="266"/>
    </row>
    <row r="3387" spans="2:30">
      <c r="B3387" s="485"/>
      <c r="C3387" s="469"/>
      <c r="D3387" s="461">
        <v>44831</v>
      </c>
      <c r="E3387" s="421" t="s">
        <v>2835</v>
      </c>
      <c r="F3387" s="494"/>
      <c r="G3387" s="258"/>
      <c r="H3387" s="479">
        <v>100</v>
      </c>
      <c r="I3387" s="469"/>
      <c r="J3387" s="469"/>
      <c r="K3387" s="469"/>
      <c r="L3387" s="469"/>
      <c r="M3387" s="469"/>
      <c r="N3387" s="469"/>
      <c r="O3387" s="469"/>
      <c r="P3387" s="469"/>
      <c r="Q3387" s="469"/>
      <c r="R3387" s="469"/>
      <c r="S3387" s="313"/>
      <c r="T3387" s="469"/>
      <c r="U3387" s="469">
        <v>100</v>
      </c>
      <c r="V3387" s="313"/>
      <c r="W3387" s="313"/>
      <c r="X3387" s="313"/>
      <c r="Y3387" s="266"/>
      <c r="Z3387" s="266"/>
      <c r="AA3387" s="266"/>
      <c r="AB3387" s="404"/>
      <c r="AC3387" s="266"/>
      <c r="AD3387" s="266"/>
    </row>
    <row r="3388" spans="2:30">
      <c r="B3388" s="485"/>
      <c r="C3388" s="469"/>
      <c r="D3388" s="461">
        <v>44831</v>
      </c>
      <c r="E3388" s="421" t="s">
        <v>1878</v>
      </c>
      <c r="F3388" s="494"/>
      <c r="G3388" s="258"/>
      <c r="H3388" s="479">
        <v>113</v>
      </c>
      <c r="I3388" s="469"/>
      <c r="J3388" s="469"/>
      <c r="K3388" s="469"/>
      <c r="L3388" s="469"/>
      <c r="M3388" s="469"/>
      <c r="N3388" s="469"/>
      <c r="O3388" s="469"/>
      <c r="P3388" s="469"/>
      <c r="Q3388" s="469"/>
      <c r="R3388" s="469"/>
      <c r="S3388" s="313"/>
      <c r="T3388" s="469">
        <v>113</v>
      </c>
      <c r="U3388" s="469"/>
      <c r="V3388" s="313"/>
      <c r="W3388" s="313"/>
      <c r="X3388" s="313"/>
      <c r="Y3388" s="266"/>
      <c r="Z3388" s="266"/>
      <c r="AA3388" s="266"/>
      <c r="AB3388" s="404"/>
      <c r="AC3388" s="266"/>
      <c r="AD3388" s="266"/>
    </row>
    <row r="3389" spans="2:30">
      <c r="B3389" s="484">
        <v>2627</v>
      </c>
      <c r="C3389" s="469"/>
      <c r="D3389" s="461">
        <v>44831</v>
      </c>
      <c r="E3389" s="421" t="s">
        <v>2815</v>
      </c>
      <c r="F3389" s="494"/>
      <c r="G3389" s="258">
        <v>2627</v>
      </c>
      <c r="H3389" s="479"/>
      <c r="I3389" s="469"/>
      <c r="J3389" s="469"/>
      <c r="K3389" s="469"/>
      <c r="L3389" s="469"/>
      <c r="M3389" s="469"/>
      <c r="N3389" s="469"/>
      <c r="O3389" s="469"/>
      <c r="P3389" s="469"/>
      <c r="Q3389" s="469"/>
      <c r="R3389" s="469"/>
      <c r="S3389" s="313"/>
      <c r="T3389" s="469"/>
      <c r="U3389" s="469"/>
      <c r="V3389" s="313"/>
      <c r="W3389" s="313"/>
      <c r="X3389" s="313"/>
      <c r="Y3389" s="266"/>
      <c r="Z3389" s="266"/>
      <c r="AA3389" s="266"/>
      <c r="AB3389" s="404"/>
      <c r="AC3389" s="266"/>
      <c r="AD3389" s="266"/>
    </row>
    <row r="3390" spans="2:30">
      <c r="B3390" s="485"/>
      <c r="C3390" s="469"/>
      <c r="D3390" s="461">
        <v>44831</v>
      </c>
      <c r="E3390" s="421" t="s">
        <v>1741</v>
      </c>
      <c r="F3390" s="494"/>
      <c r="G3390" s="258"/>
      <c r="H3390" s="479">
        <v>73</v>
      </c>
      <c r="I3390" s="469"/>
      <c r="J3390" s="469"/>
      <c r="K3390" s="469"/>
      <c r="L3390" s="469"/>
      <c r="M3390" s="469"/>
      <c r="N3390" s="469"/>
      <c r="O3390" s="469"/>
      <c r="P3390" s="469"/>
      <c r="Q3390" s="469"/>
      <c r="R3390" s="469"/>
      <c r="S3390" s="313"/>
      <c r="T3390" s="469">
        <v>73</v>
      </c>
      <c r="U3390" s="469"/>
      <c r="V3390" s="313"/>
      <c r="W3390" s="313"/>
      <c r="X3390" s="313"/>
      <c r="Y3390" s="266"/>
      <c r="Z3390" s="266"/>
      <c r="AA3390" s="266"/>
      <c r="AB3390" s="404"/>
      <c r="AC3390" s="266"/>
      <c r="AD3390" s="266"/>
    </row>
    <row r="3391" spans="2:30">
      <c r="B3391" s="485"/>
      <c r="C3391" s="469"/>
      <c r="D3391" s="461">
        <v>44831</v>
      </c>
      <c r="E3391" s="421" t="s">
        <v>673</v>
      </c>
      <c r="F3391" s="494"/>
      <c r="G3391" s="258"/>
      <c r="H3391" s="258">
        <v>2517.3000000000002</v>
      </c>
      <c r="I3391" s="469"/>
      <c r="J3391" s="469"/>
      <c r="K3391" s="469"/>
      <c r="L3391" s="469"/>
      <c r="M3391" s="469"/>
      <c r="N3391" s="469"/>
      <c r="O3391" s="469"/>
      <c r="P3391" s="469"/>
      <c r="Q3391" s="469"/>
      <c r="R3391" s="469"/>
      <c r="S3391" s="313"/>
      <c r="T3391" s="469"/>
      <c r="U3391" s="469"/>
      <c r="V3391" s="313"/>
      <c r="W3391" s="313"/>
      <c r="X3391" s="313"/>
      <c r="Y3391" s="266"/>
      <c r="Z3391" s="266"/>
      <c r="AA3391" s="266"/>
      <c r="AB3391" s="404"/>
      <c r="AC3391" s="266"/>
      <c r="AD3391" s="266"/>
    </row>
    <row r="3392" spans="2:30">
      <c r="B3392" s="485"/>
      <c r="C3392" s="469"/>
      <c r="D3392" s="461">
        <v>44831</v>
      </c>
      <c r="E3392" s="422" t="s">
        <v>2816</v>
      </c>
      <c r="F3392" s="435"/>
      <c r="G3392" s="259"/>
      <c r="H3392" s="234">
        <v>36.700000000000003</v>
      </c>
      <c r="I3392" s="469"/>
      <c r="J3392" s="469"/>
      <c r="K3392" s="469"/>
      <c r="L3392" s="469"/>
      <c r="M3392" s="469"/>
      <c r="N3392" s="469"/>
      <c r="O3392" s="469"/>
      <c r="P3392" s="469"/>
      <c r="Q3392" s="469"/>
      <c r="R3392" s="469"/>
      <c r="S3392" s="313"/>
      <c r="T3392" s="469"/>
      <c r="U3392" s="469"/>
      <c r="V3392" s="313"/>
      <c r="W3392" s="313"/>
      <c r="X3392" s="313"/>
      <c r="Y3392" s="266"/>
      <c r="Z3392" s="266"/>
      <c r="AA3392" s="266"/>
      <c r="AB3392" s="404"/>
      <c r="AC3392" s="266"/>
      <c r="AD3392" s="266"/>
    </row>
    <row r="3393" spans="2:30">
      <c r="B3393" s="485"/>
      <c r="C3393" s="469"/>
      <c r="D3393" s="461">
        <v>44831</v>
      </c>
      <c r="E3393" s="421" t="s">
        <v>495</v>
      </c>
      <c r="F3393" s="494"/>
      <c r="G3393" s="479">
        <v>949.67</v>
      </c>
      <c r="H3393" s="479"/>
      <c r="I3393" s="469"/>
      <c r="J3393" s="469"/>
      <c r="K3393" s="469"/>
      <c r="L3393" s="469"/>
      <c r="M3393" s="469"/>
      <c r="N3393" s="469"/>
      <c r="O3393" s="469"/>
      <c r="P3393" s="469"/>
      <c r="Q3393" s="469"/>
      <c r="R3393" s="469"/>
      <c r="S3393" s="313"/>
      <c r="T3393" s="469"/>
      <c r="U3393" s="469"/>
      <c r="V3393" s="313"/>
      <c r="W3393" s="313"/>
      <c r="X3393" s="313"/>
      <c r="Y3393" s="266"/>
      <c r="Z3393" s="266"/>
      <c r="AA3393" s="266"/>
      <c r="AB3393" s="404"/>
      <c r="AC3393" s="266"/>
      <c r="AD3393" s="266"/>
    </row>
    <row r="3394" spans="2:30">
      <c r="B3394" s="485"/>
      <c r="C3394" s="469">
        <v>2</v>
      </c>
      <c r="D3394" s="461">
        <v>44831</v>
      </c>
      <c r="E3394" s="421" t="s">
        <v>2817</v>
      </c>
      <c r="F3394" s="494" t="s">
        <v>2865</v>
      </c>
      <c r="G3394" s="258"/>
      <c r="H3394" s="479">
        <v>882.67</v>
      </c>
      <c r="I3394" s="469"/>
      <c r="J3394" s="469"/>
      <c r="K3394" s="469"/>
      <c r="L3394" s="469">
        <v>882.67</v>
      </c>
      <c r="M3394" s="469"/>
      <c r="N3394" s="469"/>
      <c r="O3394" s="469"/>
      <c r="P3394" s="469"/>
      <c r="Q3394" s="469"/>
      <c r="R3394" s="469"/>
      <c r="S3394" s="313"/>
      <c r="T3394" s="469"/>
      <c r="U3394" s="469"/>
      <c r="V3394" s="313"/>
      <c r="W3394" s="313"/>
      <c r="X3394" s="313"/>
      <c r="Y3394" s="266"/>
      <c r="Z3394" s="266"/>
      <c r="AA3394" s="266"/>
      <c r="AB3394" s="404"/>
      <c r="AC3394" s="266"/>
      <c r="AD3394" s="266"/>
    </row>
    <row r="3395" spans="2:30">
      <c r="B3395" s="485"/>
      <c r="C3395" s="469"/>
      <c r="D3395" s="461">
        <v>44831</v>
      </c>
      <c r="E3395" s="421" t="s">
        <v>2835</v>
      </c>
      <c r="F3395" s="494"/>
      <c r="G3395" s="258"/>
      <c r="H3395" s="479">
        <v>67</v>
      </c>
      <c r="I3395" s="469"/>
      <c r="J3395" s="469"/>
      <c r="K3395" s="469"/>
      <c r="L3395" s="469"/>
      <c r="M3395" s="469"/>
      <c r="N3395" s="469"/>
      <c r="O3395" s="469"/>
      <c r="P3395" s="469"/>
      <c r="Q3395" s="469"/>
      <c r="R3395" s="469"/>
      <c r="S3395" s="313"/>
      <c r="T3395" s="469"/>
      <c r="U3395" s="469">
        <v>67</v>
      </c>
      <c r="V3395" s="313"/>
      <c r="W3395" s="313"/>
      <c r="X3395" s="313"/>
      <c r="Y3395" s="266"/>
      <c r="Z3395" s="266"/>
      <c r="AA3395" s="266"/>
      <c r="AB3395" s="404"/>
      <c r="AC3395" s="266"/>
      <c r="AD3395" s="266"/>
    </row>
    <row r="3396" spans="2:30">
      <c r="B3396" s="484">
        <v>980</v>
      </c>
      <c r="C3396" s="469"/>
      <c r="D3396" s="461">
        <v>44831</v>
      </c>
      <c r="E3396" s="421" t="s">
        <v>2818</v>
      </c>
      <c r="F3396" s="494"/>
      <c r="G3396" s="258">
        <v>980</v>
      </c>
      <c r="H3396" s="479"/>
      <c r="I3396" s="469"/>
      <c r="J3396" s="469"/>
      <c r="K3396" s="469"/>
      <c r="L3396" s="469"/>
      <c r="M3396" s="469"/>
      <c r="N3396" s="469"/>
      <c r="O3396" s="469"/>
      <c r="P3396" s="469"/>
      <c r="Q3396" s="469"/>
      <c r="R3396" s="469"/>
      <c r="S3396" s="313"/>
      <c r="T3396" s="469"/>
      <c r="U3396" s="469"/>
      <c r="V3396" s="313"/>
      <c r="W3396" s="313"/>
      <c r="X3396" s="313"/>
      <c r="Y3396" s="266"/>
      <c r="Z3396" s="266"/>
      <c r="AA3396" s="266"/>
      <c r="AB3396" s="404"/>
      <c r="AC3396" s="266"/>
      <c r="AD3396" s="266"/>
    </row>
    <row r="3397" spans="2:30">
      <c r="B3397" s="485"/>
      <c r="C3397" s="469"/>
      <c r="D3397" s="461">
        <v>44831</v>
      </c>
      <c r="E3397" s="421" t="s">
        <v>673</v>
      </c>
      <c r="F3397" s="494"/>
      <c r="G3397" s="258"/>
      <c r="H3397" s="479">
        <v>949.67</v>
      </c>
      <c r="I3397" s="469"/>
      <c r="J3397" s="469"/>
      <c r="K3397" s="469"/>
      <c r="L3397" s="469"/>
      <c r="M3397" s="469"/>
      <c r="N3397" s="469"/>
      <c r="O3397" s="469"/>
      <c r="P3397" s="469"/>
      <c r="Q3397" s="469"/>
      <c r="R3397" s="469"/>
      <c r="S3397" s="313"/>
      <c r="T3397" s="469"/>
      <c r="U3397" s="469"/>
      <c r="V3397" s="313"/>
      <c r="W3397" s="313"/>
      <c r="X3397" s="313"/>
      <c r="Y3397" s="266"/>
      <c r="Z3397" s="266"/>
      <c r="AA3397" s="266"/>
      <c r="AB3397" s="404"/>
      <c r="AC3397" s="266"/>
      <c r="AD3397" s="266"/>
    </row>
    <row r="3398" spans="2:30">
      <c r="B3398" s="485"/>
      <c r="C3398" s="469"/>
      <c r="D3398" s="461">
        <v>44831</v>
      </c>
      <c r="E3398" s="422" t="s">
        <v>2819</v>
      </c>
      <c r="F3398" s="435"/>
      <c r="G3398" s="259"/>
      <c r="H3398" s="234">
        <v>30.33</v>
      </c>
      <c r="I3398" s="469"/>
      <c r="J3398" s="469"/>
      <c r="K3398" s="469"/>
      <c r="L3398" s="469"/>
      <c r="M3398" s="469"/>
      <c r="N3398" s="469"/>
      <c r="O3398" s="469"/>
      <c r="P3398" s="469"/>
      <c r="Q3398" s="469"/>
      <c r="R3398" s="469"/>
      <c r="S3398" s="313"/>
      <c r="T3398" s="469"/>
      <c r="U3398" s="469"/>
      <c r="V3398" s="313"/>
      <c r="W3398" s="313"/>
      <c r="X3398" s="313"/>
      <c r="Y3398" s="266"/>
      <c r="Z3398" s="266"/>
      <c r="AA3398" s="266"/>
      <c r="AB3398" s="404"/>
      <c r="AC3398" s="266"/>
      <c r="AD3398" s="266"/>
    </row>
    <row r="3399" spans="2:30">
      <c r="B3399" s="485"/>
      <c r="C3399" s="469"/>
      <c r="D3399" s="461">
        <v>44833</v>
      </c>
      <c r="E3399" s="421" t="s">
        <v>495</v>
      </c>
      <c r="F3399" s="494"/>
      <c r="G3399" s="258">
        <v>2095.33</v>
      </c>
      <c r="H3399" s="479"/>
      <c r="I3399" s="469"/>
      <c r="J3399" s="469"/>
      <c r="K3399" s="469"/>
      <c r="L3399" s="469"/>
      <c r="M3399" s="469"/>
      <c r="N3399" s="469"/>
      <c r="O3399" s="469"/>
      <c r="P3399" s="469"/>
      <c r="Q3399" s="469"/>
      <c r="R3399" s="469"/>
      <c r="S3399" s="313"/>
      <c r="T3399" s="469"/>
      <c r="U3399" s="469"/>
      <c r="V3399" s="313"/>
      <c r="W3399" s="313"/>
      <c r="X3399" s="313"/>
      <c r="Y3399" s="266"/>
      <c r="Z3399" s="266"/>
      <c r="AA3399" s="266"/>
      <c r="AB3399" s="404"/>
      <c r="AC3399" s="266"/>
      <c r="AD3399" s="266"/>
    </row>
    <row r="3400" spans="2:30">
      <c r="B3400" s="485"/>
      <c r="C3400" s="469"/>
      <c r="D3400" s="461">
        <v>44833</v>
      </c>
      <c r="E3400" s="421" t="s">
        <v>2820</v>
      </c>
      <c r="F3400" s="494" t="s">
        <v>2864</v>
      </c>
      <c r="G3400" s="258"/>
      <c r="H3400" s="479">
        <v>143.13999999999999</v>
      </c>
      <c r="I3400" s="469"/>
      <c r="J3400" s="469"/>
      <c r="K3400" s="469"/>
      <c r="L3400" s="469">
        <v>143.13999999999999</v>
      </c>
      <c r="M3400" s="469"/>
      <c r="N3400" s="469"/>
      <c r="O3400" s="469"/>
      <c r="P3400" s="469"/>
      <c r="Q3400" s="469"/>
      <c r="R3400" s="469"/>
      <c r="S3400" s="313"/>
      <c r="T3400" s="469"/>
      <c r="U3400" s="469"/>
      <c r="V3400" s="313"/>
      <c r="W3400" s="313"/>
      <c r="X3400" s="313"/>
      <c r="Y3400" s="266"/>
      <c r="Z3400" s="266"/>
      <c r="AA3400" s="266"/>
      <c r="AB3400" s="404"/>
      <c r="AC3400" s="266"/>
      <c r="AD3400" s="266"/>
    </row>
    <row r="3401" spans="2:30">
      <c r="B3401" s="485"/>
      <c r="C3401" s="469"/>
      <c r="D3401" s="461">
        <v>44833</v>
      </c>
      <c r="E3401" s="421" t="s">
        <v>2821</v>
      </c>
      <c r="F3401" s="494" t="s">
        <v>2864</v>
      </c>
      <c r="G3401" s="258"/>
      <c r="H3401" s="479">
        <v>443.39</v>
      </c>
      <c r="I3401" s="469"/>
      <c r="J3401" s="469"/>
      <c r="K3401" s="469">
        <v>443.39</v>
      </c>
      <c r="L3401" s="469"/>
      <c r="M3401" s="469"/>
      <c r="N3401" s="469"/>
      <c r="O3401" s="469"/>
      <c r="P3401" s="469"/>
      <c r="Q3401" s="469"/>
      <c r="R3401" s="469"/>
      <c r="S3401" s="313"/>
      <c r="T3401" s="469"/>
      <c r="U3401" s="469"/>
      <c r="V3401" s="313"/>
      <c r="W3401" s="313"/>
      <c r="X3401" s="313"/>
      <c r="Y3401" s="266"/>
      <c r="Z3401" s="266"/>
      <c r="AA3401" s="266"/>
      <c r="AB3401" s="404"/>
      <c r="AC3401" s="266"/>
      <c r="AD3401" s="266"/>
    </row>
    <row r="3402" spans="2:30">
      <c r="B3402" s="485"/>
      <c r="C3402" s="469">
        <v>4</v>
      </c>
      <c r="D3402" s="461">
        <v>44833</v>
      </c>
      <c r="E3402" s="421" t="s">
        <v>2822</v>
      </c>
      <c r="F3402" s="494" t="s">
        <v>2865</v>
      </c>
      <c r="G3402" s="258"/>
      <c r="H3402" s="479">
        <v>445.97</v>
      </c>
      <c r="I3402" s="469"/>
      <c r="J3402" s="469"/>
      <c r="K3402" s="469"/>
      <c r="L3402" s="469">
        <v>445.97</v>
      </c>
      <c r="M3402" s="469"/>
      <c r="N3402" s="469"/>
      <c r="O3402" s="469"/>
      <c r="P3402" s="469"/>
      <c r="Q3402" s="469"/>
      <c r="R3402" s="469"/>
      <c r="S3402" s="313"/>
      <c r="T3402" s="469"/>
      <c r="U3402" s="469"/>
      <c r="V3402" s="313"/>
      <c r="W3402" s="313"/>
      <c r="X3402" s="313"/>
      <c r="Y3402" s="266"/>
      <c r="Z3402" s="266"/>
      <c r="AA3402" s="266"/>
      <c r="AB3402" s="404"/>
      <c r="AC3402" s="266"/>
      <c r="AD3402" s="266"/>
    </row>
    <row r="3403" spans="2:30">
      <c r="B3403" s="485"/>
      <c r="C3403" s="469">
        <v>4</v>
      </c>
      <c r="D3403" s="461">
        <v>44833</v>
      </c>
      <c r="E3403" s="421" t="s">
        <v>2526</v>
      </c>
      <c r="F3403" s="494" t="s">
        <v>2865</v>
      </c>
      <c r="G3403" s="258"/>
      <c r="H3403" s="479">
        <v>903.83</v>
      </c>
      <c r="I3403" s="469"/>
      <c r="J3403" s="469"/>
      <c r="K3403" s="469"/>
      <c r="L3403" s="469">
        <v>903.83</v>
      </c>
      <c r="M3403" s="469"/>
      <c r="N3403" s="469"/>
      <c r="O3403" s="469"/>
      <c r="P3403" s="469"/>
      <c r="Q3403" s="469"/>
      <c r="R3403" s="469"/>
      <c r="S3403" s="313"/>
      <c r="T3403" s="469"/>
      <c r="U3403" s="469"/>
      <c r="V3403" s="313"/>
      <c r="W3403" s="313"/>
      <c r="X3403" s="313"/>
      <c r="Y3403" s="266"/>
      <c r="Z3403" s="266"/>
      <c r="AA3403" s="266"/>
      <c r="AB3403" s="404"/>
      <c r="AC3403" s="266"/>
      <c r="AD3403" s="266"/>
    </row>
    <row r="3404" spans="2:30">
      <c r="B3404" s="485"/>
      <c r="C3404" s="469"/>
      <c r="D3404" s="461">
        <v>44833</v>
      </c>
      <c r="E3404" s="421" t="s">
        <v>1878</v>
      </c>
      <c r="F3404" s="494"/>
      <c r="G3404" s="258"/>
      <c r="H3404" s="479">
        <v>92</v>
      </c>
      <c r="I3404" s="469"/>
      <c r="J3404" s="469"/>
      <c r="K3404" s="469"/>
      <c r="L3404" s="469"/>
      <c r="M3404" s="469"/>
      <c r="N3404" s="469"/>
      <c r="O3404" s="469"/>
      <c r="P3404" s="469"/>
      <c r="Q3404" s="469"/>
      <c r="R3404" s="469"/>
      <c r="S3404" s="313"/>
      <c r="T3404" s="469">
        <v>92</v>
      </c>
      <c r="U3404" s="469"/>
      <c r="V3404" s="313"/>
      <c r="W3404" s="313"/>
      <c r="X3404" s="313"/>
      <c r="Y3404" s="266"/>
      <c r="Z3404" s="266"/>
      <c r="AA3404" s="266"/>
      <c r="AB3404" s="404"/>
      <c r="AC3404" s="266"/>
      <c r="AD3404" s="266"/>
    </row>
    <row r="3405" spans="2:30">
      <c r="B3405" s="485"/>
      <c r="C3405" s="469"/>
      <c r="D3405" s="461">
        <v>44833</v>
      </c>
      <c r="E3405" s="421" t="s">
        <v>2835</v>
      </c>
      <c r="F3405" s="494"/>
      <c r="G3405" s="258"/>
      <c r="H3405" s="479">
        <v>67</v>
      </c>
      <c r="I3405" s="469"/>
      <c r="J3405" s="469"/>
      <c r="K3405" s="469"/>
      <c r="L3405" s="469"/>
      <c r="M3405" s="469"/>
      <c r="N3405" s="469"/>
      <c r="O3405" s="469"/>
      <c r="P3405" s="469"/>
      <c r="Q3405" s="469"/>
      <c r="R3405" s="469"/>
      <c r="S3405" s="313"/>
      <c r="T3405" s="469"/>
      <c r="U3405" s="469">
        <v>67</v>
      </c>
      <c r="V3405" s="313"/>
      <c r="W3405" s="313"/>
      <c r="X3405" s="313"/>
      <c r="Y3405" s="266"/>
      <c r="Z3405" s="266"/>
      <c r="AA3405" s="266"/>
      <c r="AB3405" s="404"/>
      <c r="AC3405" s="266"/>
      <c r="AD3405" s="266"/>
    </row>
    <row r="3406" spans="2:30">
      <c r="B3406" s="484">
        <v>2344</v>
      </c>
      <c r="C3406" s="469"/>
      <c r="D3406" s="461">
        <v>44833</v>
      </c>
      <c r="E3406" s="421" t="s">
        <v>2823</v>
      </c>
      <c r="F3406" s="494"/>
      <c r="G3406" s="258">
        <v>2344</v>
      </c>
      <c r="H3406" s="479"/>
      <c r="I3406" s="469"/>
      <c r="J3406" s="469"/>
      <c r="K3406" s="469"/>
      <c r="L3406" s="469"/>
      <c r="M3406" s="469"/>
      <c r="N3406" s="469"/>
      <c r="O3406" s="469"/>
      <c r="P3406" s="469"/>
      <c r="Q3406" s="469"/>
      <c r="R3406" s="469"/>
      <c r="S3406" s="313"/>
      <c r="T3406" s="469"/>
      <c r="U3406" s="469"/>
      <c r="V3406" s="313"/>
      <c r="W3406" s="313"/>
      <c r="X3406" s="313"/>
      <c r="Y3406" s="266"/>
      <c r="Z3406" s="266"/>
      <c r="AA3406" s="266"/>
      <c r="AB3406" s="404"/>
      <c r="AC3406" s="266"/>
      <c r="AD3406" s="266"/>
    </row>
    <row r="3407" spans="2:30">
      <c r="B3407" s="485"/>
      <c r="C3407" s="469"/>
      <c r="D3407" s="461">
        <v>44833</v>
      </c>
      <c r="E3407" s="421" t="s">
        <v>1741</v>
      </c>
      <c r="F3407" s="494"/>
      <c r="G3407" s="258"/>
      <c r="H3407" s="479">
        <v>67</v>
      </c>
      <c r="I3407" s="469"/>
      <c r="J3407" s="469"/>
      <c r="K3407" s="469"/>
      <c r="L3407" s="469"/>
      <c r="M3407" s="469"/>
      <c r="N3407" s="469"/>
      <c r="O3407" s="469"/>
      <c r="P3407" s="469"/>
      <c r="Q3407" s="469"/>
      <c r="R3407" s="469"/>
      <c r="S3407" s="313"/>
      <c r="T3407" s="469">
        <v>67</v>
      </c>
      <c r="U3407" s="469"/>
      <c r="V3407" s="313"/>
      <c r="W3407" s="313"/>
      <c r="X3407" s="313"/>
      <c r="Y3407" s="266"/>
      <c r="Z3407" s="266"/>
      <c r="AA3407" s="266"/>
      <c r="AB3407" s="404"/>
      <c r="AC3407" s="266"/>
      <c r="AD3407" s="266"/>
    </row>
    <row r="3408" spans="2:30">
      <c r="B3408" s="485"/>
      <c r="C3408" s="469"/>
      <c r="D3408" s="461">
        <v>44833</v>
      </c>
      <c r="E3408" s="421" t="s">
        <v>673</v>
      </c>
      <c r="F3408" s="494"/>
      <c r="G3408" s="258"/>
      <c r="H3408" s="258">
        <v>2095.33</v>
      </c>
      <c r="I3408" s="469"/>
      <c r="J3408" s="469"/>
      <c r="K3408" s="469"/>
      <c r="L3408" s="469"/>
      <c r="M3408" s="469"/>
      <c r="N3408" s="469"/>
      <c r="O3408" s="469"/>
      <c r="P3408" s="469"/>
      <c r="Q3408" s="469"/>
      <c r="R3408" s="469"/>
      <c r="S3408" s="313"/>
      <c r="T3408" s="469"/>
      <c r="U3408" s="469"/>
      <c r="V3408" s="313"/>
      <c r="W3408" s="313"/>
      <c r="X3408" s="313"/>
      <c r="Y3408" s="266"/>
      <c r="Z3408" s="266"/>
      <c r="AA3408" s="266"/>
      <c r="AB3408" s="404"/>
      <c r="AC3408" s="266"/>
      <c r="AD3408" s="266"/>
    </row>
    <row r="3409" spans="2:30">
      <c r="B3409" s="485"/>
      <c r="C3409" s="469"/>
      <c r="D3409" s="461">
        <v>44833</v>
      </c>
      <c r="E3409" s="422" t="s">
        <v>2824</v>
      </c>
      <c r="F3409" s="435"/>
      <c r="G3409" s="259"/>
      <c r="H3409" s="234">
        <v>181.67</v>
      </c>
      <c r="I3409" s="469"/>
      <c r="J3409" s="469"/>
      <c r="K3409" s="469"/>
      <c r="L3409" s="469"/>
      <c r="M3409" s="469"/>
      <c r="N3409" s="469"/>
      <c r="O3409" s="469"/>
      <c r="P3409" s="469"/>
      <c r="Q3409" s="469"/>
      <c r="R3409" s="469"/>
      <c r="S3409" s="313"/>
      <c r="T3409" s="469"/>
      <c r="U3409" s="469"/>
      <c r="V3409" s="313"/>
      <c r="W3409" s="313"/>
      <c r="X3409" s="313"/>
      <c r="Y3409" s="266"/>
      <c r="Z3409" s="266"/>
      <c r="AA3409" s="266"/>
      <c r="AB3409" s="404"/>
      <c r="AC3409" s="266"/>
      <c r="AD3409" s="266"/>
    </row>
    <row r="3410" spans="2:30">
      <c r="B3410" s="485"/>
      <c r="C3410" s="469"/>
      <c r="D3410" s="461">
        <v>44833</v>
      </c>
      <c r="E3410" s="421" t="s">
        <v>495</v>
      </c>
      <c r="F3410" s="494"/>
      <c r="G3410" s="258">
        <v>1980.7</v>
      </c>
      <c r="H3410" s="479"/>
      <c r="I3410" s="469"/>
      <c r="J3410" s="469"/>
      <c r="K3410" s="469"/>
      <c r="L3410" s="469"/>
      <c r="M3410" s="469"/>
      <c r="N3410" s="469"/>
      <c r="O3410" s="469"/>
      <c r="P3410" s="469"/>
      <c r="Q3410" s="469"/>
      <c r="R3410" s="469"/>
      <c r="S3410" s="313"/>
      <c r="T3410" s="469"/>
      <c r="U3410" s="469"/>
      <c r="V3410" s="313"/>
      <c r="W3410" s="313"/>
      <c r="X3410" s="313"/>
      <c r="Y3410" s="266"/>
      <c r="Z3410" s="266"/>
      <c r="AA3410" s="266"/>
      <c r="AB3410" s="404"/>
      <c r="AC3410" s="266"/>
      <c r="AD3410" s="266"/>
    </row>
    <row r="3411" spans="2:30">
      <c r="B3411" s="485"/>
      <c r="C3411" s="469"/>
      <c r="D3411" s="461">
        <v>44833</v>
      </c>
      <c r="E3411" s="421" t="s">
        <v>2132</v>
      </c>
      <c r="F3411" s="494" t="s">
        <v>2864</v>
      </c>
      <c r="G3411" s="258"/>
      <c r="H3411" s="479">
        <v>176</v>
      </c>
      <c r="I3411" s="469"/>
      <c r="J3411" s="469"/>
      <c r="K3411" s="469">
        <v>176</v>
      </c>
      <c r="L3411" s="469"/>
      <c r="M3411" s="469"/>
      <c r="N3411" s="469"/>
      <c r="O3411" s="469"/>
      <c r="P3411" s="469"/>
      <c r="Q3411" s="469"/>
      <c r="R3411" s="469"/>
      <c r="S3411" s="313"/>
      <c r="T3411" s="469"/>
      <c r="U3411" s="469"/>
      <c r="V3411" s="313"/>
      <c r="W3411" s="313"/>
      <c r="X3411" s="313"/>
      <c r="Y3411" s="266"/>
      <c r="Z3411" s="266"/>
      <c r="AA3411" s="266"/>
      <c r="AB3411" s="404"/>
      <c r="AC3411" s="266"/>
      <c r="AD3411" s="266"/>
    </row>
    <row r="3412" spans="2:30">
      <c r="B3412" s="485"/>
      <c r="C3412" s="469"/>
      <c r="D3412" s="461">
        <v>44833</v>
      </c>
      <c r="E3412" s="421" t="s">
        <v>2825</v>
      </c>
      <c r="F3412" s="494" t="s">
        <v>2864</v>
      </c>
      <c r="G3412" s="258"/>
      <c r="H3412" s="479">
        <v>164.82</v>
      </c>
      <c r="I3412" s="469"/>
      <c r="J3412" s="469">
        <v>164.82</v>
      </c>
      <c r="K3412" s="469"/>
      <c r="L3412" s="469"/>
      <c r="M3412" s="469"/>
      <c r="N3412" s="469"/>
      <c r="O3412" s="469"/>
      <c r="P3412" s="469"/>
      <c r="Q3412" s="469"/>
      <c r="R3412" s="469"/>
      <c r="S3412" s="313"/>
      <c r="T3412" s="469"/>
      <c r="U3412" s="469"/>
      <c r="V3412" s="313"/>
      <c r="W3412" s="313"/>
      <c r="X3412" s="313"/>
      <c r="Y3412" s="266"/>
      <c r="Z3412" s="266"/>
      <c r="AA3412" s="266"/>
      <c r="AB3412" s="404"/>
      <c r="AC3412" s="266"/>
      <c r="AD3412" s="266"/>
    </row>
    <row r="3413" spans="2:30">
      <c r="B3413" s="485"/>
      <c r="C3413" s="469"/>
      <c r="D3413" s="461">
        <v>44833</v>
      </c>
      <c r="E3413" s="421" t="s">
        <v>2826</v>
      </c>
      <c r="F3413" s="494" t="s">
        <v>2864</v>
      </c>
      <c r="G3413" s="258"/>
      <c r="H3413" s="479">
        <v>197.88</v>
      </c>
      <c r="I3413" s="469"/>
      <c r="J3413" s="469">
        <v>197.88</v>
      </c>
      <c r="K3413" s="469"/>
      <c r="L3413" s="469"/>
      <c r="M3413" s="469"/>
      <c r="N3413" s="469"/>
      <c r="O3413" s="469"/>
      <c r="P3413" s="469"/>
      <c r="Q3413" s="469"/>
      <c r="R3413" s="469"/>
      <c r="S3413" s="313"/>
      <c r="T3413" s="469"/>
      <c r="U3413" s="469"/>
      <c r="V3413" s="313"/>
      <c r="W3413" s="313"/>
      <c r="X3413" s="313"/>
      <c r="Y3413" s="266"/>
      <c r="Z3413" s="266"/>
      <c r="AA3413" s="266"/>
      <c r="AB3413" s="404"/>
      <c r="AC3413" s="266"/>
      <c r="AD3413" s="266"/>
    </row>
    <row r="3414" spans="2:30">
      <c r="B3414" s="485"/>
      <c r="C3414" s="469">
        <v>5</v>
      </c>
      <c r="D3414" s="461">
        <v>44833</v>
      </c>
      <c r="E3414" s="421" t="s">
        <v>2827</v>
      </c>
      <c r="F3414" s="494" t="s">
        <v>2865</v>
      </c>
      <c r="G3414" s="258"/>
      <c r="H3414" s="479">
        <v>1173</v>
      </c>
      <c r="I3414" s="469"/>
      <c r="J3414" s="469"/>
      <c r="K3414" s="469"/>
      <c r="L3414" s="469"/>
      <c r="M3414" s="469"/>
      <c r="N3414" s="469"/>
      <c r="O3414" s="469">
        <v>1173</v>
      </c>
      <c r="P3414" s="469"/>
      <c r="Q3414" s="469"/>
      <c r="R3414" s="469"/>
      <c r="S3414" s="313"/>
      <c r="T3414" s="469"/>
      <c r="U3414" s="469"/>
      <c r="V3414" s="313"/>
      <c r="W3414" s="313"/>
      <c r="X3414" s="313"/>
      <c r="Y3414" s="266"/>
      <c r="Z3414" s="266"/>
      <c r="AA3414" s="266"/>
      <c r="AB3414" s="404"/>
      <c r="AC3414" s="266"/>
      <c r="AD3414" s="266"/>
    </row>
    <row r="3415" spans="2:30">
      <c r="B3415" s="485"/>
      <c r="C3415" s="469"/>
      <c r="D3415" s="461">
        <v>44833</v>
      </c>
      <c r="E3415" s="421" t="s">
        <v>1896</v>
      </c>
      <c r="F3415" s="494"/>
      <c r="G3415" s="258"/>
      <c r="H3415" s="479">
        <v>80</v>
      </c>
      <c r="I3415" s="469"/>
      <c r="J3415" s="469"/>
      <c r="K3415" s="469"/>
      <c r="L3415" s="469"/>
      <c r="M3415" s="469"/>
      <c r="N3415" s="469"/>
      <c r="O3415" s="469"/>
      <c r="P3415" s="469"/>
      <c r="Q3415" s="469"/>
      <c r="R3415" s="469"/>
      <c r="S3415" s="313"/>
      <c r="T3415" s="469">
        <v>80</v>
      </c>
      <c r="U3415" s="469"/>
      <c r="V3415" s="313"/>
      <c r="W3415" s="313"/>
      <c r="X3415" s="313"/>
      <c r="Y3415" s="266"/>
      <c r="Z3415" s="266"/>
      <c r="AA3415" s="266"/>
      <c r="AB3415" s="404"/>
      <c r="AC3415" s="266"/>
      <c r="AD3415" s="266"/>
    </row>
    <row r="3416" spans="2:30">
      <c r="B3416" s="485"/>
      <c r="C3416" s="469"/>
      <c r="D3416" s="461">
        <v>44833</v>
      </c>
      <c r="E3416" s="421" t="s">
        <v>1878</v>
      </c>
      <c r="F3416" s="494"/>
      <c r="G3416" s="258"/>
      <c r="H3416" s="479">
        <v>90</v>
      </c>
      <c r="I3416" s="469"/>
      <c r="J3416" s="469"/>
      <c r="K3416" s="469"/>
      <c r="L3416" s="469"/>
      <c r="M3416" s="469"/>
      <c r="N3416" s="469"/>
      <c r="O3416" s="469"/>
      <c r="P3416" s="469"/>
      <c r="Q3416" s="469"/>
      <c r="R3416" s="469"/>
      <c r="S3416" s="313"/>
      <c r="T3416" s="469">
        <v>90</v>
      </c>
      <c r="U3416" s="469"/>
      <c r="V3416" s="313"/>
      <c r="W3416" s="313"/>
      <c r="X3416" s="313"/>
      <c r="Y3416" s="266"/>
      <c r="Z3416" s="266"/>
      <c r="AA3416" s="266"/>
      <c r="AB3416" s="404"/>
      <c r="AC3416" s="266"/>
      <c r="AD3416" s="266"/>
    </row>
    <row r="3417" spans="2:30">
      <c r="B3417" s="485"/>
      <c r="C3417" s="469"/>
      <c r="D3417" s="461">
        <v>44833</v>
      </c>
      <c r="E3417" s="421" t="s">
        <v>2835</v>
      </c>
      <c r="F3417" s="494"/>
      <c r="G3417" s="258"/>
      <c r="H3417" s="479">
        <v>100</v>
      </c>
      <c r="I3417" s="469"/>
      <c r="J3417" s="469"/>
      <c r="K3417" s="469"/>
      <c r="L3417" s="469"/>
      <c r="M3417" s="469"/>
      <c r="N3417" s="469"/>
      <c r="O3417" s="469"/>
      <c r="P3417" s="469"/>
      <c r="Q3417" s="469"/>
      <c r="R3417" s="469"/>
      <c r="S3417" s="313"/>
      <c r="T3417" s="469"/>
      <c r="U3417" s="469">
        <v>100</v>
      </c>
      <c r="V3417" s="313"/>
      <c r="W3417" s="313"/>
      <c r="X3417" s="313"/>
      <c r="Y3417" s="266"/>
      <c r="Z3417" s="266"/>
      <c r="AA3417" s="266"/>
      <c r="AB3417" s="404"/>
      <c r="AC3417" s="266"/>
      <c r="AD3417" s="266"/>
    </row>
    <row r="3418" spans="2:30">
      <c r="B3418" s="484">
        <v>2069</v>
      </c>
      <c r="C3418" s="469"/>
      <c r="D3418" s="461">
        <v>44833</v>
      </c>
      <c r="E3418" s="421" t="s">
        <v>2828</v>
      </c>
      <c r="F3418" s="494"/>
      <c r="G3418" s="258">
        <v>2069</v>
      </c>
      <c r="H3418" s="479"/>
      <c r="I3418" s="469"/>
      <c r="J3418" s="469"/>
      <c r="K3418" s="469"/>
      <c r="L3418" s="469"/>
      <c r="M3418" s="469"/>
      <c r="N3418" s="469"/>
      <c r="O3418" s="469"/>
      <c r="P3418" s="469"/>
      <c r="Q3418" s="469"/>
      <c r="R3418" s="469"/>
      <c r="S3418" s="313"/>
      <c r="T3418" s="469"/>
      <c r="U3418" s="469"/>
      <c r="V3418" s="313"/>
      <c r="W3418" s="313"/>
      <c r="X3418" s="313"/>
      <c r="Y3418" s="266"/>
      <c r="Z3418" s="266"/>
      <c r="AA3418" s="266"/>
      <c r="AB3418" s="404"/>
      <c r="AC3418" s="266"/>
      <c r="AD3418" s="266"/>
    </row>
    <row r="3419" spans="2:30">
      <c r="B3419" s="485"/>
      <c r="C3419" s="469"/>
      <c r="D3419" s="461">
        <v>44833</v>
      </c>
      <c r="E3419" s="421" t="s">
        <v>1741</v>
      </c>
      <c r="F3419" s="494"/>
      <c r="G3419" s="258"/>
      <c r="H3419" s="479">
        <v>62</v>
      </c>
      <c r="I3419" s="469"/>
      <c r="J3419" s="469"/>
      <c r="K3419" s="469"/>
      <c r="L3419" s="469"/>
      <c r="M3419" s="469"/>
      <c r="N3419" s="469"/>
      <c r="O3419" s="469"/>
      <c r="P3419" s="469"/>
      <c r="Q3419" s="469"/>
      <c r="R3419" s="469"/>
      <c r="S3419" s="313"/>
      <c r="T3419" s="469">
        <v>62</v>
      </c>
      <c r="U3419" s="469"/>
      <c r="V3419" s="313"/>
      <c r="W3419" s="313"/>
      <c r="X3419" s="313"/>
      <c r="Y3419" s="266"/>
      <c r="Z3419" s="266"/>
      <c r="AA3419" s="266"/>
      <c r="AB3419" s="404"/>
      <c r="AC3419" s="266"/>
      <c r="AD3419" s="266"/>
    </row>
    <row r="3420" spans="2:30">
      <c r="B3420" s="485"/>
      <c r="C3420" s="469"/>
      <c r="D3420" s="461">
        <v>44833</v>
      </c>
      <c r="E3420" s="421" t="s">
        <v>673</v>
      </c>
      <c r="F3420" s="494"/>
      <c r="G3420" s="258"/>
      <c r="H3420" s="258">
        <v>1980.7</v>
      </c>
      <c r="I3420" s="469"/>
      <c r="J3420" s="469"/>
      <c r="K3420" s="469"/>
      <c r="L3420" s="469"/>
      <c r="M3420" s="469"/>
      <c r="N3420" s="469"/>
      <c r="O3420" s="469"/>
      <c r="P3420" s="469"/>
      <c r="Q3420" s="469"/>
      <c r="R3420" s="469"/>
      <c r="S3420" s="313"/>
      <c r="T3420" s="469"/>
      <c r="U3420" s="469"/>
      <c r="V3420" s="313"/>
      <c r="W3420" s="313"/>
      <c r="X3420" s="313"/>
      <c r="Y3420" s="266"/>
      <c r="Z3420" s="266"/>
      <c r="AA3420" s="266"/>
      <c r="AB3420" s="404"/>
      <c r="AC3420" s="266"/>
      <c r="AD3420" s="266"/>
    </row>
    <row r="3421" spans="2:30">
      <c r="B3421" s="485"/>
      <c r="C3421" s="469"/>
      <c r="D3421" s="461">
        <v>44833</v>
      </c>
      <c r="E3421" s="422" t="s">
        <v>2829</v>
      </c>
      <c r="F3421" s="435"/>
      <c r="G3421" s="259"/>
      <c r="H3421" s="234">
        <v>25.3</v>
      </c>
      <c r="I3421" s="469"/>
      <c r="J3421" s="469"/>
      <c r="K3421" s="469"/>
      <c r="L3421" s="469"/>
      <c r="M3421" s="469"/>
      <c r="N3421" s="469"/>
      <c r="O3421" s="469"/>
      <c r="P3421" s="469"/>
      <c r="Q3421" s="469"/>
      <c r="R3421" s="469"/>
      <c r="S3421" s="313"/>
      <c r="T3421" s="469"/>
      <c r="U3421" s="469"/>
      <c r="V3421" s="313"/>
      <c r="W3421" s="313"/>
      <c r="X3421" s="313"/>
      <c r="Y3421" s="266"/>
      <c r="Z3421" s="266"/>
      <c r="AA3421" s="266"/>
      <c r="AB3421" s="404"/>
      <c r="AC3421" s="266"/>
      <c r="AD3421" s="266"/>
    </row>
    <row r="3422" spans="2:30">
      <c r="B3422" s="485"/>
      <c r="C3422" s="469"/>
      <c r="D3422" s="461">
        <v>44834</v>
      </c>
      <c r="E3422" s="421" t="s">
        <v>495</v>
      </c>
      <c r="F3422" s="494"/>
      <c r="G3422" s="258">
        <v>1084.2</v>
      </c>
      <c r="H3422" s="479"/>
      <c r="I3422" s="469"/>
      <c r="J3422" s="469"/>
      <c r="K3422" s="469"/>
      <c r="L3422" s="469"/>
      <c r="M3422" s="469"/>
      <c r="N3422" s="469"/>
      <c r="O3422" s="469"/>
      <c r="P3422" s="469"/>
      <c r="Q3422" s="469"/>
      <c r="R3422" s="469"/>
      <c r="S3422" s="313"/>
      <c r="T3422" s="469"/>
      <c r="U3422" s="469"/>
      <c r="V3422" s="313"/>
      <c r="W3422" s="313"/>
      <c r="X3422" s="313"/>
      <c r="Y3422" s="266"/>
      <c r="Z3422" s="266"/>
      <c r="AA3422" s="266"/>
      <c r="AB3422" s="404"/>
      <c r="AC3422" s="266"/>
      <c r="AD3422" s="266"/>
    </row>
    <row r="3423" spans="2:30">
      <c r="B3423" s="485"/>
      <c r="C3423" s="469"/>
      <c r="D3423" s="461">
        <v>44834</v>
      </c>
      <c r="E3423" s="421" t="s">
        <v>2830</v>
      </c>
      <c r="F3423" s="494" t="s">
        <v>2867</v>
      </c>
      <c r="G3423" s="258"/>
      <c r="H3423" s="479">
        <v>820.5</v>
      </c>
      <c r="I3423" s="469"/>
      <c r="J3423" s="469"/>
      <c r="K3423" s="469">
        <v>820.5</v>
      </c>
      <c r="L3423" s="469"/>
      <c r="M3423" s="469"/>
      <c r="N3423" s="469"/>
      <c r="O3423" s="469"/>
      <c r="P3423" s="469"/>
      <c r="Q3423" s="469"/>
      <c r="R3423" s="469"/>
      <c r="S3423" s="313"/>
      <c r="T3423" s="469"/>
      <c r="U3423" s="469"/>
      <c r="V3423" s="313"/>
      <c r="W3423" s="313"/>
      <c r="X3423" s="313"/>
      <c r="Y3423" s="266"/>
      <c r="Z3423" s="266"/>
      <c r="AA3423" s="266"/>
      <c r="AB3423" s="404"/>
      <c r="AC3423" s="266"/>
      <c r="AD3423" s="266"/>
    </row>
    <row r="3424" spans="2:30">
      <c r="B3424" s="485"/>
      <c r="C3424" s="469"/>
      <c r="D3424" s="461">
        <v>44834</v>
      </c>
      <c r="E3424" s="421" t="s">
        <v>2831</v>
      </c>
      <c r="F3424" s="494" t="s">
        <v>2867</v>
      </c>
      <c r="G3424" s="258"/>
      <c r="H3424" s="479">
        <v>263.7</v>
      </c>
      <c r="I3424" s="469"/>
      <c r="J3424" s="469"/>
      <c r="K3424" s="469">
        <v>263.7</v>
      </c>
      <c r="L3424" s="469"/>
      <c r="M3424" s="469"/>
      <c r="N3424" s="469"/>
      <c r="O3424" s="469"/>
      <c r="P3424" s="469"/>
      <c r="Q3424" s="469"/>
      <c r="R3424" s="469"/>
      <c r="S3424" s="313"/>
      <c r="T3424" s="469"/>
      <c r="U3424" s="469"/>
      <c r="V3424" s="313"/>
      <c r="W3424" s="313"/>
      <c r="X3424" s="313"/>
      <c r="Y3424" s="266"/>
      <c r="Z3424" s="266"/>
      <c r="AA3424" s="266"/>
      <c r="AB3424" s="404"/>
      <c r="AC3424" s="266"/>
      <c r="AD3424" s="266"/>
    </row>
    <row r="3425" spans="1:30">
      <c r="B3425" s="484">
        <v>1260</v>
      </c>
      <c r="C3425" s="469"/>
      <c r="D3425" s="461">
        <v>44834</v>
      </c>
      <c r="E3425" s="421" t="s">
        <v>1814</v>
      </c>
      <c r="F3425" s="494"/>
      <c r="G3425" s="258">
        <v>1260</v>
      </c>
      <c r="H3425" s="479"/>
      <c r="I3425" s="469"/>
      <c r="J3425" s="469"/>
      <c r="K3425" s="469"/>
      <c r="L3425" s="469"/>
      <c r="M3425" s="469"/>
      <c r="N3425" s="469"/>
      <c r="O3425" s="469"/>
      <c r="P3425" s="469"/>
      <c r="Q3425" s="469"/>
      <c r="R3425" s="469"/>
      <c r="S3425" s="313"/>
      <c r="T3425" s="469"/>
      <c r="U3425" s="469"/>
      <c r="V3425" s="313"/>
      <c r="W3425" s="313"/>
      <c r="X3425" s="313"/>
      <c r="Y3425" s="266"/>
      <c r="Z3425" s="266"/>
      <c r="AA3425" s="266"/>
      <c r="AB3425" s="404"/>
      <c r="AC3425" s="266"/>
      <c r="AD3425" s="266"/>
    </row>
    <row r="3426" spans="1:30">
      <c r="B3426" s="485"/>
      <c r="C3426" s="469"/>
      <c r="D3426" s="461">
        <v>44834</v>
      </c>
      <c r="E3426" s="421" t="s">
        <v>673</v>
      </c>
      <c r="F3426" s="494"/>
      <c r="G3426" s="258"/>
      <c r="H3426" s="258">
        <v>1084.2</v>
      </c>
      <c r="I3426" s="469"/>
      <c r="J3426" s="469"/>
      <c r="K3426" s="469"/>
      <c r="L3426" s="469"/>
      <c r="M3426" s="469"/>
      <c r="N3426" s="469"/>
      <c r="O3426" s="469"/>
      <c r="P3426" s="469"/>
      <c r="Q3426" s="469"/>
      <c r="R3426" s="469"/>
      <c r="S3426" s="313"/>
      <c r="T3426" s="469"/>
      <c r="U3426" s="469"/>
      <c r="V3426" s="313"/>
      <c r="W3426" s="313"/>
      <c r="X3426" s="313"/>
      <c r="Y3426" s="266"/>
      <c r="Z3426" s="266"/>
      <c r="AA3426" s="266"/>
      <c r="AB3426" s="404"/>
      <c r="AC3426" s="266"/>
      <c r="AD3426" s="266"/>
    </row>
    <row r="3427" spans="1:30">
      <c r="B3427" s="485"/>
      <c r="C3427" s="469"/>
      <c r="D3427" s="461">
        <v>44834</v>
      </c>
      <c r="E3427" s="422" t="s">
        <v>1815</v>
      </c>
      <c r="F3427" s="435"/>
      <c r="G3427" s="259"/>
      <c r="H3427" s="234">
        <v>175.8</v>
      </c>
      <c r="I3427" s="469"/>
      <c r="J3427" s="469"/>
      <c r="K3427" s="469"/>
      <c r="L3427" s="469"/>
      <c r="M3427" s="469"/>
      <c r="N3427" s="469"/>
      <c r="O3427" s="469"/>
      <c r="P3427" s="469"/>
      <c r="Q3427" s="469"/>
      <c r="R3427" s="469"/>
      <c r="S3427" s="313"/>
      <c r="T3427" s="469"/>
      <c r="U3427" s="469"/>
      <c r="V3427" s="313"/>
      <c r="W3427" s="313"/>
      <c r="X3427" s="313"/>
      <c r="Y3427" s="266"/>
      <c r="Z3427" s="266"/>
      <c r="AA3427" s="266"/>
      <c r="AB3427" s="404"/>
      <c r="AC3427" s="266"/>
      <c r="AD3427" s="266"/>
    </row>
    <row r="3428" spans="1:30">
      <c r="B3428" s="485"/>
      <c r="C3428" s="469"/>
      <c r="D3428" s="461">
        <v>44834</v>
      </c>
      <c r="E3428" s="421" t="s">
        <v>495</v>
      </c>
      <c r="F3428" s="494"/>
      <c r="G3428" s="258">
        <v>1663.08</v>
      </c>
      <c r="H3428" s="479"/>
      <c r="I3428" s="469"/>
      <c r="J3428" s="469"/>
      <c r="K3428" s="469"/>
      <c r="L3428" s="469"/>
      <c r="M3428" s="469"/>
      <c r="N3428" s="469"/>
      <c r="O3428" s="469"/>
      <c r="P3428" s="469"/>
      <c r="Q3428" s="469"/>
      <c r="R3428" s="469"/>
      <c r="S3428" s="313"/>
      <c r="T3428" s="469"/>
      <c r="U3428" s="469"/>
      <c r="V3428" s="313"/>
      <c r="W3428" s="313"/>
      <c r="X3428" s="313"/>
      <c r="Y3428" s="266"/>
      <c r="Z3428" s="266"/>
      <c r="AA3428" s="266"/>
      <c r="AB3428" s="404"/>
      <c r="AC3428" s="266"/>
      <c r="AD3428" s="266"/>
    </row>
    <row r="3429" spans="1:30">
      <c r="B3429" s="485"/>
      <c r="C3429" s="469">
        <v>5</v>
      </c>
      <c r="D3429" s="461">
        <v>44834</v>
      </c>
      <c r="E3429" s="421" t="s">
        <v>2832</v>
      </c>
      <c r="F3429" s="494" t="s">
        <v>2865</v>
      </c>
      <c r="G3429" s="258"/>
      <c r="H3429" s="479">
        <v>1105</v>
      </c>
      <c r="I3429" s="469"/>
      <c r="J3429" s="469"/>
      <c r="K3429" s="469"/>
      <c r="L3429" s="469"/>
      <c r="M3429" s="469"/>
      <c r="N3429" s="469"/>
      <c r="O3429" s="469"/>
      <c r="P3429" s="469"/>
      <c r="Q3429" s="469">
        <v>1105</v>
      </c>
      <c r="R3429" s="469"/>
      <c r="S3429" s="313"/>
      <c r="T3429" s="469"/>
      <c r="U3429" s="469"/>
      <c r="V3429" s="313"/>
      <c r="W3429" s="313"/>
      <c r="X3429" s="313"/>
      <c r="Y3429" s="266"/>
      <c r="Z3429" s="266"/>
      <c r="AA3429" s="266"/>
      <c r="AB3429" s="404"/>
      <c r="AC3429" s="266"/>
      <c r="AD3429" s="266"/>
    </row>
    <row r="3430" spans="1:30">
      <c r="B3430" s="485"/>
      <c r="C3430" s="469"/>
      <c r="D3430" s="461">
        <v>44834</v>
      </c>
      <c r="E3430" s="421" t="s">
        <v>2820</v>
      </c>
      <c r="F3430" s="494" t="s">
        <v>2864</v>
      </c>
      <c r="G3430" s="258"/>
      <c r="H3430" s="479">
        <v>126.54</v>
      </c>
      <c r="I3430" s="469"/>
      <c r="J3430" s="469">
        <v>126.54</v>
      </c>
      <c r="K3430" s="469"/>
      <c r="L3430" s="469"/>
      <c r="M3430" s="469"/>
      <c r="N3430" s="469"/>
      <c r="O3430" s="469"/>
      <c r="P3430" s="469"/>
      <c r="Q3430" s="469"/>
      <c r="R3430" s="469"/>
      <c r="S3430" s="313"/>
      <c r="T3430" s="469"/>
      <c r="U3430" s="469"/>
      <c r="V3430" s="313"/>
      <c r="W3430" s="313"/>
      <c r="X3430" s="313"/>
      <c r="Y3430" s="266"/>
      <c r="Z3430" s="266"/>
      <c r="AA3430" s="266"/>
      <c r="AB3430" s="404"/>
      <c r="AC3430" s="266"/>
      <c r="AD3430" s="266"/>
    </row>
    <row r="3431" spans="1:30">
      <c r="B3431" s="485"/>
      <c r="C3431" s="469"/>
      <c r="D3431" s="461">
        <v>44834</v>
      </c>
      <c r="E3431" s="421" t="s">
        <v>2833</v>
      </c>
      <c r="F3431" s="494" t="s">
        <v>2864</v>
      </c>
      <c r="G3431" s="258"/>
      <c r="H3431" s="479">
        <v>342.48</v>
      </c>
      <c r="I3431" s="469"/>
      <c r="J3431" s="469">
        <v>342.48</v>
      </c>
      <c r="K3431" s="469"/>
      <c r="L3431" s="469"/>
      <c r="M3431" s="469"/>
      <c r="N3431" s="469"/>
      <c r="O3431" s="469"/>
      <c r="P3431" s="469"/>
      <c r="Q3431" s="469"/>
      <c r="R3431" s="469"/>
      <c r="S3431" s="313"/>
      <c r="T3431" s="469"/>
      <c r="U3431" s="469"/>
      <c r="V3431" s="313"/>
      <c r="W3431" s="313"/>
      <c r="X3431" s="313"/>
      <c r="Y3431" s="266"/>
      <c r="Z3431" s="266"/>
      <c r="AA3431" s="266"/>
      <c r="AB3431" s="404"/>
      <c r="AC3431" s="266"/>
      <c r="AD3431" s="266"/>
    </row>
    <row r="3432" spans="1:30">
      <c r="B3432" s="485"/>
      <c r="C3432" s="469"/>
      <c r="D3432" s="461">
        <v>44834</v>
      </c>
      <c r="E3432" s="421" t="s">
        <v>1878</v>
      </c>
      <c r="F3432" s="494"/>
      <c r="G3432" s="258"/>
      <c r="H3432" s="479">
        <v>89</v>
      </c>
      <c r="I3432" s="469"/>
      <c r="J3432" s="469"/>
      <c r="K3432" s="469"/>
      <c r="L3432" s="469"/>
      <c r="M3432" s="469"/>
      <c r="N3432" s="469"/>
      <c r="O3432" s="469"/>
      <c r="P3432" s="469"/>
      <c r="Q3432" s="469"/>
      <c r="R3432" s="469"/>
      <c r="S3432" s="313"/>
      <c r="T3432" s="469">
        <v>89</v>
      </c>
      <c r="U3432" s="469"/>
      <c r="V3432" s="313"/>
      <c r="W3432" s="313"/>
      <c r="X3432" s="313"/>
      <c r="Y3432" s="266"/>
      <c r="Z3432" s="266"/>
      <c r="AA3432" s="266"/>
      <c r="AB3432" s="404"/>
      <c r="AC3432" s="266"/>
      <c r="AD3432" s="266"/>
    </row>
    <row r="3433" spans="1:30">
      <c r="B3433" s="484">
        <v>1807</v>
      </c>
      <c r="C3433" s="484"/>
      <c r="D3433" s="461">
        <v>44834</v>
      </c>
      <c r="E3433" s="421" t="s">
        <v>2171</v>
      </c>
      <c r="F3433" s="494"/>
      <c r="G3433" s="258">
        <v>1807</v>
      </c>
      <c r="H3433" s="479"/>
      <c r="I3433" s="469"/>
      <c r="J3433" s="469"/>
      <c r="K3433" s="469"/>
      <c r="L3433" s="469"/>
      <c r="M3433" s="469"/>
      <c r="N3433" s="469"/>
      <c r="O3433" s="469"/>
      <c r="P3433" s="469"/>
      <c r="Q3433" s="469"/>
      <c r="R3433" s="469"/>
      <c r="S3433" s="313"/>
      <c r="T3433" s="469"/>
      <c r="U3433" s="469"/>
      <c r="V3433" s="313"/>
      <c r="W3433" s="313"/>
      <c r="X3433" s="313"/>
      <c r="Y3433" s="266"/>
      <c r="Z3433" s="266"/>
      <c r="AA3433" s="266"/>
      <c r="AB3433" s="404"/>
      <c r="AC3433" s="266"/>
      <c r="AD3433" s="266"/>
    </row>
    <row r="3434" spans="1:30">
      <c r="B3434" s="485"/>
      <c r="C3434" s="469"/>
      <c r="D3434" s="461">
        <v>44834</v>
      </c>
      <c r="E3434" s="421" t="s">
        <v>673</v>
      </c>
      <c r="F3434" s="494"/>
      <c r="G3434" s="258"/>
      <c r="H3434" s="258">
        <v>1663.08</v>
      </c>
      <c r="I3434" s="469"/>
      <c r="J3434" s="469"/>
      <c r="K3434" s="469"/>
      <c r="L3434" s="469"/>
      <c r="M3434" s="469"/>
      <c r="N3434" s="469"/>
      <c r="O3434" s="469"/>
      <c r="P3434" s="469"/>
      <c r="Q3434" s="469"/>
      <c r="R3434" s="469"/>
      <c r="S3434" s="313"/>
      <c r="T3434" s="469"/>
      <c r="U3434" s="469"/>
      <c r="V3434" s="313"/>
      <c r="W3434" s="313"/>
      <c r="X3434" s="313"/>
      <c r="Y3434" s="266"/>
      <c r="Z3434" s="266"/>
      <c r="AA3434" s="266"/>
      <c r="AB3434" s="404"/>
      <c r="AC3434" s="266"/>
      <c r="AD3434" s="266"/>
    </row>
    <row r="3435" spans="1:30">
      <c r="B3435" s="485"/>
      <c r="C3435" s="469"/>
      <c r="D3435" s="463">
        <v>44834</v>
      </c>
      <c r="E3435" s="422" t="s">
        <v>2172</v>
      </c>
      <c r="F3435" s="435"/>
      <c r="G3435" s="259"/>
      <c r="H3435" s="234">
        <v>143.97999999999999</v>
      </c>
      <c r="I3435" s="469"/>
      <c r="J3435" s="469"/>
      <c r="K3435" s="469"/>
      <c r="L3435" s="469"/>
      <c r="M3435" s="469"/>
      <c r="N3435" s="469"/>
      <c r="O3435" s="469"/>
      <c r="P3435" s="469"/>
      <c r="Q3435" s="469"/>
      <c r="R3435" s="469"/>
      <c r="S3435" s="313"/>
      <c r="T3435" s="469"/>
      <c r="U3435" s="469"/>
      <c r="V3435" s="313"/>
      <c r="W3435" s="313"/>
      <c r="X3435" s="313"/>
      <c r="Y3435" s="266"/>
      <c r="Z3435" s="266"/>
      <c r="AA3435" s="266"/>
      <c r="AB3435" s="404"/>
      <c r="AC3435" s="266"/>
      <c r="AD3435" s="266"/>
    </row>
    <row r="3436" spans="1:30">
      <c r="A3436" s="571"/>
      <c r="B3436" s="571"/>
      <c r="C3436" s="572"/>
      <c r="D3436" s="573">
        <v>44838</v>
      </c>
      <c r="E3436" s="574" t="s">
        <v>495</v>
      </c>
      <c r="F3436" s="575"/>
      <c r="G3436" s="576">
        <v>1191.75</v>
      </c>
      <c r="H3436" s="572"/>
      <c r="I3436" s="572"/>
      <c r="J3436" s="572"/>
      <c r="K3436" s="572"/>
      <c r="L3436" s="572"/>
      <c r="M3436" s="572"/>
      <c r="N3436" s="572"/>
      <c r="O3436" s="572"/>
      <c r="P3436" s="572"/>
      <c r="Q3436" s="572"/>
      <c r="R3436" s="572"/>
      <c r="S3436" s="572"/>
      <c r="T3436" s="572"/>
      <c r="U3436" s="572"/>
      <c r="V3436" s="572"/>
      <c r="W3436" s="572"/>
      <c r="X3436" s="572"/>
      <c r="Y3436" s="577"/>
      <c r="Z3436" s="577"/>
      <c r="AA3436" s="577"/>
      <c r="AB3436" s="577"/>
      <c r="AC3436" s="577"/>
      <c r="AD3436" s="577"/>
    </row>
    <row r="3437" spans="1:30">
      <c r="A3437" s="571"/>
      <c r="B3437" s="571"/>
      <c r="C3437" s="572"/>
      <c r="D3437" s="573">
        <v>44838</v>
      </c>
      <c r="E3437" s="574" t="s">
        <v>2866</v>
      </c>
      <c r="F3437" s="575" t="s">
        <v>2867</v>
      </c>
      <c r="G3437" s="576"/>
      <c r="H3437" s="572">
        <v>896.75</v>
      </c>
      <c r="I3437" s="572"/>
      <c r="J3437" s="572"/>
      <c r="K3437" s="572"/>
      <c r="L3437" s="572"/>
      <c r="M3437" s="572"/>
      <c r="N3437" s="572">
        <v>896.75</v>
      </c>
      <c r="O3437" s="572"/>
      <c r="P3437" s="572"/>
      <c r="Q3437" s="572"/>
      <c r="R3437" s="572"/>
      <c r="S3437" s="572"/>
      <c r="T3437" s="572"/>
      <c r="U3437" s="572"/>
      <c r="V3437" s="572"/>
      <c r="W3437" s="572"/>
      <c r="X3437" s="572"/>
      <c r="Y3437" s="577"/>
      <c r="Z3437" s="577"/>
      <c r="AA3437" s="577"/>
      <c r="AB3437" s="577"/>
      <c r="AC3437" s="577"/>
      <c r="AD3437" s="577"/>
    </row>
    <row r="3438" spans="1:30">
      <c r="A3438" s="571"/>
      <c r="B3438" s="571"/>
      <c r="C3438" s="572"/>
      <c r="D3438" s="573">
        <v>44838</v>
      </c>
      <c r="E3438" s="574" t="s">
        <v>2868</v>
      </c>
      <c r="F3438" s="575" t="s">
        <v>2867</v>
      </c>
      <c r="G3438" s="576"/>
      <c r="H3438" s="572">
        <v>295</v>
      </c>
      <c r="I3438" s="572"/>
      <c r="J3438" s="572"/>
      <c r="K3438" s="572"/>
      <c r="L3438" s="572"/>
      <c r="M3438" s="572">
        <v>295</v>
      </c>
      <c r="N3438" s="572"/>
      <c r="O3438" s="572"/>
      <c r="P3438" s="572"/>
      <c r="Q3438" s="572"/>
      <c r="R3438" s="572"/>
      <c r="S3438" s="572"/>
      <c r="T3438" s="572"/>
      <c r="U3438" s="572"/>
      <c r="V3438" s="572"/>
      <c r="W3438" s="572"/>
      <c r="X3438" s="572"/>
      <c r="Y3438" s="577"/>
      <c r="Z3438" s="577"/>
      <c r="AA3438" s="577"/>
      <c r="AB3438" s="577"/>
      <c r="AC3438" s="577"/>
      <c r="AD3438" s="577"/>
    </row>
    <row r="3439" spans="1:30">
      <c r="A3439" s="571"/>
      <c r="B3439" s="576">
        <v>1329</v>
      </c>
      <c r="C3439" s="572"/>
      <c r="D3439" s="573">
        <v>44838</v>
      </c>
      <c r="E3439" s="574" t="s">
        <v>1571</v>
      </c>
      <c r="F3439" s="575"/>
      <c r="G3439" s="576">
        <v>1329</v>
      </c>
      <c r="H3439" s="572"/>
      <c r="I3439" s="572"/>
      <c r="J3439" s="572"/>
      <c r="K3439" s="572"/>
      <c r="L3439" s="572"/>
      <c r="M3439" s="572"/>
      <c r="N3439" s="572"/>
      <c r="O3439" s="572"/>
      <c r="P3439" s="572"/>
      <c r="Q3439" s="572"/>
      <c r="R3439" s="572"/>
      <c r="S3439" s="572"/>
      <c r="T3439" s="572"/>
      <c r="U3439" s="572"/>
      <c r="V3439" s="572"/>
      <c r="W3439" s="572"/>
      <c r="X3439" s="572"/>
      <c r="Y3439" s="577"/>
      <c r="Z3439" s="577"/>
      <c r="AA3439" s="577"/>
      <c r="AB3439" s="577"/>
      <c r="AC3439" s="577"/>
      <c r="AD3439" s="577"/>
    </row>
    <row r="3440" spans="1:30">
      <c r="A3440" s="571"/>
      <c r="B3440" s="571"/>
      <c r="C3440" s="572"/>
      <c r="D3440" s="573">
        <v>44838</v>
      </c>
      <c r="E3440" s="574" t="s">
        <v>673</v>
      </c>
      <c r="F3440" s="575"/>
      <c r="G3440" s="576"/>
      <c r="H3440" s="576">
        <v>1191.75</v>
      </c>
      <c r="I3440" s="572"/>
      <c r="J3440" s="572"/>
      <c r="K3440" s="572"/>
      <c r="L3440" s="572"/>
      <c r="M3440" s="572"/>
      <c r="N3440" s="572"/>
      <c r="O3440" s="572"/>
      <c r="P3440" s="572"/>
      <c r="Q3440" s="572"/>
      <c r="R3440" s="572"/>
      <c r="S3440" s="572"/>
      <c r="T3440" s="572"/>
      <c r="U3440" s="572"/>
      <c r="V3440" s="572"/>
      <c r="W3440" s="572"/>
      <c r="X3440" s="572"/>
      <c r="Y3440" s="577"/>
      <c r="Z3440" s="577"/>
      <c r="AA3440" s="577"/>
      <c r="AB3440" s="577"/>
      <c r="AC3440" s="577"/>
      <c r="AD3440" s="577"/>
    </row>
    <row r="3441" spans="1:30">
      <c r="A3441" s="571"/>
      <c r="B3441" s="571"/>
      <c r="C3441" s="572"/>
      <c r="D3441" s="573">
        <v>44838</v>
      </c>
      <c r="E3441" s="574" t="s">
        <v>1572</v>
      </c>
      <c r="F3441" s="575"/>
      <c r="G3441" s="576"/>
      <c r="H3441" s="572">
        <v>137.25</v>
      </c>
      <c r="I3441" s="572"/>
      <c r="J3441" s="572"/>
      <c r="K3441" s="572"/>
      <c r="L3441" s="572"/>
      <c r="M3441" s="572"/>
      <c r="N3441" s="572"/>
      <c r="O3441" s="572"/>
      <c r="P3441" s="572"/>
      <c r="Q3441" s="572"/>
      <c r="R3441" s="572"/>
      <c r="S3441" s="572"/>
      <c r="T3441" s="572"/>
      <c r="U3441" s="572"/>
      <c r="V3441" s="572"/>
      <c r="W3441" s="572"/>
      <c r="X3441" s="572"/>
      <c r="Y3441" s="577"/>
      <c r="Z3441" s="577"/>
      <c r="AA3441" s="577"/>
      <c r="AB3441" s="577"/>
      <c r="AC3441" s="577"/>
      <c r="AD3441" s="577"/>
    </row>
    <row r="3442" spans="1:30">
      <c r="A3442" s="571"/>
      <c r="B3442" s="571"/>
      <c r="C3442" s="572"/>
      <c r="D3442" s="573">
        <v>44838</v>
      </c>
      <c r="E3442" s="574" t="s">
        <v>495</v>
      </c>
      <c r="F3442" s="575"/>
      <c r="G3442" s="576">
        <v>1983.99</v>
      </c>
      <c r="H3442" s="572"/>
      <c r="I3442" s="572"/>
      <c r="J3442" s="572"/>
      <c r="K3442" s="572"/>
      <c r="L3442" s="572"/>
      <c r="M3442" s="572"/>
      <c r="N3442" s="572"/>
      <c r="O3442" s="572"/>
      <c r="P3442" s="572"/>
      <c r="Q3442" s="572"/>
      <c r="R3442" s="572"/>
      <c r="S3442" s="572"/>
      <c r="T3442" s="572"/>
      <c r="U3442" s="572"/>
      <c r="V3442" s="572"/>
      <c r="W3442" s="572"/>
      <c r="X3442" s="572"/>
      <c r="Y3442" s="577"/>
      <c r="Z3442" s="577"/>
      <c r="AA3442" s="577"/>
      <c r="AB3442" s="577"/>
      <c r="AC3442" s="577"/>
      <c r="AD3442" s="577"/>
    </row>
    <row r="3443" spans="1:30">
      <c r="A3443" s="571"/>
      <c r="B3443" s="571"/>
      <c r="C3443" s="572"/>
      <c r="D3443" s="573">
        <v>44838</v>
      </c>
      <c r="E3443" s="574" t="s">
        <v>2869</v>
      </c>
      <c r="F3443" s="575" t="s">
        <v>2867</v>
      </c>
      <c r="G3443" s="576"/>
      <c r="H3443" s="572">
        <v>1762.03</v>
      </c>
      <c r="I3443" s="572"/>
      <c r="J3443" s="572"/>
      <c r="K3443" s="572"/>
      <c r="L3443" s="572">
        <v>1762.03</v>
      </c>
      <c r="M3443" s="572"/>
      <c r="N3443" s="572"/>
      <c r="O3443" s="572"/>
      <c r="P3443" s="572"/>
      <c r="Q3443" s="572"/>
      <c r="R3443" s="572"/>
      <c r="S3443" s="572"/>
      <c r="T3443" s="572"/>
      <c r="U3443" s="572"/>
      <c r="V3443" s="572"/>
      <c r="W3443" s="572"/>
      <c r="X3443" s="572"/>
      <c r="Y3443" s="577"/>
      <c r="Z3443" s="577"/>
      <c r="AA3443" s="577"/>
      <c r="AB3443" s="577"/>
      <c r="AC3443" s="577"/>
      <c r="AD3443" s="577"/>
    </row>
    <row r="3444" spans="1:30">
      <c r="A3444" s="571"/>
      <c r="B3444" s="571"/>
      <c r="C3444" s="572"/>
      <c r="D3444" s="573">
        <v>44838</v>
      </c>
      <c r="E3444" s="574" t="s">
        <v>2870</v>
      </c>
      <c r="F3444" s="575" t="s">
        <v>2867</v>
      </c>
      <c r="G3444" s="576"/>
      <c r="H3444" s="572">
        <v>221.96</v>
      </c>
      <c r="I3444" s="572"/>
      <c r="J3444" s="572"/>
      <c r="K3444" s="572"/>
      <c r="L3444" s="572">
        <v>221.96</v>
      </c>
      <c r="M3444" s="572"/>
      <c r="N3444" s="572"/>
      <c r="O3444" s="572"/>
      <c r="P3444" s="572"/>
      <c r="Q3444" s="572"/>
      <c r="R3444" s="572"/>
      <c r="S3444" s="572"/>
      <c r="T3444" s="572"/>
      <c r="U3444" s="572"/>
      <c r="V3444" s="572"/>
      <c r="W3444" s="572"/>
      <c r="X3444" s="572"/>
      <c r="Y3444" s="577"/>
      <c r="Z3444" s="577"/>
      <c r="AA3444" s="577"/>
      <c r="AB3444" s="577"/>
      <c r="AC3444" s="577"/>
      <c r="AD3444" s="577"/>
    </row>
    <row r="3445" spans="1:30">
      <c r="A3445" s="571"/>
      <c r="B3445" s="576">
        <v>2280</v>
      </c>
      <c r="C3445" s="572"/>
      <c r="D3445" s="573">
        <v>44838</v>
      </c>
      <c r="E3445" s="574" t="s">
        <v>1814</v>
      </c>
      <c r="F3445" s="575"/>
      <c r="G3445" s="576">
        <v>2280</v>
      </c>
      <c r="H3445" s="572"/>
      <c r="I3445" s="572"/>
      <c r="J3445" s="572"/>
      <c r="K3445" s="572"/>
      <c r="L3445" s="572"/>
      <c r="M3445" s="572"/>
      <c r="N3445" s="572"/>
      <c r="O3445" s="572"/>
      <c r="P3445" s="572"/>
      <c r="Q3445" s="572"/>
      <c r="R3445" s="572"/>
      <c r="S3445" s="572"/>
      <c r="T3445" s="572"/>
      <c r="U3445" s="572"/>
      <c r="V3445" s="572"/>
      <c r="W3445" s="572"/>
      <c r="X3445" s="572"/>
      <c r="Y3445" s="577"/>
      <c r="Z3445" s="577"/>
      <c r="AA3445" s="577"/>
      <c r="AB3445" s="577"/>
      <c r="AC3445" s="577"/>
      <c r="AD3445" s="577"/>
    </row>
    <row r="3446" spans="1:30">
      <c r="A3446" s="571"/>
      <c r="B3446" s="571"/>
      <c r="C3446" s="572"/>
      <c r="D3446" s="573">
        <v>44838</v>
      </c>
      <c r="E3446" s="574" t="s">
        <v>673</v>
      </c>
      <c r="F3446" s="575"/>
      <c r="G3446" s="576"/>
      <c r="H3446" s="576">
        <v>1983.99</v>
      </c>
      <c r="I3446" s="572"/>
      <c r="J3446" s="572"/>
      <c r="K3446" s="572"/>
      <c r="L3446" s="572"/>
      <c r="M3446" s="572"/>
      <c r="N3446" s="572"/>
      <c r="O3446" s="572"/>
      <c r="P3446" s="572"/>
      <c r="Q3446" s="572"/>
      <c r="R3446" s="572"/>
      <c r="S3446" s="572"/>
      <c r="T3446" s="572"/>
      <c r="U3446" s="572"/>
      <c r="V3446" s="572"/>
      <c r="W3446" s="572"/>
      <c r="X3446" s="572"/>
      <c r="Y3446" s="577"/>
      <c r="Z3446" s="577"/>
      <c r="AA3446" s="577"/>
      <c r="AB3446" s="577"/>
      <c r="AC3446" s="577"/>
      <c r="AD3446" s="577"/>
    </row>
    <row r="3447" spans="1:30">
      <c r="A3447" s="571"/>
      <c r="B3447" s="571"/>
      <c r="C3447" s="572"/>
      <c r="D3447" s="573">
        <v>44838</v>
      </c>
      <c r="E3447" s="574" t="s">
        <v>1815</v>
      </c>
      <c r="F3447" s="575"/>
      <c r="G3447" s="576"/>
      <c r="H3447" s="572">
        <v>296.01</v>
      </c>
      <c r="I3447" s="572"/>
      <c r="J3447" s="572"/>
      <c r="K3447" s="572"/>
      <c r="L3447" s="572"/>
      <c r="M3447" s="572"/>
      <c r="N3447" s="572"/>
      <c r="O3447" s="572"/>
      <c r="P3447" s="572"/>
      <c r="Q3447" s="572"/>
      <c r="R3447" s="572"/>
      <c r="S3447" s="572"/>
      <c r="T3447" s="572"/>
      <c r="U3447" s="572"/>
      <c r="V3447" s="572"/>
      <c r="W3447" s="572"/>
      <c r="X3447" s="572"/>
      <c r="Y3447" s="577"/>
      <c r="Z3447" s="577"/>
      <c r="AA3447" s="577"/>
      <c r="AB3447" s="577"/>
      <c r="AC3447" s="577"/>
      <c r="AD3447" s="577"/>
    </row>
    <row r="3448" spans="1:30">
      <c r="A3448" s="571"/>
      <c r="B3448" s="571"/>
      <c r="C3448" s="572"/>
      <c r="D3448" s="573">
        <v>44838</v>
      </c>
      <c r="E3448" s="574" t="s">
        <v>495</v>
      </c>
      <c r="F3448" s="575"/>
      <c r="G3448" s="576">
        <v>1196.48</v>
      </c>
      <c r="H3448" s="572"/>
      <c r="I3448" s="572"/>
      <c r="J3448" s="572"/>
      <c r="K3448" s="572"/>
      <c r="L3448" s="572"/>
      <c r="M3448" s="572"/>
      <c r="N3448" s="572"/>
      <c r="O3448" s="572"/>
      <c r="P3448" s="572"/>
      <c r="Q3448" s="572"/>
      <c r="R3448" s="572"/>
      <c r="S3448" s="572"/>
      <c r="T3448" s="572"/>
      <c r="U3448" s="572"/>
      <c r="V3448" s="572"/>
      <c r="W3448" s="572"/>
      <c r="X3448" s="572"/>
      <c r="Y3448" s="577"/>
      <c r="Z3448" s="577"/>
      <c r="AA3448" s="577"/>
      <c r="AB3448" s="577"/>
      <c r="AC3448" s="577"/>
      <c r="AD3448" s="577"/>
    </row>
    <row r="3449" spans="1:30">
      <c r="A3449" s="571"/>
      <c r="B3449" s="571"/>
      <c r="C3449" s="572">
        <v>20</v>
      </c>
      <c r="D3449" s="573">
        <v>44838</v>
      </c>
      <c r="E3449" s="574" t="s">
        <v>2871</v>
      </c>
      <c r="F3449" s="575" t="s">
        <v>2865</v>
      </c>
      <c r="G3449" s="576"/>
      <c r="H3449" s="576">
        <v>1196.48</v>
      </c>
      <c r="I3449" s="572"/>
      <c r="J3449" s="572"/>
      <c r="K3449" s="572"/>
      <c r="L3449" s="576">
        <v>1196.48</v>
      </c>
      <c r="M3449" s="572"/>
      <c r="N3449" s="572"/>
      <c r="O3449" s="572"/>
      <c r="P3449" s="572"/>
      <c r="Q3449" s="572"/>
      <c r="R3449" s="572"/>
      <c r="S3449" s="572"/>
      <c r="T3449" s="572"/>
      <c r="U3449" s="572"/>
      <c r="V3449" s="572"/>
      <c r="W3449" s="572"/>
      <c r="X3449" s="572"/>
      <c r="Y3449" s="577"/>
      <c r="Z3449" s="577"/>
      <c r="AA3449" s="577"/>
      <c r="AB3449" s="577"/>
      <c r="AC3449" s="577"/>
      <c r="AD3449" s="577"/>
    </row>
    <row r="3450" spans="1:30">
      <c r="A3450" s="571"/>
      <c r="B3450" s="576">
        <v>1320</v>
      </c>
      <c r="C3450" s="572"/>
      <c r="D3450" s="573">
        <v>44838</v>
      </c>
      <c r="E3450" s="574" t="s">
        <v>2664</v>
      </c>
      <c r="F3450" s="575"/>
      <c r="G3450" s="576">
        <v>1320</v>
      </c>
      <c r="H3450" s="572"/>
      <c r="I3450" s="572"/>
      <c r="J3450" s="572"/>
      <c r="K3450" s="572"/>
      <c r="L3450" s="572"/>
      <c r="M3450" s="572"/>
      <c r="N3450" s="572"/>
      <c r="O3450" s="572"/>
      <c r="P3450" s="572"/>
      <c r="Q3450" s="572"/>
      <c r="R3450" s="572"/>
      <c r="S3450" s="572"/>
      <c r="T3450" s="572"/>
      <c r="U3450" s="572"/>
      <c r="V3450" s="572"/>
      <c r="W3450" s="572"/>
      <c r="X3450" s="572"/>
      <c r="Y3450" s="577"/>
      <c r="Z3450" s="577"/>
      <c r="AA3450" s="577"/>
      <c r="AB3450" s="577"/>
      <c r="AC3450" s="577"/>
      <c r="AD3450" s="577"/>
    </row>
    <row r="3451" spans="1:30">
      <c r="A3451" s="571"/>
      <c r="B3451" s="571"/>
      <c r="C3451" s="572"/>
      <c r="D3451" s="573">
        <v>44838</v>
      </c>
      <c r="E3451" s="574" t="s">
        <v>673</v>
      </c>
      <c r="F3451" s="575"/>
      <c r="G3451" s="576"/>
      <c r="H3451" s="576">
        <v>1196.48</v>
      </c>
      <c r="I3451" s="572"/>
      <c r="J3451" s="572"/>
      <c r="K3451" s="572"/>
      <c r="L3451" s="572"/>
      <c r="M3451" s="572"/>
      <c r="N3451" s="572"/>
      <c r="O3451" s="572"/>
      <c r="P3451" s="572"/>
      <c r="Q3451" s="572"/>
      <c r="R3451" s="572"/>
      <c r="S3451" s="572"/>
      <c r="T3451" s="572"/>
      <c r="U3451" s="572"/>
      <c r="V3451" s="572"/>
      <c r="W3451" s="572"/>
      <c r="X3451" s="572"/>
      <c r="Y3451" s="577"/>
      <c r="Z3451" s="577"/>
      <c r="AA3451" s="577"/>
      <c r="AB3451" s="577"/>
      <c r="AC3451" s="577"/>
      <c r="AD3451" s="577"/>
    </row>
    <row r="3452" spans="1:30">
      <c r="A3452" s="571"/>
      <c r="B3452" s="571"/>
      <c r="C3452" s="572"/>
      <c r="D3452" s="573">
        <v>44838</v>
      </c>
      <c r="E3452" s="574" t="s">
        <v>2665</v>
      </c>
      <c r="F3452" s="575"/>
      <c r="G3452" s="576"/>
      <c r="H3452" s="572">
        <v>123.52</v>
      </c>
      <c r="I3452" s="572"/>
      <c r="J3452" s="572"/>
      <c r="K3452" s="572"/>
      <c r="L3452" s="572"/>
      <c r="M3452" s="572"/>
      <c r="N3452" s="572"/>
      <c r="O3452" s="572"/>
      <c r="P3452" s="572"/>
      <c r="Q3452" s="572"/>
      <c r="R3452" s="572"/>
      <c r="S3452" s="572"/>
      <c r="T3452" s="572"/>
      <c r="U3452" s="572"/>
      <c r="V3452" s="572"/>
      <c r="W3452" s="572"/>
      <c r="X3452" s="572"/>
      <c r="Y3452" s="577"/>
      <c r="Z3452" s="577"/>
      <c r="AA3452" s="577"/>
      <c r="AB3452" s="577"/>
      <c r="AC3452" s="577"/>
      <c r="AD3452" s="577"/>
    </row>
    <row r="3453" spans="1:30">
      <c r="A3453" s="571"/>
      <c r="B3453" s="571"/>
      <c r="C3453" s="572"/>
      <c r="D3453" s="573">
        <v>44841</v>
      </c>
      <c r="E3453" s="574" t="s">
        <v>495</v>
      </c>
      <c r="F3453" s="575"/>
      <c r="G3453" s="576">
        <v>1205</v>
      </c>
      <c r="H3453" s="572"/>
      <c r="I3453" s="572"/>
      <c r="J3453" s="572"/>
      <c r="K3453" s="572"/>
      <c r="L3453" s="572"/>
      <c r="M3453" s="572"/>
      <c r="N3453" s="572"/>
      <c r="O3453" s="572"/>
      <c r="P3453" s="572"/>
      <c r="Q3453" s="572"/>
      <c r="R3453" s="572"/>
      <c r="S3453" s="572"/>
      <c r="T3453" s="572"/>
      <c r="U3453" s="572"/>
      <c r="V3453" s="572"/>
      <c r="W3453" s="572"/>
      <c r="X3453" s="572"/>
      <c r="Y3453" s="577"/>
      <c r="Z3453" s="577"/>
      <c r="AA3453" s="577"/>
      <c r="AB3453" s="577"/>
      <c r="AC3453" s="577"/>
      <c r="AD3453" s="577"/>
    </row>
    <row r="3454" spans="1:30">
      <c r="A3454" s="571"/>
      <c r="B3454" s="571"/>
      <c r="C3454" s="572">
        <v>5</v>
      </c>
      <c r="D3454" s="573">
        <v>44841</v>
      </c>
      <c r="E3454" s="574" t="s">
        <v>2873</v>
      </c>
      <c r="F3454" s="575" t="s">
        <v>2865</v>
      </c>
      <c r="G3454" s="576"/>
      <c r="H3454" s="572">
        <v>1205</v>
      </c>
      <c r="I3454" s="572"/>
      <c r="J3454" s="572"/>
      <c r="K3454" s="572"/>
      <c r="L3454" s="572"/>
      <c r="M3454" s="572"/>
      <c r="N3454" s="572"/>
      <c r="O3454" s="572"/>
      <c r="P3454" s="572"/>
      <c r="Q3454" s="572"/>
      <c r="R3454" s="572">
        <v>1205</v>
      </c>
      <c r="S3454" s="572"/>
      <c r="T3454" s="572"/>
      <c r="U3454" s="572"/>
      <c r="V3454" s="572"/>
      <c r="W3454" s="572"/>
      <c r="X3454" s="572"/>
      <c r="Y3454" s="577"/>
      <c r="Z3454" s="577"/>
      <c r="AA3454" s="577"/>
      <c r="AB3454" s="577"/>
      <c r="AC3454" s="577"/>
      <c r="AD3454" s="577"/>
    </row>
    <row r="3455" spans="1:30">
      <c r="A3455" s="571"/>
      <c r="B3455" s="576">
        <v>1340</v>
      </c>
      <c r="C3455" s="572"/>
      <c r="D3455" s="573">
        <v>44841</v>
      </c>
      <c r="E3455" s="574" t="s">
        <v>2874</v>
      </c>
      <c r="F3455" s="575"/>
      <c r="G3455" s="576">
        <v>1340</v>
      </c>
      <c r="H3455" s="572"/>
      <c r="I3455" s="572"/>
      <c r="J3455" s="572"/>
      <c r="K3455" s="572"/>
      <c r="L3455" s="572"/>
      <c r="M3455" s="572"/>
      <c r="N3455" s="572"/>
      <c r="O3455" s="572"/>
      <c r="P3455" s="572"/>
      <c r="Q3455" s="572"/>
      <c r="R3455" s="572"/>
      <c r="S3455" s="572"/>
      <c r="T3455" s="572"/>
      <c r="U3455" s="572"/>
      <c r="V3455" s="572"/>
      <c r="W3455" s="572"/>
      <c r="X3455" s="572"/>
      <c r="Y3455" s="577"/>
      <c r="Z3455" s="577"/>
      <c r="AA3455" s="577"/>
      <c r="AB3455" s="577"/>
      <c r="AC3455" s="577"/>
      <c r="AD3455" s="577"/>
    </row>
    <row r="3456" spans="1:30">
      <c r="A3456" s="571"/>
      <c r="B3456" s="571"/>
      <c r="C3456" s="572"/>
      <c r="D3456" s="573">
        <v>44841</v>
      </c>
      <c r="E3456" s="574" t="s">
        <v>673</v>
      </c>
      <c r="F3456" s="575"/>
      <c r="G3456" s="576"/>
      <c r="H3456" s="576">
        <v>1205</v>
      </c>
      <c r="I3456" s="572"/>
      <c r="J3456" s="572"/>
      <c r="K3456" s="572"/>
      <c r="L3456" s="572"/>
      <c r="M3456" s="572"/>
      <c r="N3456" s="572"/>
      <c r="O3456" s="572"/>
      <c r="P3456" s="572"/>
      <c r="Q3456" s="572"/>
      <c r="R3456" s="572"/>
      <c r="S3456" s="572"/>
      <c r="T3456" s="572"/>
      <c r="U3456" s="572"/>
      <c r="V3456" s="572"/>
      <c r="W3456" s="572"/>
      <c r="X3456" s="572"/>
      <c r="Y3456" s="577"/>
      <c r="Z3456" s="577"/>
      <c r="AA3456" s="577"/>
      <c r="AB3456" s="577"/>
      <c r="AC3456" s="577"/>
      <c r="AD3456" s="577"/>
    </row>
    <row r="3457" spans="1:30">
      <c r="A3457" s="571"/>
      <c r="B3457" s="571"/>
      <c r="C3457" s="572"/>
      <c r="D3457" s="573">
        <v>44841</v>
      </c>
      <c r="E3457" s="574" t="s">
        <v>2875</v>
      </c>
      <c r="F3457" s="575"/>
      <c r="G3457" s="576"/>
      <c r="H3457" s="572">
        <v>135</v>
      </c>
      <c r="I3457" s="572"/>
      <c r="J3457" s="572"/>
      <c r="K3457" s="572"/>
      <c r="L3457" s="572"/>
      <c r="M3457" s="572"/>
      <c r="N3457" s="572"/>
      <c r="O3457" s="572"/>
      <c r="P3457" s="572"/>
      <c r="Q3457" s="572"/>
      <c r="R3457" s="572"/>
      <c r="S3457" s="572"/>
      <c r="T3457" s="572"/>
      <c r="U3457" s="572"/>
      <c r="V3457" s="572"/>
      <c r="W3457" s="572"/>
      <c r="X3457" s="572"/>
      <c r="Y3457" s="577"/>
      <c r="Z3457" s="577"/>
      <c r="AA3457" s="577"/>
      <c r="AB3457" s="577"/>
      <c r="AC3457" s="577"/>
      <c r="AD3457" s="577"/>
    </row>
    <row r="3458" spans="1:30">
      <c r="A3458" s="571"/>
      <c r="B3458" s="571"/>
      <c r="C3458" s="572"/>
      <c r="D3458" s="573">
        <v>44837</v>
      </c>
      <c r="E3458" s="574" t="s">
        <v>495</v>
      </c>
      <c r="F3458" s="575"/>
      <c r="G3458" s="576">
        <v>187.32</v>
      </c>
      <c r="H3458" s="572"/>
      <c r="I3458" s="572"/>
      <c r="J3458" s="572"/>
      <c r="K3458" s="572"/>
      <c r="L3458" s="572"/>
      <c r="M3458" s="572"/>
      <c r="N3458" s="572"/>
      <c r="O3458" s="572"/>
      <c r="P3458" s="572"/>
      <c r="Q3458" s="572"/>
      <c r="R3458" s="572"/>
      <c r="S3458" s="572"/>
      <c r="T3458" s="572"/>
      <c r="U3458" s="572"/>
      <c r="V3458" s="572"/>
      <c r="W3458" s="572"/>
      <c r="X3458" s="572"/>
      <c r="Y3458" s="577"/>
      <c r="Z3458" s="577"/>
      <c r="AA3458" s="577"/>
      <c r="AB3458" s="577"/>
      <c r="AC3458" s="577"/>
      <c r="AD3458" s="577"/>
    </row>
    <row r="3459" spans="1:30">
      <c r="A3459" s="571"/>
      <c r="B3459" s="571"/>
      <c r="C3459" s="572"/>
      <c r="D3459" s="573">
        <v>44837</v>
      </c>
      <c r="E3459" s="574" t="s">
        <v>2876</v>
      </c>
      <c r="F3459" s="575" t="s">
        <v>2864</v>
      </c>
      <c r="G3459" s="576"/>
      <c r="H3459" s="572">
        <v>127.32</v>
      </c>
      <c r="I3459" s="572"/>
      <c r="J3459" s="572">
        <v>127.32</v>
      </c>
      <c r="K3459" s="572"/>
      <c r="L3459" s="572"/>
      <c r="M3459" s="572"/>
      <c r="N3459" s="572"/>
      <c r="O3459" s="572"/>
      <c r="P3459" s="572"/>
      <c r="Q3459" s="572"/>
      <c r="R3459" s="572"/>
      <c r="S3459" s="572"/>
      <c r="T3459" s="572"/>
      <c r="U3459" s="572"/>
      <c r="V3459" s="572"/>
      <c r="W3459" s="572"/>
      <c r="X3459" s="572"/>
      <c r="Y3459" s="577"/>
      <c r="Z3459" s="577"/>
      <c r="AA3459" s="577"/>
      <c r="AB3459" s="577"/>
      <c r="AC3459" s="577"/>
      <c r="AD3459" s="577"/>
    </row>
    <row r="3460" spans="1:30">
      <c r="A3460" s="571"/>
      <c r="B3460" s="571"/>
      <c r="C3460" s="572"/>
      <c r="D3460" s="573">
        <v>44837</v>
      </c>
      <c r="E3460" s="574" t="s">
        <v>1878</v>
      </c>
      <c r="F3460" s="575"/>
      <c r="G3460" s="576"/>
      <c r="H3460" s="572">
        <v>60</v>
      </c>
      <c r="I3460" s="572"/>
      <c r="J3460" s="572"/>
      <c r="K3460" s="572"/>
      <c r="L3460" s="572"/>
      <c r="M3460" s="572"/>
      <c r="N3460" s="572"/>
      <c r="O3460" s="572"/>
      <c r="P3460" s="572"/>
      <c r="Q3460" s="572"/>
      <c r="R3460" s="572"/>
      <c r="S3460" s="572"/>
      <c r="T3460" s="572">
        <v>60</v>
      </c>
      <c r="U3460" s="572"/>
      <c r="V3460" s="572"/>
      <c r="W3460" s="572"/>
      <c r="X3460" s="572"/>
      <c r="Y3460" s="577"/>
      <c r="Z3460" s="577"/>
      <c r="AA3460" s="577"/>
      <c r="AB3460" s="577"/>
      <c r="AC3460" s="577"/>
      <c r="AD3460" s="577"/>
    </row>
    <row r="3461" spans="1:30">
      <c r="A3461" s="571"/>
      <c r="B3461" s="576">
        <v>177</v>
      </c>
      <c r="C3461" s="572"/>
      <c r="D3461" s="573">
        <v>44837</v>
      </c>
      <c r="E3461" s="574" t="s">
        <v>2803</v>
      </c>
      <c r="F3461" s="575"/>
      <c r="G3461" s="576">
        <v>177</v>
      </c>
      <c r="H3461" s="572"/>
      <c r="I3461" s="572"/>
      <c r="J3461" s="572"/>
      <c r="K3461" s="572"/>
      <c r="L3461" s="572"/>
      <c r="M3461" s="572"/>
      <c r="N3461" s="572"/>
      <c r="O3461" s="572"/>
      <c r="P3461" s="572"/>
      <c r="Q3461" s="572"/>
      <c r="R3461" s="572"/>
      <c r="S3461" s="572"/>
      <c r="T3461" s="572"/>
      <c r="U3461" s="572"/>
      <c r="V3461" s="572"/>
      <c r="W3461" s="572"/>
      <c r="X3461" s="572"/>
      <c r="Y3461" s="577"/>
      <c r="Z3461" s="577"/>
      <c r="AA3461" s="577"/>
      <c r="AB3461" s="577"/>
      <c r="AC3461" s="577"/>
      <c r="AD3461" s="577"/>
    </row>
    <row r="3462" spans="1:30">
      <c r="A3462" s="571"/>
      <c r="B3462" s="571"/>
      <c r="C3462" s="572"/>
      <c r="D3462" s="573">
        <v>44837</v>
      </c>
      <c r="E3462" s="574" t="s">
        <v>673</v>
      </c>
      <c r="F3462" s="575"/>
      <c r="G3462" s="576"/>
      <c r="H3462" s="576">
        <v>187.32</v>
      </c>
      <c r="I3462" s="572"/>
      <c r="J3462" s="572"/>
      <c r="K3462" s="572"/>
      <c r="L3462" s="572"/>
      <c r="M3462" s="572"/>
      <c r="N3462" s="572"/>
      <c r="O3462" s="572"/>
      <c r="P3462" s="572"/>
      <c r="Q3462" s="572"/>
      <c r="R3462" s="572"/>
      <c r="S3462" s="572"/>
      <c r="T3462" s="572"/>
      <c r="U3462" s="572"/>
      <c r="V3462" s="572"/>
      <c r="W3462" s="572"/>
      <c r="X3462" s="572"/>
      <c r="Y3462" s="577"/>
      <c r="Z3462" s="577"/>
      <c r="AA3462" s="577"/>
      <c r="AB3462" s="577"/>
      <c r="AC3462" s="577"/>
      <c r="AD3462" s="577"/>
    </row>
    <row r="3463" spans="1:30">
      <c r="A3463" s="571"/>
      <c r="B3463" s="571"/>
      <c r="C3463" s="572"/>
      <c r="D3463" s="573">
        <v>44837</v>
      </c>
      <c r="E3463" s="574" t="s">
        <v>1741</v>
      </c>
      <c r="F3463" s="575"/>
      <c r="G3463" s="576"/>
      <c r="H3463" s="572">
        <v>25</v>
      </c>
      <c r="I3463" s="572"/>
      <c r="J3463" s="572"/>
      <c r="K3463" s="572"/>
      <c r="L3463" s="572"/>
      <c r="M3463" s="572"/>
      <c r="N3463" s="572"/>
      <c r="O3463" s="572"/>
      <c r="P3463" s="572"/>
      <c r="Q3463" s="572"/>
      <c r="R3463" s="572"/>
      <c r="S3463" s="572"/>
      <c r="T3463" s="572">
        <v>25</v>
      </c>
      <c r="U3463" s="572"/>
      <c r="V3463" s="572"/>
      <c r="W3463" s="572"/>
      <c r="X3463" s="572"/>
      <c r="Y3463" s="577"/>
      <c r="Z3463" s="577"/>
      <c r="AA3463" s="577"/>
      <c r="AB3463" s="577"/>
      <c r="AC3463" s="577"/>
      <c r="AD3463" s="577"/>
    </row>
    <row r="3464" spans="1:30">
      <c r="A3464" s="571"/>
      <c r="B3464" s="571"/>
      <c r="C3464" s="572"/>
      <c r="D3464" s="573">
        <v>44837</v>
      </c>
      <c r="E3464" s="574" t="s">
        <v>2877</v>
      </c>
      <c r="F3464" s="575"/>
      <c r="G3464" s="576"/>
      <c r="H3464" s="572">
        <v>-35.32</v>
      </c>
      <c r="I3464" s="572"/>
      <c r="J3464" s="572"/>
      <c r="K3464" s="572"/>
      <c r="L3464" s="572"/>
      <c r="M3464" s="572"/>
      <c r="N3464" s="572"/>
      <c r="O3464" s="572"/>
      <c r="P3464" s="572"/>
      <c r="Q3464" s="572"/>
      <c r="R3464" s="572"/>
      <c r="S3464" s="572"/>
      <c r="T3464" s="572"/>
      <c r="U3464" s="572"/>
      <c r="V3464" s="572"/>
      <c r="W3464" s="572"/>
      <c r="X3464" s="572"/>
      <c r="Y3464" s="577"/>
      <c r="Z3464" s="577"/>
      <c r="AA3464" s="577"/>
      <c r="AB3464" s="577"/>
      <c r="AC3464" s="577"/>
      <c r="AD3464" s="577"/>
    </row>
    <row r="3465" spans="1:30">
      <c r="A3465" s="571"/>
      <c r="B3465" s="571"/>
      <c r="C3465" s="572"/>
      <c r="D3465" s="573">
        <v>44845</v>
      </c>
      <c r="E3465" s="574" t="s">
        <v>495</v>
      </c>
      <c r="F3465" s="575"/>
      <c r="G3465" s="576">
        <v>3355.4</v>
      </c>
      <c r="H3465" s="572"/>
      <c r="I3465" s="572"/>
      <c r="J3465" s="572"/>
      <c r="K3465" s="572"/>
      <c r="L3465" s="572"/>
      <c r="M3465" s="572"/>
      <c r="N3465" s="572"/>
      <c r="O3465" s="572"/>
      <c r="P3465" s="572"/>
      <c r="Q3465" s="572"/>
      <c r="R3465" s="572"/>
      <c r="S3465" s="572"/>
      <c r="T3465" s="572"/>
      <c r="U3465" s="572"/>
      <c r="V3465" s="572"/>
      <c r="W3465" s="572"/>
      <c r="X3465" s="572"/>
      <c r="Y3465" s="577"/>
      <c r="Z3465" s="577"/>
      <c r="AA3465" s="577"/>
      <c r="AB3465" s="577"/>
      <c r="AC3465" s="577"/>
      <c r="AD3465" s="577"/>
    </row>
    <row r="3466" spans="1:30">
      <c r="A3466" s="571"/>
      <c r="B3466" s="571"/>
      <c r="C3466" s="572"/>
      <c r="D3466" s="573">
        <v>44845</v>
      </c>
      <c r="E3466" s="574" t="s">
        <v>2878</v>
      </c>
      <c r="F3466" s="575" t="s">
        <v>2864</v>
      </c>
      <c r="G3466" s="576"/>
      <c r="H3466" s="572">
        <v>176.95</v>
      </c>
      <c r="I3466" s="572"/>
      <c r="J3466" s="572"/>
      <c r="K3466" s="572"/>
      <c r="L3466" s="572">
        <v>176.95</v>
      </c>
      <c r="M3466" s="572"/>
      <c r="N3466" s="572"/>
      <c r="O3466" s="572"/>
      <c r="P3466" s="572"/>
      <c r="Q3466" s="572"/>
      <c r="R3466" s="572"/>
      <c r="S3466" s="572"/>
      <c r="T3466" s="572"/>
      <c r="U3466" s="572"/>
      <c r="V3466" s="572"/>
      <c r="W3466" s="572"/>
      <c r="X3466" s="572"/>
      <c r="Y3466" s="577"/>
      <c r="Z3466" s="577"/>
      <c r="AA3466" s="577"/>
      <c r="AB3466" s="577"/>
      <c r="AC3466" s="577"/>
      <c r="AD3466" s="577"/>
    </row>
    <row r="3467" spans="1:30">
      <c r="A3467" s="571"/>
      <c r="B3467" s="571"/>
      <c r="C3467" s="572"/>
      <c r="D3467" s="573">
        <v>44845</v>
      </c>
      <c r="E3467" s="574" t="s">
        <v>2879</v>
      </c>
      <c r="F3467" s="575" t="s">
        <v>2864</v>
      </c>
      <c r="G3467" s="576"/>
      <c r="H3467" s="572">
        <v>373.48</v>
      </c>
      <c r="I3467" s="572"/>
      <c r="J3467" s="572"/>
      <c r="K3467" s="572"/>
      <c r="L3467" s="572">
        <v>373.48</v>
      </c>
      <c r="M3467" s="572"/>
      <c r="N3467" s="572"/>
      <c r="O3467" s="572"/>
      <c r="P3467" s="572"/>
      <c r="Q3467" s="572"/>
      <c r="R3467" s="572"/>
      <c r="S3467" s="572"/>
      <c r="T3467" s="572"/>
      <c r="U3467" s="572"/>
      <c r="V3467" s="572"/>
      <c r="W3467" s="572"/>
      <c r="X3467" s="572"/>
      <c r="Y3467" s="577"/>
      <c r="Z3467" s="577"/>
      <c r="AA3467" s="577"/>
      <c r="AB3467" s="577"/>
      <c r="AC3467" s="577"/>
      <c r="AD3467" s="577"/>
    </row>
    <row r="3468" spans="1:30">
      <c r="A3468" s="571"/>
      <c r="B3468" s="571"/>
      <c r="C3468" s="572"/>
      <c r="D3468" s="573">
        <v>44845</v>
      </c>
      <c r="E3468" s="574" t="s">
        <v>2880</v>
      </c>
      <c r="F3468" s="575" t="s">
        <v>2864</v>
      </c>
      <c r="G3468" s="576"/>
      <c r="H3468" s="572">
        <v>308</v>
      </c>
      <c r="I3468" s="572"/>
      <c r="J3468" s="572">
        <v>308</v>
      </c>
      <c r="K3468" s="572"/>
      <c r="L3468" s="572"/>
      <c r="M3468" s="572"/>
      <c r="N3468" s="572"/>
      <c r="O3468" s="572"/>
      <c r="P3468" s="572"/>
      <c r="Q3468" s="572"/>
      <c r="R3468" s="572"/>
      <c r="S3468" s="572"/>
      <c r="T3468" s="572"/>
      <c r="U3468" s="572"/>
      <c r="V3468" s="572"/>
      <c r="W3468" s="572"/>
      <c r="X3468" s="572"/>
      <c r="Y3468" s="577"/>
      <c r="Z3468" s="577"/>
      <c r="AA3468" s="577"/>
      <c r="AB3468" s="577"/>
      <c r="AC3468" s="577"/>
      <c r="AD3468" s="577"/>
    </row>
    <row r="3469" spans="1:30">
      <c r="A3469" s="571"/>
      <c r="B3469" s="571"/>
      <c r="C3469" s="572"/>
      <c r="D3469" s="573">
        <v>44845</v>
      </c>
      <c r="E3469" s="574" t="s">
        <v>2881</v>
      </c>
      <c r="F3469" s="575" t="s">
        <v>2864</v>
      </c>
      <c r="G3469" s="576"/>
      <c r="H3469" s="572">
        <v>152.63</v>
      </c>
      <c r="I3469" s="572"/>
      <c r="J3469" s="572"/>
      <c r="K3469" s="572"/>
      <c r="L3469" s="572">
        <v>152.63</v>
      </c>
      <c r="M3469" s="572"/>
      <c r="N3469" s="572"/>
      <c r="O3469" s="572"/>
      <c r="P3469" s="572"/>
      <c r="Q3469" s="572"/>
      <c r="R3469" s="572"/>
      <c r="S3469" s="572"/>
      <c r="T3469" s="572"/>
      <c r="U3469" s="572"/>
      <c r="V3469" s="572"/>
      <c r="W3469" s="572"/>
      <c r="X3469" s="572"/>
      <c r="Y3469" s="577"/>
      <c r="Z3469" s="577"/>
      <c r="AA3469" s="577"/>
      <c r="AB3469" s="577"/>
      <c r="AC3469" s="577"/>
      <c r="AD3469" s="577"/>
    </row>
    <row r="3470" spans="1:30">
      <c r="A3470" s="571"/>
      <c r="B3470" s="571"/>
      <c r="C3470" s="572">
        <v>5</v>
      </c>
      <c r="D3470" s="573">
        <v>44845</v>
      </c>
      <c r="E3470" s="574" t="s">
        <v>2882</v>
      </c>
      <c r="F3470" s="575" t="s">
        <v>2865</v>
      </c>
      <c r="G3470" s="576"/>
      <c r="H3470" s="572">
        <v>1256</v>
      </c>
      <c r="I3470" s="572"/>
      <c r="J3470" s="572"/>
      <c r="K3470" s="572"/>
      <c r="L3470" s="572"/>
      <c r="M3470" s="572"/>
      <c r="N3470" s="572"/>
      <c r="O3470" s="572">
        <v>1256</v>
      </c>
      <c r="P3470" s="572"/>
      <c r="Q3470" s="572"/>
      <c r="R3470" s="572"/>
      <c r="S3470" s="572"/>
      <c r="T3470" s="572"/>
      <c r="U3470" s="572"/>
      <c r="V3470" s="572"/>
      <c r="W3470" s="572"/>
      <c r="X3470" s="572"/>
      <c r="Y3470" s="577"/>
      <c r="Z3470" s="577"/>
      <c r="AA3470" s="577"/>
      <c r="AB3470" s="577"/>
      <c r="AC3470" s="577"/>
      <c r="AD3470" s="577"/>
    </row>
    <row r="3471" spans="1:30">
      <c r="A3471" s="571"/>
      <c r="B3471" s="571"/>
      <c r="C3471" s="572"/>
      <c r="D3471" s="573">
        <v>44845</v>
      </c>
      <c r="E3471" s="574" t="s">
        <v>1896</v>
      </c>
      <c r="F3471" s="575"/>
      <c r="G3471" s="576"/>
      <c r="H3471" s="572">
        <v>80</v>
      </c>
      <c r="I3471" s="572"/>
      <c r="J3471" s="572"/>
      <c r="K3471" s="572"/>
      <c r="L3471" s="572"/>
      <c r="M3471" s="572"/>
      <c r="N3471" s="572"/>
      <c r="O3471" s="572"/>
      <c r="P3471" s="572"/>
      <c r="Q3471" s="572"/>
      <c r="R3471" s="572"/>
      <c r="S3471" s="572"/>
      <c r="T3471" s="572">
        <v>80</v>
      </c>
      <c r="U3471" s="572"/>
      <c r="V3471" s="572"/>
      <c r="W3471" s="572"/>
      <c r="X3471" s="572"/>
      <c r="Y3471" s="577"/>
      <c r="Z3471" s="577"/>
      <c r="AA3471" s="577"/>
      <c r="AB3471" s="577"/>
      <c r="AC3471" s="577"/>
      <c r="AD3471" s="577"/>
    </row>
    <row r="3472" spans="1:30">
      <c r="A3472" s="571"/>
      <c r="B3472" s="571"/>
      <c r="C3472" s="572"/>
      <c r="D3472" s="573">
        <v>44845</v>
      </c>
      <c r="E3472" s="574" t="s">
        <v>2883</v>
      </c>
      <c r="F3472" s="575" t="s">
        <v>2867</v>
      </c>
      <c r="G3472" s="576"/>
      <c r="H3472" s="572">
        <v>173.38</v>
      </c>
      <c r="I3472" s="572"/>
      <c r="J3472" s="572"/>
      <c r="K3472" s="572"/>
      <c r="L3472" s="572">
        <v>173.38</v>
      </c>
      <c r="M3472" s="572"/>
      <c r="N3472" s="572"/>
      <c r="O3472" s="572"/>
      <c r="P3472" s="572"/>
      <c r="Q3472" s="572"/>
      <c r="R3472" s="572"/>
      <c r="S3472" s="572"/>
      <c r="T3472" s="572"/>
      <c r="U3472" s="572"/>
      <c r="V3472" s="572"/>
      <c r="W3472" s="572"/>
      <c r="X3472" s="572"/>
      <c r="Y3472" s="577"/>
      <c r="Z3472" s="577"/>
      <c r="AA3472" s="577"/>
      <c r="AB3472" s="577"/>
      <c r="AC3472" s="577"/>
      <c r="AD3472" s="577"/>
    </row>
    <row r="3473" spans="1:30">
      <c r="A3473" s="571"/>
      <c r="B3473" s="571"/>
      <c r="C3473" s="572"/>
      <c r="D3473" s="573">
        <v>44845</v>
      </c>
      <c r="E3473" s="574" t="s">
        <v>2884</v>
      </c>
      <c r="F3473" s="575" t="s">
        <v>2867</v>
      </c>
      <c r="G3473" s="576"/>
      <c r="H3473" s="572">
        <v>629.96</v>
      </c>
      <c r="I3473" s="572"/>
      <c r="J3473" s="572"/>
      <c r="K3473" s="572"/>
      <c r="L3473" s="572">
        <v>629.96</v>
      </c>
      <c r="M3473" s="572"/>
      <c r="N3473" s="572"/>
      <c r="O3473" s="572"/>
      <c r="P3473" s="572"/>
      <c r="Q3473" s="572"/>
      <c r="R3473" s="572"/>
      <c r="S3473" s="572"/>
      <c r="T3473" s="572"/>
      <c r="U3473" s="572"/>
      <c r="V3473" s="572"/>
      <c r="W3473" s="572"/>
      <c r="X3473" s="572"/>
      <c r="Y3473" s="577"/>
      <c r="Z3473" s="577"/>
      <c r="AA3473" s="577"/>
      <c r="AB3473" s="577"/>
      <c r="AC3473" s="577"/>
      <c r="AD3473" s="577"/>
    </row>
    <row r="3474" spans="1:30">
      <c r="A3474" s="571"/>
      <c r="B3474" s="571"/>
      <c r="C3474" s="572"/>
      <c r="D3474" s="573">
        <v>44845</v>
      </c>
      <c r="E3474" s="574" t="s">
        <v>1878</v>
      </c>
      <c r="F3474" s="575"/>
      <c r="G3474" s="576"/>
      <c r="H3474" s="572">
        <v>138</v>
      </c>
      <c r="I3474" s="572"/>
      <c r="J3474" s="572"/>
      <c r="K3474" s="572"/>
      <c r="L3474" s="572"/>
      <c r="M3474" s="572"/>
      <c r="N3474" s="572"/>
      <c r="O3474" s="572"/>
      <c r="P3474" s="572"/>
      <c r="Q3474" s="572"/>
      <c r="R3474" s="572"/>
      <c r="S3474" s="572"/>
      <c r="T3474" s="572">
        <v>138</v>
      </c>
      <c r="U3474" s="572"/>
      <c r="V3474" s="572"/>
      <c r="W3474" s="572"/>
      <c r="X3474" s="572"/>
      <c r="Y3474" s="577"/>
      <c r="Z3474" s="577"/>
      <c r="AA3474" s="577"/>
      <c r="AB3474" s="577"/>
      <c r="AC3474" s="577"/>
      <c r="AD3474" s="577"/>
    </row>
    <row r="3475" spans="1:30">
      <c r="A3475" s="571"/>
      <c r="B3475" s="571"/>
      <c r="C3475" s="572"/>
      <c r="D3475" s="573">
        <v>44845</v>
      </c>
      <c r="E3475" s="574" t="s">
        <v>1748</v>
      </c>
      <c r="F3475" s="575"/>
      <c r="G3475" s="576"/>
      <c r="H3475" s="572">
        <v>67</v>
      </c>
      <c r="I3475" s="572"/>
      <c r="J3475" s="572"/>
      <c r="K3475" s="572"/>
      <c r="L3475" s="572"/>
      <c r="M3475" s="572"/>
      <c r="N3475" s="572"/>
      <c r="O3475" s="572"/>
      <c r="P3475" s="572"/>
      <c r="Q3475" s="572"/>
      <c r="R3475" s="572"/>
      <c r="S3475" s="572"/>
      <c r="T3475" s="572"/>
      <c r="U3475" s="572">
        <v>67</v>
      </c>
      <c r="V3475" s="572"/>
      <c r="W3475" s="572"/>
      <c r="X3475" s="572"/>
      <c r="Y3475" s="577"/>
      <c r="Z3475" s="577"/>
      <c r="AA3475" s="577"/>
      <c r="AB3475" s="577"/>
      <c r="AC3475" s="577"/>
      <c r="AD3475" s="577"/>
    </row>
    <row r="3476" spans="1:30">
      <c r="A3476" s="571"/>
      <c r="B3476" s="576">
        <v>3663</v>
      </c>
      <c r="C3476" s="572"/>
      <c r="D3476" s="573">
        <v>44845</v>
      </c>
      <c r="E3476" s="574" t="s">
        <v>2885</v>
      </c>
      <c r="F3476" s="575"/>
      <c r="G3476" s="576">
        <v>3663</v>
      </c>
      <c r="H3476" s="572"/>
      <c r="I3476" s="572"/>
      <c r="J3476" s="572"/>
      <c r="K3476" s="572"/>
      <c r="L3476" s="572"/>
      <c r="M3476" s="572"/>
      <c r="N3476" s="572"/>
      <c r="O3476" s="572"/>
      <c r="P3476" s="572"/>
      <c r="Q3476" s="572"/>
      <c r="R3476" s="572"/>
      <c r="S3476" s="572"/>
      <c r="T3476" s="572"/>
      <c r="U3476" s="572"/>
      <c r="V3476" s="572"/>
      <c r="W3476" s="572"/>
      <c r="X3476" s="572"/>
      <c r="Y3476" s="577"/>
      <c r="Z3476" s="577"/>
      <c r="AA3476" s="577"/>
      <c r="AB3476" s="577"/>
      <c r="AC3476" s="577"/>
      <c r="AD3476" s="577"/>
    </row>
    <row r="3477" spans="1:30">
      <c r="A3477" s="571"/>
      <c r="B3477" s="571"/>
      <c r="C3477" s="572"/>
      <c r="D3477" s="573">
        <v>44845</v>
      </c>
      <c r="E3477" s="574" t="s">
        <v>673</v>
      </c>
      <c r="F3477" s="575"/>
      <c r="G3477" s="576"/>
      <c r="H3477" s="576">
        <v>3355.4</v>
      </c>
      <c r="I3477" s="572"/>
      <c r="J3477" s="572"/>
      <c r="K3477" s="572"/>
      <c r="L3477" s="572"/>
      <c r="M3477" s="572"/>
      <c r="N3477" s="572"/>
      <c r="O3477" s="572"/>
      <c r="P3477" s="572"/>
      <c r="Q3477" s="572"/>
      <c r="R3477" s="572"/>
      <c r="S3477" s="572"/>
      <c r="T3477" s="572"/>
      <c r="U3477" s="572"/>
      <c r="V3477" s="572"/>
      <c r="W3477" s="572"/>
      <c r="X3477" s="572"/>
      <c r="Y3477" s="577"/>
      <c r="Z3477" s="577"/>
      <c r="AA3477" s="577"/>
      <c r="AB3477" s="577"/>
      <c r="AC3477" s="577"/>
      <c r="AD3477" s="577"/>
    </row>
    <row r="3478" spans="1:30">
      <c r="A3478" s="571"/>
      <c r="B3478" s="571"/>
      <c r="C3478" s="572"/>
      <c r="D3478" s="573">
        <v>44845</v>
      </c>
      <c r="E3478" s="574" t="s">
        <v>1741</v>
      </c>
      <c r="F3478" s="575"/>
      <c r="G3478" s="576"/>
      <c r="H3478" s="572">
        <v>94</v>
      </c>
      <c r="I3478" s="572"/>
      <c r="J3478" s="572"/>
      <c r="K3478" s="572"/>
      <c r="L3478" s="572"/>
      <c r="M3478" s="572"/>
      <c r="N3478" s="572"/>
      <c r="O3478" s="572"/>
      <c r="P3478" s="572"/>
      <c r="Q3478" s="572"/>
      <c r="R3478" s="572"/>
      <c r="S3478" s="572"/>
      <c r="T3478" s="572">
        <v>94</v>
      </c>
      <c r="U3478" s="572"/>
      <c r="V3478" s="572"/>
      <c r="W3478" s="572"/>
      <c r="X3478" s="572"/>
      <c r="Y3478" s="577"/>
      <c r="Z3478" s="577"/>
      <c r="AA3478" s="577"/>
      <c r="AB3478" s="577"/>
      <c r="AC3478" s="577"/>
      <c r="AD3478" s="577"/>
    </row>
    <row r="3479" spans="1:30">
      <c r="A3479" s="571"/>
      <c r="B3479" s="571"/>
      <c r="C3479" s="572"/>
      <c r="D3479" s="573">
        <v>44845</v>
      </c>
      <c r="E3479" s="574" t="s">
        <v>2886</v>
      </c>
      <c r="F3479" s="575"/>
      <c r="G3479" s="576"/>
      <c r="H3479" s="572">
        <v>213.6</v>
      </c>
      <c r="I3479" s="572"/>
      <c r="J3479" s="572"/>
      <c r="K3479" s="572"/>
      <c r="L3479" s="572"/>
      <c r="M3479" s="572"/>
      <c r="N3479" s="572"/>
      <c r="O3479" s="572"/>
      <c r="P3479" s="572"/>
      <c r="Q3479" s="572"/>
      <c r="R3479" s="572"/>
      <c r="S3479" s="572"/>
      <c r="T3479" s="572"/>
      <c r="U3479" s="572"/>
      <c r="V3479" s="572"/>
      <c r="W3479" s="572"/>
      <c r="X3479" s="572"/>
      <c r="Y3479" s="577"/>
      <c r="Z3479" s="577"/>
      <c r="AA3479" s="577"/>
      <c r="AB3479" s="577"/>
      <c r="AC3479" s="577"/>
      <c r="AD3479" s="577"/>
    </row>
    <row r="3480" spans="1:30">
      <c r="A3480" s="571"/>
      <c r="B3480" s="571"/>
      <c r="C3480" s="572"/>
      <c r="D3480" s="573">
        <v>44841</v>
      </c>
      <c r="E3480" s="574" t="s">
        <v>495</v>
      </c>
      <c r="F3480" s="575"/>
      <c r="G3480" s="572">
        <v>1291.8</v>
      </c>
      <c r="H3480" s="572"/>
      <c r="I3480" s="572"/>
      <c r="J3480" s="572"/>
      <c r="K3480" s="572"/>
      <c r="L3480" s="572"/>
      <c r="M3480" s="572"/>
      <c r="N3480" s="572"/>
      <c r="O3480" s="572"/>
      <c r="P3480" s="572"/>
      <c r="Q3480" s="572"/>
      <c r="R3480" s="572"/>
      <c r="S3480" s="572"/>
      <c r="T3480" s="572"/>
      <c r="U3480" s="572"/>
      <c r="V3480" s="572"/>
      <c r="W3480" s="572"/>
      <c r="X3480" s="572"/>
      <c r="Y3480" s="577"/>
      <c r="Z3480" s="577"/>
      <c r="AA3480" s="577"/>
      <c r="AB3480" s="577"/>
      <c r="AC3480" s="577"/>
      <c r="AD3480" s="577"/>
    </row>
    <row r="3481" spans="1:30">
      <c r="A3481" s="571"/>
      <c r="B3481" s="571"/>
      <c r="C3481" s="572"/>
      <c r="D3481" s="573">
        <v>44841</v>
      </c>
      <c r="E3481" s="574" t="s">
        <v>2887</v>
      </c>
      <c r="F3481" s="575" t="s">
        <v>2867</v>
      </c>
      <c r="G3481" s="576"/>
      <c r="H3481" s="572">
        <v>1291.8</v>
      </c>
      <c r="I3481" s="572"/>
      <c r="J3481" s="572"/>
      <c r="K3481" s="572">
        <v>1291.8</v>
      </c>
      <c r="L3481" s="572"/>
      <c r="M3481" s="572"/>
      <c r="N3481" s="572"/>
      <c r="O3481" s="572"/>
      <c r="P3481" s="572"/>
      <c r="Q3481" s="572"/>
      <c r="R3481" s="572"/>
      <c r="S3481" s="572"/>
      <c r="T3481" s="572"/>
      <c r="U3481" s="572"/>
      <c r="V3481" s="572"/>
      <c r="W3481" s="572"/>
      <c r="X3481" s="572"/>
      <c r="Y3481" s="577"/>
      <c r="Z3481" s="577"/>
      <c r="AA3481" s="577"/>
      <c r="AB3481" s="577"/>
      <c r="AC3481" s="577"/>
      <c r="AD3481" s="577"/>
    </row>
    <row r="3482" spans="1:30">
      <c r="A3482" s="571"/>
      <c r="B3482" s="576">
        <v>1435</v>
      </c>
      <c r="C3482" s="572"/>
      <c r="D3482" s="573">
        <v>44841</v>
      </c>
      <c r="E3482" s="574" t="s">
        <v>1797</v>
      </c>
      <c r="F3482" s="575"/>
      <c r="G3482" s="576">
        <v>1435</v>
      </c>
      <c r="H3482" s="572"/>
      <c r="I3482" s="572"/>
      <c r="J3482" s="572"/>
      <c r="K3482" s="572"/>
      <c r="L3482" s="572"/>
      <c r="M3482" s="572"/>
      <c r="N3482" s="572"/>
      <c r="O3482" s="572"/>
      <c r="P3482" s="572"/>
      <c r="Q3482" s="572"/>
      <c r="R3482" s="572"/>
      <c r="S3482" s="572"/>
      <c r="T3482" s="572"/>
      <c r="U3482" s="572"/>
      <c r="V3482" s="572"/>
      <c r="W3482" s="572"/>
      <c r="X3482" s="572"/>
      <c r="Y3482" s="577"/>
      <c r="Z3482" s="577"/>
      <c r="AA3482" s="577"/>
      <c r="AB3482" s="577"/>
      <c r="AC3482" s="577"/>
      <c r="AD3482" s="577"/>
    </row>
    <row r="3483" spans="1:30">
      <c r="A3483" s="571"/>
      <c r="B3483" s="571"/>
      <c r="C3483" s="572"/>
      <c r="D3483" s="573">
        <v>44841</v>
      </c>
      <c r="E3483" s="574" t="s">
        <v>673</v>
      </c>
      <c r="F3483" s="575"/>
      <c r="G3483" s="576"/>
      <c r="H3483" s="572">
        <v>1291.8</v>
      </c>
      <c r="I3483" s="572"/>
      <c r="J3483" s="572"/>
      <c r="K3483" s="572"/>
      <c r="L3483" s="572"/>
      <c r="M3483" s="572"/>
      <c r="N3483" s="572"/>
      <c r="O3483" s="572"/>
      <c r="P3483" s="572"/>
      <c r="Q3483" s="572"/>
      <c r="R3483" s="572"/>
      <c r="S3483" s="572"/>
      <c r="T3483" s="572"/>
      <c r="U3483" s="572"/>
      <c r="V3483" s="572"/>
      <c r="W3483" s="572"/>
      <c r="X3483" s="572"/>
      <c r="Y3483" s="577"/>
      <c r="Z3483" s="577"/>
      <c r="AA3483" s="577"/>
      <c r="AB3483" s="577"/>
      <c r="AC3483" s="577"/>
      <c r="AD3483" s="577"/>
    </row>
    <row r="3484" spans="1:30">
      <c r="A3484" s="571"/>
      <c r="B3484" s="571"/>
      <c r="C3484" s="572"/>
      <c r="D3484" s="573">
        <v>44841</v>
      </c>
      <c r="E3484" s="574" t="s">
        <v>1798</v>
      </c>
      <c r="F3484" s="575"/>
      <c r="G3484" s="576"/>
      <c r="H3484" s="572">
        <v>143.19999999999999</v>
      </c>
      <c r="I3484" s="572"/>
      <c r="J3484" s="572"/>
      <c r="K3484" s="572"/>
      <c r="L3484" s="572"/>
      <c r="M3484" s="572"/>
      <c r="N3484" s="572"/>
      <c r="O3484" s="572"/>
      <c r="P3484" s="572"/>
      <c r="Q3484" s="572"/>
      <c r="R3484" s="572"/>
      <c r="S3484" s="572"/>
      <c r="T3484" s="572"/>
      <c r="U3484" s="572"/>
      <c r="V3484" s="572"/>
      <c r="W3484" s="572"/>
      <c r="X3484" s="572"/>
      <c r="Y3484" s="577"/>
      <c r="Z3484" s="577"/>
      <c r="AA3484" s="577"/>
      <c r="AB3484" s="577"/>
      <c r="AC3484" s="577"/>
      <c r="AD3484" s="577"/>
    </row>
    <row r="3485" spans="1:30">
      <c r="A3485" s="571"/>
      <c r="B3485" s="571"/>
      <c r="C3485" s="572"/>
      <c r="D3485" s="573">
        <v>44845</v>
      </c>
      <c r="E3485" s="574" t="s">
        <v>495</v>
      </c>
      <c r="F3485" s="575"/>
      <c r="G3485" s="572">
        <v>863.69</v>
      </c>
      <c r="H3485" s="572"/>
      <c r="I3485" s="572"/>
      <c r="J3485" s="572"/>
      <c r="K3485" s="572"/>
      <c r="L3485" s="572"/>
      <c r="M3485" s="572"/>
      <c r="N3485" s="572"/>
      <c r="O3485" s="572"/>
      <c r="P3485" s="572"/>
      <c r="Q3485" s="572"/>
      <c r="R3485" s="572"/>
      <c r="S3485" s="572"/>
      <c r="T3485" s="572"/>
      <c r="U3485" s="572"/>
      <c r="V3485" s="572"/>
      <c r="W3485" s="572"/>
      <c r="X3485" s="572"/>
      <c r="Y3485" s="577"/>
      <c r="Z3485" s="577"/>
      <c r="AA3485" s="577"/>
      <c r="AB3485" s="577"/>
      <c r="AC3485" s="577"/>
      <c r="AD3485" s="577"/>
    </row>
    <row r="3486" spans="1:30">
      <c r="A3486" s="571"/>
      <c r="B3486" s="571"/>
      <c r="C3486" s="572">
        <v>2</v>
      </c>
      <c r="D3486" s="573">
        <v>44845</v>
      </c>
      <c r="E3486" s="574" t="s">
        <v>2888</v>
      </c>
      <c r="F3486" s="575" t="s">
        <v>2865</v>
      </c>
      <c r="G3486" s="576"/>
      <c r="H3486" s="572">
        <v>863.69</v>
      </c>
      <c r="I3486" s="572"/>
      <c r="J3486" s="572"/>
      <c r="K3486" s="572"/>
      <c r="L3486" s="572">
        <v>863.69</v>
      </c>
      <c r="M3486" s="572"/>
      <c r="N3486" s="572"/>
      <c r="O3486" s="572"/>
      <c r="P3486" s="572"/>
      <c r="Q3486" s="572"/>
      <c r="R3486" s="572"/>
      <c r="S3486" s="572"/>
      <c r="T3486" s="572"/>
      <c r="U3486" s="572"/>
      <c r="V3486" s="572"/>
      <c r="W3486" s="572"/>
      <c r="X3486" s="572"/>
      <c r="Y3486" s="577"/>
      <c r="Z3486" s="577"/>
      <c r="AA3486" s="577"/>
      <c r="AB3486" s="577"/>
      <c r="AC3486" s="577"/>
      <c r="AD3486" s="577"/>
    </row>
    <row r="3487" spans="1:30">
      <c r="A3487" s="571"/>
      <c r="B3487" s="576">
        <v>970</v>
      </c>
      <c r="C3487" s="572"/>
      <c r="D3487" s="573">
        <v>44845</v>
      </c>
      <c r="E3487" s="574" t="s">
        <v>2803</v>
      </c>
      <c r="F3487" s="575"/>
      <c r="G3487" s="576">
        <v>970</v>
      </c>
      <c r="H3487" s="572"/>
      <c r="I3487" s="572"/>
      <c r="J3487" s="572"/>
      <c r="K3487" s="572"/>
      <c r="L3487" s="572"/>
      <c r="M3487" s="572"/>
      <c r="N3487" s="572"/>
      <c r="O3487" s="572"/>
      <c r="P3487" s="572"/>
      <c r="Q3487" s="572"/>
      <c r="R3487" s="572"/>
      <c r="S3487" s="572"/>
      <c r="T3487" s="572"/>
      <c r="U3487" s="572"/>
      <c r="V3487" s="572"/>
      <c r="W3487" s="572"/>
      <c r="X3487" s="572"/>
      <c r="Y3487" s="577"/>
      <c r="Z3487" s="577"/>
      <c r="AA3487" s="577"/>
      <c r="AB3487" s="577"/>
      <c r="AC3487" s="577"/>
      <c r="AD3487" s="577"/>
    </row>
    <row r="3488" spans="1:30">
      <c r="A3488" s="571"/>
      <c r="B3488" s="571"/>
      <c r="C3488" s="572"/>
      <c r="D3488" s="573">
        <v>44845</v>
      </c>
      <c r="E3488" s="574" t="s">
        <v>673</v>
      </c>
      <c r="F3488" s="575"/>
      <c r="G3488" s="576"/>
      <c r="H3488" s="572">
        <v>863.69</v>
      </c>
      <c r="I3488" s="572"/>
      <c r="J3488" s="572"/>
      <c r="K3488" s="572"/>
      <c r="L3488" s="572"/>
      <c r="M3488" s="572"/>
      <c r="N3488" s="572"/>
      <c r="O3488" s="572"/>
      <c r="P3488" s="572"/>
      <c r="Q3488" s="572"/>
      <c r="R3488" s="572"/>
      <c r="S3488" s="572"/>
      <c r="T3488" s="572"/>
      <c r="U3488" s="572"/>
      <c r="V3488" s="572"/>
      <c r="W3488" s="572"/>
      <c r="X3488" s="572"/>
      <c r="Y3488" s="577"/>
      <c r="Z3488" s="577"/>
      <c r="AA3488" s="577"/>
      <c r="AB3488" s="577"/>
      <c r="AC3488" s="577"/>
      <c r="AD3488" s="577"/>
    </row>
    <row r="3489" spans="1:30">
      <c r="A3489" s="571"/>
      <c r="B3489" s="571"/>
      <c r="C3489" s="572"/>
      <c r="D3489" s="573">
        <v>44845</v>
      </c>
      <c r="E3489" s="574" t="s">
        <v>2804</v>
      </c>
      <c r="F3489" s="575"/>
      <c r="G3489" s="576"/>
      <c r="H3489" s="572">
        <v>106.31</v>
      </c>
      <c r="I3489" s="572"/>
      <c r="J3489" s="572"/>
      <c r="K3489" s="572"/>
      <c r="L3489" s="572"/>
      <c r="M3489" s="572"/>
      <c r="N3489" s="572"/>
      <c r="O3489" s="572"/>
      <c r="P3489" s="572"/>
      <c r="Q3489" s="572"/>
      <c r="R3489" s="572"/>
      <c r="S3489" s="572"/>
      <c r="T3489" s="572"/>
      <c r="U3489" s="572"/>
      <c r="V3489" s="572"/>
      <c r="W3489" s="572"/>
      <c r="X3489" s="572"/>
      <c r="Y3489" s="577"/>
      <c r="Z3489" s="577"/>
      <c r="AA3489" s="577"/>
      <c r="AB3489" s="577"/>
      <c r="AC3489" s="577"/>
      <c r="AD3489" s="577"/>
    </row>
    <row r="3490" spans="1:30">
      <c r="A3490" s="571"/>
      <c r="B3490" s="571"/>
      <c r="C3490" s="572"/>
      <c r="D3490" s="573">
        <v>44846</v>
      </c>
      <c r="E3490" s="574" t="s">
        <v>495</v>
      </c>
      <c r="F3490" s="575"/>
      <c r="G3490" s="576">
        <v>2426.33</v>
      </c>
      <c r="H3490" s="572"/>
      <c r="I3490" s="572"/>
      <c r="J3490" s="572"/>
      <c r="K3490" s="572"/>
      <c r="L3490" s="572"/>
      <c r="M3490" s="572"/>
      <c r="N3490" s="572"/>
      <c r="O3490" s="572"/>
      <c r="P3490" s="572"/>
      <c r="Q3490" s="572"/>
      <c r="R3490" s="572"/>
      <c r="S3490" s="572"/>
      <c r="T3490" s="572"/>
      <c r="U3490" s="572"/>
      <c r="V3490" s="572"/>
      <c r="W3490" s="572"/>
      <c r="X3490" s="572"/>
      <c r="Y3490" s="577"/>
      <c r="Z3490" s="577"/>
      <c r="AA3490" s="577"/>
      <c r="AB3490" s="577"/>
      <c r="AC3490" s="577"/>
      <c r="AD3490" s="577"/>
    </row>
    <row r="3491" spans="1:30">
      <c r="A3491" s="571"/>
      <c r="B3491" s="571"/>
      <c r="C3491" s="572">
        <v>4</v>
      </c>
      <c r="D3491" s="573">
        <v>44846</v>
      </c>
      <c r="E3491" s="574" t="s">
        <v>2983</v>
      </c>
      <c r="F3491" s="575" t="s">
        <v>2865</v>
      </c>
      <c r="G3491" s="576"/>
      <c r="H3491" s="572">
        <v>1423</v>
      </c>
      <c r="I3491" s="572"/>
      <c r="J3491" s="572"/>
      <c r="K3491" s="572"/>
      <c r="L3491" s="572"/>
      <c r="M3491" s="572"/>
      <c r="N3491" s="572"/>
      <c r="O3491" s="572">
        <v>1423</v>
      </c>
      <c r="P3491" s="572"/>
      <c r="Q3491" s="572"/>
      <c r="R3491" s="572"/>
      <c r="S3491" s="572"/>
      <c r="T3491" s="572"/>
      <c r="U3491" s="572"/>
      <c r="V3491" s="572"/>
      <c r="W3491" s="572"/>
      <c r="X3491" s="572"/>
      <c r="Y3491" s="577"/>
      <c r="Z3491" s="577"/>
      <c r="AA3491" s="577"/>
      <c r="AB3491" s="577"/>
      <c r="AC3491" s="577"/>
      <c r="AD3491" s="577"/>
    </row>
    <row r="3492" spans="1:30">
      <c r="A3492" s="571"/>
      <c r="B3492" s="571"/>
      <c r="C3492" s="572"/>
      <c r="D3492" s="573">
        <v>44846</v>
      </c>
      <c r="E3492" s="574" t="s">
        <v>1896</v>
      </c>
      <c r="F3492" s="575"/>
      <c r="G3492" s="576"/>
      <c r="H3492" s="572">
        <v>27</v>
      </c>
      <c r="I3492" s="572"/>
      <c r="J3492" s="572"/>
      <c r="K3492" s="572"/>
      <c r="L3492" s="572"/>
      <c r="M3492" s="572"/>
      <c r="N3492" s="572"/>
      <c r="O3492" s="572"/>
      <c r="P3492" s="572"/>
      <c r="Q3492" s="572"/>
      <c r="R3492" s="572"/>
      <c r="S3492" s="572"/>
      <c r="T3492" s="572">
        <v>27</v>
      </c>
      <c r="U3492" s="572"/>
      <c r="V3492" s="572"/>
      <c r="W3492" s="572"/>
      <c r="X3492" s="572"/>
      <c r="Y3492" s="577"/>
      <c r="Z3492" s="577"/>
      <c r="AA3492" s="577"/>
      <c r="AB3492" s="577"/>
      <c r="AC3492" s="577"/>
      <c r="AD3492" s="577"/>
    </row>
    <row r="3493" spans="1:30">
      <c r="A3493" s="571"/>
      <c r="B3493" s="571"/>
      <c r="C3493" s="572"/>
      <c r="D3493" s="573">
        <v>44846</v>
      </c>
      <c r="E3493" s="574" t="s">
        <v>2889</v>
      </c>
      <c r="F3493" s="575" t="s">
        <v>2864</v>
      </c>
      <c r="G3493" s="576"/>
      <c r="H3493" s="572">
        <v>163.81</v>
      </c>
      <c r="I3493" s="572"/>
      <c r="J3493" s="572"/>
      <c r="K3493" s="572"/>
      <c r="L3493" s="572">
        <v>163.81</v>
      </c>
      <c r="M3493" s="572"/>
      <c r="N3493" s="572"/>
      <c r="O3493" s="572"/>
      <c r="P3493" s="572"/>
      <c r="Q3493" s="572"/>
      <c r="R3493" s="572"/>
      <c r="S3493" s="572"/>
      <c r="T3493" s="572"/>
      <c r="U3493" s="572"/>
      <c r="V3493" s="572"/>
      <c r="W3493" s="572"/>
      <c r="X3493" s="572"/>
      <c r="Y3493" s="577"/>
      <c r="Z3493" s="577"/>
      <c r="AA3493" s="577"/>
      <c r="AB3493" s="577"/>
      <c r="AC3493" s="577"/>
      <c r="AD3493" s="577"/>
    </row>
    <row r="3494" spans="1:30">
      <c r="A3494" s="571"/>
      <c r="B3494" s="571"/>
      <c r="C3494" s="572"/>
      <c r="D3494" s="573">
        <v>44846</v>
      </c>
      <c r="E3494" s="574" t="s">
        <v>2890</v>
      </c>
      <c r="F3494" s="575" t="s">
        <v>2864</v>
      </c>
      <c r="G3494" s="576"/>
      <c r="H3494" s="572">
        <v>506.04</v>
      </c>
      <c r="I3494" s="572"/>
      <c r="J3494" s="572"/>
      <c r="K3494" s="572"/>
      <c r="L3494" s="572"/>
      <c r="M3494" s="572">
        <v>506.04</v>
      </c>
      <c r="N3494" s="572"/>
      <c r="O3494" s="572"/>
      <c r="P3494" s="572"/>
      <c r="Q3494" s="572"/>
      <c r="R3494" s="572"/>
      <c r="S3494" s="572"/>
      <c r="T3494" s="572"/>
      <c r="U3494" s="572"/>
      <c r="V3494" s="572"/>
      <c r="W3494" s="572"/>
      <c r="X3494" s="572"/>
      <c r="Y3494" s="577"/>
      <c r="Z3494" s="577"/>
      <c r="AA3494" s="577"/>
      <c r="AB3494" s="577"/>
      <c r="AC3494" s="577"/>
      <c r="AD3494" s="577"/>
    </row>
    <row r="3495" spans="1:30">
      <c r="A3495" s="571"/>
      <c r="B3495" s="571"/>
      <c r="C3495" s="572"/>
      <c r="D3495" s="573">
        <v>44846</v>
      </c>
      <c r="E3495" s="574" t="s">
        <v>1926</v>
      </c>
      <c r="F3495" s="575" t="s">
        <v>2864</v>
      </c>
      <c r="G3495" s="576"/>
      <c r="H3495" s="572">
        <v>146.47999999999999</v>
      </c>
      <c r="I3495" s="572"/>
      <c r="J3495" s="572"/>
      <c r="K3495" s="572"/>
      <c r="L3495" s="572">
        <v>146.47999999999999</v>
      </c>
      <c r="M3495" s="572"/>
      <c r="N3495" s="572"/>
      <c r="O3495" s="572"/>
      <c r="P3495" s="572"/>
      <c r="Q3495" s="572"/>
      <c r="R3495" s="572"/>
      <c r="S3495" s="572"/>
      <c r="T3495" s="572"/>
      <c r="U3495" s="572"/>
      <c r="V3495" s="572"/>
      <c r="W3495" s="572"/>
      <c r="X3495" s="572"/>
      <c r="Y3495" s="577"/>
      <c r="Z3495" s="577"/>
      <c r="AA3495" s="577"/>
      <c r="AB3495" s="577"/>
      <c r="AC3495" s="577"/>
      <c r="AD3495" s="577"/>
    </row>
    <row r="3496" spans="1:30">
      <c r="A3496" s="571"/>
      <c r="B3496" s="571"/>
      <c r="C3496" s="572"/>
      <c r="D3496" s="573">
        <v>44846</v>
      </c>
      <c r="E3496" s="574" t="s">
        <v>1878</v>
      </c>
      <c r="F3496" s="575"/>
      <c r="G3496" s="576"/>
      <c r="H3496" s="572">
        <v>93</v>
      </c>
      <c r="I3496" s="572"/>
      <c r="J3496" s="572"/>
      <c r="K3496" s="572"/>
      <c r="L3496" s="572"/>
      <c r="M3496" s="572"/>
      <c r="N3496" s="572"/>
      <c r="O3496" s="572"/>
      <c r="P3496" s="572"/>
      <c r="Q3496" s="572"/>
      <c r="R3496" s="572"/>
      <c r="S3496" s="572"/>
      <c r="T3496" s="572">
        <v>93</v>
      </c>
      <c r="U3496" s="572"/>
      <c r="V3496" s="572"/>
      <c r="W3496" s="572"/>
      <c r="X3496" s="572"/>
      <c r="Y3496" s="577"/>
      <c r="Z3496" s="577"/>
      <c r="AA3496" s="577"/>
      <c r="AB3496" s="577"/>
      <c r="AC3496" s="577"/>
      <c r="AD3496" s="577"/>
    </row>
    <row r="3497" spans="1:30">
      <c r="A3497" s="571"/>
      <c r="B3497" s="571"/>
      <c r="C3497" s="572"/>
      <c r="D3497" s="573">
        <v>44846</v>
      </c>
      <c r="E3497" s="574" t="s">
        <v>1748</v>
      </c>
      <c r="F3497" s="575"/>
      <c r="G3497" s="576"/>
      <c r="H3497" s="572">
        <v>67</v>
      </c>
      <c r="I3497" s="572"/>
      <c r="J3497" s="572"/>
      <c r="K3497" s="572"/>
      <c r="L3497" s="572"/>
      <c r="M3497" s="572"/>
      <c r="N3497" s="572"/>
      <c r="O3497" s="572"/>
      <c r="P3497" s="572"/>
      <c r="Q3497" s="572"/>
      <c r="R3497" s="572"/>
      <c r="S3497" s="572"/>
      <c r="T3497" s="572"/>
      <c r="U3497" s="572">
        <v>67</v>
      </c>
      <c r="V3497" s="572"/>
      <c r="W3497" s="572"/>
      <c r="X3497" s="572"/>
      <c r="Y3497" s="577"/>
      <c r="Z3497" s="577"/>
      <c r="AA3497" s="577"/>
      <c r="AB3497" s="577"/>
      <c r="AC3497" s="577"/>
      <c r="AD3497" s="577"/>
    </row>
    <row r="3498" spans="1:30">
      <c r="A3498" s="571"/>
      <c r="B3498" s="576">
        <v>2677</v>
      </c>
      <c r="C3498" s="572"/>
      <c r="D3498" s="573">
        <v>44846</v>
      </c>
      <c r="E3498" s="574" t="s">
        <v>1627</v>
      </c>
      <c r="F3498" s="575"/>
      <c r="G3498" s="576">
        <v>2677</v>
      </c>
      <c r="H3498" s="572"/>
      <c r="I3498" s="572"/>
      <c r="J3498" s="572"/>
      <c r="K3498" s="572"/>
      <c r="L3498" s="572"/>
      <c r="M3498" s="572"/>
      <c r="N3498" s="572"/>
      <c r="O3498" s="572"/>
      <c r="P3498" s="572"/>
      <c r="Q3498" s="572"/>
      <c r="R3498" s="572"/>
      <c r="S3498" s="572"/>
      <c r="T3498" s="572"/>
      <c r="U3498" s="572"/>
      <c r="V3498" s="572"/>
      <c r="W3498" s="572"/>
      <c r="X3498" s="572"/>
      <c r="Y3498" s="577"/>
      <c r="Z3498" s="577"/>
      <c r="AA3498" s="577"/>
      <c r="AB3498" s="577"/>
      <c r="AC3498" s="577"/>
      <c r="AD3498" s="577"/>
    </row>
    <row r="3499" spans="1:30">
      <c r="A3499" s="571"/>
      <c r="B3499" s="571"/>
      <c r="C3499" s="572"/>
      <c r="D3499" s="573">
        <v>44846</v>
      </c>
      <c r="E3499" s="574" t="s">
        <v>673</v>
      </c>
      <c r="F3499" s="575"/>
      <c r="G3499" s="576"/>
      <c r="H3499" s="576">
        <v>2426.33</v>
      </c>
      <c r="I3499" s="572"/>
      <c r="J3499" s="572"/>
      <c r="K3499" s="572"/>
      <c r="L3499" s="572"/>
      <c r="M3499" s="572"/>
      <c r="N3499" s="572"/>
      <c r="O3499" s="572"/>
      <c r="P3499" s="572"/>
      <c r="Q3499" s="572"/>
      <c r="R3499" s="572"/>
      <c r="S3499" s="572"/>
      <c r="T3499" s="572"/>
      <c r="U3499" s="572"/>
      <c r="V3499" s="572"/>
      <c r="W3499" s="572"/>
      <c r="X3499" s="572"/>
      <c r="Y3499" s="577"/>
      <c r="Z3499" s="577"/>
      <c r="AA3499" s="577"/>
      <c r="AB3499" s="577"/>
      <c r="AC3499" s="577"/>
      <c r="AD3499" s="577"/>
    </row>
    <row r="3500" spans="1:30">
      <c r="A3500" s="571"/>
      <c r="B3500" s="571"/>
      <c r="C3500" s="572"/>
      <c r="D3500" s="573">
        <v>44846</v>
      </c>
      <c r="E3500" s="574" t="s">
        <v>1630</v>
      </c>
      <c r="F3500" s="575"/>
      <c r="G3500" s="576"/>
      <c r="H3500" s="572">
        <v>250.67</v>
      </c>
      <c r="I3500" s="572"/>
      <c r="J3500" s="572"/>
      <c r="K3500" s="572"/>
      <c r="L3500" s="572"/>
      <c r="M3500" s="572"/>
      <c r="N3500" s="572"/>
      <c r="O3500" s="572"/>
      <c r="P3500" s="572"/>
      <c r="Q3500" s="572"/>
      <c r="R3500" s="572"/>
      <c r="S3500" s="572"/>
      <c r="T3500" s="572"/>
      <c r="U3500" s="572"/>
      <c r="V3500" s="572"/>
      <c r="W3500" s="572"/>
      <c r="X3500" s="572"/>
      <c r="Y3500" s="577"/>
      <c r="Z3500" s="577"/>
      <c r="AA3500" s="577"/>
      <c r="AB3500" s="577"/>
      <c r="AC3500" s="577"/>
      <c r="AD3500" s="577"/>
    </row>
    <row r="3501" spans="1:30">
      <c r="A3501" s="571"/>
      <c r="B3501" s="571"/>
      <c r="C3501" s="572"/>
      <c r="D3501" s="573">
        <v>44846</v>
      </c>
      <c r="E3501" s="574" t="s">
        <v>495</v>
      </c>
      <c r="F3501" s="575"/>
      <c r="G3501" s="576">
        <v>3213.34</v>
      </c>
      <c r="H3501" s="572"/>
      <c r="I3501" s="572"/>
      <c r="J3501" s="572"/>
      <c r="K3501" s="572"/>
      <c r="L3501" s="572"/>
      <c r="M3501" s="572"/>
      <c r="N3501" s="572"/>
      <c r="O3501" s="572"/>
      <c r="P3501" s="572"/>
      <c r="Q3501" s="572"/>
      <c r="R3501" s="572"/>
      <c r="S3501" s="572"/>
      <c r="T3501" s="572"/>
      <c r="U3501" s="572"/>
      <c r="V3501" s="572"/>
      <c r="W3501" s="572"/>
      <c r="X3501" s="572"/>
      <c r="Y3501" s="577"/>
      <c r="Z3501" s="577"/>
      <c r="AA3501" s="577"/>
      <c r="AB3501" s="577"/>
      <c r="AC3501" s="577"/>
      <c r="AD3501" s="577"/>
    </row>
    <row r="3502" spans="1:30">
      <c r="A3502" s="571"/>
      <c r="B3502" s="571"/>
      <c r="C3502" s="572"/>
      <c r="D3502" s="573">
        <v>44846</v>
      </c>
      <c r="E3502" s="574" t="s">
        <v>2163</v>
      </c>
      <c r="F3502" s="575" t="s">
        <v>2864</v>
      </c>
      <c r="G3502" s="576"/>
      <c r="H3502" s="572">
        <v>174.72</v>
      </c>
      <c r="I3502" s="572"/>
      <c r="J3502" s="572"/>
      <c r="K3502" s="572"/>
      <c r="L3502" s="572">
        <v>174.72</v>
      </c>
      <c r="M3502" s="572"/>
      <c r="N3502" s="572"/>
      <c r="O3502" s="572"/>
      <c r="P3502" s="572"/>
      <c r="Q3502" s="572"/>
      <c r="R3502" s="572"/>
      <c r="S3502" s="572"/>
      <c r="T3502" s="572"/>
      <c r="U3502" s="572"/>
      <c r="V3502" s="572"/>
      <c r="W3502" s="572"/>
      <c r="X3502" s="572"/>
      <c r="Y3502" s="577"/>
      <c r="Z3502" s="577"/>
      <c r="AA3502" s="577"/>
      <c r="AB3502" s="577"/>
      <c r="AC3502" s="577"/>
      <c r="AD3502" s="577"/>
    </row>
    <row r="3503" spans="1:30">
      <c r="A3503" s="571"/>
      <c r="B3503" s="571"/>
      <c r="C3503" s="572"/>
      <c r="D3503" s="573">
        <v>44846</v>
      </c>
      <c r="E3503" s="574" t="s">
        <v>2766</v>
      </c>
      <c r="F3503" s="575" t="s">
        <v>2864</v>
      </c>
      <c r="G3503" s="576"/>
      <c r="H3503" s="572">
        <v>386.62</v>
      </c>
      <c r="I3503" s="572"/>
      <c r="J3503" s="572"/>
      <c r="K3503" s="572"/>
      <c r="L3503" s="572">
        <v>386.62</v>
      </c>
      <c r="M3503" s="572"/>
      <c r="N3503" s="572"/>
      <c r="O3503" s="572"/>
      <c r="P3503" s="572"/>
      <c r="Q3503" s="572"/>
      <c r="R3503" s="572"/>
      <c r="S3503" s="572"/>
      <c r="T3503" s="572"/>
      <c r="U3503" s="572"/>
      <c r="V3503" s="572"/>
      <c r="W3503" s="572"/>
      <c r="X3503" s="572"/>
      <c r="Y3503" s="577"/>
      <c r="Z3503" s="577"/>
      <c r="AA3503" s="577"/>
      <c r="AB3503" s="577"/>
      <c r="AC3503" s="577"/>
      <c r="AD3503" s="577"/>
    </row>
    <row r="3504" spans="1:30">
      <c r="A3504" s="571"/>
      <c r="B3504" s="571"/>
      <c r="C3504" s="572">
        <v>8</v>
      </c>
      <c r="D3504" s="573">
        <v>44846</v>
      </c>
      <c r="E3504" s="574" t="s">
        <v>2547</v>
      </c>
      <c r="F3504" s="575" t="s">
        <v>2865</v>
      </c>
      <c r="G3504" s="576"/>
      <c r="H3504" s="572">
        <v>2394</v>
      </c>
      <c r="I3504" s="572"/>
      <c r="J3504" s="572"/>
      <c r="K3504" s="572"/>
      <c r="L3504" s="572"/>
      <c r="M3504" s="572"/>
      <c r="N3504" s="572"/>
      <c r="O3504" s="572">
        <v>2394</v>
      </c>
      <c r="P3504" s="572"/>
      <c r="Q3504" s="572"/>
      <c r="R3504" s="572"/>
      <c r="S3504" s="572"/>
      <c r="T3504" s="572"/>
      <c r="U3504" s="572"/>
      <c r="V3504" s="572"/>
      <c r="W3504" s="572"/>
      <c r="X3504" s="572"/>
      <c r="Y3504" s="577"/>
      <c r="Z3504" s="577"/>
      <c r="AA3504" s="577"/>
      <c r="AB3504" s="577"/>
      <c r="AC3504" s="577"/>
      <c r="AD3504" s="577"/>
    </row>
    <row r="3505" spans="1:30">
      <c r="A3505" s="571"/>
      <c r="B3505" s="571"/>
      <c r="C3505" s="572"/>
      <c r="D3505" s="573">
        <v>44846</v>
      </c>
      <c r="E3505" s="574" t="s">
        <v>1896</v>
      </c>
      <c r="F3505" s="575"/>
      <c r="G3505" s="576"/>
      <c r="H3505" s="572">
        <v>53</v>
      </c>
      <c r="I3505" s="572"/>
      <c r="J3505" s="572"/>
      <c r="K3505" s="572"/>
      <c r="L3505" s="572"/>
      <c r="M3505" s="572"/>
      <c r="N3505" s="572"/>
      <c r="O3505" s="572"/>
      <c r="P3505" s="572"/>
      <c r="Q3505" s="572"/>
      <c r="R3505" s="572"/>
      <c r="S3505" s="572"/>
      <c r="T3505" s="572">
        <v>53</v>
      </c>
      <c r="U3505" s="572"/>
      <c r="V3505" s="572"/>
      <c r="W3505" s="572"/>
      <c r="X3505" s="572"/>
      <c r="Y3505" s="577"/>
      <c r="Z3505" s="577"/>
      <c r="AA3505" s="577"/>
      <c r="AB3505" s="577"/>
      <c r="AC3505" s="577"/>
      <c r="AD3505" s="577"/>
    </row>
    <row r="3506" spans="1:30">
      <c r="A3506" s="571"/>
      <c r="B3506" s="571"/>
      <c r="C3506" s="572"/>
      <c r="D3506" s="573">
        <v>44846</v>
      </c>
      <c r="E3506" s="574" t="s">
        <v>1878</v>
      </c>
      <c r="F3506" s="575"/>
      <c r="G3506" s="576"/>
      <c r="H3506" s="572">
        <v>138</v>
      </c>
      <c r="I3506" s="572"/>
      <c r="J3506" s="572"/>
      <c r="K3506" s="572"/>
      <c r="L3506" s="572"/>
      <c r="M3506" s="572"/>
      <c r="N3506" s="572"/>
      <c r="O3506" s="572"/>
      <c r="P3506" s="572"/>
      <c r="Q3506" s="572"/>
      <c r="R3506" s="572"/>
      <c r="S3506" s="572"/>
      <c r="T3506" s="572">
        <v>138</v>
      </c>
      <c r="U3506" s="572"/>
      <c r="V3506" s="572"/>
      <c r="W3506" s="572"/>
      <c r="X3506" s="572"/>
      <c r="Y3506" s="577"/>
      <c r="Z3506" s="577"/>
      <c r="AA3506" s="577"/>
      <c r="AB3506" s="577"/>
      <c r="AC3506" s="577"/>
      <c r="AD3506" s="577"/>
    </row>
    <row r="3507" spans="1:30">
      <c r="A3507" s="571"/>
      <c r="B3507" s="571"/>
      <c r="C3507" s="572"/>
      <c r="D3507" s="573">
        <v>44846</v>
      </c>
      <c r="E3507" s="574" t="s">
        <v>1748</v>
      </c>
      <c r="F3507" s="575"/>
      <c r="G3507" s="576"/>
      <c r="H3507" s="572">
        <v>67</v>
      </c>
      <c r="I3507" s="572"/>
      <c r="J3507" s="572"/>
      <c r="K3507" s="572"/>
      <c r="L3507" s="572"/>
      <c r="M3507" s="572"/>
      <c r="N3507" s="572"/>
      <c r="O3507" s="572"/>
      <c r="P3507" s="572"/>
      <c r="Q3507" s="572"/>
      <c r="R3507" s="572"/>
      <c r="S3507" s="572"/>
      <c r="T3507" s="572"/>
      <c r="U3507" s="572">
        <v>67</v>
      </c>
      <c r="V3507" s="572"/>
      <c r="W3507" s="572"/>
      <c r="X3507" s="572"/>
      <c r="Y3507" s="577"/>
      <c r="Z3507" s="577"/>
      <c r="AA3507" s="577"/>
      <c r="AB3507" s="577"/>
      <c r="AC3507" s="577"/>
      <c r="AD3507" s="577"/>
    </row>
    <row r="3508" spans="1:30">
      <c r="A3508" s="571"/>
      <c r="B3508" s="576">
        <v>3500</v>
      </c>
      <c r="C3508" s="572"/>
      <c r="D3508" s="573">
        <v>44846</v>
      </c>
      <c r="E3508" s="574" t="s">
        <v>2171</v>
      </c>
      <c r="F3508" s="575"/>
      <c r="G3508" s="576">
        <v>3500</v>
      </c>
      <c r="H3508" s="572"/>
      <c r="I3508" s="572"/>
      <c r="J3508" s="572"/>
      <c r="K3508" s="572"/>
      <c r="L3508" s="572"/>
      <c r="M3508" s="572"/>
      <c r="N3508" s="572"/>
      <c r="O3508" s="572"/>
      <c r="P3508" s="572"/>
      <c r="Q3508" s="572"/>
      <c r="R3508" s="572"/>
      <c r="S3508" s="572"/>
      <c r="T3508" s="572"/>
      <c r="U3508" s="572"/>
      <c r="V3508" s="572"/>
      <c r="W3508" s="572"/>
      <c r="X3508" s="572"/>
      <c r="Y3508" s="577"/>
      <c r="Z3508" s="577"/>
      <c r="AA3508" s="577"/>
      <c r="AB3508" s="577"/>
      <c r="AC3508" s="577"/>
      <c r="AD3508" s="577"/>
    </row>
    <row r="3509" spans="1:30">
      <c r="A3509" s="571"/>
      <c r="B3509" s="571"/>
      <c r="C3509" s="572"/>
      <c r="D3509" s="573">
        <v>44846</v>
      </c>
      <c r="E3509" s="574" t="s">
        <v>673</v>
      </c>
      <c r="F3509" s="575"/>
      <c r="G3509" s="576"/>
      <c r="H3509" s="576">
        <v>3213.34</v>
      </c>
      <c r="I3509" s="572"/>
      <c r="J3509" s="572"/>
      <c r="K3509" s="572"/>
      <c r="L3509" s="572"/>
      <c r="M3509" s="572"/>
      <c r="N3509" s="572"/>
      <c r="O3509" s="572"/>
      <c r="P3509" s="572"/>
      <c r="Q3509" s="572"/>
      <c r="R3509" s="572"/>
      <c r="S3509" s="572"/>
      <c r="T3509" s="572"/>
      <c r="U3509" s="572"/>
      <c r="V3509" s="572"/>
      <c r="W3509" s="572"/>
      <c r="X3509" s="572"/>
      <c r="Y3509" s="577"/>
      <c r="Z3509" s="577"/>
      <c r="AA3509" s="577"/>
      <c r="AB3509" s="577"/>
      <c r="AC3509" s="577"/>
      <c r="AD3509" s="577"/>
    </row>
    <row r="3510" spans="1:30">
      <c r="A3510" s="571"/>
      <c r="B3510" s="571"/>
      <c r="C3510" s="572"/>
      <c r="D3510" s="573">
        <v>44846</v>
      </c>
      <c r="E3510" s="574" t="s">
        <v>2172</v>
      </c>
      <c r="F3510" s="575"/>
      <c r="G3510" s="576"/>
      <c r="H3510" s="572">
        <v>286.66000000000003</v>
      </c>
      <c r="I3510" s="572"/>
      <c r="J3510" s="572"/>
      <c r="K3510" s="572"/>
      <c r="L3510" s="572"/>
      <c r="M3510" s="572"/>
      <c r="N3510" s="572"/>
      <c r="O3510" s="572"/>
      <c r="P3510" s="572"/>
      <c r="Q3510" s="572"/>
      <c r="R3510" s="572"/>
      <c r="S3510" s="572"/>
      <c r="T3510" s="572"/>
      <c r="U3510" s="572"/>
      <c r="V3510" s="572"/>
      <c r="W3510" s="572"/>
      <c r="X3510" s="572"/>
      <c r="Y3510" s="577"/>
      <c r="Z3510" s="577"/>
      <c r="AA3510" s="577"/>
      <c r="AB3510" s="577"/>
      <c r="AC3510" s="577"/>
      <c r="AD3510" s="577"/>
    </row>
    <row r="3511" spans="1:30">
      <c r="A3511" s="571"/>
      <c r="B3511" s="571"/>
      <c r="C3511" s="572"/>
      <c r="D3511" s="573">
        <v>44848</v>
      </c>
      <c r="E3511" s="574" t="s">
        <v>495</v>
      </c>
      <c r="F3511" s="575"/>
      <c r="G3511" s="576">
        <v>1438.56</v>
      </c>
      <c r="H3511" s="572"/>
      <c r="I3511" s="572"/>
      <c r="J3511" s="572"/>
      <c r="K3511" s="572"/>
      <c r="L3511" s="572"/>
      <c r="M3511" s="572"/>
      <c r="N3511" s="572"/>
      <c r="O3511" s="572"/>
      <c r="P3511" s="572"/>
      <c r="Q3511" s="572"/>
      <c r="R3511" s="572"/>
      <c r="S3511" s="572"/>
      <c r="T3511" s="572"/>
      <c r="U3511" s="572"/>
      <c r="V3511" s="572"/>
      <c r="W3511" s="572"/>
      <c r="X3511" s="572"/>
      <c r="Y3511" s="577"/>
      <c r="Z3511" s="577"/>
      <c r="AA3511" s="577"/>
      <c r="AB3511" s="577"/>
      <c r="AC3511" s="577"/>
      <c r="AD3511" s="577"/>
    </row>
    <row r="3512" spans="1:30">
      <c r="A3512" s="571"/>
      <c r="B3512" s="571"/>
      <c r="C3512" s="572">
        <v>4</v>
      </c>
      <c r="D3512" s="573">
        <v>44848</v>
      </c>
      <c r="E3512" s="574" t="s">
        <v>2497</v>
      </c>
      <c r="F3512" s="575" t="s">
        <v>2865</v>
      </c>
      <c r="G3512" s="576"/>
      <c r="H3512" s="572">
        <v>961.32</v>
      </c>
      <c r="I3512" s="572"/>
      <c r="J3512" s="572"/>
      <c r="K3512" s="572"/>
      <c r="L3512" s="572"/>
      <c r="M3512" s="572">
        <v>961.32</v>
      </c>
      <c r="N3512" s="572"/>
      <c r="O3512" s="572"/>
      <c r="P3512" s="572"/>
      <c r="Q3512" s="572"/>
      <c r="R3512" s="572"/>
      <c r="S3512" s="572"/>
      <c r="T3512" s="572"/>
      <c r="U3512" s="572"/>
      <c r="V3512" s="572"/>
      <c r="W3512" s="572"/>
      <c r="X3512" s="572"/>
      <c r="Y3512" s="577"/>
      <c r="Z3512" s="577"/>
      <c r="AA3512" s="577"/>
      <c r="AB3512" s="577"/>
      <c r="AC3512" s="577"/>
      <c r="AD3512" s="577"/>
    </row>
    <row r="3513" spans="1:30">
      <c r="A3513" s="571"/>
      <c r="B3513" s="571"/>
      <c r="C3513" s="572"/>
      <c r="D3513" s="573">
        <v>44848</v>
      </c>
      <c r="E3513" s="574" t="s">
        <v>2820</v>
      </c>
      <c r="F3513" s="575" t="s">
        <v>2864</v>
      </c>
      <c r="G3513" s="576"/>
      <c r="H3513" s="572">
        <v>137.82</v>
      </c>
      <c r="I3513" s="572"/>
      <c r="J3513" s="572"/>
      <c r="K3513" s="572"/>
      <c r="L3513" s="572">
        <v>137.82</v>
      </c>
      <c r="M3513" s="572"/>
      <c r="N3513" s="572"/>
      <c r="O3513" s="572"/>
      <c r="P3513" s="572"/>
      <c r="Q3513" s="572"/>
      <c r="R3513" s="572"/>
      <c r="S3513" s="572"/>
      <c r="T3513" s="572"/>
      <c r="U3513" s="572"/>
      <c r="V3513" s="572"/>
      <c r="W3513" s="572"/>
      <c r="X3513" s="572"/>
      <c r="Y3513" s="577"/>
      <c r="Z3513" s="577"/>
      <c r="AA3513" s="577"/>
      <c r="AB3513" s="577"/>
      <c r="AC3513" s="577"/>
      <c r="AD3513" s="577"/>
    </row>
    <row r="3514" spans="1:30">
      <c r="A3514" s="571"/>
      <c r="B3514" s="571"/>
      <c r="C3514" s="572"/>
      <c r="D3514" s="573">
        <v>44848</v>
      </c>
      <c r="E3514" s="574" t="s">
        <v>2891</v>
      </c>
      <c r="F3514" s="575" t="s">
        <v>2864</v>
      </c>
      <c r="G3514" s="576"/>
      <c r="H3514" s="572">
        <v>231.42</v>
      </c>
      <c r="I3514" s="572"/>
      <c r="J3514" s="572"/>
      <c r="K3514" s="572"/>
      <c r="L3514" s="572">
        <v>231.42</v>
      </c>
      <c r="M3514" s="572"/>
      <c r="N3514" s="572"/>
      <c r="O3514" s="572"/>
      <c r="P3514" s="572"/>
      <c r="Q3514" s="572"/>
      <c r="R3514" s="572"/>
      <c r="S3514" s="572"/>
      <c r="T3514" s="572"/>
      <c r="U3514" s="572"/>
      <c r="V3514" s="572"/>
      <c r="W3514" s="572"/>
      <c r="X3514" s="572"/>
      <c r="Y3514" s="577"/>
      <c r="Z3514" s="577"/>
      <c r="AA3514" s="577"/>
      <c r="AB3514" s="577"/>
      <c r="AC3514" s="577"/>
      <c r="AD3514" s="577"/>
    </row>
    <row r="3515" spans="1:30">
      <c r="A3515" s="571"/>
      <c r="B3515" s="571"/>
      <c r="C3515" s="572"/>
      <c r="D3515" s="573">
        <v>44848</v>
      </c>
      <c r="E3515" s="574" t="s">
        <v>1878</v>
      </c>
      <c r="F3515" s="575"/>
      <c r="G3515" s="576"/>
      <c r="H3515" s="572">
        <v>108</v>
      </c>
      <c r="I3515" s="572"/>
      <c r="J3515" s="572"/>
      <c r="K3515" s="572"/>
      <c r="L3515" s="572"/>
      <c r="M3515" s="572"/>
      <c r="N3515" s="572"/>
      <c r="O3515" s="572"/>
      <c r="P3515" s="572"/>
      <c r="Q3515" s="572"/>
      <c r="R3515" s="572"/>
      <c r="S3515" s="572"/>
      <c r="T3515" s="572">
        <v>108</v>
      </c>
      <c r="U3515" s="572"/>
      <c r="V3515" s="572"/>
      <c r="W3515" s="572"/>
      <c r="X3515" s="572"/>
      <c r="Y3515" s="577"/>
      <c r="Z3515" s="577"/>
      <c r="AA3515" s="577"/>
      <c r="AB3515" s="577"/>
      <c r="AC3515" s="577"/>
      <c r="AD3515" s="577"/>
    </row>
    <row r="3516" spans="1:30">
      <c r="A3516" s="571"/>
      <c r="B3516" s="576">
        <v>1565</v>
      </c>
      <c r="C3516" s="572"/>
      <c r="D3516" s="573">
        <v>44848</v>
      </c>
      <c r="E3516" s="574" t="s">
        <v>2892</v>
      </c>
      <c r="F3516" s="575"/>
      <c r="G3516" s="576">
        <v>1565</v>
      </c>
      <c r="H3516" s="572"/>
      <c r="I3516" s="572"/>
      <c r="J3516" s="572"/>
      <c r="K3516" s="572"/>
      <c r="L3516" s="572"/>
      <c r="M3516" s="572"/>
      <c r="N3516" s="572"/>
      <c r="O3516" s="572"/>
      <c r="P3516" s="572"/>
      <c r="Q3516" s="572"/>
      <c r="R3516" s="572"/>
      <c r="S3516" s="572"/>
      <c r="T3516" s="572"/>
      <c r="U3516" s="572"/>
      <c r="V3516" s="572"/>
      <c r="W3516" s="572"/>
      <c r="X3516" s="572"/>
      <c r="Y3516" s="577"/>
      <c r="Z3516" s="577"/>
      <c r="AA3516" s="577"/>
      <c r="AB3516" s="577"/>
      <c r="AC3516" s="577"/>
      <c r="AD3516" s="577"/>
    </row>
    <row r="3517" spans="1:30">
      <c r="A3517" s="571"/>
      <c r="B3517" s="571"/>
      <c r="C3517" s="572"/>
      <c r="D3517" s="573">
        <v>44848</v>
      </c>
      <c r="E3517" s="574" t="s">
        <v>1741</v>
      </c>
      <c r="F3517" s="575"/>
      <c r="G3517" s="576"/>
      <c r="H3517" s="572">
        <v>52</v>
      </c>
      <c r="I3517" s="572"/>
      <c r="J3517" s="572"/>
      <c r="K3517" s="572"/>
      <c r="L3517" s="572"/>
      <c r="M3517" s="572"/>
      <c r="N3517" s="572"/>
      <c r="O3517" s="572"/>
      <c r="P3517" s="572"/>
      <c r="Q3517" s="572"/>
      <c r="R3517" s="572"/>
      <c r="S3517" s="572"/>
      <c r="T3517" s="572">
        <v>52</v>
      </c>
      <c r="U3517" s="572"/>
      <c r="V3517" s="572"/>
      <c r="W3517" s="572"/>
      <c r="X3517" s="572"/>
      <c r="Y3517" s="577"/>
      <c r="Z3517" s="577"/>
      <c r="AA3517" s="577"/>
      <c r="AB3517" s="577"/>
      <c r="AC3517" s="577"/>
      <c r="AD3517" s="577"/>
    </row>
    <row r="3518" spans="1:30">
      <c r="A3518" s="571"/>
      <c r="B3518" s="571"/>
      <c r="C3518" s="572"/>
      <c r="D3518" s="573">
        <v>44848</v>
      </c>
      <c r="E3518" s="574" t="s">
        <v>673</v>
      </c>
      <c r="F3518" s="575"/>
      <c r="G3518" s="576"/>
      <c r="H3518" s="576">
        <v>1438.56</v>
      </c>
      <c r="I3518" s="572"/>
      <c r="J3518" s="572"/>
      <c r="K3518" s="572"/>
      <c r="L3518" s="572"/>
      <c r="M3518" s="572"/>
      <c r="N3518" s="572"/>
      <c r="O3518" s="572"/>
      <c r="P3518" s="572"/>
      <c r="Q3518" s="572"/>
      <c r="R3518" s="572"/>
      <c r="S3518" s="572"/>
      <c r="T3518" s="572"/>
      <c r="U3518" s="572"/>
      <c r="V3518" s="572"/>
      <c r="W3518" s="572"/>
      <c r="X3518" s="572"/>
      <c r="Y3518" s="577"/>
      <c r="Z3518" s="577"/>
      <c r="AA3518" s="577"/>
      <c r="AB3518" s="577"/>
      <c r="AC3518" s="577"/>
      <c r="AD3518" s="577"/>
    </row>
    <row r="3519" spans="1:30">
      <c r="A3519" s="571"/>
      <c r="B3519" s="571"/>
      <c r="C3519" s="572"/>
      <c r="D3519" s="573">
        <v>44848</v>
      </c>
      <c r="E3519" s="574" t="s">
        <v>2893</v>
      </c>
      <c r="F3519" s="575"/>
      <c r="G3519" s="576"/>
      <c r="H3519" s="572">
        <v>74.44</v>
      </c>
      <c r="I3519" s="572"/>
      <c r="J3519" s="572"/>
      <c r="K3519" s="572"/>
      <c r="L3519" s="572"/>
      <c r="M3519" s="572"/>
      <c r="N3519" s="572"/>
      <c r="O3519" s="572"/>
      <c r="P3519" s="572"/>
      <c r="Q3519" s="572"/>
      <c r="R3519" s="572"/>
      <c r="S3519" s="572"/>
      <c r="T3519" s="572"/>
      <c r="U3519" s="572"/>
      <c r="V3519" s="572"/>
      <c r="W3519" s="572"/>
      <c r="X3519" s="572"/>
      <c r="Y3519" s="577"/>
      <c r="Z3519" s="577"/>
      <c r="AA3519" s="577"/>
      <c r="AB3519" s="577"/>
      <c r="AC3519" s="577"/>
      <c r="AD3519" s="577"/>
    </row>
    <row r="3520" spans="1:30">
      <c r="A3520" s="571"/>
      <c r="B3520" s="571"/>
      <c r="C3520" s="572"/>
      <c r="D3520" s="573">
        <v>44848</v>
      </c>
      <c r="E3520" s="574" t="s">
        <v>495</v>
      </c>
      <c r="F3520" s="575"/>
      <c r="G3520" s="572">
        <v>925.32</v>
      </c>
      <c r="H3520" s="572"/>
      <c r="I3520" s="572"/>
      <c r="J3520" s="572"/>
      <c r="K3520" s="572"/>
      <c r="L3520" s="572"/>
      <c r="M3520" s="572"/>
      <c r="N3520" s="572"/>
      <c r="O3520" s="572"/>
      <c r="P3520" s="572"/>
      <c r="Q3520" s="572"/>
      <c r="R3520" s="572"/>
      <c r="S3520" s="572"/>
      <c r="T3520" s="572"/>
      <c r="U3520" s="572"/>
      <c r="V3520" s="572"/>
      <c r="W3520" s="572"/>
      <c r="X3520" s="572"/>
      <c r="Y3520" s="577"/>
      <c r="Z3520" s="577"/>
      <c r="AA3520" s="577"/>
      <c r="AB3520" s="577"/>
      <c r="AC3520" s="577"/>
      <c r="AD3520" s="577"/>
    </row>
    <row r="3521" spans="1:30">
      <c r="A3521" s="571"/>
      <c r="B3521" s="571"/>
      <c r="C3521" s="572"/>
      <c r="D3521" s="573">
        <v>44848</v>
      </c>
      <c r="E3521" s="574" t="s">
        <v>2894</v>
      </c>
      <c r="F3521" s="575" t="s">
        <v>2867</v>
      </c>
      <c r="G3521" s="576"/>
      <c r="H3521" s="572">
        <v>925.32</v>
      </c>
      <c r="I3521" s="572"/>
      <c r="J3521" s="572"/>
      <c r="K3521" s="572"/>
      <c r="L3521" s="572"/>
      <c r="M3521" s="572">
        <v>925.32</v>
      </c>
      <c r="N3521" s="572"/>
      <c r="O3521" s="572"/>
      <c r="P3521" s="572"/>
      <c r="Q3521" s="572"/>
      <c r="R3521" s="572"/>
      <c r="S3521" s="572"/>
      <c r="T3521" s="572"/>
      <c r="U3521" s="572"/>
      <c r="V3521" s="572"/>
      <c r="W3521" s="572"/>
      <c r="X3521" s="572"/>
      <c r="Y3521" s="577"/>
      <c r="Z3521" s="577"/>
      <c r="AA3521" s="577"/>
      <c r="AB3521" s="577"/>
      <c r="AC3521" s="577"/>
      <c r="AD3521" s="577"/>
    </row>
    <row r="3522" spans="1:30">
      <c r="A3522" s="571"/>
      <c r="B3522" s="576">
        <v>1022</v>
      </c>
      <c r="C3522" s="572"/>
      <c r="D3522" s="573">
        <v>44848</v>
      </c>
      <c r="E3522" s="574" t="s">
        <v>2653</v>
      </c>
      <c r="F3522" s="575"/>
      <c r="G3522" s="576">
        <v>1022</v>
      </c>
      <c r="H3522" s="572"/>
      <c r="I3522" s="572"/>
      <c r="J3522" s="572"/>
      <c r="K3522" s="572"/>
      <c r="L3522" s="572"/>
      <c r="M3522" s="572"/>
      <c r="N3522" s="572"/>
      <c r="O3522" s="572"/>
      <c r="P3522" s="572"/>
      <c r="Q3522" s="572"/>
      <c r="R3522" s="572"/>
      <c r="S3522" s="572"/>
      <c r="T3522" s="572"/>
      <c r="U3522" s="572"/>
      <c r="V3522" s="572"/>
      <c r="W3522" s="572"/>
      <c r="X3522" s="572"/>
      <c r="Y3522" s="577"/>
      <c r="Z3522" s="577"/>
      <c r="AA3522" s="577"/>
      <c r="AB3522" s="577"/>
      <c r="AC3522" s="577"/>
      <c r="AD3522" s="577"/>
    </row>
    <row r="3523" spans="1:30">
      <c r="A3523" s="571"/>
      <c r="B3523" s="571"/>
      <c r="C3523" s="572"/>
      <c r="D3523" s="573">
        <v>44848</v>
      </c>
      <c r="E3523" s="574" t="s">
        <v>673</v>
      </c>
      <c r="F3523" s="575"/>
      <c r="G3523" s="576"/>
      <c r="H3523" s="572">
        <v>925.32</v>
      </c>
      <c r="I3523" s="572"/>
      <c r="J3523" s="572"/>
      <c r="K3523" s="572"/>
      <c r="L3523" s="572"/>
      <c r="M3523" s="572"/>
      <c r="N3523" s="572"/>
      <c r="O3523" s="572"/>
      <c r="P3523" s="572"/>
      <c r="Q3523" s="572"/>
      <c r="R3523" s="572"/>
      <c r="S3523" s="572"/>
      <c r="T3523" s="572"/>
      <c r="U3523" s="572"/>
      <c r="V3523" s="572"/>
      <c r="W3523" s="572"/>
      <c r="X3523" s="572"/>
      <c r="Y3523" s="577"/>
      <c r="Z3523" s="577"/>
      <c r="AA3523" s="577"/>
      <c r="AB3523" s="577"/>
      <c r="AC3523" s="577"/>
      <c r="AD3523" s="577"/>
    </row>
    <row r="3524" spans="1:30">
      <c r="A3524" s="571"/>
      <c r="B3524" s="571"/>
      <c r="C3524" s="572"/>
      <c r="D3524" s="573">
        <v>44848</v>
      </c>
      <c r="E3524" s="574" t="s">
        <v>2654</v>
      </c>
      <c r="F3524" s="575"/>
      <c r="G3524" s="576"/>
      <c r="H3524" s="572">
        <v>96.68</v>
      </c>
      <c r="I3524" s="572"/>
      <c r="J3524" s="572"/>
      <c r="K3524" s="572"/>
      <c r="L3524" s="572"/>
      <c r="M3524" s="572"/>
      <c r="N3524" s="572"/>
      <c r="O3524" s="572"/>
      <c r="P3524" s="572"/>
      <c r="Q3524" s="572"/>
      <c r="R3524" s="572"/>
      <c r="S3524" s="572"/>
      <c r="T3524" s="572"/>
      <c r="U3524" s="572"/>
      <c r="V3524" s="572"/>
      <c r="W3524" s="572"/>
      <c r="X3524" s="572"/>
      <c r="Y3524" s="577"/>
      <c r="Z3524" s="577"/>
      <c r="AA3524" s="577"/>
      <c r="AB3524" s="577"/>
      <c r="AC3524" s="577"/>
      <c r="AD3524" s="577"/>
    </row>
    <row r="3525" spans="1:30">
      <c r="A3525" s="571"/>
      <c r="B3525" s="571"/>
      <c r="C3525" s="572"/>
      <c r="D3525" s="573">
        <v>44848</v>
      </c>
      <c r="E3525" s="574" t="s">
        <v>495</v>
      </c>
      <c r="F3525" s="575"/>
      <c r="G3525" s="576">
        <v>3408.47</v>
      </c>
      <c r="H3525" s="572"/>
      <c r="I3525" s="572"/>
      <c r="J3525" s="572"/>
      <c r="K3525" s="572"/>
      <c r="L3525" s="572"/>
      <c r="M3525" s="572"/>
      <c r="N3525" s="572"/>
      <c r="O3525" s="572"/>
      <c r="P3525" s="572"/>
      <c r="Q3525" s="572"/>
      <c r="R3525" s="572"/>
      <c r="S3525" s="572"/>
      <c r="T3525" s="572"/>
      <c r="U3525" s="572"/>
      <c r="V3525" s="572"/>
      <c r="W3525" s="572"/>
      <c r="X3525" s="572"/>
      <c r="Y3525" s="577"/>
      <c r="Z3525" s="577"/>
      <c r="AA3525" s="577"/>
      <c r="AB3525" s="577"/>
      <c r="AC3525" s="577"/>
      <c r="AD3525" s="577"/>
    </row>
    <row r="3526" spans="1:30">
      <c r="A3526" s="571"/>
      <c r="B3526" s="571"/>
      <c r="C3526" s="572"/>
      <c r="D3526" s="573">
        <v>44848</v>
      </c>
      <c r="E3526" s="574" t="s">
        <v>2895</v>
      </c>
      <c r="F3526" s="575" t="s">
        <v>2867</v>
      </c>
      <c r="G3526" s="576"/>
      <c r="H3526" s="572">
        <v>555.47</v>
      </c>
      <c r="I3526" s="572"/>
      <c r="J3526" s="572"/>
      <c r="K3526" s="572"/>
      <c r="L3526" s="572">
        <v>555.47</v>
      </c>
      <c r="M3526" s="572"/>
      <c r="N3526" s="572"/>
      <c r="O3526" s="572"/>
      <c r="P3526" s="572"/>
      <c r="Q3526" s="572"/>
      <c r="R3526" s="572"/>
      <c r="S3526" s="572"/>
      <c r="T3526" s="572"/>
      <c r="U3526" s="572"/>
      <c r="V3526" s="572"/>
      <c r="W3526" s="572"/>
      <c r="X3526" s="572"/>
      <c r="Y3526" s="577"/>
      <c r="Z3526" s="577"/>
      <c r="AA3526" s="577"/>
      <c r="AB3526" s="577"/>
      <c r="AC3526" s="577"/>
      <c r="AD3526" s="577"/>
    </row>
    <row r="3527" spans="1:30">
      <c r="A3527" s="571"/>
      <c r="B3527" s="571"/>
      <c r="C3527" s="572"/>
      <c r="D3527" s="573">
        <v>44848</v>
      </c>
      <c r="E3527" s="574" t="s">
        <v>2896</v>
      </c>
      <c r="F3527" s="575" t="s">
        <v>2867</v>
      </c>
      <c r="G3527" s="576"/>
      <c r="H3527" s="572">
        <v>2735</v>
      </c>
      <c r="I3527" s="572"/>
      <c r="J3527" s="572"/>
      <c r="K3527" s="572">
        <v>2735</v>
      </c>
      <c r="L3527" s="572"/>
      <c r="M3527" s="572"/>
      <c r="N3527" s="572"/>
      <c r="O3527" s="572"/>
      <c r="P3527" s="572"/>
      <c r="Q3527" s="572"/>
      <c r="R3527" s="572"/>
      <c r="S3527" s="572"/>
      <c r="T3527" s="572"/>
      <c r="U3527" s="572"/>
      <c r="V3527" s="572"/>
      <c r="W3527" s="572"/>
      <c r="X3527" s="572"/>
      <c r="Y3527" s="577"/>
      <c r="Z3527" s="577"/>
      <c r="AA3527" s="577"/>
      <c r="AB3527" s="577"/>
      <c r="AC3527" s="577"/>
      <c r="AD3527" s="577"/>
    </row>
    <row r="3528" spans="1:30">
      <c r="A3528" s="571"/>
      <c r="B3528" s="571"/>
      <c r="C3528" s="572"/>
      <c r="D3528" s="573">
        <v>44848</v>
      </c>
      <c r="E3528" s="574" t="s">
        <v>1878</v>
      </c>
      <c r="F3528" s="575"/>
      <c r="G3528" s="576"/>
      <c r="H3528" s="572">
        <v>118</v>
      </c>
      <c r="I3528" s="572"/>
      <c r="J3528" s="572"/>
      <c r="K3528" s="572"/>
      <c r="L3528" s="572"/>
      <c r="M3528" s="572"/>
      <c r="N3528" s="572"/>
      <c r="O3528" s="572"/>
      <c r="P3528" s="572"/>
      <c r="Q3528" s="572"/>
      <c r="R3528" s="572"/>
      <c r="S3528" s="572"/>
      <c r="T3528" s="572">
        <v>118</v>
      </c>
      <c r="U3528" s="572"/>
      <c r="V3528" s="572"/>
      <c r="W3528" s="572"/>
      <c r="X3528" s="572"/>
      <c r="Y3528" s="577"/>
      <c r="Z3528" s="577"/>
      <c r="AA3528" s="577"/>
      <c r="AB3528" s="577"/>
      <c r="AC3528" s="577"/>
      <c r="AD3528" s="577"/>
    </row>
    <row r="3529" spans="1:30">
      <c r="A3529" s="571"/>
      <c r="B3529" s="576">
        <v>3600</v>
      </c>
      <c r="C3529" s="572"/>
      <c r="D3529" s="573">
        <v>44848</v>
      </c>
      <c r="E3529" s="574" t="s">
        <v>2906</v>
      </c>
      <c r="F3529" s="575"/>
      <c r="G3529" s="576">
        <v>3600</v>
      </c>
      <c r="H3529" s="572"/>
      <c r="I3529" s="572"/>
      <c r="J3529" s="572"/>
      <c r="K3529" s="572"/>
      <c r="L3529" s="572"/>
      <c r="M3529" s="572"/>
      <c r="N3529" s="572"/>
      <c r="O3529" s="572"/>
      <c r="P3529" s="572"/>
      <c r="Q3529" s="572"/>
      <c r="R3529" s="572"/>
      <c r="S3529" s="572"/>
      <c r="T3529" s="572"/>
      <c r="U3529" s="572"/>
      <c r="V3529" s="572"/>
      <c r="W3529" s="572"/>
      <c r="X3529" s="572"/>
      <c r="Y3529" s="577"/>
      <c r="Z3529" s="577"/>
      <c r="AA3529" s="577"/>
      <c r="AB3529" s="577"/>
      <c r="AC3529" s="577"/>
      <c r="AD3529" s="577"/>
    </row>
    <row r="3530" spans="1:30">
      <c r="A3530" s="571"/>
      <c r="B3530" s="571"/>
      <c r="C3530" s="572"/>
      <c r="D3530" s="573">
        <v>44848</v>
      </c>
      <c r="E3530" s="574" t="s">
        <v>673</v>
      </c>
      <c r="F3530" s="575"/>
      <c r="G3530" s="576"/>
      <c r="H3530" s="576">
        <v>3408.47</v>
      </c>
      <c r="I3530" s="572"/>
      <c r="J3530" s="572"/>
      <c r="K3530" s="572"/>
      <c r="L3530" s="572"/>
      <c r="M3530" s="572"/>
      <c r="N3530" s="572"/>
      <c r="O3530" s="572"/>
      <c r="P3530" s="572"/>
      <c r="Q3530" s="572"/>
      <c r="R3530" s="572"/>
      <c r="S3530" s="572"/>
      <c r="T3530" s="572"/>
      <c r="U3530" s="572"/>
      <c r="V3530" s="572"/>
      <c r="W3530" s="572"/>
      <c r="X3530" s="572"/>
      <c r="Y3530" s="577"/>
      <c r="Z3530" s="577"/>
      <c r="AA3530" s="577"/>
      <c r="AB3530" s="577"/>
      <c r="AC3530" s="577"/>
      <c r="AD3530" s="577"/>
    </row>
    <row r="3531" spans="1:30">
      <c r="A3531" s="571"/>
      <c r="B3531" s="571"/>
      <c r="C3531" s="572"/>
      <c r="D3531" s="573">
        <v>44848</v>
      </c>
      <c r="E3531" s="574" t="s">
        <v>2907</v>
      </c>
      <c r="F3531" s="575"/>
      <c r="G3531" s="576"/>
      <c r="H3531" s="572">
        <v>191.53</v>
      </c>
      <c r="I3531" s="572"/>
      <c r="J3531" s="572"/>
      <c r="K3531" s="572"/>
      <c r="L3531" s="572"/>
      <c r="M3531" s="572"/>
      <c r="N3531" s="572"/>
      <c r="O3531" s="572"/>
      <c r="P3531" s="572"/>
      <c r="Q3531" s="572"/>
      <c r="R3531" s="572"/>
      <c r="S3531" s="572"/>
      <c r="T3531" s="572"/>
      <c r="U3531" s="572"/>
      <c r="V3531" s="572"/>
      <c r="W3531" s="572"/>
      <c r="X3531" s="572"/>
      <c r="Y3531" s="577"/>
      <c r="Z3531" s="577"/>
      <c r="AA3531" s="577"/>
      <c r="AB3531" s="577"/>
      <c r="AC3531" s="577"/>
      <c r="AD3531" s="577"/>
    </row>
    <row r="3532" spans="1:30">
      <c r="A3532" s="571"/>
      <c r="B3532" s="571"/>
      <c r="C3532" s="572"/>
      <c r="D3532" s="573">
        <v>44849</v>
      </c>
      <c r="E3532" s="574" t="s">
        <v>495</v>
      </c>
      <c r="F3532" s="575"/>
      <c r="G3532" s="576">
        <v>3241.72</v>
      </c>
      <c r="H3532" s="572"/>
      <c r="I3532" s="572"/>
      <c r="J3532" s="572"/>
      <c r="K3532" s="572"/>
      <c r="L3532" s="572"/>
      <c r="M3532" s="572"/>
      <c r="N3532" s="572"/>
      <c r="O3532" s="572"/>
      <c r="P3532" s="572"/>
      <c r="Q3532" s="572"/>
      <c r="R3532" s="572"/>
      <c r="S3532" s="572"/>
      <c r="T3532" s="572"/>
      <c r="U3532" s="572"/>
      <c r="V3532" s="572"/>
      <c r="W3532" s="572"/>
      <c r="X3532" s="572"/>
      <c r="Y3532" s="577"/>
      <c r="Z3532" s="577"/>
      <c r="AA3532" s="577"/>
      <c r="AB3532" s="577"/>
      <c r="AC3532" s="577"/>
      <c r="AD3532" s="577"/>
    </row>
    <row r="3533" spans="1:30">
      <c r="A3533" s="571"/>
      <c r="B3533" s="571"/>
      <c r="C3533" s="572">
        <v>8</v>
      </c>
      <c r="D3533" s="573">
        <v>44849</v>
      </c>
      <c r="E3533" s="574" t="s">
        <v>2983</v>
      </c>
      <c r="F3533" s="575" t="s">
        <v>2865</v>
      </c>
      <c r="G3533" s="576"/>
      <c r="H3533" s="572">
        <v>2838</v>
      </c>
      <c r="I3533" s="572">
        <v>2838</v>
      </c>
      <c r="J3533" s="572"/>
      <c r="K3533" s="572"/>
      <c r="L3533" s="572"/>
      <c r="M3533" s="572"/>
      <c r="N3533" s="572"/>
      <c r="O3533" s="572"/>
      <c r="P3533" s="572"/>
      <c r="Q3533" s="572"/>
      <c r="R3533" s="572"/>
      <c r="S3533" s="572"/>
      <c r="T3533" s="572"/>
      <c r="U3533" s="572"/>
      <c r="V3533" s="572"/>
      <c r="W3533" s="572"/>
      <c r="X3533" s="572"/>
      <c r="Y3533" s="577"/>
      <c r="Z3533" s="577"/>
      <c r="AA3533" s="577"/>
      <c r="AB3533" s="577"/>
      <c r="AC3533" s="577"/>
      <c r="AD3533" s="577"/>
    </row>
    <row r="3534" spans="1:30">
      <c r="A3534" s="571"/>
      <c r="B3534" s="571"/>
      <c r="C3534" s="572"/>
      <c r="D3534" s="573">
        <v>44849</v>
      </c>
      <c r="E3534" s="574" t="s">
        <v>1896</v>
      </c>
      <c r="F3534" s="575"/>
      <c r="G3534" s="576"/>
      <c r="H3534" s="572">
        <v>54</v>
      </c>
      <c r="I3534" s="572"/>
      <c r="J3534" s="572"/>
      <c r="K3534" s="572"/>
      <c r="L3534" s="572"/>
      <c r="M3534" s="572"/>
      <c r="N3534" s="572"/>
      <c r="O3534" s="572"/>
      <c r="P3534" s="572"/>
      <c r="Q3534" s="572"/>
      <c r="R3534" s="572"/>
      <c r="S3534" s="572"/>
      <c r="T3534" s="572">
        <v>54</v>
      </c>
      <c r="U3534" s="572"/>
      <c r="V3534" s="572"/>
      <c r="W3534" s="572"/>
      <c r="X3534" s="572"/>
      <c r="Y3534" s="577"/>
      <c r="Z3534" s="577"/>
      <c r="AA3534" s="577"/>
      <c r="AB3534" s="577"/>
      <c r="AC3534" s="577"/>
      <c r="AD3534" s="577"/>
    </row>
    <row r="3535" spans="1:30">
      <c r="A3535" s="571"/>
      <c r="B3535" s="571"/>
      <c r="C3535" s="572"/>
      <c r="D3535" s="573">
        <v>44849</v>
      </c>
      <c r="E3535" s="574" t="s">
        <v>2897</v>
      </c>
      <c r="F3535" s="575" t="s">
        <v>2864</v>
      </c>
      <c r="G3535" s="576"/>
      <c r="H3535" s="572">
        <v>349.72</v>
      </c>
      <c r="I3535" s="572"/>
      <c r="J3535" s="572"/>
      <c r="K3535" s="572"/>
      <c r="L3535" s="572">
        <v>349.72</v>
      </c>
      <c r="M3535" s="572"/>
      <c r="N3535" s="572"/>
      <c r="O3535" s="572"/>
      <c r="P3535" s="572"/>
      <c r="Q3535" s="572"/>
      <c r="R3535" s="572"/>
      <c r="S3535" s="572"/>
      <c r="T3535" s="572"/>
      <c r="U3535" s="572"/>
      <c r="V3535" s="572"/>
      <c r="W3535" s="572"/>
      <c r="X3535" s="572"/>
      <c r="Y3535" s="577"/>
      <c r="Z3535" s="577"/>
      <c r="AA3535" s="577"/>
      <c r="AB3535" s="577"/>
      <c r="AC3535" s="577"/>
      <c r="AD3535" s="577"/>
    </row>
    <row r="3536" spans="1:30">
      <c r="A3536" s="571"/>
      <c r="B3536" s="576">
        <v>3700</v>
      </c>
      <c r="C3536" s="572"/>
      <c r="D3536" s="573">
        <v>44849</v>
      </c>
      <c r="E3536" s="574" t="s">
        <v>1972</v>
      </c>
      <c r="F3536" s="575"/>
      <c r="G3536" s="576">
        <v>3700</v>
      </c>
      <c r="H3536" s="572"/>
      <c r="I3536" s="572"/>
      <c r="J3536" s="572"/>
      <c r="K3536" s="572"/>
      <c r="L3536" s="572"/>
      <c r="M3536" s="572"/>
      <c r="N3536" s="572"/>
      <c r="O3536" s="572"/>
      <c r="P3536" s="572"/>
      <c r="Q3536" s="572"/>
      <c r="R3536" s="572"/>
      <c r="S3536" s="572"/>
      <c r="T3536" s="572"/>
      <c r="U3536" s="572"/>
      <c r="V3536" s="572"/>
      <c r="W3536" s="572"/>
      <c r="X3536" s="572"/>
      <c r="Y3536" s="577"/>
      <c r="Z3536" s="577"/>
      <c r="AA3536" s="577"/>
      <c r="AB3536" s="577"/>
      <c r="AC3536" s="577"/>
      <c r="AD3536" s="577"/>
    </row>
    <row r="3537" spans="1:30">
      <c r="A3537" s="571"/>
      <c r="B3537" s="571"/>
      <c r="C3537" s="572"/>
      <c r="D3537" s="573">
        <v>44849</v>
      </c>
      <c r="E3537" s="574" t="s">
        <v>673</v>
      </c>
      <c r="F3537" s="575"/>
      <c r="G3537" s="576"/>
      <c r="H3537" s="576">
        <v>3241.72</v>
      </c>
      <c r="I3537" s="572"/>
      <c r="J3537" s="572"/>
      <c r="K3537" s="572"/>
      <c r="L3537" s="572"/>
      <c r="M3537" s="572"/>
      <c r="N3537" s="572"/>
      <c r="O3537" s="572"/>
      <c r="P3537" s="572"/>
      <c r="Q3537" s="572"/>
      <c r="R3537" s="572"/>
      <c r="S3537" s="572"/>
      <c r="T3537" s="572"/>
      <c r="U3537" s="572"/>
      <c r="V3537" s="572"/>
      <c r="W3537" s="572"/>
      <c r="X3537" s="572"/>
      <c r="Y3537" s="577"/>
      <c r="Z3537" s="577"/>
      <c r="AA3537" s="577"/>
      <c r="AB3537" s="577"/>
      <c r="AC3537" s="577"/>
      <c r="AD3537" s="577"/>
    </row>
    <row r="3538" spans="1:30">
      <c r="A3538" s="571"/>
      <c r="B3538" s="571"/>
      <c r="C3538" s="572"/>
      <c r="D3538" s="573">
        <v>44849</v>
      </c>
      <c r="E3538" s="574" t="s">
        <v>1973</v>
      </c>
      <c r="F3538" s="575"/>
      <c r="G3538" s="576"/>
      <c r="H3538" s="572">
        <v>458.28</v>
      </c>
      <c r="I3538" s="572"/>
      <c r="J3538" s="572"/>
      <c r="K3538" s="572"/>
      <c r="L3538" s="572"/>
      <c r="M3538" s="572"/>
      <c r="N3538" s="572"/>
      <c r="O3538" s="572"/>
      <c r="P3538" s="572"/>
      <c r="Q3538" s="572"/>
      <c r="R3538" s="572"/>
      <c r="S3538" s="572"/>
      <c r="T3538" s="572"/>
      <c r="U3538" s="572"/>
      <c r="V3538" s="572"/>
      <c r="W3538" s="572"/>
      <c r="X3538" s="572"/>
      <c r="Y3538" s="577"/>
      <c r="Z3538" s="577"/>
      <c r="AA3538" s="577"/>
      <c r="AB3538" s="577"/>
      <c r="AC3538" s="577"/>
      <c r="AD3538" s="577"/>
    </row>
    <row r="3539" spans="1:30">
      <c r="A3539" s="571"/>
      <c r="B3539" s="571"/>
      <c r="C3539" s="572"/>
      <c r="D3539" s="573">
        <v>44849</v>
      </c>
      <c r="E3539" s="574" t="s">
        <v>495</v>
      </c>
      <c r="F3539" s="575"/>
      <c r="G3539" s="576">
        <v>2134.23</v>
      </c>
      <c r="H3539" s="572"/>
      <c r="I3539" s="572"/>
      <c r="J3539" s="572"/>
      <c r="K3539" s="572"/>
      <c r="L3539" s="572"/>
      <c r="M3539" s="572"/>
      <c r="N3539" s="572"/>
      <c r="O3539" s="572"/>
      <c r="P3539" s="572"/>
      <c r="Q3539" s="572"/>
      <c r="R3539" s="572"/>
      <c r="S3539" s="572"/>
      <c r="T3539" s="572"/>
      <c r="U3539" s="572"/>
      <c r="V3539" s="572"/>
      <c r="W3539" s="572"/>
      <c r="X3539" s="572"/>
      <c r="Y3539" s="577"/>
      <c r="Z3539" s="577"/>
      <c r="AA3539" s="577"/>
      <c r="AB3539" s="577"/>
      <c r="AC3539" s="577"/>
      <c r="AD3539" s="577"/>
    </row>
    <row r="3540" spans="1:30">
      <c r="A3540" s="571"/>
      <c r="B3540" s="571"/>
      <c r="C3540" s="572"/>
      <c r="D3540" s="573">
        <v>44849</v>
      </c>
      <c r="E3540" s="574" t="s">
        <v>1987</v>
      </c>
      <c r="F3540" s="575" t="s">
        <v>2864</v>
      </c>
      <c r="G3540" s="576"/>
      <c r="H3540" s="572">
        <v>209.94</v>
      </c>
      <c r="I3540" s="572"/>
      <c r="J3540" s="572"/>
      <c r="K3540" s="572"/>
      <c r="L3540" s="572">
        <v>209.94</v>
      </c>
      <c r="M3540" s="572"/>
      <c r="N3540" s="572"/>
      <c r="O3540" s="572"/>
      <c r="P3540" s="572"/>
      <c r="Q3540" s="572"/>
      <c r="R3540" s="572"/>
      <c r="S3540" s="572"/>
      <c r="T3540" s="572"/>
      <c r="U3540" s="572"/>
      <c r="V3540" s="572"/>
      <c r="W3540" s="572"/>
      <c r="X3540" s="572"/>
      <c r="Y3540" s="577"/>
      <c r="Z3540" s="577"/>
      <c r="AA3540" s="577"/>
      <c r="AB3540" s="577"/>
      <c r="AC3540" s="577"/>
      <c r="AD3540" s="577"/>
    </row>
    <row r="3541" spans="1:30">
      <c r="A3541" s="571"/>
      <c r="B3541" s="571"/>
      <c r="C3541" s="572"/>
      <c r="D3541" s="573">
        <v>44849</v>
      </c>
      <c r="E3541" s="574" t="s">
        <v>2898</v>
      </c>
      <c r="F3541" s="575" t="s">
        <v>2864</v>
      </c>
      <c r="G3541" s="576"/>
      <c r="H3541" s="572">
        <v>446.29</v>
      </c>
      <c r="I3541" s="572"/>
      <c r="J3541" s="572"/>
      <c r="K3541" s="572"/>
      <c r="L3541" s="572">
        <v>446.29</v>
      </c>
      <c r="M3541" s="572"/>
      <c r="N3541" s="572"/>
      <c r="O3541" s="572"/>
      <c r="P3541" s="572"/>
      <c r="Q3541" s="572"/>
      <c r="R3541" s="572"/>
      <c r="S3541" s="572"/>
      <c r="T3541" s="572"/>
      <c r="U3541" s="572"/>
      <c r="V3541" s="572"/>
      <c r="W3541" s="572"/>
      <c r="X3541" s="572"/>
      <c r="Y3541" s="577"/>
      <c r="Z3541" s="577"/>
      <c r="AA3541" s="577"/>
      <c r="AB3541" s="577"/>
      <c r="AC3541" s="577"/>
      <c r="AD3541" s="577"/>
    </row>
    <row r="3542" spans="1:30">
      <c r="A3542" s="571"/>
      <c r="B3542" s="571"/>
      <c r="C3542" s="572">
        <v>6</v>
      </c>
      <c r="D3542" s="573">
        <v>44849</v>
      </c>
      <c r="E3542" s="574" t="s">
        <v>2899</v>
      </c>
      <c r="F3542" s="575" t="s">
        <v>2865</v>
      </c>
      <c r="G3542" s="576"/>
      <c r="H3542" s="572">
        <v>1478</v>
      </c>
      <c r="I3542" s="572">
        <v>1478</v>
      </c>
      <c r="J3542" s="572"/>
      <c r="K3542" s="572"/>
      <c r="L3542" s="572"/>
      <c r="M3542" s="572"/>
      <c r="N3542" s="572"/>
      <c r="O3542" s="572"/>
      <c r="P3542" s="572"/>
      <c r="Q3542" s="572"/>
      <c r="R3542" s="572"/>
      <c r="S3542" s="572"/>
      <c r="T3542" s="572"/>
      <c r="U3542" s="572"/>
      <c r="V3542" s="572"/>
      <c r="W3542" s="572"/>
      <c r="X3542" s="572"/>
      <c r="Y3542" s="577"/>
      <c r="Z3542" s="577"/>
      <c r="AA3542" s="577"/>
      <c r="AB3542" s="577"/>
      <c r="AC3542" s="577"/>
      <c r="AD3542" s="577"/>
    </row>
    <row r="3543" spans="1:30">
      <c r="A3543" s="571"/>
      <c r="B3543" s="576">
        <v>2280</v>
      </c>
      <c r="C3543" s="572"/>
      <c r="D3543" s="573">
        <v>44849</v>
      </c>
      <c r="E3543" s="574" t="s">
        <v>1571</v>
      </c>
      <c r="F3543" s="575"/>
      <c r="G3543" s="576">
        <v>2280</v>
      </c>
      <c r="H3543" s="572"/>
      <c r="I3543" s="572"/>
      <c r="J3543" s="572"/>
      <c r="K3543" s="572"/>
      <c r="L3543" s="572"/>
      <c r="M3543" s="572"/>
      <c r="N3543" s="572"/>
      <c r="O3543" s="572"/>
      <c r="P3543" s="572"/>
      <c r="Q3543" s="572"/>
      <c r="R3543" s="572"/>
      <c r="S3543" s="572"/>
      <c r="T3543" s="572"/>
      <c r="U3543" s="572"/>
      <c r="V3543" s="572"/>
      <c r="W3543" s="572"/>
      <c r="X3543" s="572"/>
      <c r="Y3543" s="577"/>
      <c r="Z3543" s="577"/>
      <c r="AA3543" s="577"/>
      <c r="AB3543" s="577"/>
      <c r="AC3543" s="577"/>
      <c r="AD3543" s="577"/>
    </row>
    <row r="3544" spans="1:30">
      <c r="A3544" s="571"/>
      <c r="B3544" s="571"/>
      <c r="C3544" s="572"/>
      <c r="D3544" s="573">
        <v>44849</v>
      </c>
      <c r="E3544" s="574" t="s">
        <v>673</v>
      </c>
      <c r="F3544" s="575"/>
      <c r="G3544" s="576"/>
      <c r="H3544" s="576">
        <v>2134.23</v>
      </c>
      <c r="I3544" s="572"/>
      <c r="J3544" s="572"/>
      <c r="K3544" s="572"/>
      <c r="L3544" s="572"/>
      <c r="M3544" s="572"/>
      <c r="N3544" s="572"/>
      <c r="O3544" s="572"/>
      <c r="P3544" s="572"/>
      <c r="Q3544" s="572"/>
      <c r="R3544" s="572"/>
      <c r="S3544" s="572"/>
      <c r="T3544" s="572"/>
      <c r="U3544" s="572"/>
      <c r="V3544" s="572"/>
      <c r="W3544" s="572"/>
      <c r="X3544" s="572"/>
      <c r="Y3544" s="577"/>
      <c r="Z3544" s="577"/>
      <c r="AA3544" s="577"/>
      <c r="AB3544" s="577"/>
      <c r="AC3544" s="577"/>
      <c r="AD3544" s="577"/>
    </row>
    <row r="3545" spans="1:30">
      <c r="A3545" s="571"/>
      <c r="B3545" s="571"/>
      <c r="C3545" s="572"/>
      <c r="D3545" s="573">
        <v>44849</v>
      </c>
      <c r="E3545" s="574" t="s">
        <v>1572</v>
      </c>
      <c r="F3545" s="575"/>
      <c r="G3545" s="576"/>
      <c r="H3545" s="572">
        <v>145.77000000000001</v>
      </c>
      <c r="I3545" s="572"/>
      <c r="J3545" s="572"/>
      <c r="K3545" s="572"/>
      <c r="L3545" s="572"/>
      <c r="M3545" s="572"/>
      <c r="N3545" s="572"/>
      <c r="O3545" s="572"/>
      <c r="P3545" s="572"/>
      <c r="Q3545" s="572"/>
      <c r="R3545" s="572"/>
      <c r="S3545" s="572"/>
      <c r="T3545" s="572"/>
      <c r="U3545" s="572"/>
      <c r="V3545" s="572"/>
      <c r="W3545" s="572"/>
      <c r="X3545" s="572"/>
      <c r="Y3545" s="577"/>
      <c r="Z3545" s="577"/>
      <c r="AA3545" s="577"/>
      <c r="AB3545" s="577"/>
      <c r="AC3545" s="577"/>
      <c r="AD3545" s="577"/>
    </row>
    <row r="3546" spans="1:30">
      <c r="A3546" s="571"/>
      <c r="B3546" s="571"/>
      <c r="C3546" s="572"/>
      <c r="D3546" s="573">
        <v>44852</v>
      </c>
      <c r="E3546" s="574" t="s">
        <v>495</v>
      </c>
      <c r="F3546" s="575"/>
      <c r="G3546" s="576">
        <v>2961.13</v>
      </c>
      <c r="H3546" s="572"/>
      <c r="I3546" s="572"/>
      <c r="J3546" s="572"/>
      <c r="K3546" s="572"/>
      <c r="L3546" s="572"/>
      <c r="M3546" s="572"/>
      <c r="N3546" s="572"/>
      <c r="O3546" s="572"/>
      <c r="P3546" s="572"/>
      <c r="Q3546" s="572"/>
      <c r="R3546" s="572"/>
      <c r="S3546" s="572"/>
      <c r="T3546" s="572"/>
      <c r="U3546" s="572"/>
      <c r="V3546" s="572"/>
      <c r="W3546" s="572"/>
      <c r="X3546" s="572"/>
      <c r="Y3546" s="577"/>
      <c r="Z3546" s="577"/>
      <c r="AA3546" s="577"/>
      <c r="AB3546" s="577"/>
      <c r="AC3546" s="577"/>
      <c r="AD3546" s="577"/>
    </row>
    <row r="3547" spans="1:30">
      <c r="A3547" s="571"/>
      <c r="B3547" s="571"/>
      <c r="C3547" s="572"/>
      <c r="D3547" s="573">
        <v>44852</v>
      </c>
      <c r="E3547" s="574" t="s">
        <v>2900</v>
      </c>
      <c r="F3547" s="575" t="s">
        <v>2864</v>
      </c>
      <c r="G3547" s="576"/>
      <c r="H3547" s="572">
        <v>406.19</v>
      </c>
      <c r="I3547" s="572"/>
      <c r="J3547" s="572"/>
      <c r="K3547" s="572"/>
      <c r="L3547" s="572">
        <v>406.19</v>
      </c>
      <c r="M3547" s="572"/>
      <c r="N3547" s="572"/>
      <c r="O3547" s="572"/>
      <c r="P3547" s="572"/>
      <c r="Q3547" s="572"/>
      <c r="R3547" s="572"/>
      <c r="S3547" s="572"/>
      <c r="T3547" s="572"/>
      <c r="U3547" s="572"/>
      <c r="V3547" s="572"/>
      <c r="W3547" s="572"/>
      <c r="X3547" s="572"/>
      <c r="Y3547" s="577"/>
      <c r="Z3547" s="577"/>
      <c r="AA3547" s="577"/>
      <c r="AB3547" s="577"/>
      <c r="AC3547" s="577"/>
      <c r="AD3547" s="577"/>
    </row>
    <row r="3548" spans="1:30">
      <c r="A3548" s="571"/>
      <c r="B3548" s="571"/>
      <c r="C3548" s="572"/>
      <c r="D3548" s="573">
        <v>44852</v>
      </c>
      <c r="E3548" s="574" t="s">
        <v>2901</v>
      </c>
      <c r="F3548" s="575" t="s">
        <v>2864</v>
      </c>
      <c r="G3548" s="576"/>
      <c r="H3548" s="572">
        <v>629.16</v>
      </c>
      <c r="I3548" s="572"/>
      <c r="J3548" s="572">
        <v>629.16</v>
      </c>
      <c r="K3548" s="572"/>
      <c r="L3548" s="572"/>
      <c r="M3548" s="572"/>
      <c r="N3548" s="572"/>
      <c r="O3548" s="572"/>
      <c r="P3548" s="572"/>
      <c r="Q3548" s="572"/>
      <c r="R3548" s="572"/>
      <c r="S3548" s="572"/>
      <c r="T3548" s="572"/>
      <c r="U3548" s="572"/>
      <c r="V3548" s="572"/>
      <c r="W3548" s="572"/>
      <c r="X3548" s="572"/>
      <c r="Y3548" s="577"/>
      <c r="Z3548" s="577"/>
      <c r="AA3548" s="577"/>
      <c r="AB3548" s="577"/>
      <c r="AC3548" s="577"/>
      <c r="AD3548" s="577"/>
    </row>
    <row r="3549" spans="1:30">
      <c r="A3549" s="571"/>
      <c r="B3549" s="571"/>
      <c r="C3549" s="572"/>
      <c r="D3549" s="573">
        <v>44852</v>
      </c>
      <c r="E3549" s="574" t="s">
        <v>2902</v>
      </c>
      <c r="F3549" s="575" t="s">
        <v>2864</v>
      </c>
      <c r="G3549" s="576"/>
      <c r="H3549" s="572">
        <v>171.78</v>
      </c>
      <c r="I3549" s="572"/>
      <c r="J3549" s="572">
        <v>171.78</v>
      </c>
      <c r="K3549" s="572"/>
      <c r="L3549" s="572"/>
      <c r="M3549" s="572"/>
      <c r="N3549" s="572"/>
      <c r="O3549" s="572"/>
      <c r="P3549" s="572"/>
      <c r="Q3549" s="572"/>
      <c r="R3549" s="572"/>
      <c r="S3549" s="572"/>
      <c r="T3549" s="572"/>
      <c r="U3549" s="572"/>
      <c r="V3549" s="572"/>
      <c r="W3549" s="572"/>
      <c r="X3549" s="572"/>
      <c r="Y3549" s="577"/>
      <c r="Z3549" s="577"/>
      <c r="AA3549" s="577"/>
      <c r="AB3549" s="577"/>
      <c r="AC3549" s="577"/>
      <c r="AD3549" s="577"/>
    </row>
    <row r="3550" spans="1:30">
      <c r="A3550" s="571"/>
      <c r="B3550" s="571"/>
      <c r="C3550" s="572">
        <v>5</v>
      </c>
      <c r="D3550" s="573">
        <v>44852</v>
      </c>
      <c r="E3550" s="574" t="s">
        <v>2344</v>
      </c>
      <c r="F3550" s="575" t="s">
        <v>2865</v>
      </c>
      <c r="G3550" s="576"/>
      <c r="H3550" s="572">
        <v>1550</v>
      </c>
      <c r="I3550" s="572"/>
      <c r="J3550" s="572"/>
      <c r="K3550" s="572"/>
      <c r="L3550" s="572"/>
      <c r="M3550" s="572"/>
      <c r="N3550" s="572"/>
      <c r="O3550" s="572">
        <v>1550</v>
      </c>
      <c r="P3550" s="572"/>
      <c r="Q3550" s="572"/>
      <c r="R3550" s="572"/>
      <c r="S3550" s="572"/>
      <c r="T3550" s="572"/>
      <c r="U3550" s="572"/>
      <c r="V3550" s="572"/>
      <c r="W3550" s="572"/>
      <c r="X3550" s="572"/>
      <c r="Y3550" s="577"/>
      <c r="Z3550" s="577"/>
      <c r="AA3550" s="577"/>
      <c r="AB3550" s="577"/>
      <c r="AC3550" s="577"/>
      <c r="AD3550" s="577"/>
    </row>
    <row r="3551" spans="1:30">
      <c r="A3551" s="571"/>
      <c r="B3551" s="571"/>
      <c r="C3551" s="572"/>
      <c r="D3551" s="573">
        <v>44852</v>
      </c>
      <c r="E3551" s="574" t="s">
        <v>1896</v>
      </c>
      <c r="F3551" s="575"/>
      <c r="G3551" s="576"/>
      <c r="H3551" s="572">
        <v>88</v>
      </c>
      <c r="I3551" s="572"/>
      <c r="J3551" s="572"/>
      <c r="K3551" s="572"/>
      <c r="L3551" s="572"/>
      <c r="M3551" s="572"/>
      <c r="N3551" s="572"/>
      <c r="O3551" s="572"/>
      <c r="P3551" s="572"/>
      <c r="Q3551" s="572"/>
      <c r="R3551" s="572"/>
      <c r="S3551" s="572"/>
      <c r="T3551" s="572">
        <v>88</v>
      </c>
      <c r="U3551" s="572"/>
      <c r="V3551" s="572"/>
      <c r="W3551" s="572"/>
      <c r="X3551" s="572"/>
      <c r="Y3551" s="577"/>
      <c r="Z3551" s="577"/>
      <c r="AA3551" s="577"/>
      <c r="AB3551" s="577"/>
      <c r="AC3551" s="577"/>
      <c r="AD3551" s="577"/>
    </row>
    <row r="3552" spans="1:30">
      <c r="A3552" s="571"/>
      <c r="B3552" s="571"/>
      <c r="C3552" s="572"/>
      <c r="D3552" s="573">
        <v>44852</v>
      </c>
      <c r="E3552" s="574" t="s">
        <v>1878</v>
      </c>
      <c r="F3552" s="575"/>
      <c r="G3552" s="576"/>
      <c r="H3552" s="572">
        <v>116</v>
      </c>
      <c r="I3552" s="572"/>
      <c r="J3552" s="572"/>
      <c r="K3552" s="572"/>
      <c r="L3552" s="572"/>
      <c r="M3552" s="572"/>
      <c r="N3552" s="572"/>
      <c r="O3552" s="572"/>
      <c r="P3552" s="572"/>
      <c r="Q3552" s="572"/>
      <c r="R3552" s="572"/>
      <c r="S3552" s="572"/>
      <c r="T3552" s="572">
        <v>116</v>
      </c>
      <c r="U3552" s="572"/>
      <c r="V3552" s="572"/>
      <c r="W3552" s="572"/>
      <c r="X3552" s="572"/>
      <c r="Y3552" s="577"/>
      <c r="Z3552" s="577"/>
      <c r="AA3552" s="577"/>
      <c r="AB3552" s="577"/>
      <c r="AC3552" s="577"/>
      <c r="AD3552" s="577"/>
    </row>
    <row r="3553" spans="1:30">
      <c r="A3553" s="571"/>
      <c r="B3553" s="576">
        <v>3188</v>
      </c>
      <c r="C3553" s="572"/>
      <c r="D3553" s="573">
        <v>44852</v>
      </c>
      <c r="E3553" s="574" t="s">
        <v>2903</v>
      </c>
      <c r="F3553" s="575"/>
      <c r="G3553" s="576">
        <v>3188</v>
      </c>
      <c r="H3553" s="572"/>
      <c r="I3553" s="572"/>
      <c r="J3553" s="572"/>
      <c r="K3553" s="572"/>
      <c r="L3553" s="572"/>
      <c r="M3553" s="572"/>
      <c r="N3553" s="572"/>
      <c r="O3553" s="572"/>
      <c r="P3553" s="572"/>
      <c r="Q3553" s="572"/>
      <c r="R3553" s="572"/>
      <c r="S3553" s="572"/>
      <c r="T3553" s="572"/>
      <c r="U3553" s="572"/>
      <c r="V3553" s="572"/>
      <c r="W3553" s="572"/>
      <c r="X3553" s="572"/>
      <c r="Y3553" s="577"/>
      <c r="Z3553" s="577"/>
      <c r="AA3553" s="577"/>
      <c r="AB3553" s="577"/>
      <c r="AC3553" s="577"/>
      <c r="AD3553" s="577"/>
    </row>
    <row r="3554" spans="1:30">
      <c r="A3554" s="571"/>
      <c r="B3554" s="571"/>
      <c r="C3554" s="572"/>
      <c r="D3554" s="573">
        <v>44852</v>
      </c>
      <c r="E3554" s="574" t="s">
        <v>1741</v>
      </c>
      <c r="F3554" s="575"/>
      <c r="G3554" s="576"/>
      <c r="H3554" s="572">
        <v>84</v>
      </c>
      <c r="I3554" s="572"/>
      <c r="J3554" s="572"/>
      <c r="K3554" s="572"/>
      <c r="L3554" s="572"/>
      <c r="M3554" s="572"/>
      <c r="N3554" s="572"/>
      <c r="O3554" s="572"/>
      <c r="P3554" s="572"/>
      <c r="Q3554" s="572"/>
      <c r="R3554" s="572"/>
      <c r="S3554" s="572"/>
      <c r="T3554" s="572">
        <v>84</v>
      </c>
      <c r="U3554" s="572"/>
      <c r="V3554" s="572"/>
      <c r="W3554" s="572"/>
      <c r="X3554" s="572"/>
      <c r="Y3554" s="577"/>
      <c r="Z3554" s="577"/>
      <c r="AA3554" s="577"/>
      <c r="AB3554" s="577"/>
      <c r="AC3554" s="577"/>
      <c r="AD3554" s="577"/>
    </row>
    <row r="3555" spans="1:30">
      <c r="A3555" s="571"/>
      <c r="B3555" s="571"/>
      <c r="C3555" s="572"/>
      <c r="D3555" s="573">
        <v>44852</v>
      </c>
      <c r="E3555" s="574" t="s">
        <v>673</v>
      </c>
      <c r="F3555" s="575"/>
      <c r="G3555" s="576"/>
      <c r="H3555" s="576">
        <v>2961.13</v>
      </c>
      <c r="I3555" s="572"/>
      <c r="J3555" s="572"/>
      <c r="K3555" s="572"/>
      <c r="L3555" s="572"/>
      <c r="M3555" s="572"/>
      <c r="N3555" s="572"/>
      <c r="O3555" s="572"/>
      <c r="P3555" s="572"/>
      <c r="Q3555" s="572"/>
      <c r="R3555" s="572"/>
      <c r="S3555" s="572"/>
      <c r="T3555" s="572"/>
      <c r="U3555" s="572"/>
      <c r="V3555" s="572"/>
      <c r="W3555" s="572"/>
      <c r="X3555" s="572"/>
      <c r="Y3555" s="577"/>
      <c r="Z3555" s="577"/>
      <c r="AA3555" s="577"/>
      <c r="AB3555" s="577"/>
      <c r="AC3555" s="577"/>
      <c r="AD3555" s="577"/>
    </row>
    <row r="3556" spans="1:30">
      <c r="A3556" s="571"/>
      <c r="B3556" s="571"/>
      <c r="C3556" s="572"/>
      <c r="D3556" s="573">
        <v>44852</v>
      </c>
      <c r="E3556" s="574" t="s">
        <v>2904</v>
      </c>
      <c r="F3556" s="575"/>
      <c r="G3556" s="576"/>
      <c r="H3556" s="572">
        <v>142.87</v>
      </c>
      <c r="I3556" s="572"/>
      <c r="J3556" s="572"/>
      <c r="K3556" s="572"/>
      <c r="L3556" s="572"/>
      <c r="M3556" s="572"/>
      <c r="N3556" s="572"/>
      <c r="O3556" s="572"/>
      <c r="P3556" s="572"/>
      <c r="Q3556" s="572"/>
      <c r="R3556" s="572"/>
      <c r="S3556" s="572"/>
      <c r="T3556" s="572"/>
      <c r="U3556" s="572"/>
      <c r="V3556" s="572"/>
      <c r="W3556" s="572"/>
      <c r="X3556" s="572"/>
      <c r="Y3556" s="577"/>
      <c r="Z3556" s="577"/>
      <c r="AA3556" s="577"/>
      <c r="AB3556" s="577"/>
      <c r="AC3556" s="577"/>
      <c r="AD3556" s="577"/>
    </row>
    <row r="3557" spans="1:30">
      <c r="A3557" s="571"/>
      <c r="B3557" s="571"/>
      <c r="C3557" s="572"/>
      <c r="D3557" s="573">
        <v>44850</v>
      </c>
      <c r="E3557" s="574" t="s">
        <v>495</v>
      </c>
      <c r="F3557" s="575"/>
      <c r="G3557" s="572">
        <v>163.19999999999999</v>
      </c>
      <c r="H3557" s="572"/>
      <c r="I3557" s="572"/>
      <c r="J3557" s="572"/>
      <c r="K3557" s="572"/>
      <c r="L3557" s="572"/>
      <c r="M3557" s="572"/>
      <c r="N3557" s="572"/>
      <c r="O3557" s="572"/>
      <c r="P3557" s="572"/>
      <c r="Q3557" s="572"/>
      <c r="R3557" s="572"/>
      <c r="S3557" s="572"/>
      <c r="T3557" s="572"/>
      <c r="U3557" s="572"/>
      <c r="V3557" s="572"/>
      <c r="W3557" s="572"/>
      <c r="X3557" s="572"/>
      <c r="Y3557" s="577"/>
      <c r="Z3557" s="577"/>
      <c r="AA3557" s="577"/>
      <c r="AB3557" s="577"/>
      <c r="AC3557" s="577"/>
      <c r="AD3557" s="577"/>
    </row>
    <row r="3558" spans="1:30">
      <c r="A3558" s="571"/>
      <c r="B3558" s="571"/>
      <c r="C3558" s="572"/>
      <c r="D3558" s="573">
        <v>44850</v>
      </c>
      <c r="E3558" s="574" t="s">
        <v>2905</v>
      </c>
      <c r="F3558" s="575" t="s">
        <v>2867</v>
      </c>
      <c r="G3558" s="576"/>
      <c r="H3558" s="572">
        <v>163.19999999999999</v>
      </c>
      <c r="I3558" s="572"/>
      <c r="J3558" s="572"/>
      <c r="K3558" s="572">
        <v>163.19999999999999</v>
      </c>
      <c r="L3558" s="572"/>
      <c r="M3558" s="572"/>
      <c r="N3558" s="572"/>
      <c r="O3558" s="572"/>
      <c r="P3558" s="572"/>
      <c r="Q3558" s="572"/>
      <c r="R3558" s="572"/>
      <c r="S3558" s="572"/>
      <c r="T3558" s="572"/>
      <c r="U3558" s="572"/>
      <c r="V3558" s="572"/>
      <c r="W3558" s="572"/>
      <c r="X3558" s="572"/>
      <c r="Y3558" s="577"/>
      <c r="Z3558" s="577"/>
      <c r="AA3558" s="577"/>
      <c r="AB3558" s="577"/>
      <c r="AC3558" s="577"/>
      <c r="AD3558" s="577"/>
    </row>
    <row r="3559" spans="1:30">
      <c r="A3559" s="571"/>
      <c r="B3559" s="576">
        <v>200</v>
      </c>
      <c r="C3559" s="572"/>
      <c r="D3559" s="573">
        <v>44850</v>
      </c>
      <c r="E3559" s="574" t="s">
        <v>2689</v>
      </c>
      <c r="F3559" s="575"/>
      <c r="G3559" s="576">
        <v>200</v>
      </c>
      <c r="H3559" s="572"/>
      <c r="I3559" s="572"/>
      <c r="J3559" s="572"/>
      <c r="K3559" s="572"/>
      <c r="L3559" s="572"/>
      <c r="M3559" s="572"/>
      <c r="N3559" s="572"/>
      <c r="O3559" s="572"/>
      <c r="P3559" s="572"/>
      <c r="Q3559" s="572"/>
      <c r="R3559" s="572"/>
      <c r="S3559" s="572"/>
      <c r="T3559" s="572"/>
      <c r="U3559" s="572"/>
      <c r="V3559" s="572"/>
      <c r="W3559" s="572"/>
      <c r="X3559" s="572"/>
      <c r="Y3559" s="577"/>
      <c r="Z3559" s="577"/>
      <c r="AA3559" s="577"/>
      <c r="AB3559" s="577"/>
      <c r="AC3559" s="577"/>
      <c r="AD3559" s="577"/>
    </row>
    <row r="3560" spans="1:30">
      <c r="A3560" s="571"/>
      <c r="B3560" s="571"/>
      <c r="C3560" s="572"/>
      <c r="D3560" s="573">
        <v>44850</v>
      </c>
      <c r="E3560" s="574" t="s">
        <v>673</v>
      </c>
      <c r="F3560" s="575"/>
      <c r="G3560" s="576"/>
      <c r="H3560" s="572">
        <v>163.19999999999999</v>
      </c>
      <c r="I3560" s="572"/>
      <c r="J3560" s="572"/>
      <c r="K3560" s="572"/>
      <c r="L3560" s="572"/>
      <c r="M3560" s="572"/>
      <c r="N3560" s="572"/>
      <c r="O3560" s="572"/>
      <c r="P3560" s="572"/>
      <c r="Q3560" s="572"/>
      <c r="R3560" s="572"/>
      <c r="S3560" s="572"/>
      <c r="T3560" s="572"/>
      <c r="U3560" s="572"/>
      <c r="V3560" s="572"/>
      <c r="W3560" s="572"/>
      <c r="X3560" s="572"/>
      <c r="Y3560" s="577"/>
      <c r="Z3560" s="577"/>
      <c r="AA3560" s="577"/>
      <c r="AB3560" s="577"/>
      <c r="AC3560" s="577"/>
      <c r="AD3560" s="577"/>
    </row>
    <row r="3561" spans="1:30">
      <c r="A3561" s="571"/>
      <c r="B3561" s="571"/>
      <c r="C3561" s="572"/>
      <c r="D3561" s="573">
        <v>44850</v>
      </c>
      <c r="E3561" s="574" t="s">
        <v>2690</v>
      </c>
      <c r="F3561" s="575"/>
      <c r="G3561" s="576"/>
      <c r="H3561" s="572">
        <v>36.799999999999997</v>
      </c>
      <c r="I3561" s="572"/>
      <c r="J3561" s="572"/>
      <c r="K3561" s="572"/>
      <c r="L3561" s="572"/>
      <c r="M3561" s="572"/>
      <c r="N3561" s="572"/>
      <c r="O3561" s="572"/>
      <c r="P3561" s="572"/>
      <c r="Q3561" s="572"/>
      <c r="R3561" s="572"/>
      <c r="S3561" s="572"/>
      <c r="T3561" s="572"/>
      <c r="U3561" s="572"/>
      <c r="V3561" s="572"/>
      <c r="W3561" s="572"/>
      <c r="X3561" s="572"/>
      <c r="Y3561" s="577"/>
      <c r="Z3561" s="577"/>
      <c r="AA3561" s="577"/>
      <c r="AB3561" s="577"/>
      <c r="AC3561" s="577"/>
      <c r="AD3561" s="577"/>
    </row>
    <row r="3562" spans="1:30">
      <c r="A3562" s="571"/>
      <c r="B3562" s="571"/>
      <c r="C3562" s="572"/>
      <c r="D3562" s="573">
        <v>44854</v>
      </c>
      <c r="E3562" s="574" t="s">
        <v>495</v>
      </c>
      <c r="F3562" s="575"/>
      <c r="G3562" s="572">
        <v>510.24</v>
      </c>
      <c r="H3562" s="572"/>
      <c r="I3562" s="572"/>
      <c r="J3562" s="572"/>
      <c r="K3562" s="572"/>
      <c r="L3562" s="572"/>
      <c r="M3562" s="572"/>
      <c r="N3562" s="572"/>
      <c r="O3562" s="572"/>
      <c r="P3562" s="572"/>
      <c r="Q3562" s="572"/>
      <c r="R3562" s="572"/>
      <c r="S3562" s="572"/>
      <c r="T3562" s="572"/>
      <c r="U3562" s="572"/>
      <c r="V3562" s="572"/>
      <c r="W3562" s="572"/>
      <c r="X3562" s="572"/>
      <c r="Y3562" s="577"/>
      <c r="Z3562" s="577"/>
      <c r="AA3562" s="577"/>
      <c r="AB3562" s="577"/>
      <c r="AC3562" s="577"/>
      <c r="AD3562" s="577"/>
    </row>
    <row r="3563" spans="1:30">
      <c r="A3563" s="571"/>
      <c r="B3563" s="571"/>
      <c r="C3563" s="572">
        <v>2</v>
      </c>
      <c r="D3563" s="573">
        <v>44854</v>
      </c>
      <c r="E3563" s="574" t="s">
        <v>2908</v>
      </c>
      <c r="F3563" s="575" t="s">
        <v>2865</v>
      </c>
      <c r="G3563" s="576"/>
      <c r="H3563" s="572">
        <v>510.24</v>
      </c>
      <c r="I3563" s="572"/>
      <c r="J3563" s="572">
        <v>510.24</v>
      </c>
      <c r="K3563" s="572"/>
      <c r="L3563" s="572"/>
      <c r="M3563" s="572"/>
      <c r="N3563" s="572"/>
      <c r="O3563" s="572"/>
      <c r="P3563" s="572"/>
      <c r="Q3563" s="572"/>
      <c r="R3563" s="572"/>
      <c r="S3563" s="572"/>
      <c r="T3563" s="572"/>
      <c r="U3563" s="572"/>
      <c r="V3563" s="572"/>
      <c r="W3563" s="572"/>
      <c r="X3563" s="572"/>
      <c r="Y3563" s="577"/>
      <c r="Z3563" s="577"/>
      <c r="AA3563" s="577"/>
      <c r="AB3563" s="577"/>
      <c r="AC3563" s="577"/>
      <c r="AD3563" s="577"/>
    </row>
    <row r="3564" spans="1:30">
      <c r="A3564" s="571"/>
      <c r="B3564" s="576">
        <v>580</v>
      </c>
      <c r="C3564" s="572"/>
      <c r="D3564" s="573">
        <v>44854</v>
      </c>
      <c r="E3564" s="574" t="s">
        <v>2885</v>
      </c>
      <c r="F3564" s="575"/>
      <c r="G3564" s="576">
        <v>580</v>
      </c>
      <c r="H3564" s="572"/>
      <c r="I3564" s="572"/>
      <c r="J3564" s="572"/>
      <c r="K3564" s="572"/>
      <c r="L3564" s="572"/>
      <c r="M3564" s="572"/>
      <c r="N3564" s="572"/>
      <c r="O3564" s="572"/>
      <c r="P3564" s="572"/>
      <c r="Q3564" s="572"/>
      <c r="R3564" s="572"/>
      <c r="S3564" s="572"/>
      <c r="T3564" s="572"/>
      <c r="U3564" s="572"/>
      <c r="V3564" s="572"/>
      <c r="W3564" s="572"/>
      <c r="X3564" s="572"/>
      <c r="Y3564" s="577"/>
      <c r="Z3564" s="577"/>
      <c r="AA3564" s="577"/>
      <c r="AB3564" s="577"/>
      <c r="AC3564" s="577"/>
      <c r="AD3564" s="577"/>
    </row>
    <row r="3565" spans="1:30">
      <c r="A3565" s="571"/>
      <c r="B3565" s="571"/>
      <c r="C3565" s="572"/>
      <c r="D3565" s="573">
        <v>44854</v>
      </c>
      <c r="E3565" s="574" t="s">
        <v>673</v>
      </c>
      <c r="F3565" s="575"/>
      <c r="G3565" s="576"/>
      <c r="H3565" s="572">
        <v>510.24</v>
      </c>
      <c r="I3565" s="572"/>
      <c r="J3565" s="572"/>
      <c r="K3565" s="572"/>
      <c r="L3565" s="572"/>
      <c r="M3565" s="572"/>
      <c r="N3565" s="572"/>
      <c r="O3565" s="572"/>
      <c r="P3565" s="572"/>
      <c r="Q3565" s="572"/>
      <c r="R3565" s="572"/>
      <c r="S3565" s="572"/>
      <c r="T3565" s="572"/>
      <c r="U3565" s="572"/>
      <c r="V3565" s="572"/>
      <c r="W3565" s="572"/>
      <c r="X3565" s="572"/>
      <c r="Y3565" s="577"/>
      <c r="Z3565" s="577"/>
      <c r="AA3565" s="577"/>
      <c r="AB3565" s="577"/>
      <c r="AC3565" s="577"/>
      <c r="AD3565" s="577"/>
    </row>
    <row r="3566" spans="1:30">
      <c r="A3566" s="571"/>
      <c r="B3566" s="571"/>
      <c r="C3566" s="572"/>
      <c r="D3566" s="573">
        <v>44854</v>
      </c>
      <c r="E3566" s="574" t="s">
        <v>2886</v>
      </c>
      <c r="F3566" s="575"/>
      <c r="G3566" s="576"/>
      <c r="H3566" s="572">
        <v>69.760000000000005</v>
      </c>
      <c r="I3566" s="572"/>
      <c r="J3566" s="572"/>
      <c r="K3566" s="572"/>
      <c r="L3566" s="572"/>
      <c r="M3566" s="572"/>
      <c r="N3566" s="572"/>
      <c r="O3566" s="572"/>
      <c r="P3566" s="572"/>
      <c r="Q3566" s="572"/>
      <c r="R3566" s="572"/>
      <c r="S3566" s="572"/>
      <c r="T3566" s="572"/>
      <c r="U3566" s="572"/>
      <c r="V3566" s="572"/>
      <c r="W3566" s="572"/>
      <c r="X3566" s="572"/>
      <c r="Y3566" s="577"/>
      <c r="Z3566" s="577"/>
      <c r="AA3566" s="577"/>
      <c r="AB3566" s="577"/>
      <c r="AC3566" s="577"/>
      <c r="AD3566" s="577"/>
    </row>
    <row r="3567" spans="1:30">
      <c r="A3567" s="571"/>
      <c r="B3567" s="571"/>
      <c r="C3567" s="572"/>
      <c r="D3567" s="573">
        <v>44856</v>
      </c>
      <c r="E3567" s="574" t="s">
        <v>495</v>
      </c>
      <c r="F3567" s="575"/>
      <c r="G3567" s="576">
        <v>2741.18</v>
      </c>
      <c r="H3567" s="572"/>
      <c r="I3567" s="572"/>
      <c r="J3567" s="572"/>
      <c r="K3567" s="572"/>
      <c r="L3567" s="572"/>
      <c r="M3567" s="572"/>
      <c r="N3567" s="572"/>
      <c r="O3567" s="572"/>
      <c r="P3567" s="572"/>
      <c r="Q3567" s="572"/>
      <c r="R3567" s="572"/>
      <c r="S3567" s="572"/>
      <c r="T3567" s="572"/>
      <c r="U3567" s="572"/>
      <c r="V3567" s="572"/>
      <c r="W3567" s="572"/>
      <c r="X3567" s="572"/>
      <c r="Y3567" s="577"/>
      <c r="Z3567" s="577"/>
      <c r="AA3567" s="577"/>
      <c r="AB3567" s="577"/>
      <c r="AC3567" s="577"/>
      <c r="AD3567" s="577"/>
    </row>
    <row r="3568" spans="1:30">
      <c r="A3568" s="571"/>
      <c r="B3568" s="571"/>
      <c r="C3568" s="572">
        <v>5</v>
      </c>
      <c r="D3568" s="573">
        <v>44856</v>
      </c>
      <c r="E3568" s="574" t="s">
        <v>2317</v>
      </c>
      <c r="F3568" s="575" t="s">
        <v>2865</v>
      </c>
      <c r="G3568" s="576"/>
      <c r="H3568" s="572">
        <v>1036</v>
      </c>
      <c r="I3568" s="572"/>
      <c r="J3568" s="572"/>
      <c r="K3568" s="572"/>
      <c r="L3568" s="572"/>
      <c r="M3568" s="572"/>
      <c r="N3568" s="572"/>
      <c r="O3568" s="572"/>
      <c r="P3568" s="572">
        <v>1036</v>
      </c>
      <c r="Q3568" s="572"/>
      <c r="R3568" s="572"/>
      <c r="S3568" s="572"/>
      <c r="T3568" s="572"/>
      <c r="U3568" s="572"/>
      <c r="V3568" s="572"/>
      <c r="W3568" s="572"/>
      <c r="X3568" s="572"/>
      <c r="Y3568" s="577"/>
      <c r="Z3568" s="577"/>
      <c r="AA3568" s="577"/>
      <c r="AB3568" s="577"/>
      <c r="AC3568" s="577"/>
      <c r="AD3568" s="577"/>
    </row>
    <row r="3569" spans="1:30">
      <c r="A3569" s="571"/>
      <c r="B3569" s="571"/>
      <c r="C3569" s="572"/>
      <c r="D3569" s="573">
        <v>44856</v>
      </c>
      <c r="E3569" s="574" t="s">
        <v>2909</v>
      </c>
      <c r="F3569" s="575" t="s">
        <v>2864</v>
      </c>
      <c r="G3569" s="576"/>
      <c r="H3569" s="572">
        <v>128.1</v>
      </c>
      <c r="I3569" s="572"/>
      <c r="J3569" s="572">
        <v>128.1</v>
      </c>
      <c r="K3569" s="572"/>
      <c r="L3569" s="572"/>
      <c r="M3569" s="572"/>
      <c r="N3569" s="572"/>
      <c r="O3569" s="572"/>
      <c r="P3569" s="572"/>
      <c r="Q3569" s="572"/>
      <c r="R3569" s="572"/>
      <c r="S3569" s="572"/>
      <c r="T3569" s="572"/>
      <c r="U3569" s="572"/>
      <c r="V3569" s="572"/>
      <c r="W3569" s="572"/>
      <c r="X3569" s="572"/>
      <c r="Y3569" s="577"/>
      <c r="Z3569" s="577"/>
      <c r="AA3569" s="577"/>
      <c r="AB3569" s="577"/>
      <c r="AC3569" s="577"/>
      <c r="AD3569" s="577"/>
    </row>
    <row r="3570" spans="1:30">
      <c r="A3570" s="571"/>
      <c r="B3570" s="571"/>
      <c r="C3570" s="572"/>
      <c r="D3570" s="573">
        <v>44856</v>
      </c>
      <c r="E3570" s="574" t="s">
        <v>2314</v>
      </c>
      <c r="F3570" s="575" t="s">
        <v>2864</v>
      </c>
      <c r="G3570" s="576"/>
      <c r="H3570" s="572">
        <v>169.48</v>
      </c>
      <c r="I3570" s="572"/>
      <c r="J3570" s="572"/>
      <c r="K3570" s="572"/>
      <c r="L3570" s="572">
        <v>169.48</v>
      </c>
      <c r="M3570" s="572"/>
      <c r="N3570" s="572"/>
      <c r="O3570" s="572"/>
      <c r="P3570" s="572"/>
      <c r="Q3570" s="572"/>
      <c r="R3570" s="572"/>
      <c r="S3570" s="572"/>
      <c r="T3570" s="572"/>
      <c r="U3570" s="572"/>
      <c r="V3570" s="572"/>
      <c r="W3570" s="572"/>
      <c r="X3570" s="572"/>
      <c r="Y3570" s="577"/>
      <c r="Z3570" s="577"/>
      <c r="AA3570" s="577"/>
      <c r="AB3570" s="577"/>
      <c r="AC3570" s="577"/>
      <c r="AD3570" s="577"/>
    </row>
    <row r="3571" spans="1:30">
      <c r="A3571" s="571"/>
      <c r="B3571" s="571"/>
      <c r="C3571" s="572"/>
      <c r="D3571" s="573">
        <v>44856</v>
      </c>
      <c r="E3571" s="574" t="s">
        <v>2910</v>
      </c>
      <c r="F3571" s="575" t="s">
        <v>2867</v>
      </c>
      <c r="G3571" s="576"/>
      <c r="H3571" s="572">
        <v>879.38</v>
      </c>
      <c r="I3571" s="572"/>
      <c r="J3571" s="572"/>
      <c r="K3571" s="572"/>
      <c r="L3571" s="572">
        <v>879.38</v>
      </c>
      <c r="M3571" s="572"/>
      <c r="N3571" s="572"/>
      <c r="O3571" s="572"/>
      <c r="P3571" s="572"/>
      <c r="Q3571" s="572"/>
      <c r="R3571" s="572"/>
      <c r="S3571" s="572"/>
      <c r="T3571" s="572"/>
      <c r="U3571" s="572"/>
      <c r="V3571" s="572"/>
      <c r="W3571" s="572"/>
      <c r="X3571" s="572"/>
      <c r="Y3571" s="577"/>
      <c r="Z3571" s="577"/>
      <c r="AA3571" s="577"/>
      <c r="AB3571" s="577"/>
      <c r="AC3571" s="577"/>
      <c r="AD3571" s="577"/>
    </row>
    <row r="3572" spans="1:30">
      <c r="A3572" s="571"/>
      <c r="B3572" s="571"/>
      <c r="C3572" s="572"/>
      <c r="D3572" s="573">
        <v>44856</v>
      </c>
      <c r="E3572" s="574" t="s">
        <v>2911</v>
      </c>
      <c r="F3572" s="575" t="s">
        <v>2867</v>
      </c>
      <c r="G3572" s="576"/>
      <c r="H3572" s="572">
        <v>149.22</v>
      </c>
      <c r="I3572" s="572"/>
      <c r="J3572" s="572"/>
      <c r="K3572" s="572"/>
      <c r="L3572" s="572">
        <v>149.22</v>
      </c>
      <c r="M3572" s="572"/>
      <c r="N3572" s="572"/>
      <c r="O3572" s="572"/>
      <c r="P3572" s="572"/>
      <c r="Q3572" s="572"/>
      <c r="R3572" s="572"/>
      <c r="S3572" s="572"/>
      <c r="T3572" s="572"/>
      <c r="U3572" s="572"/>
      <c r="V3572" s="572"/>
      <c r="W3572" s="572"/>
      <c r="X3572" s="572"/>
      <c r="Y3572" s="577"/>
      <c r="Z3572" s="577"/>
      <c r="AA3572" s="577"/>
      <c r="AB3572" s="577"/>
      <c r="AC3572" s="577"/>
      <c r="AD3572" s="577"/>
    </row>
    <row r="3573" spans="1:30">
      <c r="A3573" s="571"/>
      <c r="B3573" s="571"/>
      <c r="C3573" s="572"/>
      <c r="D3573" s="573">
        <v>44856</v>
      </c>
      <c r="E3573" s="574" t="s">
        <v>1748</v>
      </c>
      <c r="F3573" s="575"/>
      <c r="G3573" s="576"/>
      <c r="H3573" s="572">
        <v>100</v>
      </c>
      <c r="I3573" s="572"/>
      <c r="J3573" s="572"/>
      <c r="K3573" s="572"/>
      <c r="L3573" s="572"/>
      <c r="M3573" s="572"/>
      <c r="N3573" s="572"/>
      <c r="O3573" s="572"/>
      <c r="P3573" s="572"/>
      <c r="Q3573" s="572"/>
      <c r="R3573" s="572"/>
      <c r="S3573" s="572"/>
      <c r="T3573" s="572"/>
      <c r="U3573" s="572">
        <v>100</v>
      </c>
      <c r="V3573" s="572"/>
      <c r="W3573" s="572"/>
      <c r="X3573" s="572"/>
      <c r="Y3573" s="577"/>
      <c r="Z3573" s="577"/>
      <c r="AA3573" s="577"/>
      <c r="AB3573" s="577"/>
      <c r="AC3573" s="577"/>
      <c r="AD3573" s="577"/>
    </row>
    <row r="3574" spans="1:30">
      <c r="A3574" s="571"/>
      <c r="B3574" s="571"/>
      <c r="C3574" s="572"/>
      <c r="D3574" s="573">
        <v>44856</v>
      </c>
      <c r="E3574" s="574" t="s">
        <v>1896</v>
      </c>
      <c r="F3574" s="575"/>
      <c r="G3574" s="576"/>
      <c r="H3574" s="572">
        <v>85</v>
      </c>
      <c r="I3574" s="572"/>
      <c r="J3574" s="572"/>
      <c r="K3574" s="572"/>
      <c r="L3574" s="572"/>
      <c r="M3574" s="572"/>
      <c r="N3574" s="572"/>
      <c r="O3574" s="572"/>
      <c r="P3574" s="572"/>
      <c r="Q3574" s="572"/>
      <c r="R3574" s="572"/>
      <c r="S3574" s="572"/>
      <c r="T3574" s="572">
        <v>85</v>
      </c>
      <c r="U3574" s="572"/>
      <c r="V3574" s="572"/>
      <c r="W3574" s="572"/>
      <c r="X3574" s="572"/>
      <c r="Y3574" s="577"/>
      <c r="Z3574" s="577"/>
      <c r="AA3574" s="577"/>
      <c r="AB3574" s="577"/>
      <c r="AC3574" s="577"/>
      <c r="AD3574" s="577"/>
    </row>
    <row r="3575" spans="1:30">
      <c r="A3575" s="571"/>
      <c r="B3575" s="571"/>
      <c r="C3575" s="572"/>
      <c r="D3575" s="573">
        <v>44856</v>
      </c>
      <c r="E3575" s="574" t="s">
        <v>1878</v>
      </c>
      <c r="F3575" s="575"/>
      <c r="G3575" s="576"/>
      <c r="H3575" s="572">
        <v>194</v>
      </c>
      <c r="I3575" s="572"/>
      <c r="J3575" s="572"/>
      <c r="K3575" s="572"/>
      <c r="L3575" s="572"/>
      <c r="M3575" s="572"/>
      <c r="N3575" s="572"/>
      <c r="O3575" s="572"/>
      <c r="P3575" s="572"/>
      <c r="Q3575" s="572"/>
      <c r="R3575" s="572"/>
      <c r="S3575" s="572"/>
      <c r="T3575" s="572">
        <v>194</v>
      </c>
      <c r="U3575" s="572"/>
      <c r="V3575" s="572"/>
      <c r="W3575" s="572"/>
      <c r="X3575" s="572"/>
      <c r="Y3575" s="577"/>
      <c r="Z3575" s="577"/>
      <c r="AA3575" s="577"/>
      <c r="AB3575" s="577"/>
      <c r="AC3575" s="577"/>
      <c r="AD3575" s="577"/>
    </row>
    <row r="3576" spans="1:30">
      <c r="A3576" s="571"/>
      <c r="B3576" s="576">
        <v>2862</v>
      </c>
      <c r="C3576" s="572"/>
      <c r="D3576" s="573">
        <v>44856</v>
      </c>
      <c r="E3576" s="574" t="s">
        <v>1771</v>
      </c>
      <c r="F3576" s="575"/>
      <c r="G3576" s="576">
        <v>2862</v>
      </c>
      <c r="H3576" s="572"/>
      <c r="I3576" s="572"/>
      <c r="J3576" s="572"/>
      <c r="K3576" s="572"/>
      <c r="L3576" s="572"/>
      <c r="M3576" s="572"/>
      <c r="N3576" s="572"/>
      <c r="O3576" s="572"/>
      <c r="P3576" s="572"/>
      <c r="Q3576" s="572"/>
      <c r="R3576" s="572"/>
      <c r="S3576" s="572"/>
      <c r="T3576" s="572"/>
      <c r="U3576" s="572"/>
      <c r="V3576" s="572"/>
      <c r="W3576" s="572"/>
      <c r="X3576" s="572"/>
      <c r="Y3576" s="577"/>
      <c r="Z3576" s="577"/>
      <c r="AA3576" s="577"/>
      <c r="AB3576" s="577"/>
      <c r="AC3576" s="577"/>
      <c r="AD3576" s="577"/>
    </row>
    <row r="3577" spans="1:30">
      <c r="A3577" s="571"/>
      <c r="B3577" s="571"/>
      <c r="C3577" s="572"/>
      <c r="D3577" s="573">
        <v>44856</v>
      </c>
      <c r="E3577" s="574" t="s">
        <v>673</v>
      </c>
      <c r="F3577" s="575"/>
      <c r="G3577" s="576"/>
      <c r="H3577" s="576">
        <v>2741.18</v>
      </c>
      <c r="I3577" s="572"/>
      <c r="J3577" s="572"/>
      <c r="K3577" s="572"/>
      <c r="L3577" s="572"/>
      <c r="M3577" s="572"/>
      <c r="N3577" s="572"/>
      <c r="O3577" s="572"/>
      <c r="P3577" s="572"/>
      <c r="Q3577" s="572"/>
      <c r="R3577" s="572"/>
      <c r="S3577" s="572"/>
      <c r="T3577" s="572"/>
      <c r="U3577" s="572"/>
      <c r="V3577" s="572"/>
      <c r="W3577" s="572"/>
      <c r="X3577" s="572"/>
      <c r="Y3577" s="577"/>
      <c r="Z3577" s="577"/>
      <c r="AA3577" s="577"/>
      <c r="AB3577" s="577"/>
      <c r="AC3577" s="577"/>
      <c r="AD3577" s="577"/>
    </row>
    <row r="3578" spans="1:30">
      <c r="A3578" s="571"/>
      <c r="B3578" s="571"/>
      <c r="C3578" s="572"/>
      <c r="D3578" s="573">
        <v>44856</v>
      </c>
      <c r="E3578" s="574" t="s">
        <v>1772</v>
      </c>
      <c r="F3578" s="575"/>
      <c r="G3578" s="576"/>
      <c r="H3578" s="572">
        <v>120.82</v>
      </c>
      <c r="I3578" s="572"/>
      <c r="J3578" s="572"/>
      <c r="K3578" s="572"/>
      <c r="L3578" s="572"/>
      <c r="M3578" s="572"/>
      <c r="N3578" s="572"/>
      <c r="O3578" s="572"/>
      <c r="P3578" s="572"/>
      <c r="Q3578" s="572"/>
      <c r="R3578" s="572"/>
      <c r="S3578" s="572"/>
      <c r="T3578" s="572"/>
      <c r="U3578" s="572"/>
      <c r="V3578" s="572"/>
      <c r="W3578" s="572"/>
      <c r="X3578" s="572"/>
      <c r="Y3578" s="577"/>
      <c r="Z3578" s="577"/>
      <c r="AA3578" s="577"/>
      <c r="AB3578" s="577"/>
      <c r="AC3578" s="577"/>
      <c r="AD3578" s="577"/>
    </row>
    <row r="3579" spans="1:30">
      <c r="A3579" s="571"/>
      <c r="B3579" s="571"/>
      <c r="C3579" s="572"/>
      <c r="D3579" s="573">
        <v>44858</v>
      </c>
      <c r="E3579" s="574" t="s">
        <v>495</v>
      </c>
      <c r="F3579" s="575"/>
      <c r="G3579" s="576">
        <v>6039.92</v>
      </c>
      <c r="H3579" s="572"/>
      <c r="I3579" s="572"/>
      <c r="J3579" s="572"/>
      <c r="K3579" s="572"/>
      <c r="L3579" s="572"/>
      <c r="M3579" s="572"/>
      <c r="N3579" s="572"/>
      <c r="O3579" s="572"/>
      <c r="P3579" s="572"/>
      <c r="Q3579" s="572"/>
      <c r="R3579" s="572"/>
      <c r="S3579" s="572"/>
      <c r="T3579" s="572"/>
      <c r="U3579" s="572"/>
      <c r="V3579" s="572"/>
      <c r="W3579" s="572"/>
      <c r="X3579" s="572"/>
      <c r="Y3579" s="577"/>
      <c r="Z3579" s="577"/>
      <c r="AA3579" s="577"/>
      <c r="AB3579" s="577"/>
      <c r="AC3579" s="577"/>
      <c r="AD3579" s="577"/>
    </row>
    <row r="3580" spans="1:30">
      <c r="A3580" s="571"/>
      <c r="B3580" s="571"/>
      <c r="C3580" s="572"/>
      <c r="D3580" s="573">
        <v>44858</v>
      </c>
      <c r="E3580" s="574" t="s">
        <v>2912</v>
      </c>
      <c r="F3580" s="575" t="s">
        <v>2864</v>
      </c>
      <c r="G3580" s="576"/>
      <c r="H3580" s="572">
        <v>577.5</v>
      </c>
      <c r="I3580" s="572"/>
      <c r="J3580" s="572"/>
      <c r="K3580" s="572"/>
      <c r="L3580" s="572"/>
      <c r="M3580" s="572"/>
      <c r="N3580" s="572">
        <v>577.5</v>
      </c>
      <c r="O3580" s="572"/>
      <c r="P3580" s="572"/>
      <c r="Q3580" s="572"/>
      <c r="R3580" s="572"/>
      <c r="S3580" s="572"/>
      <c r="T3580" s="572"/>
      <c r="U3580" s="572"/>
      <c r="V3580" s="572"/>
      <c r="W3580" s="572"/>
      <c r="X3580" s="572"/>
      <c r="Y3580" s="577"/>
      <c r="Z3580" s="577"/>
      <c r="AA3580" s="577"/>
      <c r="AB3580" s="577"/>
      <c r="AC3580" s="577"/>
      <c r="AD3580" s="577"/>
    </row>
    <row r="3581" spans="1:30">
      <c r="A3581" s="571"/>
      <c r="B3581" s="571"/>
      <c r="C3581" s="572"/>
      <c r="D3581" s="573">
        <v>44858</v>
      </c>
      <c r="E3581" s="574" t="s">
        <v>2913</v>
      </c>
      <c r="F3581" s="575" t="s">
        <v>2864</v>
      </c>
      <c r="G3581" s="576"/>
      <c r="H3581" s="572">
        <v>960.82</v>
      </c>
      <c r="I3581" s="572"/>
      <c r="J3581" s="572"/>
      <c r="K3581" s="572"/>
      <c r="L3581" s="572">
        <v>960.82</v>
      </c>
      <c r="M3581" s="572"/>
      <c r="N3581" s="572"/>
      <c r="O3581" s="572"/>
      <c r="P3581" s="572"/>
      <c r="Q3581" s="572"/>
      <c r="R3581" s="572"/>
      <c r="S3581" s="572"/>
      <c r="T3581" s="572"/>
      <c r="U3581" s="572"/>
      <c r="V3581" s="572"/>
      <c r="W3581" s="572"/>
      <c r="X3581" s="572"/>
      <c r="Y3581" s="577"/>
      <c r="Z3581" s="577"/>
      <c r="AA3581" s="577"/>
      <c r="AB3581" s="577"/>
      <c r="AC3581" s="577"/>
      <c r="AD3581" s="577"/>
    </row>
    <row r="3582" spans="1:30">
      <c r="A3582" s="571"/>
      <c r="B3582" s="571"/>
      <c r="C3582" s="572"/>
      <c r="D3582" s="573">
        <v>44858</v>
      </c>
      <c r="E3582" s="574" t="s">
        <v>2914</v>
      </c>
      <c r="F3582" s="575" t="s">
        <v>2864</v>
      </c>
      <c r="G3582" s="576"/>
      <c r="H3582" s="572">
        <v>298.98</v>
      </c>
      <c r="I3582" s="572"/>
      <c r="J3582" s="572">
        <v>298.98</v>
      </c>
      <c r="K3582" s="572"/>
      <c r="L3582" s="572"/>
      <c r="M3582" s="572"/>
      <c r="N3582" s="572"/>
      <c r="O3582" s="572"/>
      <c r="P3582" s="572"/>
      <c r="Q3582" s="572"/>
      <c r="R3582" s="572"/>
      <c r="S3582" s="572"/>
      <c r="T3582" s="572"/>
      <c r="U3582" s="572"/>
      <c r="V3582" s="572"/>
      <c r="W3582" s="572"/>
      <c r="X3582" s="572"/>
      <c r="Y3582" s="577"/>
      <c r="Z3582" s="577"/>
      <c r="AA3582" s="577"/>
      <c r="AB3582" s="577"/>
      <c r="AC3582" s="577"/>
      <c r="AD3582" s="577"/>
    </row>
    <row r="3583" spans="1:30">
      <c r="A3583" s="571"/>
      <c r="B3583" s="571"/>
      <c r="C3583" s="572">
        <v>7</v>
      </c>
      <c r="D3583" s="573">
        <v>44858</v>
      </c>
      <c r="E3583" s="574" t="s">
        <v>2915</v>
      </c>
      <c r="F3583" s="575" t="s">
        <v>2865</v>
      </c>
      <c r="G3583" s="576"/>
      <c r="H3583" s="572">
        <v>1722</v>
      </c>
      <c r="I3583" s="572"/>
      <c r="J3583" s="572"/>
      <c r="K3583" s="572"/>
      <c r="L3583" s="572"/>
      <c r="M3583" s="572"/>
      <c r="N3583" s="572"/>
      <c r="O3583" s="572">
        <v>1722</v>
      </c>
      <c r="P3583" s="572"/>
      <c r="Q3583" s="572"/>
      <c r="R3583" s="572"/>
      <c r="S3583" s="572"/>
      <c r="T3583" s="572"/>
      <c r="U3583" s="572"/>
      <c r="V3583" s="572"/>
      <c r="W3583" s="572"/>
      <c r="X3583" s="572"/>
      <c r="Y3583" s="577"/>
      <c r="Z3583" s="577"/>
      <c r="AA3583" s="577"/>
      <c r="AB3583" s="577"/>
      <c r="AC3583" s="577"/>
      <c r="AD3583" s="577"/>
    </row>
    <row r="3584" spans="1:30">
      <c r="A3584" s="571"/>
      <c r="B3584" s="571"/>
      <c r="C3584" s="572"/>
      <c r="D3584" s="573">
        <v>44858</v>
      </c>
      <c r="E3584" s="574" t="s">
        <v>1896</v>
      </c>
      <c r="F3584" s="575"/>
      <c r="G3584" s="576"/>
      <c r="H3584" s="572">
        <v>80</v>
      </c>
      <c r="I3584" s="572"/>
      <c r="J3584" s="572"/>
      <c r="K3584" s="572"/>
      <c r="L3584" s="572"/>
      <c r="M3584" s="572"/>
      <c r="N3584" s="572"/>
      <c r="O3584" s="572"/>
      <c r="P3584" s="572"/>
      <c r="Q3584" s="572"/>
      <c r="R3584" s="572"/>
      <c r="S3584" s="572"/>
      <c r="T3584" s="572">
        <v>80</v>
      </c>
      <c r="U3584" s="572"/>
      <c r="V3584" s="572"/>
      <c r="W3584" s="572"/>
      <c r="X3584" s="572"/>
      <c r="Y3584" s="577"/>
      <c r="Z3584" s="577"/>
      <c r="AA3584" s="577"/>
      <c r="AB3584" s="577"/>
      <c r="AC3584" s="577"/>
      <c r="AD3584" s="577"/>
    </row>
    <row r="3585" spans="1:30">
      <c r="A3585" s="571"/>
      <c r="B3585" s="571"/>
      <c r="C3585" s="572"/>
      <c r="D3585" s="573">
        <v>44858</v>
      </c>
      <c r="E3585" s="574" t="s">
        <v>1748</v>
      </c>
      <c r="F3585" s="575"/>
      <c r="G3585" s="576"/>
      <c r="H3585" s="572">
        <v>150</v>
      </c>
      <c r="I3585" s="572"/>
      <c r="J3585" s="572"/>
      <c r="K3585" s="572"/>
      <c r="L3585" s="572"/>
      <c r="M3585" s="572"/>
      <c r="N3585" s="572"/>
      <c r="O3585" s="572"/>
      <c r="P3585" s="572"/>
      <c r="Q3585" s="572"/>
      <c r="R3585" s="572"/>
      <c r="S3585" s="572"/>
      <c r="T3585" s="572"/>
      <c r="U3585" s="572">
        <v>150</v>
      </c>
      <c r="V3585" s="572"/>
      <c r="W3585" s="572"/>
      <c r="X3585" s="572"/>
      <c r="Y3585" s="577"/>
      <c r="Z3585" s="577"/>
      <c r="AA3585" s="577"/>
      <c r="AB3585" s="577"/>
      <c r="AC3585" s="577"/>
      <c r="AD3585" s="577"/>
    </row>
    <row r="3586" spans="1:30">
      <c r="A3586" s="571"/>
      <c r="B3586" s="571"/>
      <c r="C3586" s="572"/>
      <c r="D3586" s="573">
        <v>44858</v>
      </c>
      <c r="E3586" s="574" t="s">
        <v>2916</v>
      </c>
      <c r="F3586" s="575" t="s">
        <v>2864</v>
      </c>
      <c r="G3586" s="576"/>
      <c r="H3586" s="572">
        <v>217.56</v>
      </c>
      <c r="I3586" s="572"/>
      <c r="J3586" s="572"/>
      <c r="K3586" s="572"/>
      <c r="L3586" s="572"/>
      <c r="M3586" s="572"/>
      <c r="N3586" s="572">
        <v>217.56</v>
      </c>
      <c r="O3586" s="572"/>
      <c r="P3586" s="572"/>
      <c r="Q3586" s="572"/>
      <c r="R3586" s="572"/>
      <c r="S3586" s="572"/>
      <c r="T3586" s="572"/>
      <c r="U3586" s="572"/>
      <c r="V3586" s="572"/>
      <c r="W3586" s="572"/>
      <c r="X3586" s="572"/>
      <c r="Y3586" s="577"/>
      <c r="Z3586" s="577"/>
      <c r="AA3586" s="577"/>
      <c r="AB3586" s="577"/>
      <c r="AC3586" s="577"/>
      <c r="AD3586" s="577"/>
    </row>
    <row r="3587" spans="1:30">
      <c r="A3587" s="571"/>
      <c r="B3587" s="571"/>
      <c r="C3587" s="572"/>
      <c r="D3587" s="573">
        <v>44858</v>
      </c>
      <c r="E3587" s="574" t="s">
        <v>2918</v>
      </c>
      <c r="F3587" s="575" t="s">
        <v>2864</v>
      </c>
      <c r="G3587" s="576"/>
      <c r="H3587" s="572">
        <v>295</v>
      </c>
      <c r="I3587" s="572"/>
      <c r="J3587" s="572"/>
      <c r="K3587" s="572"/>
      <c r="L3587" s="572"/>
      <c r="M3587" s="572"/>
      <c r="N3587" s="572"/>
      <c r="O3587" s="572"/>
      <c r="P3587" s="572"/>
      <c r="Q3587" s="572"/>
      <c r="R3587" s="572"/>
      <c r="S3587" s="572"/>
      <c r="T3587" s="572"/>
      <c r="U3587" s="572"/>
      <c r="V3587" s="572"/>
      <c r="W3587" s="572"/>
      <c r="X3587" s="572"/>
      <c r="Y3587" s="577"/>
      <c r="Z3587" s="577"/>
      <c r="AA3587" s="577"/>
      <c r="AB3587" s="572">
        <v>295</v>
      </c>
      <c r="AC3587" s="577"/>
      <c r="AD3587" s="577"/>
    </row>
    <row r="3588" spans="1:30">
      <c r="A3588" s="571"/>
      <c r="B3588" s="571"/>
      <c r="C3588" s="572"/>
      <c r="D3588" s="573">
        <v>44858</v>
      </c>
      <c r="E3588" s="574" t="s">
        <v>2917</v>
      </c>
      <c r="F3588" s="575" t="s">
        <v>2864</v>
      </c>
      <c r="G3588" s="576"/>
      <c r="H3588" s="572">
        <v>138.06</v>
      </c>
      <c r="I3588" s="572"/>
      <c r="J3588" s="572">
        <v>138.06</v>
      </c>
      <c r="K3588" s="572"/>
      <c r="L3588" s="572"/>
      <c r="M3588" s="572"/>
      <c r="N3588" s="572"/>
      <c r="O3588" s="572"/>
      <c r="P3588" s="572"/>
      <c r="Q3588" s="572"/>
      <c r="R3588" s="572"/>
      <c r="S3588" s="572"/>
      <c r="T3588" s="572"/>
      <c r="U3588" s="572"/>
      <c r="V3588" s="572"/>
      <c r="W3588" s="572"/>
      <c r="X3588" s="572"/>
      <c r="Y3588" s="577"/>
      <c r="Z3588" s="577"/>
      <c r="AA3588" s="577"/>
      <c r="AB3588" s="577"/>
      <c r="AC3588" s="577"/>
      <c r="AD3588" s="577"/>
    </row>
    <row r="3589" spans="1:30">
      <c r="A3589" s="571"/>
      <c r="B3589" s="571"/>
      <c r="C3589" s="572">
        <v>5</v>
      </c>
      <c r="D3589" s="573">
        <v>44858</v>
      </c>
      <c r="E3589" s="574" t="s">
        <v>1052</v>
      </c>
      <c r="F3589" s="575" t="s">
        <v>2865</v>
      </c>
      <c r="G3589" s="576"/>
      <c r="H3589" s="572">
        <v>1600</v>
      </c>
      <c r="I3589" s="572"/>
      <c r="J3589" s="572"/>
      <c r="K3589" s="572"/>
      <c r="L3589" s="572"/>
      <c r="M3589" s="572"/>
      <c r="N3589" s="572"/>
      <c r="O3589" s="572"/>
      <c r="P3589" s="572"/>
      <c r="Q3589" s="572"/>
      <c r="R3589" s="572"/>
      <c r="S3589" s="572">
        <v>1600</v>
      </c>
      <c r="T3589" s="572"/>
      <c r="U3589" s="572"/>
      <c r="V3589" s="572"/>
      <c r="W3589" s="572"/>
      <c r="X3589" s="572"/>
      <c r="Y3589" s="577"/>
      <c r="Z3589" s="577"/>
      <c r="AA3589" s="577"/>
      <c r="AB3589" s="577"/>
      <c r="AC3589" s="577"/>
      <c r="AD3589" s="577"/>
    </row>
    <row r="3590" spans="1:30">
      <c r="A3590" s="571"/>
      <c r="B3590" s="576">
        <v>6677</v>
      </c>
      <c r="C3590" s="572"/>
      <c r="D3590" s="573">
        <v>44858</v>
      </c>
      <c r="E3590" s="574" t="s">
        <v>2919</v>
      </c>
      <c r="F3590" s="575"/>
      <c r="G3590" s="576">
        <v>6677</v>
      </c>
      <c r="H3590" s="572"/>
      <c r="I3590" s="572"/>
      <c r="J3590" s="572"/>
      <c r="K3590" s="572"/>
      <c r="L3590" s="572"/>
      <c r="M3590" s="572"/>
      <c r="N3590" s="572"/>
      <c r="O3590" s="572"/>
      <c r="P3590" s="572"/>
      <c r="Q3590" s="572"/>
      <c r="R3590" s="572"/>
      <c r="S3590" s="572"/>
      <c r="T3590" s="572"/>
      <c r="U3590" s="572"/>
      <c r="V3590" s="572"/>
      <c r="W3590" s="572"/>
      <c r="X3590" s="572"/>
      <c r="Y3590" s="577"/>
      <c r="Z3590" s="577"/>
      <c r="AA3590" s="577"/>
      <c r="AB3590" s="577"/>
      <c r="AC3590" s="577"/>
      <c r="AD3590" s="577"/>
    </row>
    <row r="3591" spans="1:30">
      <c r="A3591" s="571"/>
      <c r="B3591" s="571"/>
      <c r="C3591" s="572"/>
      <c r="D3591" s="573">
        <v>44858</v>
      </c>
      <c r="E3591" s="574" t="s">
        <v>673</v>
      </c>
      <c r="F3591" s="575"/>
      <c r="G3591" s="576"/>
      <c r="H3591" s="576">
        <v>6039.92</v>
      </c>
      <c r="I3591" s="572"/>
      <c r="J3591" s="572"/>
      <c r="K3591" s="572"/>
      <c r="L3591" s="572"/>
      <c r="M3591" s="572"/>
      <c r="N3591" s="572"/>
      <c r="O3591" s="572"/>
      <c r="P3591" s="572"/>
      <c r="Q3591" s="572"/>
      <c r="R3591" s="572"/>
      <c r="S3591" s="572"/>
      <c r="T3591" s="572"/>
      <c r="U3591" s="572"/>
      <c r="V3591" s="572"/>
      <c r="W3591" s="572"/>
      <c r="X3591" s="572"/>
      <c r="Y3591" s="577"/>
      <c r="Z3591" s="577"/>
      <c r="AA3591" s="577"/>
      <c r="AB3591" s="577"/>
      <c r="AC3591" s="577"/>
      <c r="AD3591" s="577"/>
    </row>
    <row r="3592" spans="1:30">
      <c r="A3592" s="571"/>
      <c r="B3592" s="571"/>
      <c r="C3592" s="572"/>
      <c r="D3592" s="573">
        <v>44858</v>
      </c>
      <c r="E3592" s="574" t="s">
        <v>2920</v>
      </c>
      <c r="F3592" s="575"/>
      <c r="G3592" s="576"/>
      <c r="H3592" s="572">
        <v>637.08000000000004</v>
      </c>
      <c r="I3592" s="572"/>
      <c r="J3592" s="572"/>
      <c r="K3592" s="572"/>
      <c r="L3592" s="572"/>
      <c r="M3592" s="572"/>
      <c r="N3592" s="572"/>
      <c r="O3592" s="572"/>
      <c r="P3592" s="572"/>
      <c r="Q3592" s="572"/>
      <c r="R3592" s="572"/>
      <c r="S3592" s="572"/>
      <c r="T3592" s="572"/>
      <c r="U3592" s="572"/>
      <c r="V3592" s="572"/>
      <c r="W3592" s="572"/>
      <c r="X3592" s="572"/>
      <c r="Y3592" s="577"/>
      <c r="Z3592" s="577"/>
      <c r="AA3592" s="577"/>
      <c r="AB3592" s="577"/>
      <c r="AC3592" s="577"/>
      <c r="AD3592" s="577"/>
    </row>
    <row r="3593" spans="1:30">
      <c r="A3593" s="571"/>
      <c r="B3593" s="571"/>
      <c r="C3593" s="572"/>
      <c r="D3593" s="573">
        <v>44861</v>
      </c>
      <c r="E3593" s="574" t="s">
        <v>495</v>
      </c>
      <c r="F3593" s="575"/>
      <c r="G3593" s="576">
        <v>3171.73</v>
      </c>
      <c r="H3593" s="572"/>
      <c r="I3593" s="572"/>
      <c r="J3593" s="572"/>
      <c r="K3593" s="572"/>
      <c r="L3593" s="572"/>
      <c r="M3593" s="572"/>
      <c r="N3593" s="572"/>
      <c r="O3593" s="572"/>
      <c r="P3593" s="572"/>
      <c r="Q3593" s="572"/>
      <c r="R3593" s="572"/>
      <c r="S3593" s="572"/>
      <c r="T3593" s="572"/>
      <c r="U3593" s="572"/>
      <c r="V3593" s="572"/>
      <c r="W3593" s="572"/>
      <c r="X3593" s="572"/>
      <c r="Y3593" s="577"/>
      <c r="Z3593" s="577"/>
      <c r="AA3593" s="577"/>
      <c r="AB3593" s="577"/>
      <c r="AC3593" s="577"/>
      <c r="AD3593" s="577"/>
    </row>
    <row r="3594" spans="1:30">
      <c r="A3594" s="571"/>
      <c r="B3594" s="571"/>
      <c r="C3594" s="572"/>
      <c r="D3594" s="573">
        <v>44861</v>
      </c>
      <c r="E3594" s="574" t="s">
        <v>2922</v>
      </c>
      <c r="F3594" s="575" t="s">
        <v>2867</v>
      </c>
      <c r="G3594" s="576"/>
      <c r="H3594" s="572">
        <v>1000</v>
      </c>
      <c r="I3594" s="572"/>
      <c r="J3594" s="572"/>
      <c r="K3594" s="572"/>
      <c r="L3594" s="572"/>
      <c r="M3594" s="572"/>
      <c r="N3594" s="572"/>
      <c r="O3594" s="572"/>
      <c r="P3594" s="572"/>
      <c r="Q3594" s="572"/>
      <c r="R3594" s="572"/>
      <c r="S3594" s="572"/>
      <c r="T3594" s="572"/>
      <c r="U3594" s="572"/>
      <c r="V3594" s="572"/>
      <c r="W3594" s="572"/>
      <c r="X3594" s="572"/>
      <c r="Y3594" s="577"/>
      <c r="Z3594" s="577"/>
      <c r="AA3594" s="577"/>
      <c r="AB3594" s="572">
        <v>1000</v>
      </c>
      <c r="AC3594" s="577"/>
      <c r="AD3594" s="577"/>
    </row>
    <row r="3595" spans="1:30">
      <c r="A3595" s="571"/>
      <c r="B3595" s="571"/>
      <c r="C3595" s="572"/>
      <c r="D3595" s="573">
        <v>44861</v>
      </c>
      <c r="E3595" s="571" t="s">
        <v>2921</v>
      </c>
      <c r="F3595" s="575" t="s">
        <v>2867</v>
      </c>
      <c r="G3595" s="576"/>
      <c r="H3595" s="572">
        <v>862.38</v>
      </c>
      <c r="I3595" s="572"/>
      <c r="J3595" s="572">
        <v>862.38</v>
      </c>
      <c r="K3595" s="572"/>
      <c r="L3595" s="572"/>
      <c r="M3595" s="572"/>
      <c r="N3595" s="572"/>
      <c r="O3595" s="572"/>
      <c r="P3595" s="572"/>
      <c r="Q3595" s="572"/>
      <c r="R3595" s="572"/>
      <c r="S3595" s="572"/>
      <c r="T3595" s="572"/>
      <c r="U3595" s="572"/>
      <c r="V3595" s="572"/>
      <c r="W3595" s="572"/>
      <c r="X3595" s="572"/>
      <c r="Y3595" s="577"/>
      <c r="Z3595" s="577"/>
      <c r="AA3595" s="577"/>
      <c r="AB3595" s="577"/>
      <c r="AC3595" s="577"/>
      <c r="AD3595" s="577"/>
    </row>
    <row r="3596" spans="1:30">
      <c r="A3596" s="571"/>
      <c r="B3596" s="571"/>
      <c r="C3596" s="572"/>
      <c r="D3596" s="573">
        <v>44861</v>
      </c>
      <c r="E3596" s="574" t="s">
        <v>2923</v>
      </c>
      <c r="F3596" s="575" t="s">
        <v>2867</v>
      </c>
      <c r="G3596" s="576"/>
      <c r="H3596" s="572">
        <v>1309.3499999999999</v>
      </c>
      <c r="I3596" s="572"/>
      <c r="J3596" s="572"/>
      <c r="K3596" s="572"/>
      <c r="L3596" s="572"/>
      <c r="M3596" s="572"/>
      <c r="N3596" s="572"/>
      <c r="O3596" s="572"/>
      <c r="P3596" s="572"/>
      <c r="Q3596" s="572">
        <v>1309.3499999999999</v>
      </c>
      <c r="R3596" s="572"/>
      <c r="S3596" s="572"/>
      <c r="T3596" s="572"/>
      <c r="U3596" s="572"/>
      <c r="V3596" s="572"/>
      <c r="W3596" s="572"/>
      <c r="X3596" s="572"/>
      <c r="Y3596" s="577"/>
      <c r="Z3596" s="577"/>
      <c r="AA3596" s="577"/>
      <c r="AB3596" s="577"/>
      <c r="AC3596" s="577"/>
      <c r="AD3596" s="577"/>
    </row>
    <row r="3597" spans="1:30">
      <c r="A3597" s="571"/>
      <c r="B3597" s="576">
        <v>3550</v>
      </c>
      <c r="C3597" s="572"/>
      <c r="D3597" s="573">
        <v>44861</v>
      </c>
      <c r="E3597" s="574" t="s">
        <v>1797</v>
      </c>
      <c r="F3597" s="575"/>
      <c r="G3597" s="576">
        <v>3550</v>
      </c>
      <c r="H3597" s="572"/>
      <c r="I3597" s="572"/>
      <c r="J3597" s="572"/>
      <c r="K3597" s="572"/>
      <c r="L3597" s="572"/>
      <c r="M3597" s="572"/>
      <c r="N3597" s="572"/>
      <c r="O3597" s="572"/>
      <c r="P3597" s="572"/>
      <c r="Q3597" s="572"/>
      <c r="R3597" s="572"/>
      <c r="S3597" s="572"/>
      <c r="T3597" s="572"/>
      <c r="U3597" s="572"/>
      <c r="V3597" s="572"/>
      <c r="W3597" s="572"/>
      <c r="X3597" s="572"/>
      <c r="Y3597" s="577"/>
      <c r="Z3597" s="577"/>
      <c r="AA3597" s="577"/>
      <c r="AB3597" s="577"/>
      <c r="AC3597" s="577"/>
      <c r="AD3597" s="577"/>
    </row>
    <row r="3598" spans="1:30">
      <c r="A3598" s="571"/>
      <c r="B3598" s="571"/>
      <c r="C3598" s="572"/>
      <c r="D3598" s="573">
        <v>44861</v>
      </c>
      <c r="E3598" s="574" t="s">
        <v>673</v>
      </c>
      <c r="F3598" s="575"/>
      <c r="G3598" s="576"/>
      <c r="H3598" s="576">
        <v>3171.73</v>
      </c>
      <c r="I3598" s="572"/>
      <c r="J3598" s="572"/>
      <c r="K3598" s="572"/>
      <c r="L3598" s="572"/>
      <c r="M3598" s="572"/>
      <c r="N3598" s="572"/>
      <c r="O3598" s="572"/>
      <c r="P3598" s="572"/>
      <c r="Q3598" s="572"/>
      <c r="R3598" s="572"/>
      <c r="S3598" s="572"/>
      <c r="T3598" s="572"/>
      <c r="U3598" s="572"/>
      <c r="V3598" s="572"/>
      <c r="W3598" s="572"/>
      <c r="X3598" s="572"/>
      <c r="Y3598" s="577"/>
      <c r="Z3598" s="577"/>
      <c r="AA3598" s="577"/>
      <c r="AB3598" s="577"/>
      <c r="AC3598" s="577"/>
      <c r="AD3598" s="577"/>
    </row>
    <row r="3599" spans="1:30">
      <c r="A3599" s="571"/>
      <c r="B3599" s="571"/>
      <c r="C3599" s="572"/>
      <c r="D3599" s="573">
        <v>44861</v>
      </c>
      <c r="E3599" s="574" t="s">
        <v>1798</v>
      </c>
      <c r="F3599" s="575"/>
      <c r="G3599" s="576"/>
      <c r="H3599" s="572">
        <v>378.27</v>
      </c>
      <c r="I3599" s="572"/>
      <c r="J3599" s="572"/>
      <c r="K3599" s="572"/>
      <c r="L3599" s="572"/>
      <c r="M3599" s="572"/>
      <c r="N3599" s="572"/>
      <c r="O3599" s="572"/>
      <c r="P3599" s="572"/>
      <c r="Q3599" s="572"/>
      <c r="R3599" s="572"/>
      <c r="S3599" s="572"/>
      <c r="T3599" s="572"/>
      <c r="U3599" s="572"/>
      <c r="V3599" s="572"/>
      <c r="W3599" s="572"/>
      <c r="X3599" s="572"/>
      <c r="Y3599" s="577"/>
      <c r="Z3599" s="577"/>
      <c r="AA3599" s="577"/>
      <c r="AB3599" s="577"/>
      <c r="AC3599" s="577"/>
      <c r="AD3599" s="577"/>
    </row>
    <row r="3600" spans="1:30">
      <c r="A3600" s="571"/>
      <c r="B3600" s="571"/>
      <c r="C3600" s="572"/>
      <c r="D3600" s="573">
        <v>44861</v>
      </c>
      <c r="E3600" s="574" t="s">
        <v>495</v>
      </c>
      <c r="F3600" s="575"/>
      <c r="G3600" s="572">
        <v>398.4</v>
      </c>
      <c r="H3600" s="572"/>
      <c r="I3600" s="572"/>
      <c r="J3600" s="572"/>
      <c r="K3600" s="572"/>
      <c r="L3600" s="572"/>
      <c r="M3600" s="572"/>
      <c r="N3600" s="572"/>
      <c r="O3600" s="572"/>
      <c r="P3600" s="572"/>
      <c r="Q3600" s="572"/>
      <c r="R3600" s="572"/>
      <c r="S3600" s="572"/>
      <c r="T3600" s="572"/>
      <c r="U3600" s="572"/>
      <c r="V3600" s="572"/>
      <c r="W3600" s="572"/>
      <c r="X3600" s="572"/>
      <c r="Y3600" s="577"/>
      <c r="Z3600" s="577"/>
      <c r="AA3600" s="577"/>
      <c r="AB3600" s="577"/>
      <c r="AC3600" s="577"/>
      <c r="AD3600" s="577"/>
    </row>
    <row r="3601" spans="1:30">
      <c r="A3601" s="571"/>
      <c r="B3601" s="571"/>
      <c r="C3601" s="572">
        <v>1</v>
      </c>
      <c r="D3601" s="573">
        <v>44861</v>
      </c>
      <c r="E3601" s="574" t="s">
        <v>2924</v>
      </c>
      <c r="F3601" s="575" t="s">
        <v>2865</v>
      </c>
      <c r="G3601" s="576"/>
      <c r="H3601" s="572">
        <v>398.4</v>
      </c>
      <c r="I3601" s="572"/>
      <c r="J3601" s="572"/>
      <c r="K3601" s="572">
        <v>398.4</v>
      </c>
      <c r="L3601" s="572"/>
      <c r="M3601" s="572"/>
      <c r="N3601" s="572"/>
      <c r="O3601" s="572"/>
      <c r="P3601" s="572"/>
      <c r="Q3601" s="572"/>
      <c r="R3601" s="572"/>
      <c r="S3601" s="572"/>
      <c r="T3601" s="572"/>
      <c r="U3601" s="572"/>
      <c r="V3601" s="572"/>
      <c r="W3601" s="572"/>
      <c r="X3601" s="572"/>
      <c r="Y3601" s="577"/>
      <c r="Z3601" s="577"/>
      <c r="AA3601" s="577"/>
      <c r="AB3601" s="577"/>
      <c r="AC3601" s="577"/>
      <c r="AD3601" s="577"/>
    </row>
    <row r="3602" spans="1:30">
      <c r="A3602" s="571"/>
      <c r="B3602" s="576">
        <v>460</v>
      </c>
      <c r="C3602" s="572"/>
      <c r="D3602" s="573">
        <v>44861</v>
      </c>
      <c r="E3602" s="574" t="s">
        <v>2925</v>
      </c>
      <c r="F3602" s="575"/>
      <c r="G3602" s="576">
        <v>460</v>
      </c>
      <c r="H3602" s="572"/>
      <c r="I3602" s="572"/>
      <c r="J3602" s="572"/>
      <c r="K3602" s="572"/>
      <c r="L3602" s="572"/>
      <c r="M3602" s="572"/>
      <c r="N3602" s="572"/>
      <c r="O3602" s="572"/>
      <c r="P3602" s="572"/>
      <c r="Q3602" s="572"/>
      <c r="R3602" s="572"/>
      <c r="S3602" s="572"/>
      <c r="T3602" s="572"/>
      <c r="U3602" s="572"/>
      <c r="V3602" s="572"/>
      <c r="W3602" s="572"/>
      <c r="X3602" s="572"/>
      <c r="Y3602" s="577"/>
      <c r="Z3602" s="577"/>
      <c r="AA3602" s="577"/>
      <c r="AB3602" s="577"/>
      <c r="AC3602" s="577"/>
      <c r="AD3602" s="577"/>
    </row>
    <row r="3603" spans="1:30">
      <c r="A3603" s="571"/>
      <c r="B3603" s="571"/>
      <c r="C3603" s="572"/>
      <c r="D3603" s="573">
        <v>44861</v>
      </c>
      <c r="E3603" s="574" t="s">
        <v>673</v>
      </c>
      <c r="F3603" s="575"/>
      <c r="G3603" s="576"/>
      <c r="H3603" s="572">
        <v>398.4</v>
      </c>
      <c r="I3603" s="572"/>
      <c r="J3603" s="572"/>
      <c r="K3603" s="572"/>
      <c r="L3603" s="572"/>
      <c r="M3603" s="572"/>
      <c r="N3603" s="572"/>
      <c r="O3603" s="572"/>
      <c r="P3603" s="572"/>
      <c r="Q3603" s="572"/>
      <c r="R3603" s="572"/>
      <c r="S3603" s="572"/>
      <c r="T3603" s="572"/>
      <c r="U3603" s="572"/>
      <c r="V3603" s="572"/>
      <c r="W3603" s="572"/>
      <c r="X3603" s="572"/>
      <c r="Y3603" s="577"/>
      <c r="Z3603" s="577"/>
      <c r="AA3603" s="577"/>
      <c r="AB3603" s="577"/>
      <c r="AC3603" s="577"/>
      <c r="AD3603" s="577"/>
    </row>
    <row r="3604" spans="1:30">
      <c r="A3604" s="571"/>
      <c r="B3604" s="571"/>
      <c r="C3604" s="572"/>
      <c r="D3604" s="573">
        <v>44861</v>
      </c>
      <c r="E3604" s="574" t="s">
        <v>2926</v>
      </c>
      <c r="F3604" s="575"/>
      <c r="G3604" s="576"/>
      <c r="H3604" s="572">
        <v>61.6</v>
      </c>
      <c r="I3604" s="572"/>
      <c r="J3604" s="572"/>
      <c r="K3604" s="572"/>
      <c r="L3604" s="572"/>
      <c r="M3604" s="572"/>
      <c r="N3604" s="572"/>
      <c r="O3604" s="572"/>
      <c r="P3604" s="572"/>
      <c r="Q3604" s="572"/>
      <c r="R3604" s="572"/>
      <c r="S3604" s="572"/>
      <c r="T3604" s="572"/>
      <c r="U3604" s="572"/>
      <c r="V3604" s="572"/>
      <c r="W3604" s="572"/>
      <c r="X3604" s="572"/>
      <c r="Y3604" s="577"/>
      <c r="Z3604" s="577"/>
      <c r="AA3604" s="577"/>
      <c r="AB3604" s="577"/>
      <c r="AC3604" s="577"/>
      <c r="AD3604" s="577"/>
    </row>
    <row r="3605" spans="1:30">
      <c r="A3605" s="571"/>
      <c r="B3605" s="571"/>
      <c r="C3605" s="572"/>
      <c r="D3605" s="573">
        <v>44863</v>
      </c>
      <c r="E3605" s="574" t="s">
        <v>495</v>
      </c>
      <c r="F3605" s="575"/>
      <c r="G3605" s="572">
        <v>242.74</v>
      </c>
      <c r="H3605" s="572"/>
      <c r="I3605" s="572"/>
      <c r="J3605" s="572"/>
      <c r="K3605" s="572"/>
      <c r="L3605" s="572"/>
      <c r="M3605" s="572"/>
      <c r="N3605" s="572"/>
      <c r="O3605" s="572"/>
      <c r="P3605" s="572"/>
      <c r="Q3605" s="572"/>
      <c r="R3605" s="572"/>
      <c r="S3605" s="572"/>
      <c r="T3605" s="572"/>
      <c r="U3605" s="572"/>
      <c r="V3605" s="572"/>
      <c r="W3605" s="572"/>
      <c r="X3605" s="572"/>
      <c r="Y3605" s="577"/>
      <c r="Z3605" s="577"/>
      <c r="AA3605" s="577"/>
      <c r="AB3605" s="577"/>
      <c r="AC3605" s="577"/>
      <c r="AD3605" s="577"/>
    </row>
    <row r="3606" spans="1:30">
      <c r="A3606" s="571"/>
      <c r="B3606" s="571"/>
      <c r="C3606" s="572"/>
      <c r="D3606" s="573">
        <v>44863</v>
      </c>
      <c r="E3606" s="574" t="s">
        <v>2927</v>
      </c>
      <c r="F3606" s="575" t="s">
        <v>2867</v>
      </c>
      <c r="G3606" s="576"/>
      <c r="H3606" s="572">
        <v>242.74</v>
      </c>
      <c r="I3606" s="572"/>
      <c r="J3606" s="572"/>
      <c r="K3606" s="572"/>
      <c r="L3606" s="572"/>
      <c r="M3606" s="572"/>
      <c r="N3606" s="572"/>
      <c r="O3606" s="572"/>
      <c r="P3606" s="572"/>
      <c r="Q3606" s="572">
        <v>242.74</v>
      </c>
      <c r="R3606" s="572"/>
      <c r="S3606" s="572"/>
      <c r="T3606" s="572"/>
      <c r="U3606" s="572"/>
      <c r="V3606" s="572"/>
      <c r="W3606" s="572"/>
      <c r="X3606" s="572"/>
      <c r="Y3606" s="577"/>
      <c r="Z3606" s="577"/>
      <c r="AA3606" s="577"/>
      <c r="AB3606" s="577"/>
      <c r="AC3606" s="577"/>
      <c r="AD3606" s="577"/>
    </row>
    <row r="3607" spans="1:30">
      <c r="A3607" s="571"/>
      <c r="B3607" s="576">
        <v>340</v>
      </c>
      <c r="C3607" s="572"/>
      <c r="D3607" s="573">
        <v>44863</v>
      </c>
      <c r="E3607" s="574" t="s">
        <v>2603</v>
      </c>
      <c r="F3607" s="575"/>
      <c r="G3607" s="576">
        <v>340</v>
      </c>
      <c r="H3607" s="572"/>
      <c r="I3607" s="572"/>
      <c r="J3607" s="572"/>
      <c r="K3607" s="572"/>
      <c r="L3607" s="572"/>
      <c r="M3607" s="572"/>
      <c r="N3607" s="572"/>
      <c r="O3607" s="572"/>
      <c r="P3607" s="572"/>
      <c r="Q3607" s="572"/>
      <c r="R3607" s="572"/>
      <c r="S3607" s="572"/>
      <c r="T3607" s="572"/>
      <c r="U3607" s="572"/>
      <c r="V3607" s="572"/>
      <c r="W3607" s="572"/>
      <c r="X3607" s="572"/>
      <c r="Y3607" s="577"/>
      <c r="Z3607" s="577"/>
      <c r="AA3607" s="577"/>
      <c r="AB3607" s="577"/>
      <c r="AC3607" s="577"/>
      <c r="AD3607" s="577"/>
    </row>
    <row r="3608" spans="1:30">
      <c r="A3608" s="571"/>
      <c r="B3608" s="571"/>
      <c r="C3608" s="572"/>
      <c r="D3608" s="573">
        <v>44863</v>
      </c>
      <c r="E3608" s="574" t="s">
        <v>673</v>
      </c>
      <c r="F3608" s="575"/>
      <c r="G3608" s="576"/>
      <c r="H3608" s="572">
        <v>242.74</v>
      </c>
      <c r="I3608" s="572"/>
      <c r="J3608" s="572"/>
      <c r="K3608" s="572"/>
      <c r="L3608" s="572"/>
      <c r="M3608" s="572"/>
      <c r="N3608" s="572"/>
      <c r="O3608" s="572"/>
      <c r="P3608" s="572"/>
      <c r="Q3608" s="572"/>
      <c r="R3608" s="572"/>
      <c r="S3608" s="572"/>
      <c r="T3608" s="572"/>
      <c r="U3608" s="572"/>
      <c r="V3608" s="572"/>
      <c r="W3608" s="572"/>
      <c r="X3608" s="572"/>
      <c r="Y3608" s="577"/>
      <c r="Z3608" s="577"/>
      <c r="AA3608" s="577"/>
      <c r="AB3608" s="577"/>
      <c r="AC3608" s="577"/>
      <c r="AD3608" s="577"/>
    </row>
    <row r="3609" spans="1:30">
      <c r="A3609" s="571"/>
      <c r="B3609" s="571"/>
      <c r="C3609" s="572"/>
      <c r="D3609" s="573">
        <v>44863</v>
      </c>
      <c r="E3609" s="574" t="s">
        <v>2604</v>
      </c>
      <c r="F3609" s="575"/>
      <c r="G3609" s="576"/>
      <c r="H3609" s="572">
        <v>97.26</v>
      </c>
      <c r="I3609" s="572"/>
      <c r="J3609" s="572"/>
      <c r="K3609" s="572"/>
      <c r="L3609" s="572"/>
      <c r="M3609" s="572"/>
      <c r="N3609" s="572"/>
      <c r="O3609" s="572"/>
      <c r="P3609" s="572"/>
      <c r="Q3609" s="572"/>
      <c r="R3609" s="572"/>
      <c r="S3609" s="572"/>
      <c r="T3609" s="572"/>
      <c r="U3609" s="572"/>
      <c r="V3609" s="572"/>
      <c r="W3609" s="572"/>
      <c r="X3609" s="572"/>
      <c r="Y3609" s="577"/>
      <c r="Z3609" s="577"/>
      <c r="AA3609" s="577"/>
      <c r="AB3609" s="577"/>
      <c r="AC3609" s="577"/>
      <c r="AD3609" s="577"/>
    </row>
    <row r="3610" spans="1:30">
      <c r="A3610" s="571"/>
      <c r="B3610" s="571"/>
      <c r="C3610" s="572"/>
      <c r="D3610" s="573">
        <v>44865</v>
      </c>
      <c r="E3610" s="574" t="s">
        <v>495</v>
      </c>
      <c r="F3610" s="575"/>
      <c r="G3610" s="576">
        <v>5618.82</v>
      </c>
      <c r="H3610" s="572"/>
      <c r="I3610" s="572"/>
      <c r="J3610" s="572"/>
      <c r="K3610" s="572"/>
      <c r="L3610" s="572"/>
      <c r="M3610" s="572"/>
      <c r="N3610" s="572"/>
      <c r="O3610" s="572"/>
      <c r="P3610" s="572"/>
      <c r="Q3610" s="572"/>
      <c r="R3610" s="572"/>
      <c r="S3610" s="572"/>
      <c r="T3610" s="572"/>
      <c r="U3610" s="572"/>
      <c r="V3610" s="572"/>
      <c r="W3610" s="572"/>
      <c r="X3610" s="572"/>
      <c r="Y3610" s="577"/>
      <c r="Z3610" s="577"/>
      <c r="AA3610" s="577"/>
      <c r="AB3610" s="577"/>
      <c r="AC3610" s="577"/>
      <c r="AD3610" s="577"/>
    </row>
    <row r="3611" spans="1:30">
      <c r="A3611" s="571"/>
      <c r="B3611" s="571"/>
      <c r="C3611" s="572">
        <v>8</v>
      </c>
      <c r="D3611" s="573">
        <v>44865</v>
      </c>
      <c r="E3611" s="574" t="s">
        <v>2928</v>
      </c>
      <c r="F3611" s="575" t="s">
        <v>2865</v>
      </c>
      <c r="G3611" s="576"/>
      <c r="H3611" s="572">
        <v>4072</v>
      </c>
      <c r="I3611" s="572"/>
      <c r="J3611" s="572"/>
      <c r="K3611" s="572"/>
      <c r="L3611" s="572"/>
      <c r="M3611" s="572">
        <v>4072</v>
      </c>
      <c r="N3611" s="572"/>
      <c r="O3611" s="572"/>
      <c r="P3611" s="572"/>
      <c r="Q3611" s="572"/>
      <c r="R3611" s="572"/>
      <c r="S3611" s="572"/>
      <c r="T3611" s="572"/>
      <c r="U3611" s="572"/>
      <c r="V3611" s="572"/>
      <c r="W3611" s="572"/>
      <c r="X3611" s="572"/>
      <c r="Y3611" s="577"/>
      <c r="Z3611" s="577"/>
      <c r="AA3611" s="577"/>
      <c r="AB3611" s="577"/>
      <c r="AC3611" s="577"/>
      <c r="AD3611" s="577"/>
    </row>
    <row r="3612" spans="1:30">
      <c r="A3612" s="571"/>
      <c r="B3612" s="571"/>
      <c r="C3612" s="572"/>
      <c r="D3612" s="573">
        <v>44865</v>
      </c>
      <c r="E3612" s="574" t="s">
        <v>2929</v>
      </c>
      <c r="F3612" s="575" t="s">
        <v>2864</v>
      </c>
      <c r="G3612" s="576"/>
      <c r="H3612" s="572">
        <v>307.18</v>
      </c>
      <c r="I3612" s="572"/>
      <c r="J3612" s="572"/>
      <c r="K3612" s="572"/>
      <c r="L3612" s="572">
        <v>307.18</v>
      </c>
      <c r="M3612" s="572"/>
      <c r="N3612" s="572"/>
      <c r="O3612" s="572"/>
      <c r="P3612" s="572"/>
      <c r="Q3612" s="572"/>
      <c r="R3612" s="572"/>
      <c r="S3612" s="572"/>
      <c r="T3612" s="572"/>
      <c r="U3612" s="572"/>
      <c r="V3612" s="572"/>
      <c r="W3612" s="572"/>
      <c r="X3612" s="572"/>
      <c r="Y3612" s="577"/>
      <c r="Z3612" s="577"/>
      <c r="AA3612" s="577"/>
      <c r="AB3612" s="577"/>
      <c r="AC3612" s="577"/>
      <c r="AD3612" s="577"/>
    </row>
    <row r="3613" spans="1:30">
      <c r="A3613" s="571"/>
      <c r="B3613" s="571"/>
      <c r="C3613" s="572"/>
      <c r="D3613" s="573">
        <v>44865</v>
      </c>
      <c r="E3613" s="574" t="s">
        <v>2930</v>
      </c>
      <c r="F3613" s="575" t="s">
        <v>2867</v>
      </c>
      <c r="G3613" s="576"/>
      <c r="H3613" s="572">
        <v>4.6900000000000004</v>
      </c>
      <c r="I3613" s="572"/>
      <c r="J3613" s="572"/>
      <c r="K3613" s="572"/>
      <c r="L3613" s="572">
        <v>4.6900000000000004</v>
      </c>
      <c r="M3613" s="572"/>
      <c r="N3613" s="572"/>
      <c r="O3613" s="572"/>
      <c r="P3613" s="572"/>
      <c r="Q3613" s="572"/>
      <c r="R3613" s="572"/>
      <c r="S3613" s="572"/>
      <c r="T3613" s="572"/>
      <c r="U3613" s="572"/>
      <c r="V3613" s="572"/>
      <c r="W3613" s="572"/>
      <c r="X3613" s="572"/>
      <c r="Y3613" s="577"/>
      <c r="Z3613" s="577"/>
      <c r="AA3613" s="577"/>
      <c r="AB3613" s="577"/>
      <c r="AC3613" s="577"/>
      <c r="AD3613" s="577"/>
    </row>
    <row r="3614" spans="1:30">
      <c r="A3614" s="571"/>
      <c r="B3614" s="571"/>
      <c r="C3614" s="572"/>
      <c r="D3614" s="573">
        <v>44865</v>
      </c>
      <c r="E3614" s="574" t="s">
        <v>2931</v>
      </c>
      <c r="F3614" s="575" t="s">
        <v>2864</v>
      </c>
      <c r="G3614" s="576"/>
      <c r="H3614" s="572">
        <v>540.19000000000005</v>
      </c>
      <c r="I3614" s="572"/>
      <c r="J3614" s="572"/>
      <c r="K3614" s="572"/>
      <c r="L3614" s="572">
        <v>540.19000000000005</v>
      </c>
      <c r="M3614" s="572"/>
      <c r="N3614" s="572"/>
      <c r="O3614" s="572"/>
      <c r="P3614" s="572"/>
      <c r="Q3614" s="572"/>
      <c r="R3614" s="572"/>
      <c r="S3614" s="572"/>
      <c r="T3614" s="572"/>
      <c r="U3614" s="572"/>
      <c r="V3614" s="572"/>
      <c r="W3614" s="572"/>
      <c r="X3614" s="572"/>
      <c r="Y3614" s="577"/>
      <c r="Z3614" s="577"/>
      <c r="AA3614" s="577"/>
      <c r="AB3614" s="577"/>
      <c r="AC3614" s="577"/>
      <c r="AD3614" s="577"/>
    </row>
    <row r="3615" spans="1:30">
      <c r="A3615" s="571"/>
      <c r="B3615" s="571"/>
      <c r="C3615" s="572"/>
      <c r="D3615" s="573">
        <v>44865</v>
      </c>
      <c r="E3615" s="574" t="s">
        <v>2932</v>
      </c>
      <c r="F3615" s="575" t="s">
        <v>2864</v>
      </c>
      <c r="G3615" s="576"/>
      <c r="H3615" s="572">
        <v>484.76</v>
      </c>
      <c r="I3615" s="572"/>
      <c r="J3615" s="572"/>
      <c r="K3615" s="572"/>
      <c r="L3615" s="572">
        <v>484.76</v>
      </c>
      <c r="M3615" s="572"/>
      <c r="N3615" s="572"/>
      <c r="O3615" s="572"/>
      <c r="P3615" s="572"/>
      <c r="Q3615" s="572"/>
      <c r="R3615" s="572"/>
      <c r="S3615" s="572"/>
      <c r="T3615" s="572"/>
      <c r="U3615" s="572"/>
      <c r="V3615" s="572"/>
      <c r="W3615" s="572"/>
      <c r="X3615" s="572"/>
      <c r="Y3615" s="577"/>
      <c r="Z3615" s="577"/>
      <c r="AA3615" s="577"/>
      <c r="AB3615" s="577"/>
      <c r="AC3615" s="577"/>
      <c r="AD3615" s="577"/>
    </row>
    <row r="3616" spans="1:30">
      <c r="A3616" s="571"/>
      <c r="B3616" s="571"/>
      <c r="C3616" s="572"/>
      <c r="D3616" s="573">
        <v>44865</v>
      </c>
      <c r="E3616" s="574" t="s">
        <v>1748</v>
      </c>
      <c r="F3616" s="575"/>
      <c r="G3616" s="576"/>
      <c r="H3616" s="572">
        <v>100</v>
      </c>
      <c r="I3616" s="572"/>
      <c r="J3616" s="572"/>
      <c r="K3616" s="572"/>
      <c r="L3616" s="572"/>
      <c r="M3616" s="572"/>
      <c r="N3616" s="572"/>
      <c r="O3616" s="572"/>
      <c r="P3616" s="572"/>
      <c r="Q3616" s="572"/>
      <c r="R3616" s="572"/>
      <c r="S3616" s="572"/>
      <c r="T3616" s="572"/>
      <c r="U3616" s="572">
        <v>100</v>
      </c>
      <c r="V3616" s="572"/>
      <c r="W3616" s="572"/>
      <c r="X3616" s="572"/>
      <c r="Y3616" s="577"/>
      <c r="Z3616" s="577"/>
      <c r="AA3616" s="577"/>
      <c r="AB3616" s="577"/>
      <c r="AC3616" s="577"/>
      <c r="AD3616" s="577"/>
    </row>
    <row r="3617" spans="1:30">
      <c r="A3617" s="571"/>
      <c r="B3617" s="571"/>
      <c r="C3617" s="572"/>
      <c r="D3617" s="573">
        <v>44865</v>
      </c>
      <c r="E3617" s="574" t="s">
        <v>1878</v>
      </c>
      <c r="F3617" s="575"/>
      <c r="G3617" s="576"/>
      <c r="H3617" s="572">
        <v>110</v>
      </c>
      <c r="I3617" s="572"/>
      <c r="J3617" s="572"/>
      <c r="K3617" s="572"/>
      <c r="L3617" s="572"/>
      <c r="M3617" s="572"/>
      <c r="N3617" s="572"/>
      <c r="O3617" s="572"/>
      <c r="P3617" s="572"/>
      <c r="Q3617" s="572"/>
      <c r="R3617" s="572"/>
      <c r="S3617" s="572"/>
      <c r="T3617" s="572">
        <v>110</v>
      </c>
      <c r="U3617" s="572"/>
      <c r="V3617" s="572"/>
      <c r="W3617" s="572"/>
      <c r="X3617" s="572"/>
      <c r="Y3617" s="577"/>
      <c r="Z3617" s="577"/>
      <c r="AA3617" s="577"/>
      <c r="AB3617" s="577"/>
      <c r="AC3617" s="577"/>
      <c r="AD3617" s="577"/>
    </row>
    <row r="3618" spans="1:30">
      <c r="A3618" s="571"/>
      <c r="B3618" s="576">
        <v>6064</v>
      </c>
      <c r="C3618" s="572"/>
      <c r="D3618" s="573">
        <v>44865</v>
      </c>
      <c r="E3618" s="574" t="s">
        <v>2933</v>
      </c>
      <c r="F3618" s="575"/>
      <c r="G3618" s="576">
        <v>6064</v>
      </c>
      <c r="H3618" s="572"/>
      <c r="I3618" s="572"/>
      <c r="J3618" s="572"/>
      <c r="K3618" s="572"/>
      <c r="L3618" s="572"/>
      <c r="M3618" s="572"/>
      <c r="N3618" s="572"/>
      <c r="O3618" s="572"/>
      <c r="P3618" s="572"/>
      <c r="Q3618" s="572"/>
      <c r="R3618" s="572"/>
      <c r="S3618" s="572"/>
      <c r="T3618" s="572"/>
      <c r="U3618" s="572"/>
      <c r="V3618" s="572"/>
      <c r="W3618" s="572"/>
      <c r="X3618" s="572"/>
      <c r="Y3618" s="577"/>
      <c r="Z3618" s="577"/>
      <c r="AA3618" s="577"/>
      <c r="AB3618" s="577"/>
      <c r="AC3618" s="577"/>
      <c r="AD3618" s="577"/>
    </row>
    <row r="3619" spans="1:30">
      <c r="A3619" s="571"/>
      <c r="B3619" s="571"/>
      <c r="C3619" s="572"/>
      <c r="D3619" s="573">
        <v>44865</v>
      </c>
      <c r="E3619" s="574" t="s">
        <v>1741</v>
      </c>
      <c r="F3619" s="575"/>
      <c r="G3619" s="576"/>
      <c r="H3619" s="572">
        <v>142</v>
      </c>
      <c r="I3619" s="572"/>
      <c r="J3619" s="572"/>
      <c r="K3619" s="572"/>
      <c r="L3619" s="572"/>
      <c r="M3619" s="572"/>
      <c r="N3619" s="572"/>
      <c r="O3619" s="572"/>
      <c r="P3619" s="572"/>
      <c r="Q3619" s="572"/>
      <c r="R3619" s="572"/>
      <c r="S3619" s="572"/>
      <c r="T3619" s="572">
        <v>142</v>
      </c>
      <c r="U3619" s="572"/>
      <c r="V3619" s="572"/>
      <c r="W3619" s="572"/>
      <c r="X3619" s="572"/>
      <c r="Y3619" s="577"/>
      <c r="Z3619" s="577"/>
      <c r="AA3619" s="577"/>
      <c r="AB3619" s="577"/>
      <c r="AC3619" s="577"/>
      <c r="AD3619" s="577"/>
    </row>
    <row r="3620" spans="1:30">
      <c r="A3620" s="571"/>
      <c r="B3620" s="571"/>
      <c r="C3620" s="572"/>
      <c r="D3620" s="573">
        <v>44865</v>
      </c>
      <c r="E3620" s="574" t="s">
        <v>673</v>
      </c>
      <c r="F3620" s="575"/>
      <c r="G3620" s="576"/>
      <c r="H3620" s="576">
        <v>5618.82</v>
      </c>
      <c r="I3620" s="572"/>
      <c r="J3620" s="572"/>
      <c r="K3620" s="572"/>
      <c r="L3620" s="572"/>
      <c r="M3620" s="572"/>
      <c r="N3620" s="572"/>
      <c r="O3620" s="572"/>
      <c r="P3620" s="572"/>
      <c r="Q3620" s="572"/>
      <c r="R3620" s="572"/>
      <c r="S3620" s="572"/>
      <c r="T3620" s="572"/>
      <c r="U3620" s="572"/>
      <c r="V3620" s="572"/>
      <c r="W3620" s="572"/>
      <c r="X3620" s="572"/>
      <c r="Y3620" s="577"/>
      <c r="Z3620" s="577"/>
      <c r="AA3620" s="577"/>
      <c r="AB3620" s="577"/>
      <c r="AC3620" s="577"/>
      <c r="AD3620" s="577"/>
    </row>
    <row r="3621" spans="1:30">
      <c r="A3621" s="571"/>
      <c r="B3621" s="571"/>
      <c r="C3621" s="572"/>
      <c r="D3621" s="573">
        <v>44865</v>
      </c>
      <c r="E3621" s="574" t="s">
        <v>2934</v>
      </c>
      <c r="F3621" s="575"/>
      <c r="G3621" s="576"/>
      <c r="H3621" s="572">
        <v>303.18</v>
      </c>
      <c r="I3621" s="572"/>
      <c r="J3621" s="572"/>
      <c r="K3621" s="572"/>
      <c r="L3621" s="572"/>
      <c r="M3621" s="572"/>
      <c r="N3621" s="572"/>
      <c r="O3621" s="572"/>
      <c r="P3621" s="572"/>
      <c r="Q3621" s="572"/>
      <c r="R3621" s="572"/>
      <c r="S3621" s="572"/>
      <c r="T3621" s="572"/>
      <c r="U3621" s="572"/>
      <c r="V3621" s="572"/>
      <c r="W3621" s="572"/>
      <c r="X3621" s="572"/>
      <c r="Y3621" s="577"/>
      <c r="Z3621" s="577"/>
      <c r="AA3621" s="577"/>
      <c r="AB3621" s="577"/>
      <c r="AC3621" s="577"/>
      <c r="AD3621" s="577"/>
    </row>
    <row r="3622" spans="1:30">
      <c r="A3622" s="571"/>
      <c r="B3622" s="571"/>
      <c r="C3622" s="572"/>
      <c r="D3622" s="573">
        <v>44865</v>
      </c>
      <c r="E3622" s="574" t="s">
        <v>495</v>
      </c>
      <c r="F3622" s="575"/>
      <c r="G3622" s="576">
        <v>1351.44</v>
      </c>
      <c r="H3622" s="572"/>
      <c r="I3622" s="572"/>
      <c r="J3622" s="572"/>
      <c r="K3622" s="572"/>
      <c r="L3622" s="572"/>
      <c r="M3622" s="572"/>
      <c r="N3622" s="572"/>
      <c r="O3622" s="572"/>
      <c r="P3622" s="572"/>
      <c r="Q3622" s="572"/>
      <c r="R3622" s="572"/>
      <c r="S3622" s="572"/>
      <c r="T3622" s="572"/>
      <c r="U3622" s="572"/>
      <c r="V3622" s="572"/>
      <c r="W3622" s="572"/>
      <c r="X3622" s="572"/>
      <c r="Y3622" s="577"/>
      <c r="Z3622" s="577"/>
      <c r="AA3622" s="577"/>
      <c r="AB3622" s="577"/>
      <c r="AC3622" s="577"/>
      <c r="AD3622" s="577"/>
    </row>
    <row r="3623" spans="1:30">
      <c r="A3623" s="571"/>
      <c r="B3623" s="571"/>
      <c r="C3623" s="572">
        <v>5</v>
      </c>
      <c r="D3623" s="573">
        <v>44865</v>
      </c>
      <c r="E3623" s="574" t="s">
        <v>2678</v>
      </c>
      <c r="F3623" s="575" t="s">
        <v>2865</v>
      </c>
      <c r="G3623" s="576"/>
      <c r="H3623" s="572">
        <v>993</v>
      </c>
      <c r="I3623" s="572"/>
      <c r="J3623" s="572">
        <v>993</v>
      </c>
      <c r="K3623" s="572"/>
      <c r="L3623" s="572"/>
      <c r="M3623" s="572"/>
      <c r="N3623" s="572"/>
      <c r="O3623" s="572"/>
      <c r="P3623" s="572"/>
      <c r="Q3623" s="572"/>
      <c r="R3623" s="572"/>
      <c r="S3623" s="572"/>
      <c r="T3623" s="572"/>
      <c r="U3623" s="572"/>
      <c r="V3623" s="572"/>
      <c r="W3623" s="572"/>
      <c r="X3623" s="572"/>
      <c r="Y3623" s="577"/>
      <c r="Z3623" s="577"/>
      <c r="AA3623" s="577"/>
      <c r="AB3623" s="577"/>
      <c r="AC3623" s="577"/>
      <c r="AD3623" s="577"/>
    </row>
    <row r="3624" spans="1:30">
      <c r="A3624" s="571"/>
      <c r="B3624" s="571"/>
      <c r="C3624" s="572"/>
      <c r="D3624" s="573">
        <v>44865</v>
      </c>
      <c r="E3624" s="574" t="s">
        <v>2935</v>
      </c>
      <c r="F3624" s="575" t="s">
        <v>2864</v>
      </c>
      <c r="G3624" s="576"/>
      <c r="H3624" s="572">
        <v>171.6</v>
      </c>
      <c r="I3624" s="572"/>
      <c r="J3624" s="572"/>
      <c r="K3624" s="572">
        <v>171.6</v>
      </c>
      <c r="L3624" s="572"/>
      <c r="M3624" s="572"/>
      <c r="N3624" s="572"/>
      <c r="O3624" s="572"/>
      <c r="P3624" s="572"/>
      <c r="Q3624" s="572"/>
      <c r="R3624" s="572"/>
      <c r="S3624" s="572"/>
      <c r="T3624" s="572"/>
      <c r="U3624" s="572"/>
      <c r="V3624" s="572"/>
      <c r="W3624" s="572"/>
      <c r="X3624" s="572"/>
      <c r="Y3624" s="577"/>
      <c r="Z3624" s="577"/>
      <c r="AA3624" s="577"/>
      <c r="AB3624" s="577"/>
      <c r="AC3624" s="577"/>
      <c r="AD3624" s="577"/>
    </row>
    <row r="3625" spans="1:30">
      <c r="A3625" s="571"/>
      <c r="B3625" s="571"/>
      <c r="C3625" s="572"/>
      <c r="D3625" s="573">
        <v>44865</v>
      </c>
      <c r="E3625" s="574" t="s">
        <v>2936</v>
      </c>
      <c r="F3625" s="575" t="s">
        <v>2864</v>
      </c>
      <c r="G3625" s="576"/>
      <c r="H3625" s="572">
        <v>99.84</v>
      </c>
      <c r="I3625" s="572"/>
      <c r="J3625" s="572">
        <v>99.84</v>
      </c>
      <c r="K3625" s="572"/>
      <c r="L3625" s="572"/>
      <c r="M3625" s="572"/>
      <c r="N3625" s="572"/>
      <c r="O3625" s="572"/>
      <c r="P3625" s="572"/>
      <c r="Q3625" s="572"/>
      <c r="R3625" s="572"/>
      <c r="S3625" s="572"/>
      <c r="T3625" s="572"/>
      <c r="U3625" s="572"/>
      <c r="V3625" s="572"/>
      <c r="W3625" s="572"/>
      <c r="X3625" s="572"/>
      <c r="Y3625" s="577"/>
      <c r="Z3625" s="577"/>
      <c r="AA3625" s="577"/>
      <c r="AB3625" s="577"/>
      <c r="AC3625" s="577"/>
      <c r="AD3625" s="577"/>
    </row>
    <row r="3626" spans="1:30">
      <c r="A3626" s="571"/>
      <c r="B3626" s="571"/>
      <c r="C3626" s="572"/>
      <c r="D3626" s="573">
        <v>44865</v>
      </c>
      <c r="E3626" s="574" t="s">
        <v>1878</v>
      </c>
      <c r="F3626" s="575"/>
      <c r="G3626" s="576"/>
      <c r="H3626" s="572">
        <v>87</v>
      </c>
      <c r="I3626" s="572"/>
      <c r="J3626" s="572"/>
      <c r="K3626" s="572"/>
      <c r="L3626" s="572"/>
      <c r="M3626" s="572"/>
      <c r="N3626" s="572"/>
      <c r="O3626" s="572"/>
      <c r="P3626" s="572"/>
      <c r="Q3626" s="572"/>
      <c r="R3626" s="572"/>
      <c r="S3626" s="572"/>
      <c r="T3626" s="572">
        <v>87</v>
      </c>
      <c r="U3626" s="572"/>
      <c r="V3626" s="572"/>
      <c r="W3626" s="572"/>
      <c r="X3626" s="572"/>
      <c r="Y3626" s="577"/>
      <c r="Z3626" s="577"/>
      <c r="AA3626" s="577"/>
      <c r="AB3626" s="577"/>
      <c r="AC3626" s="577"/>
      <c r="AD3626" s="577"/>
    </row>
    <row r="3627" spans="1:30">
      <c r="A3627" s="571"/>
      <c r="B3627" s="576">
        <v>1475</v>
      </c>
      <c r="C3627" s="572"/>
      <c r="D3627" s="573">
        <v>44865</v>
      </c>
      <c r="E3627" s="574" t="s">
        <v>1558</v>
      </c>
      <c r="F3627" s="575"/>
      <c r="G3627" s="576">
        <v>1475</v>
      </c>
      <c r="H3627" s="572"/>
      <c r="I3627" s="572"/>
      <c r="J3627" s="572"/>
      <c r="K3627" s="572"/>
      <c r="L3627" s="572"/>
      <c r="M3627" s="572"/>
      <c r="N3627" s="572"/>
      <c r="O3627" s="572"/>
      <c r="P3627" s="572"/>
      <c r="Q3627" s="572"/>
      <c r="R3627" s="572"/>
      <c r="S3627" s="572"/>
      <c r="T3627" s="572"/>
      <c r="U3627" s="572"/>
      <c r="V3627" s="572"/>
      <c r="W3627" s="572"/>
      <c r="X3627" s="572"/>
      <c r="Y3627" s="577"/>
      <c r="Z3627" s="577"/>
      <c r="AA3627" s="577"/>
      <c r="AB3627" s="577"/>
      <c r="AC3627" s="577"/>
      <c r="AD3627" s="577"/>
    </row>
    <row r="3628" spans="1:30">
      <c r="A3628" s="571"/>
      <c r="B3628" s="571"/>
      <c r="C3628" s="572"/>
      <c r="D3628" s="573">
        <v>44865</v>
      </c>
      <c r="E3628" s="574" t="s">
        <v>673</v>
      </c>
      <c r="F3628" s="575"/>
      <c r="G3628" s="576"/>
      <c r="H3628" s="576">
        <v>1351.44</v>
      </c>
      <c r="I3628" s="572"/>
      <c r="J3628" s="572"/>
      <c r="K3628" s="572"/>
      <c r="L3628" s="572"/>
      <c r="M3628" s="572"/>
      <c r="N3628" s="572"/>
      <c r="O3628" s="572"/>
      <c r="P3628" s="572"/>
      <c r="Q3628" s="572"/>
      <c r="R3628" s="572"/>
      <c r="S3628" s="572"/>
      <c r="T3628" s="572"/>
      <c r="U3628" s="572"/>
      <c r="V3628" s="572"/>
      <c r="W3628" s="572"/>
      <c r="X3628" s="572"/>
      <c r="Y3628" s="577"/>
      <c r="Z3628" s="577"/>
      <c r="AA3628" s="577"/>
      <c r="AB3628" s="577"/>
      <c r="AC3628" s="577"/>
      <c r="AD3628" s="577"/>
    </row>
    <row r="3629" spans="1:30">
      <c r="A3629" s="571"/>
      <c r="B3629" s="571"/>
      <c r="C3629" s="572"/>
      <c r="D3629" s="573">
        <v>44865</v>
      </c>
      <c r="E3629" s="574" t="s">
        <v>1547</v>
      </c>
      <c r="F3629" s="575"/>
      <c r="G3629" s="576"/>
      <c r="H3629" s="572">
        <v>123.56</v>
      </c>
      <c r="I3629" s="572"/>
      <c r="J3629" s="572"/>
      <c r="K3629" s="572"/>
      <c r="L3629" s="572"/>
      <c r="M3629" s="572"/>
      <c r="N3629" s="572"/>
      <c r="O3629" s="572"/>
      <c r="P3629" s="572"/>
      <c r="Q3629" s="572"/>
      <c r="R3629" s="572"/>
      <c r="S3629" s="572"/>
      <c r="T3629" s="572"/>
      <c r="U3629" s="572"/>
      <c r="V3629" s="572"/>
      <c r="W3629" s="572"/>
      <c r="X3629" s="572"/>
      <c r="Y3629" s="577"/>
      <c r="Z3629" s="577"/>
      <c r="AA3629" s="577"/>
      <c r="AB3629" s="577"/>
      <c r="AC3629" s="577"/>
      <c r="AD3629" s="577"/>
    </row>
    <row r="3630" spans="1:30">
      <c r="A3630" s="571"/>
      <c r="B3630" s="571"/>
      <c r="C3630" s="572"/>
      <c r="D3630" s="573">
        <v>44865</v>
      </c>
      <c r="E3630" s="574" t="s">
        <v>495</v>
      </c>
      <c r="F3630" s="575"/>
      <c r="G3630" s="572">
        <v>309.39</v>
      </c>
      <c r="H3630" s="572"/>
      <c r="I3630" s="572"/>
      <c r="J3630" s="572"/>
      <c r="K3630" s="572"/>
      <c r="L3630" s="572"/>
      <c r="M3630" s="572"/>
      <c r="N3630" s="572"/>
      <c r="O3630" s="572"/>
      <c r="P3630" s="572"/>
      <c r="Q3630" s="572"/>
      <c r="R3630" s="572"/>
      <c r="S3630" s="572"/>
      <c r="T3630" s="572"/>
      <c r="U3630" s="572"/>
      <c r="V3630" s="572"/>
      <c r="W3630" s="572"/>
      <c r="X3630" s="572"/>
      <c r="Y3630" s="577"/>
      <c r="Z3630" s="577"/>
      <c r="AA3630" s="577"/>
      <c r="AB3630" s="577"/>
      <c r="AC3630" s="577"/>
      <c r="AD3630" s="577"/>
    </row>
    <row r="3631" spans="1:30">
      <c r="A3631" s="571"/>
      <c r="B3631" s="571"/>
      <c r="C3631" s="572"/>
      <c r="D3631" s="573">
        <v>44865</v>
      </c>
      <c r="E3631" s="574" t="s">
        <v>2937</v>
      </c>
      <c r="F3631" s="575" t="s">
        <v>2864</v>
      </c>
      <c r="G3631" s="576"/>
      <c r="H3631" s="572">
        <v>309.39</v>
      </c>
      <c r="I3631" s="572"/>
      <c r="J3631" s="572">
        <v>309.39</v>
      </c>
      <c r="K3631" s="572"/>
      <c r="L3631" s="572"/>
      <c r="M3631" s="572"/>
      <c r="N3631" s="572"/>
      <c r="O3631" s="572"/>
      <c r="P3631" s="572"/>
      <c r="Q3631" s="572"/>
      <c r="R3631" s="572"/>
      <c r="S3631" s="572"/>
      <c r="T3631" s="572"/>
      <c r="U3631" s="572"/>
      <c r="V3631" s="572"/>
      <c r="W3631" s="572"/>
      <c r="X3631" s="572"/>
      <c r="Y3631" s="577"/>
      <c r="Z3631" s="577"/>
      <c r="AA3631" s="577"/>
      <c r="AB3631" s="577"/>
      <c r="AC3631" s="577"/>
      <c r="AD3631" s="577"/>
    </row>
    <row r="3632" spans="1:30">
      <c r="A3632" s="571"/>
      <c r="B3632" s="576">
        <v>360</v>
      </c>
      <c r="C3632" s="572"/>
      <c r="D3632" s="573">
        <v>44865</v>
      </c>
      <c r="E3632" s="574" t="s">
        <v>2938</v>
      </c>
      <c r="F3632" s="575"/>
      <c r="G3632" s="576">
        <v>360</v>
      </c>
      <c r="H3632" s="572"/>
      <c r="I3632" s="572"/>
      <c r="J3632" s="572"/>
      <c r="K3632" s="572"/>
      <c r="L3632" s="572"/>
      <c r="M3632" s="572"/>
      <c r="N3632" s="572"/>
      <c r="O3632" s="572"/>
      <c r="P3632" s="572"/>
      <c r="Q3632" s="572"/>
      <c r="R3632" s="572"/>
      <c r="S3632" s="572"/>
      <c r="T3632" s="572"/>
      <c r="U3632" s="572"/>
      <c r="V3632" s="572"/>
      <c r="W3632" s="572"/>
      <c r="X3632" s="572"/>
      <c r="Y3632" s="577"/>
      <c r="Z3632" s="577"/>
      <c r="AA3632" s="577"/>
      <c r="AB3632" s="577"/>
      <c r="AC3632" s="577"/>
      <c r="AD3632" s="577"/>
    </row>
    <row r="3633" spans="1:30">
      <c r="A3633" s="571"/>
      <c r="B3633" s="571"/>
      <c r="C3633" s="572"/>
      <c r="D3633" s="573">
        <v>44865</v>
      </c>
      <c r="E3633" s="574" t="s">
        <v>673</v>
      </c>
      <c r="F3633" s="575"/>
      <c r="G3633" s="576"/>
      <c r="H3633" s="572">
        <v>309.39</v>
      </c>
      <c r="I3633" s="572"/>
      <c r="J3633" s="572"/>
      <c r="K3633" s="572"/>
      <c r="L3633" s="572"/>
      <c r="M3633" s="572"/>
      <c r="N3633" s="572"/>
      <c r="O3633" s="572"/>
      <c r="P3633" s="572"/>
      <c r="Q3633" s="572"/>
      <c r="R3633" s="572"/>
      <c r="S3633" s="572"/>
      <c r="T3633" s="572"/>
      <c r="U3633" s="572"/>
      <c r="V3633" s="572"/>
      <c r="W3633" s="572"/>
      <c r="X3633" s="572"/>
      <c r="Y3633" s="577"/>
      <c r="Z3633" s="577"/>
      <c r="AA3633" s="577"/>
      <c r="AB3633" s="577"/>
      <c r="AC3633" s="577"/>
      <c r="AD3633" s="577"/>
    </row>
    <row r="3634" spans="1:30">
      <c r="A3634" s="571"/>
      <c r="B3634" s="571"/>
      <c r="C3634" s="572"/>
      <c r="D3634" s="573">
        <v>44865</v>
      </c>
      <c r="E3634" s="574" t="s">
        <v>2939</v>
      </c>
      <c r="F3634" s="575"/>
      <c r="G3634" s="576"/>
      <c r="H3634" s="572">
        <v>50.61</v>
      </c>
      <c r="I3634" s="572"/>
      <c r="J3634" s="572"/>
      <c r="K3634" s="572"/>
      <c r="L3634" s="572"/>
      <c r="M3634" s="572"/>
      <c r="N3634" s="572"/>
      <c r="O3634" s="572"/>
      <c r="P3634" s="572"/>
      <c r="Q3634" s="572"/>
      <c r="R3634" s="572"/>
      <c r="S3634" s="572"/>
      <c r="T3634" s="572"/>
      <c r="U3634" s="572"/>
      <c r="V3634" s="572"/>
      <c r="W3634" s="572"/>
      <c r="X3634" s="572"/>
      <c r="Y3634" s="577"/>
      <c r="Z3634" s="577"/>
      <c r="AA3634" s="577"/>
      <c r="AB3634" s="577"/>
      <c r="AC3634" s="577"/>
      <c r="AD3634" s="577"/>
    </row>
    <row r="3635" spans="1:30">
      <c r="A3635" s="571"/>
      <c r="B3635" s="571"/>
      <c r="C3635" s="572"/>
      <c r="D3635" s="573">
        <v>44865</v>
      </c>
      <c r="E3635" s="574" t="s">
        <v>495</v>
      </c>
      <c r="F3635" s="575"/>
      <c r="G3635" s="576">
        <v>772.53</v>
      </c>
      <c r="H3635" s="572"/>
      <c r="I3635" s="572"/>
      <c r="J3635" s="572"/>
      <c r="K3635" s="572"/>
      <c r="L3635" s="572"/>
      <c r="M3635" s="572"/>
      <c r="N3635" s="572"/>
      <c r="O3635" s="572"/>
      <c r="P3635" s="572"/>
      <c r="Q3635" s="572"/>
      <c r="R3635" s="572"/>
      <c r="S3635" s="572"/>
      <c r="T3635" s="572"/>
      <c r="U3635" s="572"/>
      <c r="V3635" s="572"/>
      <c r="W3635" s="572"/>
      <c r="X3635" s="572"/>
      <c r="Y3635" s="577"/>
      <c r="Z3635" s="577"/>
      <c r="AA3635" s="577"/>
      <c r="AB3635" s="577"/>
      <c r="AC3635" s="577"/>
      <c r="AD3635" s="577"/>
    </row>
    <row r="3636" spans="1:30">
      <c r="A3636" s="571"/>
      <c r="B3636" s="571"/>
      <c r="C3636" s="572"/>
      <c r="D3636" s="573">
        <v>44865</v>
      </c>
      <c r="E3636" s="574" t="s">
        <v>2940</v>
      </c>
      <c r="F3636" s="575" t="s">
        <v>2867</v>
      </c>
      <c r="G3636" s="576"/>
      <c r="H3636" s="572">
        <v>169.36</v>
      </c>
      <c r="I3636" s="572"/>
      <c r="J3636" s="572"/>
      <c r="K3636" s="572"/>
      <c r="L3636" s="572">
        <v>169.36</v>
      </c>
      <c r="M3636" s="572"/>
      <c r="N3636" s="572"/>
      <c r="O3636" s="572"/>
      <c r="P3636" s="572"/>
      <c r="Q3636" s="572"/>
      <c r="R3636" s="572"/>
      <c r="S3636" s="572"/>
      <c r="T3636" s="572"/>
      <c r="U3636" s="572"/>
      <c r="V3636" s="572"/>
      <c r="W3636" s="572"/>
      <c r="X3636" s="572"/>
      <c r="Y3636" s="577"/>
      <c r="Z3636" s="577"/>
      <c r="AA3636" s="577"/>
      <c r="AB3636" s="577"/>
      <c r="AC3636" s="577"/>
      <c r="AD3636" s="577"/>
    </row>
    <row r="3637" spans="1:30">
      <c r="A3637" s="571"/>
      <c r="B3637" s="571"/>
      <c r="C3637" s="572"/>
      <c r="D3637" s="573">
        <v>44865</v>
      </c>
      <c r="E3637" s="574" t="s">
        <v>2940</v>
      </c>
      <c r="F3637" s="575" t="s">
        <v>2867</v>
      </c>
      <c r="G3637" s="576"/>
      <c r="H3637" s="572">
        <v>169.36</v>
      </c>
      <c r="I3637" s="572"/>
      <c r="J3637" s="572"/>
      <c r="K3637" s="572"/>
      <c r="L3637" s="572">
        <v>169.36</v>
      </c>
      <c r="M3637" s="572"/>
      <c r="N3637" s="572"/>
      <c r="O3637" s="572"/>
      <c r="P3637" s="572"/>
      <c r="Q3637" s="572"/>
      <c r="R3637" s="572"/>
      <c r="S3637" s="572"/>
      <c r="T3637" s="572"/>
      <c r="U3637" s="572"/>
      <c r="V3637" s="572"/>
      <c r="W3637" s="572"/>
      <c r="X3637" s="572"/>
      <c r="Y3637" s="577"/>
      <c r="Z3637" s="577"/>
      <c r="AA3637" s="577"/>
      <c r="AB3637" s="577"/>
      <c r="AC3637" s="577"/>
      <c r="AD3637" s="577"/>
    </row>
    <row r="3638" spans="1:30">
      <c r="A3638" s="571"/>
      <c r="B3638" s="571"/>
      <c r="C3638" s="572"/>
      <c r="D3638" s="573">
        <v>44865</v>
      </c>
      <c r="E3638" s="574" t="s">
        <v>2941</v>
      </c>
      <c r="F3638" s="575" t="s">
        <v>2867</v>
      </c>
      <c r="G3638" s="576"/>
      <c r="H3638" s="572">
        <v>433.81</v>
      </c>
      <c r="I3638" s="572"/>
      <c r="J3638" s="572"/>
      <c r="K3638" s="572"/>
      <c r="L3638" s="572">
        <v>433.81</v>
      </c>
      <c r="M3638" s="572"/>
      <c r="N3638" s="572"/>
      <c r="O3638" s="572"/>
      <c r="P3638" s="572"/>
      <c r="Q3638" s="572"/>
      <c r="R3638" s="572"/>
      <c r="S3638" s="572"/>
      <c r="T3638" s="572"/>
      <c r="U3638" s="572"/>
      <c r="V3638" s="572"/>
      <c r="W3638" s="572"/>
      <c r="X3638" s="572"/>
      <c r="Y3638" s="577"/>
      <c r="Z3638" s="577"/>
      <c r="AA3638" s="577"/>
      <c r="AB3638" s="577"/>
      <c r="AC3638" s="577"/>
      <c r="AD3638" s="577"/>
    </row>
    <row r="3639" spans="1:30">
      <c r="A3639" s="571"/>
      <c r="B3639" s="576">
        <v>1000</v>
      </c>
      <c r="C3639" s="572"/>
      <c r="D3639" s="573">
        <v>44865</v>
      </c>
      <c r="E3639" s="574" t="s">
        <v>2689</v>
      </c>
      <c r="F3639" s="575"/>
      <c r="G3639" s="576">
        <v>1000</v>
      </c>
      <c r="H3639" s="572"/>
      <c r="I3639" s="572"/>
      <c r="J3639" s="572"/>
      <c r="K3639" s="572"/>
      <c r="L3639" s="572"/>
      <c r="M3639" s="572"/>
      <c r="N3639" s="572"/>
      <c r="O3639" s="572"/>
      <c r="P3639" s="572"/>
      <c r="Q3639" s="572"/>
      <c r="R3639" s="572"/>
      <c r="S3639" s="572"/>
      <c r="T3639" s="572"/>
      <c r="U3639" s="572"/>
      <c r="V3639" s="572"/>
      <c r="W3639" s="572"/>
      <c r="X3639" s="572"/>
      <c r="Y3639" s="577"/>
      <c r="Z3639" s="577"/>
      <c r="AA3639" s="577"/>
      <c r="AB3639" s="577"/>
      <c r="AC3639" s="577"/>
      <c r="AD3639" s="577"/>
    </row>
    <row r="3640" spans="1:30">
      <c r="A3640" s="571"/>
      <c r="B3640" s="571"/>
      <c r="C3640" s="572"/>
      <c r="D3640" s="573">
        <v>44865</v>
      </c>
      <c r="E3640" s="574" t="s">
        <v>673</v>
      </c>
      <c r="F3640" s="575"/>
      <c r="G3640" s="576"/>
      <c r="H3640" s="576">
        <v>772.53</v>
      </c>
      <c r="I3640" s="572"/>
      <c r="J3640" s="572"/>
      <c r="K3640" s="572"/>
      <c r="L3640" s="572"/>
      <c r="M3640" s="572"/>
      <c r="N3640" s="572"/>
      <c r="O3640" s="572"/>
      <c r="P3640" s="572"/>
      <c r="Q3640" s="572"/>
      <c r="R3640" s="572"/>
      <c r="S3640" s="572"/>
      <c r="T3640" s="572"/>
      <c r="U3640" s="572"/>
      <c r="V3640" s="572"/>
      <c r="W3640" s="572"/>
      <c r="X3640" s="572"/>
      <c r="Y3640" s="577"/>
      <c r="Z3640" s="577"/>
      <c r="AA3640" s="577"/>
      <c r="AB3640" s="577"/>
      <c r="AC3640" s="577"/>
      <c r="AD3640" s="577"/>
    </row>
    <row r="3641" spans="1:30">
      <c r="A3641" s="571"/>
      <c r="B3641" s="571"/>
      <c r="C3641" s="572"/>
      <c r="D3641" s="573">
        <v>44865</v>
      </c>
      <c r="E3641" s="574" t="s">
        <v>2690</v>
      </c>
      <c r="F3641" s="575"/>
      <c r="G3641" s="576"/>
      <c r="H3641" s="572">
        <v>227.47</v>
      </c>
      <c r="I3641" s="572"/>
      <c r="J3641" s="572"/>
      <c r="K3641" s="572"/>
      <c r="L3641" s="572"/>
      <c r="M3641" s="572"/>
      <c r="N3641" s="572"/>
      <c r="O3641" s="572"/>
      <c r="P3641" s="572"/>
      <c r="Q3641" s="572"/>
      <c r="R3641" s="572"/>
      <c r="S3641" s="572"/>
      <c r="T3641" s="572"/>
      <c r="U3641" s="572"/>
      <c r="V3641" s="572"/>
      <c r="W3641" s="572"/>
      <c r="X3641" s="572"/>
      <c r="Y3641" s="577"/>
      <c r="Z3641" s="577"/>
      <c r="AA3641" s="577"/>
      <c r="AB3641" s="577"/>
      <c r="AC3641" s="577"/>
      <c r="AD3641" s="577"/>
    </row>
    <row r="3642" spans="1:30">
      <c r="C3642" s="479"/>
      <c r="D3642" s="461"/>
      <c r="E3642" s="421" t="s">
        <v>495</v>
      </c>
      <c r="F3642" s="494"/>
      <c r="G3642" s="258">
        <v>2763.78</v>
      </c>
      <c r="H3642" s="479"/>
      <c r="I3642" s="578"/>
      <c r="J3642" s="578"/>
      <c r="K3642" s="578"/>
      <c r="L3642" s="578"/>
      <c r="M3642" s="578"/>
      <c r="N3642" s="578"/>
      <c r="O3642" s="578"/>
      <c r="P3642" s="578"/>
      <c r="Q3642" s="578"/>
      <c r="R3642" s="578"/>
      <c r="S3642" s="578"/>
      <c r="T3642" s="578"/>
      <c r="U3642" s="578"/>
      <c r="V3642" s="578"/>
      <c r="W3642" s="578"/>
      <c r="X3642" s="578"/>
      <c r="Y3642" s="292"/>
      <c r="Z3642" s="292"/>
      <c r="AA3642" s="292"/>
      <c r="AB3642" s="292"/>
      <c r="AC3642" s="200"/>
      <c r="AD3642" s="200"/>
    </row>
    <row r="3643" spans="1:30">
      <c r="C3643" s="479"/>
      <c r="D3643" s="461"/>
      <c r="E3643" s="421" t="s">
        <v>2790</v>
      </c>
      <c r="F3643" s="494" t="s">
        <v>2867</v>
      </c>
      <c r="G3643" s="258"/>
      <c r="H3643" s="479">
        <v>655.20000000000005</v>
      </c>
      <c r="I3643" s="578"/>
      <c r="J3643" s="578"/>
      <c r="K3643" s="578">
        <v>655.20000000000005</v>
      </c>
      <c r="L3643" s="578"/>
      <c r="M3643" s="578"/>
      <c r="N3643" s="578"/>
      <c r="O3643" s="578"/>
      <c r="P3643" s="578"/>
      <c r="Q3643" s="578"/>
      <c r="R3643" s="578"/>
      <c r="S3643" s="578"/>
      <c r="T3643" s="578"/>
      <c r="U3643" s="578"/>
      <c r="V3643" s="578"/>
      <c r="W3643" s="578"/>
      <c r="X3643" s="578"/>
      <c r="Y3643" s="292"/>
      <c r="Z3643" s="292"/>
      <c r="AA3643" s="292"/>
      <c r="AB3643" s="292"/>
      <c r="AC3643" s="200"/>
      <c r="AD3643" s="200"/>
    </row>
    <row r="3644" spans="1:30">
      <c r="C3644" s="479"/>
      <c r="D3644" s="461"/>
      <c r="E3644" s="421" t="s">
        <v>2944</v>
      </c>
      <c r="F3644" s="494" t="s">
        <v>2867</v>
      </c>
      <c r="G3644" s="258"/>
      <c r="H3644" s="479">
        <v>168</v>
      </c>
      <c r="I3644" s="578"/>
      <c r="J3644" s="578"/>
      <c r="K3644" s="578">
        <v>168</v>
      </c>
      <c r="L3644" s="578"/>
      <c r="M3644" s="578"/>
      <c r="N3644" s="578"/>
      <c r="O3644" s="578"/>
      <c r="P3644" s="578"/>
      <c r="Q3644" s="578"/>
      <c r="R3644" s="578"/>
      <c r="S3644" s="578"/>
      <c r="T3644" s="578"/>
      <c r="U3644" s="578"/>
      <c r="V3644" s="578"/>
      <c r="W3644" s="578"/>
      <c r="X3644" s="578"/>
      <c r="Y3644" s="292"/>
      <c r="Z3644" s="292"/>
      <c r="AA3644" s="292"/>
      <c r="AB3644" s="292"/>
      <c r="AC3644" s="200"/>
      <c r="AD3644" s="200"/>
    </row>
    <row r="3645" spans="1:30">
      <c r="C3645" s="479">
        <v>6</v>
      </c>
      <c r="D3645" s="461"/>
      <c r="E3645" s="421" t="s">
        <v>2945</v>
      </c>
      <c r="F3645" s="494" t="s">
        <v>2865</v>
      </c>
      <c r="G3645" s="258"/>
      <c r="H3645" s="479">
        <v>1705</v>
      </c>
      <c r="I3645" s="578"/>
      <c r="J3645" s="578"/>
      <c r="K3645" s="578"/>
      <c r="L3645" s="578"/>
      <c r="M3645" s="578"/>
      <c r="N3645" s="578"/>
      <c r="O3645" s="578">
        <v>1705</v>
      </c>
      <c r="P3645" s="578"/>
      <c r="Q3645" s="578"/>
      <c r="R3645" s="578"/>
      <c r="S3645" s="578"/>
      <c r="T3645" s="578"/>
      <c r="U3645" s="578"/>
      <c r="V3645" s="578"/>
      <c r="W3645" s="578"/>
      <c r="X3645" s="578"/>
      <c r="Y3645" s="292"/>
      <c r="Z3645" s="292"/>
      <c r="AA3645" s="292"/>
      <c r="AB3645" s="292"/>
      <c r="AC3645" s="200"/>
      <c r="AD3645" s="200"/>
    </row>
    <row r="3646" spans="1:30">
      <c r="C3646" s="479"/>
      <c r="D3646" s="461"/>
      <c r="E3646" s="421" t="s">
        <v>2946</v>
      </c>
      <c r="F3646" s="494" t="s">
        <v>2864</v>
      </c>
      <c r="G3646" s="258"/>
      <c r="H3646" s="513">
        <v>140.58000000000001</v>
      </c>
      <c r="I3646" s="578"/>
      <c r="J3646" s="578">
        <v>140.58000000000001</v>
      </c>
      <c r="K3646" s="578"/>
      <c r="L3646" s="578"/>
      <c r="M3646" s="578"/>
      <c r="N3646" s="578"/>
      <c r="O3646" s="578"/>
      <c r="P3646" s="578"/>
      <c r="Q3646" s="578"/>
      <c r="R3646" s="578"/>
      <c r="S3646" s="578"/>
      <c r="T3646" s="578"/>
      <c r="U3646" s="578"/>
      <c r="V3646" s="578"/>
      <c r="W3646" s="578"/>
      <c r="X3646" s="578"/>
      <c r="Y3646" s="292"/>
      <c r="Z3646" s="292"/>
      <c r="AA3646" s="292"/>
      <c r="AB3646" s="292"/>
      <c r="AC3646" s="200"/>
      <c r="AD3646" s="200"/>
    </row>
    <row r="3647" spans="1:30">
      <c r="C3647" s="479"/>
      <c r="D3647" s="461"/>
      <c r="E3647" s="421" t="s">
        <v>1878</v>
      </c>
      <c r="F3647" s="494"/>
      <c r="G3647" s="258"/>
      <c r="H3647" s="513">
        <v>95</v>
      </c>
      <c r="I3647" s="578"/>
      <c r="J3647" s="578"/>
      <c r="K3647" s="578"/>
      <c r="L3647" s="578"/>
      <c r="M3647" s="578"/>
      <c r="N3647" s="578"/>
      <c r="O3647" s="578"/>
      <c r="P3647" s="578"/>
      <c r="Q3647" s="578"/>
      <c r="R3647" s="578"/>
      <c r="S3647" s="578"/>
      <c r="T3647" s="578">
        <v>95</v>
      </c>
      <c r="U3647" s="578"/>
      <c r="V3647" s="578"/>
      <c r="W3647" s="578"/>
      <c r="X3647" s="578"/>
      <c r="Y3647" s="292"/>
      <c r="Z3647" s="292"/>
      <c r="AA3647" s="292"/>
      <c r="AB3647" s="292"/>
      <c r="AC3647" s="200"/>
      <c r="AD3647" s="200"/>
    </row>
    <row r="3648" spans="1:30">
      <c r="B3648" s="258">
        <v>2944</v>
      </c>
      <c r="C3648" s="479"/>
      <c r="D3648" s="461"/>
      <c r="E3648" s="421" t="s">
        <v>2947</v>
      </c>
      <c r="F3648" s="494"/>
      <c r="G3648" s="258">
        <v>2944</v>
      </c>
      <c r="H3648" s="479"/>
      <c r="I3648" s="578"/>
      <c r="J3648" s="578"/>
      <c r="K3648" s="578"/>
      <c r="L3648" s="578"/>
      <c r="M3648" s="578"/>
      <c r="N3648" s="578"/>
      <c r="O3648" s="578"/>
      <c r="P3648" s="578"/>
      <c r="Q3648" s="578"/>
      <c r="R3648" s="578"/>
      <c r="S3648" s="578"/>
      <c r="T3648" s="578"/>
      <c r="U3648" s="578"/>
      <c r="V3648" s="578"/>
      <c r="W3648" s="578"/>
      <c r="X3648" s="578"/>
      <c r="Y3648" s="292"/>
      <c r="Z3648" s="292"/>
      <c r="AA3648" s="292"/>
      <c r="AB3648" s="292"/>
      <c r="AC3648" s="200"/>
      <c r="AD3648" s="200"/>
    </row>
    <row r="3649" spans="2:30">
      <c r="C3649" s="479"/>
      <c r="D3649" s="461"/>
      <c r="E3649" s="421" t="s">
        <v>1741</v>
      </c>
      <c r="F3649" s="494"/>
      <c r="G3649" s="258"/>
      <c r="H3649" s="479">
        <v>79</v>
      </c>
      <c r="I3649" s="578"/>
      <c r="J3649" s="578"/>
      <c r="K3649" s="578"/>
      <c r="L3649" s="578"/>
      <c r="M3649" s="578"/>
      <c r="N3649" s="578"/>
      <c r="O3649" s="578"/>
      <c r="P3649" s="578"/>
      <c r="Q3649" s="578"/>
      <c r="R3649" s="578"/>
      <c r="S3649" s="578"/>
      <c r="T3649" s="578">
        <v>79</v>
      </c>
      <c r="U3649" s="578"/>
      <c r="V3649" s="578"/>
      <c r="W3649" s="578"/>
      <c r="X3649" s="578"/>
      <c r="Y3649" s="292"/>
      <c r="Z3649" s="292"/>
      <c r="AA3649" s="292"/>
      <c r="AB3649" s="292"/>
      <c r="AC3649" s="200"/>
      <c r="AD3649" s="200"/>
    </row>
    <row r="3650" spans="2:30">
      <c r="C3650" s="479"/>
      <c r="D3650" s="461"/>
      <c r="E3650" s="421" t="s">
        <v>673</v>
      </c>
      <c r="F3650" s="494"/>
      <c r="G3650" s="258"/>
      <c r="H3650" s="258">
        <v>2763.78</v>
      </c>
      <c r="I3650" s="578"/>
      <c r="J3650" s="578"/>
      <c r="K3650" s="578"/>
      <c r="L3650" s="578"/>
      <c r="M3650" s="578"/>
      <c r="N3650" s="578"/>
      <c r="O3650" s="578"/>
      <c r="P3650" s="578"/>
      <c r="Q3650" s="578"/>
      <c r="R3650" s="578"/>
      <c r="S3650" s="578"/>
      <c r="T3650" s="578"/>
      <c r="U3650" s="578"/>
      <c r="V3650" s="578"/>
      <c r="W3650" s="578"/>
      <c r="X3650" s="578"/>
      <c r="Y3650" s="292"/>
      <c r="Z3650" s="292"/>
      <c r="AA3650" s="292"/>
      <c r="AB3650" s="292"/>
      <c r="AC3650" s="200"/>
      <c r="AD3650" s="200"/>
    </row>
    <row r="3651" spans="2:30">
      <c r="C3651" s="479"/>
      <c r="D3651" s="461"/>
      <c r="E3651" s="422" t="s">
        <v>2948</v>
      </c>
      <c r="F3651" s="435"/>
      <c r="G3651" s="259"/>
      <c r="H3651" s="234">
        <v>101.22</v>
      </c>
      <c r="I3651" s="578"/>
      <c r="J3651" s="578"/>
      <c r="K3651" s="578"/>
      <c r="L3651" s="578"/>
      <c r="M3651" s="578"/>
      <c r="N3651" s="578"/>
      <c r="O3651" s="578"/>
      <c r="P3651" s="578"/>
      <c r="Q3651" s="578"/>
      <c r="R3651" s="578"/>
      <c r="S3651" s="578"/>
      <c r="T3651" s="578"/>
      <c r="U3651" s="578"/>
      <c r="V3651" s="578"/>
      <c r="W3651" s="578"/>
      <c r="X3651" s="578"/>
      <c r="Y3651" s="292"/>
      <c r="Z3651" s="292"/>
      <c r="AA3651" s="292"/>
      <c r="AB3651" s="292"/>
      <c r="AC3651" s="200"/>
      <c r="AD3651" s="200"/>
    </row>
    <row r="3652" spans="2:30">
      <c r="C3652" s="479"/>
      <c r="D3652" s="461"/>
      <c r="E3652" s="421" t="s">
        <v>495</v>
      </c>
      <c r="F3652" s="494"/>
      <c r="G3652" s="258">
        <v>1474.79</v>
      </c>
      <c r="H3652" s="479"/>
      <c r="I3652" s="578"/>
      <c r="J3652" s="578"/>
      <c r="K3652" s="578"/>
      <c r="L3652" s="578"/>
      <c r="M3652" s="578"/>
      <c r="N3652" s="578"/>
      <c r="O3652" s="578"/>
      <c r="P3652" s="578"/>
      <c r="Q3652" s="578"/>
      <c r="R3652" s="578"/>
      <c r="S3652" s="578"/>
      <c r="T3652" s="578"/>
      <c r="U3652" s="578"/>
      <c r="V3652" s="578"/>
      <c r="W3652" s="578"/>
      <c r="X3652" s="578"/>
      <c r="Y3652" s="292"/>
      <c r="Z3652" s="292"/>
      <c r="AA3652" s="292"/>
      <c r="AB3652" s="292"/>
      <c r="AC3652" s="200"/>
      <c r="AD3652" s="200"/>
    </row>
    <row r="3653" spans="2:30">
      <c r="C3653" s="479"/>
      <c r="D3653" s="461"/>
      <c r="E3653" s="42" t="s">
        <v>2949</v>
      </c>
      <c r="F3653" s="494" t="s">
        <v>2867</v>
      </c>
      <c r="G3653" s="258"/>
      <c r="H3653" s="479">
        <v>273.60000000000002</v>
      </c>
      <c r="I3653" s="578"/>
      <c r="J3653" s="578">
        <v>273.60000000000002</v>
      </c>
      <c r="K3653" s="578"/>
      <c r="L3653" s="578"/>
      <c r="M3653" s="578"/>
      <c r="N3653" s="578"/>
      <c r="O3653" s="578"/>
      <c r="P3653" s="578"/>
      <c r="Q3653" s="578"/>
      <c r="R3653" s="578"/>
      <c r="S3653" s="578"/>
      <c r="T3653" s="578"/>
      <c r="U3653" s="578"/>
      <c r="V3653" s="578"/>
      <c r="W3653" s="578"/>
      <c r="X3653" s="578"/>
      <c r="Y3653" s="292"/>
      <c r="Z3653" s="292"/>
      <c r="AA3653" s="292"/>
      <c r="AB3653" s="292"/>
      <c r="AC3653" s="200"/>
      <c r="AD3653" s="200"/>
    </row>
    <row r="3654" spans="2:30">
      <c r="C3654" s="479"/>
      <c r="D3654" s="461"/>
      <c r="E3654" s="42" t="s">
        <v>2949</v>
      </c>
      <c r="F3654" s="494" t="s">
        <v>2867</v>
      </c>
      <c r="G3654" s="258"/>
      <c r="H3654" s="513">
        <v>273.60000000000002</v>
      </c>
      <c r="I3654" s="578"/>
      <c r="J3654" s="578">
        <v>273.60000000000002</v>
      </c>
      <c r="K3654" s="578"/>
      <c r="L3654" s="578"/>
      <c r="M3654" s="578"/>
      <c r="N3654" s="578"/>
      <c r="O3654" s="578"/>
      <c r="P3654" s="578"/>
      <c r="Q3654" s="578"/>
      <c r="R3654" s="578"/>
      <c r="S3654" s="578"/>
      <c r="T3654" s="578"/>
      <c r="U3654" s="578"/>
      <c r="V3654" s="578"/>
      <c r="W3654" s="578"/>
      <c r="X3654" s="578"/>
      <c r="Y3654" s="292"/>
      <c r="Z3654" s="292"/>
      <c r="AA3654" s="292"/>
      <c r="AB3654" s="292"/>
      <c r="AC3654" s="200"/>
      <c r="AD3654" s="200"/>
    </row>
    <row r="3655" spans="2:30">
      <c r="C3655" s="479"/>
      <c r="D3655" s="461"/>
      <c r="E3655" s="421" t="s">
        <v>2950</v>
      </c>
      <c r="F3655" s="494" t="s">
        <v>2867</v>
      </c>
      <c r="G3655" s="258"/>
      <c r="H3655" s="479">
        <v>341.4</v>
      </c>
      <c r="I3655" s="578"/>
      <c r="J3655" s="578">
        <v>341.4</v>
      </c>
      <c r="K3655" s="578"/>
      <c r="L3655" s="578"/>
      <c r="M3655" s="578"/>
      <c r="N3655" s="578"/>
      <c r="O3655" s="578"/>
      <c r="P3655" s="578"/>
      <c r="Q3655" s="578"/>
      <c r="R3655" s="578"/>
      <c r="S3655" s="578"/>
      <c r="T3655" s="578"/>
      <c r="U3655" s="578"/>
      <c r="V3655" s="578"/>
      <c r="W3655" s="578"/>
      <c r="X3655" s="578"/>
      <c r="Y3655" s="292"/>
      <c r="Z3655" s="292"/>
      <c r="AA3655" s="292"/>
      <c r="AB3655" s="292"/>
      <c r="AC3655" s="200"/>
      <c r="AD3655" s="200"/>
    </row>
    <row r="3656" spans="2:30">
      <c r="C3656" s="479"/>
      <c r="D3656" s="461"/>
      <c r="E3656" s="421" t="s">
        <v>2951</v>
      </c>
      <c r="F3656" s="494" t="s">
        <v>2867</v>
      </c>
      <c r="G3656" s="258"/>
      <c r="H3656" s="479">
        <v>586.19000000000005</v>
      </c>
      <c r="I3656" s="578"/>
      <c r="J3656" s="578"/>
      <c r="K3656" s="578"/>
      <c r="L3656" s="578">
        <v>586.19000000000005</v>
      </c>
      <c r="M3656" s="578"/>
      <c r="N3656" s="578"/>
      <c r="O3656" s="578"/>
      <c r="P3656" s="578"/>
      <c r="Q3656" s="578"/>
      <c r="R3656" s="578"/>
      <c r="S3656" s="578"/>
      <c r="T3656" s="578"/>
      <c r="U3656" s="578"/>
      <c r="V3656" s="578"/>
      <c r="W3656" s="578"/>
      <c r="X3656" s="578"/>
      <c r="Y3656" s="292"/>
      <c r="Z3656" s="292"/>
      <c r="AA3656" s="292"/>
      <c r="AB3656" s="292"/>
      <c r="AC3656" s="200"/>
      <c r="AD3656" s="200"/>
    </row>
    <row r="3657" spans="2:30">
      <c r="B3657" s="258">
        <v>1770</v>
      </c>
      <c r="C3657" s="479"/>
      <c r="D3657" s="461"/>
      <c r="E3657" s="421" t="s">
        <v>2952</v>
      </c>
      <c r="F3657" s="494"/>
      <c r="G3657" s="258">
        <v>1770</v>
      </c>
      <c r="H3657" s="479"/>
      <c r="I3657" s="578"/>
      <c r="J3657" s="578"/>
      <c r="K3657" s="578"/>
      <c r="L3657" s="578"/>
      <c r="M3657" s="578"/>
      <c r="N3657" s="578"/>
      <c r="O3657" s="578"/>
      <c r="P3657" s="578"/>
      <c r="Q3657" s="578"/>
      <c r="R3657" s="578"/>
      <c r="S3657" s="578"/>
      <c r="T3657" s="578"/>
      <c r="U3657" s="578"/>
      <c r="V3657" s="578"/>
      <c r="W3657" s="578"/>
      <c r="X3657" s="578"/>
      <c r="Y3657" s="292"/>
      <c r="Z3657" s="292"/>
      <c r="AA3657" s="292"/>
      <c r="AB3657" s="292"/>
      <c r="AC3657" s="200"/>
      <c r="AD3657" s="200"/>
    </row>
    <row r="3658" spans="2:30">
      <c r="C3658" s="479"/>
      <c r="D3658" s="461"/>
      <c r="E3658" s="421" t="s">
        <v>673</v>
      </c>
      <c r="F3658" s="494"/>
      <c r="G3658" s="258"/>
      <c r="H3658" s="258">
        <v>1474.79</v>
      </c>
      <c r="I3658" s="578"/>
      <c r="J3658" s="578"/>
      <c r="K3658" s="578"/>
      <c r="L3658" s="578"/>
      <c r="M3658" s="578"/>
      <c r="N3658" s="578"/>
      <c r="O3658" s="578"/>
      <c r="P3658" s="578"/>
      <c r="Q3658" s="578"/>
      <c r="R3658" s="578"/>
      <c r="S3658" s="578"/>
      <c r="T3658" s="578"/>
      <c r="U3658" s="578"/>
      <c r="V3658" s="578"/>
      <c r="W3658" s="578"/>
      <c r="X3658" s="578"/>
      <c r="Y3658" s="292"/>
      <c r="Z3658" s="292"/>
      <c r="AA3658" s="292"/>
      <c r="AB3658" s="292"/>
      <c r="AC3658" s="200"/>
      <c r="AD3658" s="200"/>
    </row>
    <row r="3659" spans="2:30">
      <c r="C3659" s="479"/>
      <c r="D3659" s="461"/>
      <c r="E3659" s="422" t="s">
        <v>2953</v>
      </c>
      <c r="F3659" s="435"/>
      <c r="G3659" s="259"/>
      <c r="H3659" s="234">
        <v>295.20999999999998</v>
      </c>
      <c r="I3659" s="578"/>
      <c r="J3659" s="578"/>
      <c r="K3659" s="578"/>
      <c r="L3659" s="578"/>
      <c r="M3659" s="578"/>
      <c r="N3659" s="578"/>
      <c r="O3659" s="578"/>
      <c r="P3659" s="578"/>
      <c r="Q3659" s="578"/>
      <c r="R3659" s="578"/>
      <c r="S3659" s="578"/>
      <c r="T3659" s="578"/>
      <c r="U3659" s="578"/>
      <c r="V3659" s="578"/>
      <c r="W3659" s="578"/>
      <c r="X3659" s="578"/>
      <c r="Y3659" s="292"/>
      <c r="Z3659" s="292"/>
      <c r="AA3659" s="292"/>
      <c r="AB3659" s="292"/>
      <c r="AC3659" s="200"/>
      <c r="AD3659" s="200"/>
    </row>
    <row r="3660" spans="2:30">
      <c r="C3660" s="479"/>
      <c r="D3660" s="461"/>
      <c r="E3660" s="421" t="s">
        <v>495</v>
      </c>
      <c r="F3660" s="494"/>
      <c r="G3660" s="258">
        <v>2669.8</v>
      </c>
      <c r="H3660" s="479"/>
      <c r="I3660" s="578"/>
      <c r="J3660" s="578"/>
      <c r="K3660" s="578"/>
      <c r="L3660" s="578"/>
      <c r="M3660" s="578"/>
      <c r="N3660" s="578"/>
      <c r="O3660" s="578"/>
      <c r="P3660" s="578"/>
      <c r="Q3660" s="578"/>
      <c r="R3660" s="578"/>
      <c r="S3660" s="578"/>
      <c r="T3660" s="578"/>
      <c r="U3660" s="578"/>
      <c r="V3660" s="578"/>
      <c r="W3660" s="578"/>
      <c r="X3660" s="578"/>
      <c r="Y3660" s="292"/>
      <c r="Z3660" s="292"/>
      <c r="AA3660" s="292"/>
      <c r="AB3660" s="292"/>
      <c r="AC3660" s="200"/>
      <c r="AD3660" s="200"/>
    </row>
    <row r="3661" spans="2:30">
      <c r="C3661" s="479"/>
      <c r="D3661" s="461"/>
      <c r="E3661" s="42" t="s">
        <v>2954</v>
      </c>
      <c r="F3661" s="494" t="s">
        <v>2867</v>
      </c>
      <c r="G3661" s="258"/>
      <c r="H3661" s="479">
        <v>1369.8</v>
      </c>
      <c r="I3661" s="578"/>
      <c r="J3661" s="578"/>
      <c r="K3661" s="578">
        <v>1369.8</v>
      </c>
      <c r="L3661" s="578"/>
      <c r="M3661" s="578"/>
      <c r="N3661" s="578"/>
      <c r="O3661" s="578"/>
      <c r="P3661" s="578"/>
      <c r="Q3661" s="578"/>
      <c r="R3661" s="578"/>
      <c r="S3661" s="578"/>
      <c r="T3661" s="578"/>
      <c r="U3661" s="578"/>
      <c r="V3661" s="578"/>
      <c r="W3661" s="578"/>
      <c r="X3661" s="578"/>
      <c r="Y3661" s="292"/>
      <c r="Z3661" s="292"/>
      <c r="AA3661" s="292"/>
      <c r="AB3661" s="292"/>
      <c r="AC3661" s="200"/>
      <c r="AD3661" s="200"/>
    </row>
    <row r="3662" spans="2:30">
      <c r="C3662" s="479"/>
      <c r="D3662" s="461"/>
      <c r="E3662" s="42" t="s">
        <v>2955</v>
      </c>
      <c r="F3662" s="494" t="s">
        <v>2867</v>
      </c>
      <c r="G3662" s="258"/>
      <c r="H3662" s="479">
        <v>1206</v>
      </c>
      <c r="I3662" s="578"/>
      <c r="J3662" s="578"/>
      <c r="K3662" s="578">
        <v>1206</v>
      </c>
      <c r="L3662" s="578"/>
      <c r="M3662" s="578"/>
      <c r="N3662" s="578"/>
      <c r="O3662" s="578"/>
      <c r="P3662" s="578"/>
      <c r="Q3662" s="578"/>
      <c r="R3662" s="578"/>
      <c r="S3662" s="578"/>
      <c r="T3662" s="578"/>
      <c r="U3662" s="578"/>
      <c r="V3662" s="578"/>
      <c r="W3662" s="578"/>
      <c r="X3662" s="578"/>
      <c r="Y3662" s="292"/>
      <c r="Z3662" s="292"/>
      <c r="AA3662" s="292"/>
      <c r="AB3662" s="292"/>
      <c r="AC3662" s="200"/>
      <c r="AD3662" s="200"/>
    </row>
    <row r="3663" spans="2:30">
      <c r="C3663" s="479"/>
      <c r="D3663" s="461"/>
      <c r="E3663" s="421" t="s">
        <v>1878</v>
      </c>
      <c r="F3663" s="494"/>
      <c r="G3663" s="258"/>
      <c r="H3663" s="479">
        <v>94</v>
      </c>
      <c r="I3663" s="578"/>
      <c r="J3663" s="578"/>
      <c r="K3663" s="578"/>
      <c r="L3663" s="578"/>
      <c r="M3663" s="578"/>
      <c r="N3663" s="578"/>
      <c r="O3663" s="578"/>
      <c r="P3663" s="578"/>
      <c r="Q3663" s="578"/>
      <c r="R3663" s="578"/>
      <c r="S3663" s="578"/>
      <c r="T3663" s="578">
        <v>94</v>
      </c>
      <c r="U3663" s="578"/>
      <c r="V3663" s="578"/>
      <c r="W3663" s="578"/>
      <c r="X3663" s="578"/>
      <c r="Y3663" s="292"/>
      <c r="Z3663" s="292"/>
      <c r="AA3663" s="292"/>
      <c r="AB3663" s="292"/>
      <c r="AC3663" s="200"/>
      <c r="AD3663" s="200"/>
    </row>
    <row r="3664" spans="2:30">
      <c r="B3664" s="258">
        <v>2842</v>
      </c>
      <c r="C3664" s="479"/>
      <c r="D3664" s="461"/>
      <c r="E3664" s="421" t="s">
        <v>2903</v>
      </c>
      <c r="F3664" s="494"/>
      <c r="G3664" s="258">
        <v>2842</v>
      </c>
      <c r="H3664" s="479"/>
      <c r="I3664" s="578"/>
      <c r="J3664" s="578"/>
      <c r="K3664" s="578"/>
      <c r="L3664" s="578"/>
      <c r="M3664" s="578"/>
      <c r="N3664" s="578"/>
      <c r="O3664" s="578"/>
      <c r="P3664" s="578"/>
      <c r="Q3664" s="578"/>
      <c r="R3664" s="578"/>
      <c r="S3664" s="578"/>
      <c r="T3664" s="578"/>
      <c r="U3664" s="578"/>
      <c r="V3664" s="578"/>
      <c r="W3664" s="578"/>
      <c r="X3664" s="578"/>
      <c r="Y3664" s="292"/>
      <c r="Z3664" s="292"/>
      <c r="AA3664" s="292"/>
      <c r="AB3664" s="292"/>
      <c r="AC3664" s="200"/>
      <c r="AD3664" s="200"/>
    </row>
    <row r="3665" spans="2:30">
      <c r="C3665" s="479"/>
      <c r="D3665" s="461"/>
      <c r="E3665" s="421" t="s">
        <v>673</v>
      </c>
      <c r="F3665" s="494"/>
      <c r="G3665" s="258"/>
      <c r="H3665" s="258">
        <v>2669.8</v>
      </c>
      <c r="I3665" s="578"/>
      <c r="J3665" s="578"/>
      <c r="K3665" s="578"/>
      <c r="L3665" s="578"/>
      <c r="M3665" s="578"/>
      <c r="N3665" s="578"/>
      <c r="O3665" s="578"/>
      <c r="P3665" s="578"/>
      <c r="Q3665" s="578"/>
      <c r="R3665" s="578"/>
      <c r="S3665" s="578"/>
      <c r="T3665" s="578"/>
      <c r="U3665" s="578"/>
      <c r="V3665" s="578"/>
      <c r="W3665" s="578"/>
      <c r="X3665" s="578"/>
      <c r="Y3665" s="292"/>
      <c r="Z3665" s="292"/>
      <c r="AA3665" s="292"/>
      <c r="AB3665" s="292"/>
      <c r="AC3665" s="200"/>
      <c r="AD3665" s="200"/>
    </row>
    <row r="3666" spans="2:30">
      <c r="C3666" s="479"/>
      <c r="D3666" s="461"/>
      <c r="E3666" s="422" t="s">
        <v>2904</v>
      </c>
      <c r="F3666" s="435"/>
      <c r="G3666" s="259"/>
      <c r="H3666" s="234">
        <v>172.2</v>
      </c>
      <c r="I3666" s="578"/>
      <c r="J3666" s="578"/>
      <c r="K3666" s="578"/>
      <c r="L3666" s="578"/>
      <c r="M3666" s="578"/>
      <c r="N3666" s="578"/>
      <c r="O3666" s="578"/>
      <c r="P3666" s="578"/>
      <c r="Q3666" s="578"/>
      <c r="R3666" s="578"/>
      <c r="S3666" s="578"/>
      <c r="T3666" s="578"/>
      <c r="U3666" s="578"/>
      <c r="V3666" s="578"/>
      <c r="W3666" s="578"/>
      <c r="X3666" s="578"/>
      <c r="Y3666" s="292"/>
      <c r="Z3666" s="292"/>
      <c r="AA3666" s="292"/>
      <c r="AB3666" s="292"/>
      <c r="AC3666" s="200"/>
      <c r="AD3666" s="200"/>
    </row>
    <row r="3667" spans="2:30">
      <c r="C3667" s="479"/>
      <c r="D3667" s="461"/>
      <c r="E3667" s="421" t="s">
        <v>495</v>
      </c>
      <c r="F3667" s="494"/>
      <c r="G3667" s="258">
        <v>6494.84</v>
      </c>
      <c r="H3667" s="479"/>
      <c r="I3667" s="578"/>
      <c r="J3667" s="578"/>
      <c r="K3667" s="578"/>
      <c r="L3667" s="578"/>
      <c r="M3667" s="578"/>
      <c r="N3667" s="578"/>
      <c r="O3667" s="578"/>
      <c r="P3667" s="578"/>
      <c r="Q3667" s="578"/>
      <c r="R3667" s="578"/>
      <c r="S3667" s="578"/>
      <c r="T3667" s="578"/>
      <c r="U3667" s="578"/>
      <c r="V3667" s="578"/>
      <c r="W3667" s="578"/>
      <c r="X3667" s="578"/>
      <c r="Y3667" s="292"/>
      <c r="Z3667" s="292"/>
      <c r="AA3667" s="292"/>
      <c r="AB3667" s="292"/>
      <c r="AC3667" s="200"/>
      <c r="AD3667" s="200"/>
    </row>
    <row r="3668" spans="2:30">
      <c r="C3668" s="479"/>
      <c r="D3668" s="461"/>
      <c r="E3668" s="421" t="s">
        <v>2956</v>
      </c>
      <c r="F3668" s="494" t="s">
        <v>2867</v>
      </c>
      <c r="G3668" s="258"/>
      <c r="H3668" s="479">
        <v>2222.73</v>
      </c>
      <c r="I3668" s="578"/>
      <c r="J3668" s="578"/>
      <c r="K3668" s="578">
        <v>2222.73</v>
      </c>
      <c r="L3668" s="578"/>
      <c r="M3668" s="578"/>
      <c r="N3668" s="578"/>
      <c r="O3668" s="578"/>
      <c r="P3668" s="578"/>
      <c r="Q3668" s="578"/>
      <c r="R3668" s="578"/>
      <c r="S3668" s="578"/>
      <c r="T3668" s="578"/>
      <c r="U3668" s="578"/>
      <c r="V3668" s="578"/>
      <c r="W3668" s="578"/>
      <c r="X3668" s="578"/>
      <c r="Y3668" s="292"/>
      <c r="Z3668" s="292"/>
      <c r="AA3668" s="292"/>
      <c r="AB3668" s="292"/>
      <c r="AC3668" s="200"/>
      <c r="AD3668" s="200"/>
    </row>
    <row r="3669" spans="2:30">
      <c r="C3669" s="479"/>
      <c r="D3669" s="461"/>
      <c r="E3669" s="421" t="s">
        <v>2957</v>
      </c>
      <c r="F3669" s="494" t="s">
        <v>2867</v>
      </c>
      <c r="G3669" s="258"/>
      <c r="H3669" s="479">
        <v>2205.1</v>
      </c>
      <c r="I3669" s="578"/>
      <c r="J3669" s="578"/>
      <c r="K3669" s="578">
        <v>2205.1</v>
      </c>
      <c r="L3669" s="578"/>
      <c r="M3669" s="578"/>
      <c r="N3669" s="578"/>
      <c r="O3669" s="578"/>
      <c r="P3669" s="578"/>
      <c r="Q3669" s="578"/>
      <c r="R3669" s="578"/>
      <c r="S3669" s="578"/>
      <c r="T3669" s="578"/>
      <c r="U3669" s="578"/>
      <c r="V3669" s="578"/>
      <c r="W3669" s="578"/>
      <c r="X3669" s="578"/>
      <c r="Y3669" s="292"/>
      <c r="Z3669" s="292"/>
      <c r="AA3669" s="292"/>
      <c r="AB3669" s="292"/>
      <c r="AC3669" s="200"/>
      <c r="AD3669" s="200"/>
    </row>
    <row r="3670" spans="2:30">
      <c r="C3670" s="479"/>
      <c r="D3670" s="461"/>
      <c r="E3670" s="421" t="s">
        <v>2958</v>
      </c>
      <c r="F3670" s="494" t="s">
        <v>2867</v>
      </c>
      <c r="G3670" s="258"/>
      <c r="H3670" s="479">
        <v>610.09</v>
      </c>
      <c r="I3670" s="578"/>
      <c r="J3670" s="578"/>
      <c r="K3670" s="578"/>
      <c r="L3670" s="578">
        <v>610.09</v>
      </c>
      <c r="M3670" s="578"/>
      <c r="N3670" s="578"/>
      <c r="O3670" s="578"/>
      <c r="P3670" s="578"/>
      <c r="Q3670" s="578"/>
      <c r="R3670" s="578"/>
      <c r="S3670" s="578"/>
      <c r="T3670" s="578"/>
      <c r="U3670" s="578"/>
      <c r="V3670" s="578"/>
      <c r="W3670" s="578"/>
      <c r="X3670" s="578"/>
      <c r="Y3670" s="292"/>
      <c r="Z3670" s="292"/>
      <c r="AA3670" s="292"/>
      <c r="AB3670" s="292"/>
      <c r="AC3670" s="200"/>
      <c r="AD3670" s="200"/>
    </row>
    <row r="3671" spans="2:30">
      <c r="C3671" s="479"/>
      <c r="D3671" s="461"/>
      <c r="E3671" s="421" t="s">
        <v>2959</v>
      </c>
      <c r="F3671" s="494" t="s">
        <v>2867</v>
      </c>
      <c r="G3671" s="258"/>
      <c r="H3671" s="479">
        <v>1199.92</v>
      </c>
      <c r="I3671" s="578"/>
      <c r="J3671" s="578"/>
      <c r="K3671" s="578">
        <v>1199.92</v>
      </c>
      <c r="L3671" s="578"/>
      <c r="M3671" s="578"/>
      <c r="N3671" s="578"/>
      <c r="O3671" s="578"/>
      <c r="P3671" s="578"/>
      <c r="Q3671" s="578"/>
      <c r="R3671" s="578"/>
      <c r="S3671" s="578"/>
      <c r="T3671" s="578"/>
      <c r="U3671" s="578"/>
      <c r="V3671" s="578"/>
      <c r="W3671" s="578"/>
      <c r="X3671" s="578"/>
      <c r="Y3671" s="292"/>
      <c r="Z3671" s="292"/>
      <c r="AA3671" s="292"/>
      <c r="AB3671" s="292"/>
      <c r="AC3671" s="200"/>
      <c r="AD3671" s="200"/>
    </row>
    <row r="3672" spans="2:30">
      <c r="C3672" s="479"/>
      <c r="D3672" s="461"/>
      <c r="E3672" s="421" t="s">
        <v>1878</v>
      </c>
      <c r="F3672" s="494"/>
      <c r="G3672" s="258"/>
      <c r="H3672" s="479">
        <v>157</v>
      </c>
      <c r="I3672" s="578"/>
      <c r="J3672" s="578"/>
      <c r="K3672" s="578"/>
      <c r="L3672" s="578"/>
      <c r="M3672" s="578"/>
      <c r="N3672" s="578"/>
      <c r="O3672" s="578"/>
      <c r="P3672" s="578"/>
      <c r="Q3672" s="578"/>
      <c r="R3672" s="578"/>
      <c r="S3672" s="578"/>
      <c r="T3672" s="578">
        <v>157</v>
      </c>
      <c r="U3672" s="578"/>
      <c r="V3672" s="578"/>
      <c r="W3672" s="578"/>
      <c r="X3672" s="578"/>
      <c r="Y3672" s="292"/>
      <c r="Z3672" s="292"/>
      <c r="AA3672" s="292"/>
      <c r="AB3672" s="292"/>
      <c r="AC3672" s="200"/>
      <c r="AD3672" s="200"/>
    </row>
    <row r="3673" spans="2:30">
      <c r="C3673" s="479"/>
      <c r="D3673" s="461"/>
      <c r="E3673" s="574" t="s">
        <v>1748</v>
      </c>
      <c r="F3673" s="494"/>
      <c r="G3673" s="258"/>
      <c r="H3673" s="479">
        <v>100</v>
      </c>
      <c r="I3673" s="578"/>
      <c r="J3673" s="578"/>
      <c r="K3673" s="578"/>
      <c r="L3673" s="578"/>
      <c r="M3673" s="578"/>
      <c r="N3673" s="578"/>
      <c r="O3673" s="578"/>
      <c r="P3673" s="578"/>
      <c r="Q3673" s="578"/>
      <c r="R3673" s="578"/>
      <c r="S3673" s="578"/>
      <c r="T3673" s="578"/>
      <c r="U3673" s="578">
        <v>100</v>
      </c>
      <c r="V3673" s="578"/>
      <c r="W3673" s="578"/>
      <c r="X3673" s="578"/>
      <c r="Y3673" s="292"/>
      <c r="Z3673" s="292"/>
      <c r="AA3673" s="292"/>
      <c r="AB3673" s="292"/>
      <c r="AC3673" s="200"/>
      <c r="AD3673" s="200"/>
    </row>
    <row r="3674" spans="2:30">
      <c r="B3674" s="258">
        <v>7000</v>
      </c>
      <c r="C3674" s="479"/>
      <c r="D3674" s="461"/>
      <c r="E3674" s="421" t="s">
        <v>1771</v>
      </c>
      <c r="F3674" s="494"/>
      <c r="G3674" s="258">
        <v>7000</v>
      </c>
      <c r="H3674" s="479"/>
      <c r="I3674" s="578"/>
      <c r="J3674" s="578"/>
      <c r="K3674" s="578"/>
      <c r="L3674" s="578"/>
      <c r="M3674" s="578"/>
      <c r="N3674" s="578"/>
      <c r="O3674" s="578"/>
      <c r="P3674" s="578"/>
      <c r="Q3674" s="578"/>
      <c r="R3674" s="578"/>
      <c r="S3674" s="578"/>
      <c r="T3674" s="578"/>
      <c r="U3674" s="578"/>
      <c r="V3674" s="578"/>
      <c r="W3674" s="578"/>
      <c r="X3674" s="578"/>
      <c r="Y3674" s="292"/>
      <c r="Z3674" s="292"/>
      <c r="AA3674" s="292"/>
      <c r="AB3674" s="292"/>
      <c r="AC3674" s="200"/>
      <c r="AD3674" s="200"/>
    </row>
    <row r="3675" spans="2:30">
      <c r="C3675" s="479"/>
      <c r="D3675" s="461"/>
      <c r="E3675" s="421" t="s">
        <v>673</v>
      </c>
      <c r="F3675" s="494"/>
      <c r="G3675" s="258"/>
      <c r="H3675" s="258">
        <v>6494.84</v>
      </c>
      <c r="I3675" s="578"/>
      <c r="J3675" s="578"/>
      <c r="K3675" s="578"/>
      <c r="L3675" s="578"/>
      <c r="M3675" s="578"/>
      <c r="N3675" s="578"/>
      <c r="O3675" s="578"/>
      <c r="P3675" s="578"/>
      <c r="Q3675" s="578"/>
      <c r="R3675" s="578"/>
      <c r="S3675" s="578"/>
      <c r="T3675" s="578"/>
      <c r="U3675" s="578"/>
      <c r="V3675" s="578"/>
      <c r="W3675" s="578"/>
      <c r="X3675" s="578"/>
      <c r="Y3675" s="292"/>
      <c r="Z3675" s="292"/>
      <c r="AA3675" s="292"/>
      <c r="AB3675" s="292"/>
      <c r="AC3675" s="200"/>
      <c r="AD3675" s="200"/>
    </row>
    <row r="3676" spans="2:30">
      <c r="C3676" s="479"/>
      <c r="D3676" s="461"/>
      <c r="E3676" s="422" t="s">
        <v>1772</v>
      </c>
      <c r="F3676" s="435"/>
      <c r="G3676" s="259"/>
      <c r="H3676" s="234">
        <v>505.16</v>
      </c>
      <c r="I3676" s="578"/>
      <c r="J3676" s="578"/>
      <c r="K3676" s="578"/>
      <c r="L3676" s="578"/>
      <c r="M3676" s="578"/>
      <c r="N3676" s="578"/>
      <c r="O3676" s="578"/>
      <c r="P3676" s="578"/>
      <c r="Q3676" s="578"/>
      <c r="R3676" s="578"/>
      <c r="S3676" s="578"/>
      <c r="T3676" s="578"/>
      <c r="U3676" s="578"/>
      <c r="V3676" s="578"/>
      <c r="W3676" s="578"/>
      <c r="X3676" s="578"/>
      <c r="Y3676" s="292"/>
      <c r="Z3676" s="292"/>
      <c r="AA3676" s="292"/>
      <c r="AB3676" s="292"/>
      <c r="AC3676" s="200"/>
      <c r="AD3676" s="200"/>
    </row>
    <row r="3677" spans="2:30">
      <c r="C3677" s="479"/>
      <c r="D3677" s="461"/>
      <c r="E3677" s="421" t="s">
        <v>495</v>
      </c>
      <c r="F3677" s="494"/>
      <c r="G3677" s="258">
        <v>11937.65</v>
      </c>
      <c r="H3677" s="479"/>
      <c r="I3677" s="578"/>
      <c r="J3677" s="578"/>
      <c r="K3677" s="578"/>
      <c r="L3677" s="578"/>
      <c r="M3677" s="578"/>
      <c r="N3677" s="578"/>
      <c r="O3677" s="578"/>
      <c r="P3677" s="578"/>
      <c r="Q3677" s="578"/>
      <c r="R3677" s="578"/>
      <c r="S3677" s="578"/>
      <c r="T3677" s="578"/>
      <c r="U3677" s="578"/>
      <c r="V3677" s="578"/>
      <c r="W3677" s="578"/>
      <c r="X3677" s="578"/>
      <c r="Y3677" s="292"/>
      <c r="Z3677" s="292"/>
      <c r="AA3677" s="292"/>
      <c r="AB3677" s="292"/>
      <c r="AC3677" s="200"/>
      <c r="AD3677" s="200"/>
    </row>
    <row r="3678" spans="2:30">
      <c r="C3678" s="479"/>
      <c r="D3678" s="461"/>
      <c r="E3678" s="421" t="s">
        <v>2960</v>
      </c>
      <c r="F3678" s="494" t="s">
        <v>2864</v>
      </c>
      <c r="G3678" s="258"/>
      <c r="H3678" s="479">
        <v>320.52999999999997</v>
      </c>
      <c r="I3678" s="578"/>
      <c r="J3678" s="578"/>
      <c r="K3678" s="578"/>
      <c r="L3678" s="578">
        <v>320.52999999999997</v>
      </c>
      <c r="M3678" s="578"/>
      <c r="N3678" s="578"/>
      <c r="O3678" s="578"/>
      <c r="P3678" s="578"/>
      <c r="Q3678" s="578"/>
      <c r="R3678" s="578"/>
      <c r="S3678" s="578"/>
      <c r="T3678" s="578"/>
      <c r="U3678" s="578"/>
      <c r="V3678" s="578"/>
      <c r="W3678" s="578"/>
      <c r="X3678" s="578"/>
      <c r="Y3678" s="292"/>
      <c r="Z3678" s="292"/>
      <c r="AA3678" s="292"/>
      <c r="AB3678" s="292"/>
      <c r="AC3678" s="200"/>
      <c r="AD3678" s="200"/>
    </row>
    <row r="3679" spans="2:30">
      <c r="C3679" s="479"/>
      <c r="D3679" s="461"/>
      <c r="E3679" s="421" t="s">
        <v>2961</v>
      </c>
      <c r="F3679" s="494" t="s">
        <v>2864</v>
      </c>
      <c r="G3679" s="258"/>
      <c r="H3679" s="479">
        <v>101.1</v>
      </c>
      <c r="I3679" s="578"/>
      <c r="J3679" s="578">
        <v>101.1</v>
      </c>
      <c r="K3679" s="578"/>
      <c r="L3679" s="578"/>
      <c r="M3679" s="578"/>
      <c r="N3679" s="578"/>
      <c r="O3679" s="578"/>
      <c r="P3679" s="578"/>
      <c r="Q3679" s="578"/>
      <c r="R3679" s="578"/>
      <c r="S3679" s="578"/>
      <c r="T3679" s="578"/>
      <c r="U3679" s="578"/>
      <c r="V3679" s="578"/>
      <c r="W3679" s="578"/>
      <c r="X3679" s="578"/>
      <c r="Y3679" s="292"/>
      <c r="Z3679" s="292"/>
      <c r="AA3679" s="292"/>
      <c r="AB3679" s="292"/>
      <c r="AC3679" s="200"/>
      <c r="AD3679" s="200"/>
    </row>
    <row r="3680" spans="2:30">
      <c r="C3680" s="479"/>
      <c r="D3680" s="461"/>
      <c r="E3680" s="421" t="s">
        <v>1965</v>
      </c>
      <c r="F3680" s="494" t="s">
        <v>2864</v>
      </c>
      <c r="G3680" s="258"/>
      <c r="H3680" s="479">
        <v>563.79</v>
      </c>
      <c r="I3680" s="578"/>
      <c r="J3680" s="578"/>
      <c r="K3680" s="578">
        <v>563.79</v>
      </c>
      <c r="L3680" s="578"/>
      <c r="M3680" s="578"/>
      <c r="N3680" s="578"/>
      <c r="O3680" s="578"/>
      <c r="P3680" s="578"/>
      <c r="Q3680" s="578"/>
      <c r="R3680" s="578"/>
      <c r="S3680" s="578"/>
      <c r="T3680" s="578"/>
      <c r="U3680" s="578"/>
      <c r="V3680" s="578"/>
      <c r="W3680" s="578"/>
      <c r="X3680" s="578"/>
      <c r="Y3680" s="292"/>
      <c r="Z3680" s="292"/>
      <c r="AA3680" s="292"/>
      <c r="AB3680" s="292"/>
      <c r="AC3680" s="200"/>
      <c r="AD3680" s="200"/>
    </row>
    <row r="3681" spans="3:30">
      <c r="C3681" s="479"/>
      <c r="D3681" s="461"/>
      <c r="E3681" s="420" t="s">
        <v>2820</v>
      </c>
      <c r="F3681" s="494" t="s">
        <v>2864</v>
      </c>
      <c r="G3681" s="258"/>
      <c r="H3681" s="479">
        <v>127.26</v>
      </c>
      <c r="I3681" s="578"/>
      <c r="J3681" s="578">
        <v>127.26</v>
      </c>
      <c r="K3681" s="578"/>
      <c r="L3681" s="578"/>
      <c r="M3681" s="578"/>
      <c r="N3681" s="578"/>
      <c r="O3681" s="578"/>
      <c r="P3681" s="578"/>
      <c r="Q3681" s="578"/>
      <c r="R3681" s="578"/>
      <c r="S3681" s="578"/>
      <c r="T3681" s="578"/>
      <c r="U3681" s="578"/>
      <c r="V3681" s="578"/>
      <c r="W3681" s="578"/>
      <c r="X3681" s="578"/>
      <c r="Y3681" s="292"/>
      <c r="Z3681" s="292"/>
      <c r="AA3681" s="292"/>
      <c r="AB3681" s="292"/>
      <c r="AC3681" s="200"/>
      <c r="AD3681" s="200"/>
    </row>
    <row r="3682" spans="3:30">
      <c r="C3682" s="479"/>
      <c r="D3682" s="461"/>
      <c r="E3682" s="421" t="s">
        <v>2962</v>
      </c>
      <c r="F3682" s="494" t="s">
        <v>2864</v>
      </c>
      <c r="G3682" s="258"/>
      <c r="H3682" s="479">
        <v>171.48</v>
      </c>
      <c r="I3682" s="578"/>
      <c r="J3682" s="578">
        <v>171.48</v>
      </c>
      <c r="K3682" s="578"/>
      <c r="L3682" s="578"/>
      <c r="M3682" s="578"/>
      <c r="N3682" s="578"/>
      <c r="O3682" s="578"/>
      <c r="P3682" s="578"/>
      <c r="Q3682" s="578"/>
      <c r="R3682" s="578"/>
      <c r="S3682" s="578"/>
      <c r="T3682" s="578"/>
      <c r="U3682" s="578"/>
      <c r="V3682" s="578"/>
      <c r="W3682" s="578"/>
      <c r="X3682" s="578"/>
      <c r="Y3682" s="292"/>
      <c r="Z3682" s="292"/>
      <c r="AA3682" s="292"/>
      <c r="AB3682" s="292"/>
      <c r="AC3682" s="200"/>
      <c r="AD3682" s="200"/>
    </row>
    <row r="3683" spans="3:30">
      <c r="C3683" s="479"/>
      <c r="D3683" s="461"/>
      <c r="E3683" s="421" t="s">
        <v>1906</v>
      </c>
      <c r="F3683" s="494" t="s">
        <v>2864</v>
      </c>
      <c r="G3683" s="258"/>
      <c r="H3683" s="479">
        <v>215.7</v>
      </c>
      <c r="I3683" s="578"/>
      <c r="J3683" s="578">
        <v>215.7</v>
      </c>
      <c r="K3683" s="578"/>
      <c r="L3683" s="578"/>
      <c r="M3683" s="578"/>
      <c r="N3683" s="578"/>
      <c r="O3683" s="578"/>
      <c r="P3683" s="578"/>
      <c r="Q3683" s="578"/>
      <c r="R3683" s="578"/>
      <c r="S3683" s="578"/>
      <c r="T3683" s="578"/>
      <c r="U3683" s="578"/>
      <c r="V3683" s="578"/>
      <c r="W3683" s="578"/>
      <c r="X3683" s="578"/>
      <c r="Y3683" s="292"/>
      <c r="Z3683" s="292"/>
      <c r="AA3683" s="292"/>
      <c r="AB3683" s="292"/>
      <c r="AC3683" s="200"/>
      <c r="AD3683" s="200"/>
    </row>
    <row r="3684" spans="3:30">
      <c r="C3684" s="479">
        <v>6</v>
      </c>
      <c r="D3684" s="461"/>
      <c r="E3684" t="s">
        <v>2963</v>
      </c>
      <c r="F3684" s="494" t="s">
        <v>2865</v>
      </c>
      <c r="G3684" s="258"/>
      <c r="H3684" s="479">
        <v>1689</v>
      </c>
      <c r="I3684" s="578"/>
      <c r="J3684" s="578"/>
      <c r="K3684" s="578"/>
      <c r="L3684" s="578"/>
      <c r="M3684" s="578"/>
      <c r="N3684" s="578"/>
      <c r="O3684" s="578">
        <v>1689</v>
      </c>
      <c r="P3684" s="578"/>
      <c r="Q3684" s="578"/>
      <c r="R3684" s="578"/>
      <c r="S3684" s="578"/>
      <c r="T3684" s="578"/>
      <c r="U3684" s="578"/>
      <c r="V3684" s="578"/>
      <c r="W3684" s="578"/>
      <c r="X3684" s="578"/>
      <c r="Y3684" s="292"/>
      <c r="Z3684" s="292"/>
      <c r="AA3684" s="292"/>
      <c r="AB3684" s="292"/>
      <c r="AC3684" s="200"/>
      <c r="AD3684" s="200"/>
    </row>
    <row r="3685" spans="3:30">
      <c r="C3685" s="479">
        <v>4.7300000000000004</v>
      </c>
      <c r="D3685" s="461"/>
      <c r="E3685" s="421" t="s">
        <v>2981</v>
      </c>
      <c r="F3685" s="494" t="s">
        <v>2865</v>
      </c>
      <c r="G3685" s="258"/>
      <c r="H3685" s="479">
        <v>1415</v>
      </c>
      <c r="I3685" s="578"/>
      <c r="J3685" s="578"/>
      <c r="K3685" s="578"/>
      <c r="L3685" s="578"/>
      <c r="M3685" s="578"/>
      <c r="N3685" s="578"/>
      <c r="O3685" s="578">
        <v>1415</v>
      </c>
      <c r="P3685" s="578"/>
      <c r="Q3685" s="578"/>
      <c r="R3685" s="578"/>
      <c r="S3685" s="578"/>
      <c r="T3685" s="578"/>
      <c r="U3685" s="578"/>
      <c r="V3685" s="578"/>
      <c r="W3685" s="578"/>
      <c r="X3685" s="578"/>
      <c r="Y3685" s="292"/>
      <c r="Z3685" s="292"/>
      <c r="AA3685" s="292"/>
      <c r="AB3685" s="292"/>
      <c r="AC3685" s="200"/>
      <c r="AD3685" s="200"/>
    </row>
    <row r="3686" spans="3:30">
      <c r="C3686" s="479"/>
      <c r="D3686" s="461"/>
      <c r="E3686" s="421" t="s">
        <v>2964</v>
      </c>
      <c r="F3686" s="494" t="s">
        <v>2867</v>
      </c>
      <c r="G3686" s="258"/>
      <c r="H3686" s="479">
        <v>1579.98</v>
      </c>
      <c r="I3686" s="578"/>
      <c r="J3686" s="578">
        <v>1579.98</v>
      </c>
      <c r="K3686" s="578"/>
      <c r="L3686" s="578"/>
      <c r="M3686" s="578"/>
      <c r="N3686" s="578"/>
      <c r="O3686" s="578"/>
      <c r="P3686" s="578"/>
      <c r="Q3686" s="578"/>
      <c r="R3686" s="578"/>
      <c r="S3686" s="578"/>
      <c r="T3686" s="578"/>
      <c r="U3686" s="578"/>
      <c r="V3686" s="578"/>
      <c r="W3686" s="578"/>
      <c r="X3686" s="578"/>
      <c r="Y3686" s="292"/>
      <c r="Z3686" s="292"/>
      <c r="AA3686" s="292"/>
      <c r="AB3686" s="292"/>
      <c r="AC3686" s="200"/>
      <c r="AD3686" s="200"/>
    </row>
    <row r="3687" spans="3:30">
      <c r="C3687" s="479"/>
      <c r="D3687" s="461"/>
      <c r="E3687" s="421" t="s">
        <v>2965</v>
      </c>
      <c r="F3687" s="494" t="s">
        <v>2867</v>
      </c>
      <c r="G3687" s="258"/>
      <c r="H3687" s="479">
        <v>1132.6199999999999</v>
      </c>
      <c r="I3687" s="578"/>
      <c r="J3687" s="578">
        <v>1132.6199999999999</v>
      </c>
      <c r="K3687" s="578"/>
      <c r="L3687" s="578"/>
      <c r="M3687" s="578"/>
      <c r="N3687" s="578"/>
      <c r="O3687" s="578"/>
      <c r="P3687" s="578"/>
      <c r="Q3687" s="578"/>
      <c r="R3687" s="578"/>
      <c r="S3687" s="578"/>
      <c r="T3687" s="578"/>
      <c r="U3687" s="578"/>
      <c r="V3687" s="578"/>
      <c r="W3687" s="578"/>
      <c r="X3687" s="578"/>
      <c r="Y3687" s="292"/>
      <c r="Z3687" s="292"/>
      <c r="AA3687" s="292"/>
      <c r="AB3687" s="292"/>
      <c r="AC3687" s="200"/>
      <c r="AD3687" s="200"/>
    </row>
    <row r="3688" spans="3:30">
      <c r="C3688" s="479"/>
      <c r="D3688" s="461"/>
      <c r="E3688" s="421" t="s">
        <v>2966</v>
      </c>
      <c r="F3688" s="494" t="s">
        <v>2867</v>
      </c>
      <c r="G3688" s="258"/>
      <c r="H3688" s="479">
        <v>2476.96</v>
      </c>
      <c r="I3688" s="578"/>
      <c r="J3688" s="578"/>
      <c r="K3688" s="578"/>
      <c r="L3688" s="578"/>
      <c r="M3688" s="578"/>
      <c r="N3688" s="578">
        <v>2476.96</v>
      </c>
      <c r="O3688" s="578"/>
      <c r="P3688" s="578"/>
      <c r="Q3688" s="578"/>
      <c r="R3688" s="578"/>
      <c r="S3688" s="578"/>
      <c r="T3688" s="578"/>
      <c r="U3688" s="578"/>
      <c r="V3688" s="578"/>
      <c r="W3688" s="578"/>
      <c r="X3688" s="578"/>
      <c r="Y3688" s="292"/>
      <c r="Z3688" s="292"/>
      <c r="AA3688" s="292"/>
      <c r="AB3688" s="292"/>
      <c r="AC3688" s="200"/>
      <c r="AD3688" s="200"/>
    </row>
    <row r="3689" spans="3:30">
      <c r="C3689" s="479"/>
      <c r="D3689" s="461"/>
      <c r="E3689" s="421" t="s">
        <v>2967</v>
      </c>
      <c r="F3689" s="494" t="s">
        <v>2867</v>
      </c>
      <c r="G3689" s="258"/>
      <c r="H3689" s="479">
        <v>835</v>
      </c>
      <c r="I3689" s="578"/>
      <c r="J3689" s="578"/>
      <c r="K3689" s="578"/>
      <c r="L3689" s="578"/>
      <c r="M3689" s="578"/>
      <c r="N3689" s="578"/>
      <c r="O3689" s="578"/>
      <c r="P3689" s="578"/>
      <c r="Q3689" s="578"/>
      <c r="R3689" s="578"/>
      <c r="S3689" s="578"/>
      <c r="T3689" s="578"/>
      <c r="U3689" s="578"/>
      <c r="V3689" s="578"/>
      <c r="W3689" s="578"/>
      <c r="X3689" s="578"/>
      <c r="Y3689" s="292"/>
      <c r="Z3689" s="292"/>
      <c r="AA3689" s="292"/>
      <c r="AB3689" s="578">
        <v>835</v>
      </c>
      <c r="AC3689" s="200"/>
      <c r="AD3689" s="200"/>
    </row>
    <row r="3690" spans="3:30">
      <c r="C3690" s="479"/>
      <c r="D3690" s="461"/>
      <c r="E3690" s="421" t="s">
        <v>2968</v>
      </c>
      <c r="F3690" s="494" t="s">
        <v>2867</v>
      </c>
      <c r="G3690" s="258"/>
      <c r="H3690" s="479">
        <v>130</v>
      </c>
      <c r="I3690" s="578"/>
      <c r="J3690" s="578"/>
      <c r="K3690" s="578"/>
      <c r="L3690" s="578"/>
      <c r="M3690" s="578"/>
      <c r="N3690" s="578">
        <v>130</v>
      </c>
      <c r="O3690" s="578"/>
      <c r="P3690" s="578"/>
      <c r="Q3690" s="578"/>
      <c r="R3690" s="578"/>
      <c r="S3690" s="578"/>
      <c r="T3690" s="578"/>
      <c r="U3690" s="578"/>
      <c r="V3690" s="578"/>
      <c r="W3690" s="578"/>
      <c r="X3690" s="578"/>
      <c r="Y3690" s="292"/>
      <c r="Z3690" s="292"/>
      <c r="AA3690" s="292"/>
      <c r="AB3690" s="292"/>
      <c r="AC3690" s="200"/>
      <c r="AD3690" s="200"/>
    </row>
    <row r="3691" spans="3:30">
      <c r="C3691" s="479"/>
      <c r="D3691" s="461"/>
      <c r="E3691" s="421" t="s">
        <v>2696</v>
      </c>
      <c r="F3691" s="494" t="s">
        <v>2864</v>
      </c>
      <c r="G3691" s="258"/>
      <c r="H3691" s="479">
        <v>236.99</v>
      </c>
      <c r="I3691" s="578"/>
      <c r="J3691" s="578"/>
      <c r="K3691" s="578"/>
      <c r="L3691" s="578">
        <v>236.99</v>
      </c>
      <c r="M3691" s="578"/>
      <c r="N3691" s="578"/>
      <c r="O3691" s="578"/>
      <c r="P3691" s="578"/>
      <c r="Q3691" s="578"/>
      <c r="R3691" s="578"/>
      <c r="S3691" s="578"/>
      <c r="T3691" s="578"/>
      <c r="U3691" s="578"/>
      <c r="V3691" s="578"/>
      <c r="W3691" s="578"/>
      <c r="X3691" s="578"/>
      <c r="Y3691" s="292"/>
      <c r="Z3691" s="292"/>
      <c r="AA3691" s="292"/>
      <c r="AB3691" s="292"/>
      <c r="AC3691" s="200"/>
      <c r="AD3691" s="200"/>
    </row>
    <row r="3692" spans="3:30">
      <c r="C3692" s="479"/>
      <c r="D3692" s="461"/>
      <c r="E3692" s="421" t="s">
        <v>2697</v>
      </c>
      <c r="F3692" s="494" t="s">
        <v>2867</v>
      </c>
      <c r="G3692" s="258"/>
      <c r="H3692" s="479">
        <v>26.69</v>
      </c>
      <c r="I3692" s="578"/>
      <c r="J3692" s="578"/>
      <c r="K3692" s="578"/>
      <c r="L3692" s="578"/>
      <c r="M3692" s="578"/>
      <c r="N3692" s="578">
        <v>26.69</v>
      </c>
      <c r="O3692" s="578"/>
      <c r="P3692" s="578"/>
      <c r="Q3692" s="578"/>
      <c r="R3692" s="578"/>
      <c r="S3692" s="578"/>
      <c r="T3692" s="578"/>
      <c r="U3692" s="578"/>
      <c r="V3692" s="578"/>
      <c r="W3692" s="578"/>
      <c r="X3692" s="578"/>
      <c r="Y3692" s="292"/>
      <c r="Z3692" s="292"/>
      <c r="AA3692" s="292"/>
      <c r="AB3692" s="292"/>
      <c r="AC3692" s="200"/>
      <c r="AD3692" s="200"/>
    </row>
    <row r="3693" spans="3:30">
      <c r="C3693" s="479"/>
      <c r="D3693" s="461"/>
      <c r="E3693" s="421" t="s">
        <v>2438</v>
      </c>
      <c r="F3693" s="494" t="s">
        <v>2864</v>
      </c>
      <c r="G3693" s="258"/>
      <c r="H3693" s="479">
        <v>416</v>
      </c>
      <c r="I3693" s="578"/>
      <c r="J3693" s="578"/>
      <c r="K3693" s="578">
        <v>416</v>
      </c>
      <c r="L3693" s="578"/>
      <c r="M3693" s="578"/>
      <c r="N3693" s="578"/>
      <c r="O3693" s="578"/>
      <c r="P3693" s="578"/>
      <c r="Q3693" s="578"/>
      <c r="R3693" s="578"/>
      <c r="S3693" s="578"/>
      <c r="T3693" s="578"/>
      <c r="U3693" s="578"/>
      <c r="V3693" s="578"/>
      <c r="W3693" s="578"/>
      <c r="X3693" s="578"/>
      <c r="Y3693" s="292"/>
      <c r="Z3693" s="292"/>
      <c r="AA3693" s="292"/>
      <c r="AB3693" s="292"/>
      <c r="AC3693" s="200"/>
      <c r="AD3693" s="200"/>
    </row>
    <row r="3694" spans="3:30">
      <c r="C3694" s="479"/>
      <c r="D3694" s="461"/>
      <c r="E3694" s="421" t="s">
        <v>1896</v>
      </c>
      <c r="F3694" s="494"/>
      <c r="G3694" s="258"/>
      <c r="H3694" s="479">
        <v>55.55</v>
      </c>
      <c r="I3694" s="578"/>
      <c r="J3694" s="578"/>
      <c r="K3694" s="578"/>
      <c r="L3694" s="578"/>
      <c r="M3694" s="578"/>
      <c r="N3694" s="578"/>
      <c r="O3694" s="578"/>
      <c r="P3694" s="578"/>
      <c r="Q3694" s="578"/>
      <c r="R3694" s="578"/>
      <c r="S3694" s="578"/>
      <c r="T3694" s="578">
        <v>55.55</v>
      </c>
      <c r="U3694" s="578"/>
      <c r="V3694" s="578"/>
      <c r="W3694" s="578"/>
      <c r="X3694" s="578"/>
      <c r="Y3694" s="292"/>
      <c r="Z3694" s="292"/>
      <c r="AA3694" s="292"/>
      <c r="AB3694" s="292"/>
      <c r="AC3694" s="200"/>
      <c r="AD3694" s="200"/>
    </row>
    <row r="3695" spans="3:30">
      <c r="C3695" s="479"/>
      <c r="D3695" s="461"/>
      <c r="E3695" s="421" t="s">
        <v>1878</v>
      </c>
      <c r="F3695" s="494"/>
      <c r="G3695" s="258"/>
      <c r="H3695" s="479">
        <v>244</v>
      </c>
      <c r="I3695" s="578"/>
      <c r="J3695" s="578"/>
      <c r="K3695" s="578"/>
      <c r="L3695" s="578"/>
      <c r="M3695" s="578"/>
      <c r="N3695" s="578"/>
      <c r="O3695" s="578"/>
      <c r="P3695" s="578"/>
      <c r="Q3695" s="578"/>
      <c r="R3695" s="578"/>
      <c r="S3695" s="578"/>
      <c r="T3695" s="578">
        <v>244</v>
      </c>
      <c r="U3695" s="578"/>
      <c r="V3695" s="578"/>
      <c r="W3695" s="578"/>
      <c r="X3695" s="578"/>
      <c r="Y3695" s="292"/>
      <c r="Z3695" s="292"/>
      <c r="AA3695" s="292"/>
      <c r="AB3695" s="292"/>
      <c r="AC3695" s="200"/>
      <c r="AD3695" s="200"/>
    </row>
    <row r="3696" spans="3:30">
      <c r="C3696" s="479"/>
      <c r="D3696" s="461"/>
      <c r="E3696" s="421" t="s">
        <v>1748</v>
      </c>
      <c r="F3696" s="494"/>
      <c r="G3696" s="258"/>
      <c r="H3696" s="479">
        <v>200</v>
      </c>
      <c r="I3696" s="578"/>
      <c r="J3696" s="578"/>
      <c r="K3696" s="578"/>
      <c r="L3696" s="578"/>
      <c r="M3696" s="578"/>
      <c r="N3696" s="578"/>
      <c r="O3696" s="578"/>
      <c r="P3696" s="578"/>
      <c r="Q3696" s="578"/>
      <c r="R3696" s="578"/>
      <c r="S3696" s="578"/>
      <c r="T3696" s="578"/>
      <c r="U3696" s="578">
        <v>200</v>
      </c>
      <c r="V3696" s="578"/>
      <c r="W3696" s="578"/>
      <c r="X3696" s="578"/>
      <c r="Y3696" s="292"/>
      <c r="Z3696" s="292"/>
      <c r="AA3696" s="292"/>
      <c r="AB3696" s="292"/>
      <c r="AC3696" s="200"/>
      <c r="AD3696" s="200"/>
    </row>
    <row r="3697" spans="2:30">
      <c r="B3697" s="258">
        <v>13085</v>
      </c>
      <c r="C3697" s="479"/>
      <c r="D3697" s="461"/>
      <c r="E3697" s="421" t="s">
        <v>1283</v>
      </c>
      <c r="F3697" s="494"/>
      <c r="G3697" s="258">
        <v>13085</v>
      </c>
      <c r="H3697" s="479"/>
      <c r="I3697" s="578"/>
      <c r="J3697" s="578"/>
      <c r="K3697" s="578"/>
      <c r="L3697" s="578"/>
      <c r="M3697" s="578"/>
      <c r="N3697" s="578"/>
      <c r="O3697" s="578"/>
      <c r="P3697" s="578"/>
      <c r="Q3697" s="578"/>
      <c r="R3697" s="578"/>
      <c r="S3697" s="578"/>
      <c r="T3697" s="578"/>
      <c r="U3697" s="578"/>
      <c r="V3697" s="578"/>
      <c r="W3697" s="578"/>
      <c r="X3697" s="578"/>
      <c r="Y3697" s="292"/>
      <c r="Z3697" s="292"/>
      <c r="AA3697" s="292"/>
      <c r="AB3697" s="292"/>
      <c r="AC3697" s="200"/>
      <c r="AD3697" s="200"/>
    </row>
    <row r="3698" spans="2:30">
      <c r="C3698" s="479"/>
      <c r="D3698" s="461"/>
      <c r="E3698" s="421" t="s">
        <v>673</v>
      </c>
      <c r="F3698" s="494"/>
      <c r="G3698" s="258"/>
      <c r="H3698" s="258">
        <v>11937.65</v>
      </c>
      <c r="I3698" s="578"/>
      <c r="J3698" s="578"/>
      <c r="K3698" s="578"/>
      <c r="L3698" s="578"/>
      <c r="M3698" s="578"/>
      <c r="N3698" s="578"/>
      <c r="O3698" s="578"/>
      <c r="P3698" s="578"/>
      <c r="Q3698" s="578"/>
      <c r="R3698" s="578"/>
      <c r="S3698" s="578"/>
      <c r="T3698" s="578"/>
      <c r="U3698" s="578"/>
      <c r="V3698" s="578"/>
      <c r="W3698" s="578"/>
      <c r="X3698" s="578"/>
      <c r="Y3698" s="292"/>
      <c r="Z3698" s="292"/>
      <c r="AA3698" s="292"/>
      <c r="AB3698" s="292"/>
      <c r="AC3698" s="200"/>
      <c r="AD3698" s="200"/>
    </row>
    <row r="3699" spans="2:30">
      <c r="C3699" s="479"/>
      <c r="D3699" s="461"/>
      <c r="E3699" s="422" t="s">
        <v>1633</v>
      </c>
      <c r="F3699" s="435"/>
      <c r="G3699" s="259"/>
      <c r="H3699" s="234">
        <v>1147.3499999999999</v>
      </c>
      <c r="I3699" s="578"/>
      <c r="J3699" s="578"/>
      <c r="K3699" s="578"/>
      <c r="L3699" s="578"/>
      <c r="M3699" s="578"/>
      <c r="N3699" s="578"/>
      <c r="O3699" s="578"/>
      <c r="P3699" s="578"/>
      <c r="Q3699" s="578"/>
      <c r="R3699" s="578"/>
      <c r="S3699" s="578"/>
      <c r="T3699" s="578"/>
      <c r="U3699" s="578"/>
      <c r="V3699" s="578"/>
      <c r="W3699" s="578"/>
      <c r="X3699" s="578"/>
      <c r="Y3699" s="292"/>
      <c r="Z3699" s="292"/>
      <c r="AA3699" s="292"/>
      <c r="AB3699" s="292"/>
      <c r="AC3699" s="200"/>
      <c r="AD3699" s="200"/>
    </row>
    <row r="3700" spans="2:30">
      <c r="C3700" s="479"/>
      <c r="D3700" s="461"/>
      <c r="E3700" s="421" t="s">
        <v>495</v>
      </c>
      <c r="F3700" s="494"/>
      <c r="G3700" s="258">
        <v>1882.09</v>
      </c>
      <c r="H3700" s="479"/>
      <c r="I3700" s="578"/>
      <c r="J3700" s="578"/>
      <c r="K3700" s="578"/>
      <c r="L3700" s="578"/>
      <c r="M3700" s="578"/>
      <c r="N3700" s="578"/>
      <c r="O3700" s="578"/>
      <c r="P3700" s="578"/>
      <c r="Q3700" s="578"/>
      <c r="R3700" s="578"/>
      <c r="S3700" s="578"/>
      <c r="T3700" s="578"/>
      <c r="U3700" s="578"/>
      <c r="V3700" s="578"/>
      <c r="W3700" s="578"/>
      <c r="X3700" s="578"/>
      <c r="Y3700" s="292"/>
      <c r="Z3700" s="292"/>
      <c r="AA3700" s="292"/>
      <c r="AB3700" s="292"/>
      <c r="AC3700" s="200"/>
      <c r="AD3700" s="200"/>
    </row>
    <row r="3701" spans="2:30">
      <c r="C3701" s="479">
        <v>5</v>
      </c>
      <c r="D3701" s="461"/>
      <c r="E3701" s="421" t="s">
        <v>2969</v>
      </c>
      <c r="F3701" s="494" t="s">
        <v>2865</v>
      </c>
      <c r="G3701" s="258"/>
      <c r="H3701" s="479">
        <v>1056</v>
      </c>
      <c r="I3701" s="578"/>
      <c r="J3701" s="578"/>
      <c r="K3701" s="578"/>
      <c r="L3701" s="578"/>
      <c r="M3701" s="578"/>
      <c r="N3701" s="578"/>
      <c r="O3701" s="578">
        <v>1056</v>
      </c>
      <c r="P3701" s="578"/>
      <c r="Q3701" s="578"/>
      <c r="R3701" s="578"/>
      <c r="S3701" s="578"/>
      <c r="T3701" s="578"/>
      <c r="U3701" s="578"/>
      <c r="V3701" s="578"/>
      <c r="W3701" s="578"/>
      <c r="X3701" s="578"/>
      <c r="Y3701" s="292"/>
      <c r="Z3701" s="292"/>
      <c r="AA3701" s="292"/>
      <c r="AB3701" s="292"/>
      <c r="AC3701" s="200"/>
      <c r="AD3701" s="200"/>
    </row>
    <row r="3702" spans="2:30">
      <c r="C3702" s="479"/>
      <c r="D3702" s="461"/>
      <c r="E3702" s="421" t="s">
        <v>2970</v>
      </c>
      <c r="F3702" s="494" t="s">
        <v>2864</v>
      </c>
      <c r="G3702" s="258"/>
      <c r="H3702" s="479">
        <v>245</v>
      </c>
      <c r="I3702" s="578"/>
      <c r="J3702" s="578"/>
      <c r="K3702" s="578"/>
      <c r="L3702" s="578"/>
      <c r="M3702" s="578"/>
      <c r="N3702" s="578"/>
      <c r="O3702" s="578"/>
      <c r="P3702" s="578"/>
      <c r="Q3702" s="578">
        <v>245</v>
      </c>
      <c r="R3702" s="578"/>
      <c r="S3702" s="578"/>
      <c r="T3702" s="578"/>
      <c r="U3702" s="578"/>
      <c r="V3702" s="578"/>
      <c r="W3702" s="578"/>
      <c r="X3702" s="578"/>
      <c r="Y3702" s="292"/>
      <c r="Z3702" s="292"/>
      <c r="AA3702" s="292"/>
      <c r="AB3702" s="292"/>
      <c r="AC3702" s="200"/>
      <c r="AD3702" s="200"/>
    </row>
    <row r="3703" spans="2:30">
      <c r="C3703" s="479"/>
      <c r="D3703" s="461"/>
      <c r="E3703" s="421" t="s">
        <v>2971</v>
      </c>
      <c r="F3703" s="494" t="s">
        <v>2864</v>
      </c>
      <c r="G3703" s="258"/>
      <c r="H3703" s="479">
        <v>365.64</v>
      </c>
      <c r="I3703" s="578"/>
      <c r="J3703" s="578">
        <v>365.64</v>
      </c>
      <c r="K3703" s="578"/>
      <c r="L3703" s="578"/>
      <c r="M3703" s="578"/>
      <c r="N3703" s="578"/>
      <c r="O3703" s="578"/>
      <c r="P3703" s="578"/>
      <c r="Q3703" s="578"/>
      <c r="R3703" s="578"/>
      <c r="S3703" s="578"/>
      <c r="T3703" s="578"/>
      <c r="U3703" s="578"/>
      <c r="V3703" s="578"/>
      <c r="W3703" s="578"/>
      <c r="X3703" s="578"/>
      <c r="Y3703" s="292"/>
      <c r="Z3703" s="292"/>
      <c r="AA3703" s="292"/>
      <c r="AB3703" s="292"/>
      <c r="AC3703" s="200"/>
      <c r="AD3703" s="200"/>
    </row>
    <row r="3704" spans="2:30">
      <c r="C3704" s="479"/>
      <c r="D3704" s="461"/>
      <c r="E3704" s="421" t="s">
        <v>1896</v>
      </c>
      <c r="F3704" s="494"/>
      <c r="G3704" s="258"/>
      <c r="H3704" s="479">
        <v>25.45</v>
      </c>
      <c r="I3704" s="578"/>
      <c r="J3704" s="578"/>
      <c r="K3704" s="578"/>
      <c r="L3704" s="578"/>
      <c r="M3704" s="578"/>
      <c r="N3704" s="578"/>
      <c r="O3704" s="578"/>
      <c r="P3704" s="578"/>
      <c r="Q3704" s="578"/>
      <c r="R3704" s="578"/>
      <c r="S3704" s="578"/>
      <c r="T3704" s="578">
        <v>25.45</v>
      </c>
      <c r="U3704" s="578"/>
      <c r="V3704" s="578"/>
      <c r="W3704" s="578"/>
      <c r="X3704" s="578"/>
      <c r="Y3704" s="292"/>
      <c r="Z3704" s="292"/>
      <c r="AA3704" s="292"/>
      <c r="AB3704" s="292"/>
      <c r="AC3704" s="200"/>
      <c r="AD3704" s="200"/>
    </row>
    <row r="3705" spans="2:30">
      <c r="C3705" s="479"/>
      <c r="D3705" s="461"/>
      <c r="E3705" s="421" t="s">
        <v>1878</v>
      </c>
      <c r="F3705" s="494"/>
      <c r="G3705" s="258"/>
      <c r="H3705" s="479">
        <v>90</v>
      </c>
      <c r="I3705" s="578"/>
      <c r="J3705" s="578"/>
      <c r="K3705" s="578"/>
      <c r="L3705" s="578"/>
      <c r="M3705" s="578"/>
      <c r="N3705" s="578"/>
      <c r="O3705" s="578"/>
      <c r="P3705" s="578"/>
      <c r="Q3705" s="578"/>
      <c r="R3705" s="578"/>
      <c r="S3705" s="578"/>
      <c r="T3705" s="578">
        <v>90</v>
      </c>
      <c r="U3705" s="578"/>
      <c r="V3705" s="578"/>
      <c r="W3705" s="578"/>
      <c r="X3705" s="578"/>
      <c r="Y3705" s="292"/>
      <c r="Z3705" s="292"/>
      <c r="AA3705" s="292"/>
      <c r="AB3705" s="292"/>
      <c r="AC3705" s="200"/>
      <c r="AD3705" s="200"/>
    </row>
    <row r="3706" spans="2:30">
      <c r="C3706" s="479"/>
      <c r="D3706" s="461"/>
      <c r="E3706" s="421" t="s">
        <v>1748</v>
      </c>
      <c r="F3706" s="494"/>
      <c r="G3706" s="258"/>
      <c r="H3706" s="479">
        <v>100</v>
      </c>
      <c r="I3706" s="578"/>
      <c r="J3706" s="578"/>
      <c r="K3706" s="578"/>
      <c r="L3706" s="578"/>
      <c r="M3706" s="578"/>
      <c r="N3706" s="578"/>
      <c r="O3706" s="578"/>
      <c r="P3706" s="578"/>
      <c r="Q3706" s="578"/>
      <c r="R3706" s="578"/>
      <c r="S3706" s="578"/>
      <c r="T3706" s="578"/>
      <c r="U3706" s="578">
        <v>100</v>
      </c>
      <c r="V3706" s="578"/>
      <c r="W3706" s="578"/>
      <c r="X3706" s="578"/>
      <c r="Y3706" s="292"/>
      <c r="Z3706" s="292"/>
      <c r="AA3706" s="292"/>
      <c r="AB3706" s="292"/>
      <c r="AC3706" s="200"/>
      <c r="AD3706" s="200"/>
    </row>
    <row r="3707" spans="2:30">
      <c r="B3707" s="258">
        <v>1940</v>
      </c>
      <c r="C3707" s="479"/>
      <c r="D3707" s="461"/>
      <c r="E3707" s="421" t="s">
        <v>2637</v>
      </c>
      <c r="F3707" s="494"/>
      <c r="G3707" s="258">
        <v>1940</v>
      </c>
      <c r="H3707" s="479"/>
      <c r="I3707" s="578"/>
      <c r="J3707" s="578"/>
      <c r="K3707" s="578"/>
      <c r="L3707" s="578"/>
      <c r="M3707" s="578"/>
      <c r="N3707" s="578"/>
      <c r="O3707" s="578"/>
      <c r="P3707" s="578"/>
      <c r="Q3707" s="578"/>
      <c r="R3707" s="578"/>
      <c r="S3707" s="578"/>
      <c r="T3707" s="578"/>
      <c r="U3707" s="578"/>
      <c r="V3707" s="578"/>
      <c r="W3707" s="578"/>
      <c r="X3707" s="578"/>
      <c r="Y3707" s="292"/>
      <c r="Z3707" s="292"/>
      <c r="AA3707" s="292"/>
      <c r="AB3707" s="292"/>
      <c r="AC3707" s="200"/>
      <c r="AD3707" s="200"/>
    </row>
    <row r="3708" spans="2:30">
      <c r="C3708" s="479"/>
      <c r="D3708" s="461"/>
      <c r="E3708" s="421" t="s">
        <v>673</v>
      </c>
      <c r="F3708" s="494"/>
      <c r="G3708" s="258"/>
      <c r="H3708" s="258">
        <v>1882.09</v>
      </c>
      <c r="I3708" s="578"/>
      <c r="J3708" s="578"/>
      <c r="K3708" s="578"/>
      <c r="L3708" s="578"/>
      <c r="M3708" s="578"/>
      <c r="N3708" s="578"/>
      <c r="O3708" s="578"/>
      <c r="P3708" s="578"/>
      <c r="Q3708" s="578"/>
      <c r="R3708" s="578"/>
      <c r="S3708" s="578"/>
      <c r="T3708" s="578"/>
      <c r="U3708" s="578"/>
      <c r="V3708" s="578"/>
      <c r="W3708" s="578"/>
      <c r="X3708" s="578"/>
      <c r="Y3708" s="292"/>
      <c r="Z3708" s="292"/>
      <c r="AA3708" s="292"/>
      <c r="AB3708" s="292"/>
      <c r="AC3708" s="200"/>
      <c r="AD3708" s="200"/>
    </row>
    <row r="3709" spans="2:30">
      <c r="C3709" s="479"/>
      <c r="D3709" s="461"/>
      <c r="E3709" s="422" t="s">
        <v>2638</v>
      </c>
      <c r="F3709" s="435"/>
      <c r="G3709" s="259"/>
      <c r="H3709" s="234">
        <v>57.91</v>
      </c>
      <c r="I3709" s="578"/>
      <c r="J3709" s="578"/>
      <c r="K3709" s="578"/>
      <c r="L3709" s="578"/>
      <c r="M3709" s="578"/>
      <c r="N3709" s="578"/>
      <c r="O3709" s="578"/>
      <c r="P3709" s="578"/>
      <c r="Q3709" s="578"/>
      <c r="R3709" s="578"/>
      <c r="S3709" s="578"/>
      <c r="T3709" s="578"/>
      <c r="U3709" s="578"/>
      <c r="V3709" s="578"/>
      <c r="W3709" s="578"/>
      <c r="X3709" s="578"/>
      <c r="Y3709" s="292"/>
      <c r="Z3709" s="292"/>
      <c r="AA3709" s="292"/>
      <c r="AB3709" s="292"/>
      <c r="AC3709" s="200"/>
      <c r="AD3709" s="200"/>
    </row>
    <row r="3710" spans="2:30">
      <c r="C3710" s="479"/>
      <c r="D3710" s="461"/>
      <c r="E3710" s="421" t="s">
        <v>495</v>
      </c>
      <c r="F3710" s="494"/>
      <c r="G3710" s="258">
        <v>422.54</v>
      </c>
      <c r="H3710" s="479"/>
      <c r="I3710" s="578"/>
      <c r="J3710" s="578"/>
      <c r="K3710" s="578"/>
      <c r="L3710" s="578"/>
      <c r="M3710" s="578"/>
      <c r="N3710" s="578"/>
      <c r="O3710" s="578"/>
      <c r="P3710" s="578"/>
      <c r="Q3710" s="578"/>
      <c r="R3710" s="578"/>
      <c r="S3710" s="578"/>
      <c r="T3710" s="578"/>
      <c r="U3710" s="578"/>
      <c r="V3710" s="578"/>
      <c r="W3710" s="578"/>
      <c r="X3710" s="578"/>
      <c r="Y3710" s="292"/>
      <c r="Z3710" s="292"/>
      <c r="AA3710" s="292"/>
      <c r="AB3710" s="292"/>
      <c r="AC3710" s="200"/>
      <c r="AD3710" s="200"/>
    </row>
    <row r="3711" spans="2:30">
      <c r="C3711" s="479"/>
      <c r="D3711" s="461"/>
      <c r="E3711" s="421" t="s">
        <v>2972</v>
      </c>
      <c r="F3711" s="494" t="s">
        <v>2867</v>
      </c>
      <c r="G3711" s="258"/>
      <c r="H3711" s="479">
        <v>79.099999999999994</v>
      </c>
      <c r="I3711" s="578"/>
      <c r="J3711" s="578"/>
      <c r="K3711" s="578"/>
      <c r="L3711" s="578"/>
      <c r="M3711" s="578"/>
      <c r="N3711" s="578">
        <v>79.099999999999994</v>
      </c>
      <c r="O3711" s="578"/>
      <c r="P3711" s="578"/>
      <c r="Q3711" s="578"/>
      <c r="R3711" s="578"/>
      <c r="S3711" s="578"/>
      <c r="T3711" s="578"/>
      <c r="U3711" s="578"/>
      <c r="V3711" s="578"/>
      <c r="W3711" s="578"/>
      <c r="X3711" s="578"/>
      <c r="Y3711" s="292"/>
      <c r="Z3711" s="292"/>
      <c r="AA3711" s="292"/>
      <c r="AB3711" s="292"/>
      <c r="AC3711" s="200"/>
      <c r="AD3711" s="200"/>
    </row>
    <row r="3712" spans="2:30">
      <c r="C3712" s="479"/>
      <c r="D3712" s="461"/>
      <c r="E3712" s="421" t="s">
        <v>2973</v>
      </c>
      <c r="F3712" s="494" t="s">
        <v>2867</v>
      </c>
      <c r="G3712" s="258"/>
      <c r="H3712" s="479">
        <v>343.44</v>
      </c>
      <c r="I3712" s="578"/>
      <c r="J3712" s="578">
        <v>343.44</v>
      </c>
      <c r="K3712" s="578"/>
      <c r="L3712" s="578"/>
      <c r="M3712" s="578"/>
      <c r="N3712" s="578"/>
      <c r="O3712" s="578"/>
      <c r="P3712" s="578"/>
      <c r="Q3712" s="578"/>
      <c r="R3712" s="578"/>
      <c r="S3712" s="578"/>
      <c r="T3712" s="578"/>
      <c r="U3712" s="578"/>
      <c r="V3712" s="578"/>
      <c r="W3712" s="578"/>
      <c r="X3712" s="578"/>
      <c r="Y3712" s="292"/>
      <c r="Z3712" s="292"/>
      <c r="AA3712" s="292"/>
      <c r="AB3712" s="292"/>
      <c r="AC3712" s="200"/>
      <c r="AD3712" s="200"/>
    </row>
    <row r="3713" spans="2:30">
      <c r="B3713" s="258">
        <v>494</v>
      </c>
      <c r="C3713" s="479"/>
      <c r="D3713" s="461"/>
      <c r="E3713" s="421" t="s">
        <v>2947</v>
      </c>
      <c r="F3713" s="494"/>
      <c r="G3713" s="258">
        <v>494</v>
      </c>
      <c r="H3713" s="479"/>
      <c r="I3713" s="578"/>
      <c r="J3713" s="578"/>
      <c r="K3713" s="578"/>
      <c r="L3713" s="578"/>
      <c r="M3713" s="578"/>
      <c r="N3713" s="578"/>
      <c r="O3713" s="578"/>
      <c r="P3713" s="578"/>
      <c r="Q3713" s="578"/>
      <c r="R3713" s="578"/>
      <c r="S3713" s="578"/>
      <c r="T3713" s="578"/>
      <c r="U3713" s="578"/>
      <c r="V3713" s="578"/>
      <c r="W3713" s="578"/>
      <c r="X3713" s="578"/>
      <c r="Y3713" s="292"/>
      <c r="Z3713" s="292"/>
      <c r="AA3713" s="292"/>
      <c r="AB3713" s="292"/>
      <c r="AC3713" s="200"/>
      <c r="AD3713" s="200"/>
    </row>
    <row r="3714" spans="2:30">
      <c r="C3714" s="479"/>
      <c r="D3714" s="461"/>
      <c r="E3714" s="421" t="s">
        <v>673</v>
      </c>
      <c r="F3714" s="494"/>
      <c r="G3714" s="258"/>
      <c r="H3714" s="258">
        <v>422.54</v>
      </c>
      <c r="I3714" s="578"/>
      <c r="J3714" s="578"/>
      <c r="K3714" s="578"/>
      <c r="L3714" s="578"/>
      <c r="M3714" s="578"/>
      <c r="N3714" s="578"/>
      <c r="O3714" s="578"/>
      <c r="P3714" s="578"/>
      <c r="Q3714" s="578"/>
      <c r="R3714" s="578"/>
      <c r="S3714" s="578"/>
      <c r="T3714" s="578"/>
      <c r="U3714" s="578"/>
      <c r="V3714" s="578"/>
      <c r="W3714" s="578"/>
      <c r="X3714" s="578"/>
      <c r="Y3714" s="292"/>
      <c r="Z3714" s="292"/>
      <c r="AA3714" s="292"/>
      <c r="AB3714" s="292"/>
      <c r="AC3714" s="200"/>
      <c r="AD3714" s="200"/>
    </row>
    <row r="3715" spans="2:30">
      <c r="C3715" s="479"/>
      <c r="D3715" s="461"/>
      <c r="E3715" s="422" t="s">
        <v>2948</v>
      </c>
      <c r="F3715" s="435"/>
      <c r="G3715" s="259"/>
      <c r="H3715" s="234">
        <v>71.459999999999994</v>
      </c>
      <c r="I3715" s="578"/>
      <c r="J3715" s="578"/>
      <c r="K3715" s="578"/>
      <c r="L3715" s="578"/>
      <c r="M3715" s="578"/>
      <c r="N3715" s="578"/>
      <c r="O3715" s="578"/>
      <c r="P3715" s="578"/>
      <c r="Q3715" s="578"/>
      <c r="R3715" s="578"/>
      <c r="S3715" s="578"/>
      <c r="T3715" s="578"/>
      <c r="U3715" s="578"/>
      <c r="V3715" s="578"/>
      <c r="W3715" s="578"/>
      <c r="X3715" s="578"/>
      <c r="Y3715" s="292"/>
      <c r="Z3715" s="292"/>
      <c r="AA3715" s="292"/>
      <c r="AB3715" s="292"/>
      <c r="AC3715" s="200"/>
      <c r="AD3715" s="200"/>
    </row>
    <row r="3716" spans="2:30">
      <c r="C3716" s="479"/>
      <c r="D3716" s="461"/>
      <c r="E3716" s="421" t="s">
        <v>495</v>
      </c>
      <c r="F3716" s="494"/>
      <c r="G3716" s="258">
        <v>1211.92</v>
      </c>
      <c r="H3716" s="479"/>
      <c r="I3716" s="578"/>
      <c r="J3716" s="578"/>
      <c r="K3716" s="578"/>
      <c r="L3716" s="578"/>
      <c r="M3716" s="578"/>
      <c r="N3716" s="578"/>
      <c r="O3716" s="578"/>
      <c r="P3716" s="578"/>
      <c r="Q3716" s="578"/>
      <c r="R3716" s="578"/>
      <c r="S3716" s="578"/>
      <c r="T3716" s="578"/>
      <c r="U3716" s="578"/>
      <c r="V3716" s="578"/>
      <c r="W3716" s="578"/>
      <c r="X3716" s="578"/>
      <c r="Y3716" s="292"/>
      <c r="Z3716" s="292"/>
      <c r="AA3716" s="292"/>
      <c r="AB3716" s="292"/>
      <c r="AC3716" s="200"/>
      <c r="AD3716" s="200"/>
    </row>
    <row r="3717" spans="2:30">
      <c r="C3717" s="479">
        <v>4</v>
      </c>
      <c r="D3717" s="461"/>
      <c r="E3717" s="421" t="s">
        <v>2974</v>
      </c>
      <c r="F3717" s="494" t="s">
        <v>2865</v>
      </c>
      <c r="G3717" s="258"/>
      <c r="H3717" s="479">
        <v>730</v>
      </c>
      <c r="I3717" s="578"/>
      <c r="J3717" s="578"/>
      <c r="K3717" s="578"/>
      <c r="L3717" s="578"/>
      <c r="M3717" s="578"/>
      <c r="N3717" s="578"/>
      <c r="O3717" s="578"/>
      <c r="P3717" s="578"/>
      <c r="Q3717" s="578"/>
      <c r="R3717" s="578"/>
      <c r="S3717" s="578"/>
      <c r="T3717" s="578"/>
      <c r="U3717" s="578"/>
      <c r="V3717" s="578">
        <v>730</v>
      </c>
      <c r="W3717" s="578"/>
      <c r="X3717" s="578"/>
      <c r="Y3717" s="292"/>
      <c r="Z3717" s="292"/>
      <c r="AA3717" s="292"/>
      <c r="AB3717" s="292"/>
      <c r="AC3717" s="200"/>
      <c r="AD3717" s="200"/>
    </row>
    <row r="3718" spans="2:30">
      <c r="C3718" s="479"/>
      <c r="D3718" s="461"/>
      <c r="E3718" s="421" t="s">
        <v>2975</v>
      </c>
      <c r="F3718" s="494" t="s">
        <v>2864</v>
      </c>
      <c r="G3718" s="258"/>
      <c r="H3718" s="479">
        <v>177.1</v>
      </c>
      <c r="I3718" s="578"/>
      <c r="J3718" s="578"/>
      <c r="K3718" s="578">
        <v>177.1</v>
      </c>
      <c r="L3718" s="578"/>
      <c r="M3718" s="578"/>
      <c r="N3718" s="578"/>
      <c r="O3718" s="578"/>
      <c r="P3718" s="578"/>
      <c r="Q3718" s="578"/>
      <c r="R3718" s="578"/>
      <c r="S3718" s="578"/>
      <c r="T3718" s="578"/>
      <c r="U3718" s="578"/>
      <c r="V3718" s="578"/>
      <c r="W3718" s="578"/>
      <c r="X3718" s="578"/>
      <c r="Y3718" s="292"/>
      <c r="Z3718" s="292"/>
      <c r="AA3718" s="292"/>
      <c r="AB3718" s="292"/>
      <c r="AC3718" s="200"/>
      <c r="AD3718" s="200"/>
    </row>
    <row r="3719" spans="2:30">
      <c r="C3719" s="479"/>
      <c r="D3719" s="461"/>
      <c r="E3719" s="421" t="s">
        <v>2976</v>
      </c>
      <c r="F3719" s="494" t="s">
        <v>2864</v>
      </c>
      <c r="G3719" s="258"/>
      <c r="H3719" s="479">
        <v>217.82</v>
      </c>
      <c r="I3719" s="578"/>
      <c r="J3719" s="578"/>
      <c r="K3719" s="578">
        <v>217.82</v>
      </c>
      <c r="L3719" s="578"/>
      <c r="M3719" s="578"/>
      <c r="N3719" s="578"/>
      <c r="O3719" s="578"/>
      <c r="P3719" s="578"/>
      <c r="Q3719" s="578"/>
      <c r="R3719" s="578"/>
      <c r="S3719" s="578"/>
      <c r="T3719" s="578"/>
      <c r="U3719" s="578"/>
      <c r="V3719" s="578"/>
      <c r="W3719" s="578"/>
      <c r="X3719" s="578"/>
      <c r="Y3719" s="292"/>
      <c r="Z3719" s="292"/>
      <c r="AA3719" s="292"/>
      <c r="AB3719" s="292"/>
      <c r="AC3719" s="200"/>
      <c r="AD3719" s="200"/>
    </row>
    <row r="3720" spans="2:30">
      <c r="C3720" s="479"/>
      <c r="D3720" s="461"/>
      <c r="E3720" s="421" t="s">
        <v>1878</v>
      </c>
      <c r="F3720" s="494"/>
      <c r="G3720" s="258"/>
      <c r="H3720" s="479">
        <v>87</v>
      </c>
      <c r="I3720" s="578"/>
      <c r="J3720" s="578"/>
      <c r="K3720" s="578"/>
      <c r="L3720" s="578"/>
      <c r="M3720" s="578"/>
      <c r="N3720" s="578"/>
      <c r="O3720" s="578"/>
      <c r="P3720" s="578"/>
      <c r="Q3720" s="578"/>
      <c r="R3720" s="578"/>
      <c r="S3720" s="578"/>
      <c r="T3720" s="578">
        <v>87</v>
      </c>
      <c r="U3720" s="578"/>
      <c r="V3720" s="578"/>
      <c r="W3720" s="578"/>
      <c r="X3720" s="578"/>
      <c r="Y3720" s="292"/>
      <c r="Z3720" s="292"/>
      <c r="AA3720" s="292"/>
      <c r="AB3720" s="292"/>
      <c r="AC3720" s="200"/>
      <c r="AD3720" s="200"/>
    </row>
    <row r="3721" spans="2:30">
      <c r="B3721" s="258">
        <v>1315</v>
      </c>
      <c r="C3721" s="479"/>
      <c r="D3721" s="461"/>
      <c r="E3721" s="421" t="s">
        <v>1885</v>
      </c>
      <c r="F3721" s="494"/>
      <c r="G3721" s="258">
        <v>1315</v>
      </c>
      <c r="H3721" s="479"/>
      <c r="I3721" s="578"/>
      <c r="J3721" s="578"/>
      <c r="K3721" s="578"/>
      <c r="L3721" s="578"/>
      <c r="M3721" s="578"/>
      <c r="N3721" s="578"/>
      <c r="O3721" s="578"/>
      <c r="P3721" s="578"/>
      <c r="Q3721" s="578"/>
      <c r="R3721" s="578"/>
      <c r="S3721" s="578"/>
      <c r="T3721" s="578"/>
      <c r="U3721" s="578"/>
      <c r="V3721" s="578"/>
      <c r="W3721" s="578"/>
      <c r="X3721" s="578"/>
      <c r="Y3721" s="292"/>
      <c r="Z3721" s="292"/>
      <c r="AA3721" s="292"/>
      <c r="AB3721" s="292"/>
      <c r="AC3721" s="200"/>
      <c r="AD3721" s="200"/>
    </row>
    <row r="3722" spans="2:30">
      <c r="C3722" s="479"/>
      <c r="D3722" s="461"/>
      <c r="E3722" s="421" t="s">
        <v>673</v>
      </c>
      <c r="F3722" s="494"/>
      <c r="G3722" s="258"/>
      <c r="H3722" s="258">
        <v>1211.92</v>
      </c>
      <c r="I3722" s="578"/>
      <c r="J3722" s="578"/>
      <c r="K3722" s="578"/>
      <c r="L3722" s="578"/>
      <c r="M3722" s="578"/>
      <c r="N3722" s="578"/>
      <c r="O3722" s="578"/>
      <c r="P3722" s="578"/>
      <c r="Q3722" s="578"/>
      <c r="R3722" s="578"/>
      <c r="S3722" s="578"/>
      <c r="T3722" s="578"/>
      <c r="U3722" s="578"/>
      <c r="V3722" s="578"/>
      <c r="W3722" s="578"/>
      <c r="X3722" s="578"/>
      <c r="Y3722" s="292"/>
      <c r="Z3722" s="292"/>
      <c r="AA3722" s="292"/>
      <c r="AB3722" s="292"/>
      <c r="AC3722" s="200"/>
      <c r="AD3722" s="200"/>
    </row>
    <row r="3723" spans="2:30">
      <c r="C3723" s="479"/>
      <c r="D3723" s="461"/>
      <c r="E3723" s="422" t="s">
        <v>2977</v>
      </c>
      <c r="F3723" s="435"/>
      <c r="G3723" s="259"/>
      <c r="H3723" s="234">
        <v>103.08</v>
      </c>
      <c r="I3723" s="578"/>
      <c r="J3723" s="578"/>
      <c r="K3723" s="578"/>
      <c r="L3723" s="578"/>
      <c r="M3723" s="578"/>
      <c r="N3723" s="578"/>
      <c r="O3723" s="578"/>
      <c r="P3723" s="578"/>
      <c r="Q3723" s="578"/>
      <c r="R3723" s="578"/>
      <c r="S3723" s="578"/>
      <c r="T3723" s="578"/>
      <c r="U3723" s="578"/>
      <c r="V3723" s="578"/>
      <c r="W3723" s="578"/>
      <c r="X3723" s="578"/>
      <c r="Y3723" s="292"/>
      <c r="Z3723" s="292"/>
      <c r="AA3723" s="292"/>
      <c r="AB3723" s="292"/>
      <c r="AC3723" s="200"/>
      <c r="AD3723" s="200"/>
    </row>
    <row r="3724" spans="2:30">
      <c r="C3724" s="479"/>
      <c r="D3724" s="461"/>
      <c r="E3724" s="421" t="s">
        <v>495</v>
      </c>
      <c r="F3724" s="494"/>
      <c r="G3724" s="513">
        <v>316.93</v>
      </c>
      <c r="H3724" s="479"/>
      <c r="I3724" s="578"/>
      <c r="J3724" s="578"/>
      <c r="K3724" s="578"/>
      <c r="L3724" s="578"/>
      <c r="M3724" s="578"/>
      <c r="N3724" s="578"/>
      <c r="O3724" s="578"/>
      <c r="P3724" s="578"/>
      <c r="Q3724" s="578"/>
      <c r="R3724" s="578"/>
      <c r="S3724" s="578"/>
      <c r="T3724" s="578"/>
      <c r="U3724" s="578"/>
      <c r="V3724" s="578"/>
      <c r="W3724" s="578"/>
      <c r="X3724" s="578"/>
      <c r="Y3724" s="292"/>
      <c r="Z3724" s="292"/>
      <c r="AA3724" s="292"/>
      <c r="AB3724" s="292"/>
      <c r="AC3724" s="200"/>
      <c r="AD3724" s="200"/>
    </row>
    <row r="3725" spans="2:30">
      <c r="C3725" s="479"/>
      <c r="D3725" s="461"/>
      <c r="E3725" s="421" t="s">
        <v>2978</v>
      </c>
      <c r="F3725" s="494" t="s">
        <v>2867</v>
      </c>
      <c r="G3725" s="258"/>
      <c r="H3725" s="479">
        <v>316.93</v>
      </c>
      <c r="I3725" s="578"/>
      <c r="J3725" s="578"/>
      <c r="K3725" s="578"/>
      <c r="L3725" s="578">
        <v>316.93</v>
      </c>
      <c r="M3725" s="578"/>
      <c r="N3725" s="578"/>
      <c r="O3725" s="578"/>
      <c r="P3725" s="578"/>
      <c r="Q3725" s="578"/>
      <c r="R3725" s="578"/>
      <c r="S3725" s="578"/>
      <c r="T3725" s="578"/>
      <c r="U3725" s="578"/>
      <c r="V3725" s="578"/>
      <c r="W3725" s="578"/>
      <c r="X3725" s="578"/>
      <c r="Y3725" s="292"/>
      <c r="Z3725" s="292"/>
      <c r="AA3725" s="292"/>
      <c r="AB3725" s="292"/>
      <c r="AC3725" s="200"/>
      <c r="AD3725" s="200"/>
    </row>
    <row r="3726" spans="2:30">
      <c r="B3726" s="258">
        <v>398</v>
      </c>
      <c r="C3726" s="479"/>
      <c r="D3726" s="461"/>
      <c r="E3726" s="421" t="s">
        <v>2979</v>
      </c>
      <c r="F3726" s="494"/>
      <c r="G3726" s="258">
        <v>398</v>
      </c>
      <c r="H3726" s="479"/>
      <c r="I3726" s="578"/>
      <c r="J3726" s="578"/>
      <c r="K3726" s="578"/>
      <c r="L3726" s="578"/>
      <c r="M3726" s="578"/>
      <c r="N3726" s="578"/>
      <c r="O3726" s="578"/>
      <c r="P3726" s="578"/>
      <c r="Q3726" s="578"/>
      <c r="R3726" s="578"/>
      <c r="S3726" s="578"/>
      <c r="T3726" s="578"/>
      <c r="U3726" s="578"/>
      <c r="V3726" s="578"/>
      <c r="W3726" s="578"/>
      <c r="X3726" s="578"/>
      <c r="Y3726" s="292"/>
      <c r="Z3726" s="292"/>
      <c r="AA3726" s="292"/>
      <c r="AB3726" s="292"/>
      <c r="AC3726" s="200"/>
      <c r="AD3726" s="200"/>
    </row>
    <row r="3727" spans="2:30">
      <c r="C3727" s="479"/>
      <c r="D3727" s="461"/>
      <c r="E3727" s="421" t="s">
        <v>673</v>
      </c>
      <c r="F3727" s="494"/>
      <c r="G3727" s="258"/>
      <c r="H3727" s="513">
        <v>316.93</v>
      </c>
      <c r="I3727" s="578"/>
      <c r="J3727" s="578"/>
      <c r="K3727" s="578"/>
      <c r="L3727" s="578"/>
      <c r="M3727" s="578"/>
      <c r="N3727" s="578"/>
      <c r="O3727" s="578"/>
      <c r="P3727" s="578"/>
      <c r="Q3727" s="578"/>
      <c r="R3727" s="578"/>
      <c r="S3727" s="578"/>
      <c r="T3727" s="578"/>
      <c r="U3727" s="578"/>
      <c r="V3727" s="578"/>
      <c r="W3727" s="578"/>
      <c r="X3727" s="578"/>
      <c r="Y3727" s="292"/>
      <c r="Z3727" s="292"/>
      <c r="AA3727" s="292"/>
      <c r="AB3727" s="292"/>
      <c r="AC3727" s="200"/>
      <c r="AD3727" s="200"/>
    </row>
    <row r="3728" spans="2:30">
      <c r="C3728" s="479"/>
      <c r="D3728" s="461"/>
      <c r="E3728" s="422" t="s">
        <v>2980</v>
      </c>
      <c r="F3728" s="435"/>
      <c r="G3728" s="259"/>
      <c r="H3728" s="234">
        <v>81.069999999999993</v>
      </c>
      <c r="I3728" s="578"/>
      <c r="J3728" s="578"/>
      <c r="K3728" s="578"/>
      <c r="L3728" s="578"/>
      <c r="M3728" s="578"/>
      <c r="N3728" s="578"/>
      <c r="O3728" s="578"/>
      <c r="P3728" s="578"/>
      <c r="Q3728" s="578"/>
      <c r="R3728" s="578"/>
      <c r="S3728" s="578"/>
      <c r="T3728" s="578"/>
      <c r="U3728" s="578"/>
      <c r="V3728" s="578"/>
      <c r="W3728" s="578"/>
      <c r="X3728" s="578"/>
      <c r="Y3728" s="292"/>
      <c r="Z3728" s="292"/>
      <c r="AA3728" s="292"/>
      <c r="AB3728" s="292"/>
      <c r="AC3728" s="200"/>
      <c r="AD3728" s="200"/>
    </row>
    <row r="3729" spans="2:30">
      <c r="C3729" s="479"/>
      <c r="D3729" s="461"/>
      <c r="E3729" s="421" t="s">
        <v>495</v>
      </c>
      <c r="F3729" s="494"/>
      <c r="G3729" s="258">
        <v>6463.31</v>
      </c>
      <c r="H3729" s="479"/>
      <c r="I3729" s="578"/>
      <c r="J3729" s="578"/>
      <c r="K3729" s="578"/>
      <c r="L3729" s="578"/>
      <c r="M3729" s="578"/>
      <c r="N3729" s="578"/>
      <c r="O3729" s="578"/>
      <c r="P3729" s="578"/>
      <c r="Q3729" s="578"/>
      <c r="R3729" s="578"/>
      <c r="S3729" s="578"/>
      <c r="T3729" s="578"/>
      <c r="U3729" s="578"/>
      <c r="V3729" s="578"/>
      <c r="W3729" s="578"/>
      <c r="X3729" s="578"/>
      <c r="Y3729" s="292"/>
      <c r="Z3729" s="292"/>
      <c r="AA3729" s="292"/>
      <c r="AB3729" s="292"/>
      <c r="AC3729" s="200"/>
      <c r="AD3729" s="200"/>
    </row>
    <row r="3730" spans="2:30">
      <c r="C3730" s="479"/>
      <c r="D3730" s="461"/>
      <c r="E3730" s="421" t="s">
        <v>2984</v>
      </c>
      <c r="F3730" s="494" t="s">
        <v>2864</v>
      </c>
      <c r="G3730" s="258"/>
      <c r="H3730" s="479">
        <v>188.16</v>
      </c>
      <c r="I3730" s="578"/>
      <c r="J3730" s="578">
        <v>188.16</v>
      </c>
      <c r="K3730" s="578"/>
      <c r="L3730" s="578"/>
      <c r="M3730" s="578"/>
      <c r="N3730" s="578"/>
      <c r="O3730" s="578"/>
      <c r="P3730" s="578"/>
      <c r="Q3730" s="578"/>
      <c r="R3730" s="578"/>
      <c r="S3730" s="578"/>
      <c r="T3730" s="578"/>
      <c r="U3730" s="578"/>
      <c r="V3730" s="578"/>
      <c r="W3730" s="578"/>
      <c r="X3730" s="578"/>
      <c r="Y3730" s="292"/>
      <c r="Z3730" s="292"/>
      <c r="AA3730" s="292"/>
      <c r="AB3730" s="292"/>
      <c r="AC3730" s="200"/>
      <c r="AD3730" s="200"/>
    </row>
    <row r="3731" spans="2:30">
      <c r="C3731" s="479"/>
      <c r="D3731" s="461"/>
      <c r="E3731" s="421" t="s">
        <v>2760</v>
      </c>
      <c r="F3731" s="494" t="s">
        <v>2864</v>
      </c>
      <c r="G3731" s="258"/>
      <c r="H3731" s="479">
        <v>144.24</v>
      </c>
      <c r="I3731" s="578"/>
      <c r="J3731" s="578">
        <v>144.24</v>
      </c>
      <c r="K3731" s="578"/>
      <c r="L3731" s="578"/>
      <c r="M3731" s="578"/>
      <c r="N3731" s="578"/>
      <c r="O3731" s="578"/>
      <c r="P3731" s="578"/>
      <c r="Q3731" s="578"/>
      <c r="R3731" s="578"/>
      <c r="S3731" s="578"/>
      <c r="T3731" s="578"/>
      <c r="U3731" s="578"/>
      <c r="V3731" s="578"/>
      <c r="W3731" s="578"/>
      <c r="X3731" s="578"/>
      <c r="Y3731" s="292"/>
      <c r="Z3731" s="292"/>
      <c r="AA3731" s="292"/>
      <c r="AB3731" s="292"/>
      <c r="AC3731" s="200"/>
      <c r="AD3731" s="200"/>
    </row>
    <row r="3732" spans="2:30">
      <c r="C3732" s="479">
        <v>5</v>
      </c>
      <c r="D3732" s="461"/>
      <c r="E3732" s="421" t="s">
        <v>2985</v>
      </c>
      <c r="F3732" s="494" t="s">
        <v>2865</v>
      </c>
      <c r="G3732" s="258"/>
      <c r="H3732" s="479">
        <v>1016</v>
      </c>
      <c r="I3732" s="578"/>
      <c r="J3732" s="578"/>
      <c r="K3732" s="578"/>
      <c r="L3732" s="578"/>
      <c r="M3732" s="578"/>
      <c r="N3732" s="578"/>
      <c r="O3732" s="578"/>
      <c r="P3732" s="578">
        <v>1016</v>
      </c>
      <c r="Q3732" s="578"/>
      <c r="R3732" s="578"/>
      <c r="S3732" s="578"/>
      <c r="T3732" s="578"/>
      <c r="U3732" s="578"/>
      <c r="V3732" s="578"/>
      <c r="W3732" s="578"/>
      <c r="X3732" s="578"/>
      <c r="Y3732" s="292"/>
      <c r="Z3732" s="292"/>
      <c r="AA3732" s="292"/>
      <c r="AB3732" s="292"/>
      <c r="AC3732" s="200"/>
      <c r="AD3732" s="200"/>
    </row>
    <row r="3733" spans="2:30">
      <c r="C3733" s="479">
        <v>1</v>
      </c>
      <c r="D3733" s="461"/>
      <c r="E3733" s="421" t="s">
        <v>2985</v>
      </c>
      <c r="F3733" s="494" t="s">
        <v>2865</v>
      </c>
      <c r="G3733" s="258"/>
      <c r="H3733" s="479">
        <v>261.47000000000003</v>
      </c>
      <c r="I3733" s="578"/>
      <c r="J3733" s="578"/>
      <c r="K3733" s="578"/>
      <c r="L3733" s="578">
        <v>261.47000000000003</v>
      </c>
      <c r="M3733" s="578"/>
      <c r="N3733" s="578"/>
      <c r="O3733" s="578"/>
      <c r="P3733" s="578"/>
      <c r="Q3733" s="578"/>
      <c r="R3733" s="578"/>
      <c r="S3733" s="578"/>
      <c r="T3733" s="578"/>
      <c r="U3733" s="578"/>
      <c r="V3733" s="578"/>
      <c r="W3733" s="578"/>
      <c r="X3733" s="578"/>
      <c r="Y3733" s="292"/>
      <c r="Z3733" s="292"/>
      <c r="AA3733" s="292"/>
      <c r="AB3733" s="292"/>
      <c r="AC3733" s="200"/>
      <c r="AD3733" s="200"/>
    </row>
    <row r="3734" spans="2:30">
      <c r="C3734" s="479"/>
      <c r="D3734" s="461"/>
      <c r="E3734" s="421" t="s">
        <v>1896</v>
      </c>
      <c r="F3734" s="494"/>
      <c r="G3734" s="258"/>
      <c r="H3734" s="479">
        <v>85</v>
      </c>
      <c r="I3734" s="578"/>
      <c r="J3734" s="578"/>
      <c r="K3734" s="578"/>
      <c r="L3734" s="578"/>
      <c r="M3734" s="578"/>
      <c r="N3734" s="578"/>
      <c r="O3734" s="578"/>
      <c r="P3734" s="578"/>
      <c r="Q3734" s="578"/>
      <c r="R3734" s="578"/>
      <c r="S3734" s="578"/>
      <c r="T3734" s="578">
        <v>85</v>
      </c>
      <c r="U3734" s="578"/>
      <c r="V3734" s="578"/>
      <c r="W3734" s="578"/>
      <c r="X3734" s="578"/>
      <c r="Y3734" s="292"/>
      <c r="Z3734" s="292"/>
      <c r="AA3734" s="292"/>
      <c r="AB3734" s="292"/>
      <c r="AC3734" s="200"/>
      <c r="AD3734" s="200"/>
    </row>
    <row r="3735" spans="2:30">
      <c r="C3735" s="479"/>
      <c r="D3735" s="461"/>
      <c r="E3735" s="421" t="s">
        <v>2986</v>
      </c>
      <c r="F3735" s="494" t="s">
        <v>2867</v>
      </c>
      <c r="G3735" s="258"/>
      <c r="H3735" s="479">
        <v>1076.96</v>
      </c>
      <c r="I3735" s="578"/>
      <c r="J3735" s="578"/>
      <c r="K3735" s="578"/>
      <c r="L3735" s="578">
        <v>1076.96</v>
      </c>
      <c r="M3735" s="578"/>
      <c r="N3735" s="578"/>
      <c r="O3735" s="578"/>
      <c r="P3735" s="578"/>
      <c r="Q3735" s="578"/>
      <c r="R3735" s="578"/>
      <c r="S3735" s="578"/>
      <c r="T3735" s="578"/>
      <c r="U3735" s="578"/>
      <c r="V3735" s="578"/>
      <c r="W3735" s="578"/>
      <c r="X3735" s="578"/>
      <c r="Y3735" s="292"/>
      <c r="Z3735" s="292"/>
      <c r="AA3735" s="292"/>
      <c r="AB3735" s="292"/>
      <c r="AC3735" s="200"/>
      <c r="AD3735" s="200"/>
    </row>
    <row r="3736" spans="2:30">
      <c r="C3736" s="479"/>
      <c r="D3736" s="461"/>
      <c r="E3736" s="421" t="s">
        <v>2987</v>
      </c>
      <c r="F3736" s="494" t="s">
        <v>2867</v>
      </c>
      <c r="G3736" s="258"/>
      <c r="H3736" s="479">
        <v>1875.74</v>
      </c>
      <c r="I3736" s="578"/>
      <c r="J3736" s="578"/>
      <c r="K3736" s="578"/>
      <c r="L3736" s="578">
        <v>1875.74</v>
      </c>
      <c r="M3736" s="578"/>
      <c r="N3736" s="578"/>
      <c r="O3736" s="578"/>
      <c r="P3736" s="578"/>
      <c r="Q3736" s="578"/>
      <c r="R3736" s="578"/>
      <c r="S3736" s="578"/>
      <c r="T3736" s="578"/>
      <c r="U3736" s="578"/>
      <c r="V3736" s="578"/>
      <c r="W3736" s="578"/>
      <c r="X3736" s="578"/>
      <c r="Y3736" s="292"/>
      <c r="Z3736" s="292"/>
      <c r="AA3736" s="292"/>
      <c r="AB3736" s="292"/>
      <c r="AC3736" s="200"/>
      <c r="AD3736" s="200"/>
    </row>
    <row r="3737" spans="2:30">
      <c r="C3737" s="479"/>
      <c r="D3737" s="461"/>
      <c r="E3737" s="421" t="s">
        <v>2989</v>
      </c>
      <c r="F3737" s="494" t="s">
        <v>2867</v>
      </c>
      <c r="G3737" s="258"/>
      <c r="H3737" s="479">
        <v>509.78</v>
      </c>
      <c r="I3737" s="578"/>
      <c r="J3737" s="578"/>
      <c r="K3737" s="578"/>
      <c r="L3737" s="578">
        <v>509.78</v>
      </c>
      <c r="M3737" s="578"/>
      <c r="N3737" s="578"/>
      <c r="O3737" s="578"/>
      <c r="P3737" s="578"/>
      <c r="Q3737" s="578"/>
      <c r="R3737" s="578"/>
      <c r="S3737" s="578"/>
      <c r="T3737" s="578"/>
      <c r="U3737" s="578"/>
      <c r="V3737" s="578"/>
      <c r="W3737" s="578"/>
      <c r="X3737" s="578"/>
      <c r="Y3737" s="292"/>
      <c r="Z3737" s="292"/>
      <c r="AA3737" s="292"/>
      <c r="AB3737" s="292"/>
      <c r="AC3737" s="200"/>
      <c r="AD3737" s="200"/>
    </row>
    <row r="3738" spans="2:30">
      <c r="C3738" s="479"/>
      <c r="D3738" s="461"/>
      <c r="E3738" s="421" t="s">
        <v>2988</v>
      </c>
      <c r="F3738" s="494" t="s">
        <v>2867</v>
      </c>
      <c r="G3738" s="258"/>
      <c r="H3738" s="479">
        <v>1155.96</v>
      </c>
      <c r="I3738" s="578"/>
      <c r="J3738" s="578"/>
      <c r="K3738" s="578"/>
      <c r="L3738" s="578">
        <v>1155.96</v>
      </c>
      <c r="M3738" s="578"/>
      <c r="N3738" s="578"/>
      <c r="O3738" s="578"/>
      <c r="P3738" s="578"/>
      <c r="Q3738" s="578"/>
      <c r="R3738" s="578"/>
      <c r="S3738" s="578"/>
      <c r="T3738" s="578"/>
      <c r="U3738" s="578"/>
      <c r="V3738" s="578"/>
      <c r="W3738" s="578"/>
      <c r="X3738" s="578"/>
      <c r="Y3738" s="292"/>
      <c r="Z3738" s="292"/>
      <c r="AA3738" s="292"/>
      <c r="AB3738" s="292"/>
      <c r="AC3738" s="200"/>
      <c r="AD3738" s="200"/>
    </row>
    <row r="3739" spans="2:30">
      <c r="C3739" s="479"/>
      <c r="D3739" s="461"/>
      <c r="E3739" s="421" t="s">
        <v>1748</v>
      </c>
      <c r="F3739" s="494"/>
      <c r="G3739" s="258"/>
      <c r="H3739" s="479">
        <v>150</v>
      </c>
      <c r="I3739" s="578"/>
      <c r="J3739" s="578"/>
      <c r="K3739" s="578"/>
      <c r="L3739" s="578"/>
      <c r="M3739" s="578"/>
      <c r="N3739" s="578"/>
      <c r="O3739" s="578"/>
      <c r="P3739" s="578"/>
      <c r="Q3739" s="578"/>
      <c r="R3739" s="578"/>
      <c r="S3739" s="578"/>
      <c r="T3739" s="578"/>
      <c r="U3739" s="578">
        <v>150</v>
      </c>
      <c r="V3739" s="578"/>
      <c r="W3739" s="578"/>
      <c r="X3739" s="578"/>
      <c r="Y3739" s="292"/>
      <c r="Z3739" s="292"/>
      <c r="AA3739" s="292"/>
      <c r="AB3739" s="292"/>
      <c r="AC3739" s="200"/>
      <c r="AD3739" s="200"/>
    </row>
    <row r="3740" spans="2:30">
      <c r="B3740" s="258">
        <v>7100</v>
      </c>
      <c r="C3740" s="479"/>
      <c r="D3740" s="461"/>
      <c r="E3740" s="421" t="s">
        <v>1590</v>
      </c>
      <c r="F3740" s="494"/>
      <c r="G3740" s="258">
        <v>7100</v>
      </c>
      <c r="H3740" s="479"/>
      <c r="I3740" s="578"/>
      <c r="J3740" s="578"/>
      <c r="K3740" s="578"/>
      <c r="L3740" s="578"/>
      <c r="M3740" s="578"/>
      <c r="N3740" s="578"/>
      <c r="O3740" s="578"/>
      <c r="P3740" s="578"/>
      <c r="Q3740" s="578"/>
      <c r="R3740" s="578"/>
      <c r="S3740" s="578"/>
      <c r="T3740" s="578"/>
      <c r="U3740" s="578"/>
      <c r="V3740" s="578"/>
      <c r="W3740" s="578"/>
      <c r="X3740" s="578"/>
      <c r="Y3740" s="292"/>
      <c r="Z3740" s="292"/>
      <c r="AA3740" s="292"/>
      <c r="AB3740" s="292"/>
      <c r="AC3740" s="200"/>
      <c r="AD3740" s="200"/>
    </row>
    <row r="3741" spans="2:30">
      <c r="C3741" s="479"/>
      <c r="D3741" s="461"/>
      <c r="E3741" s="421" t="s">
        <v>673</v>
      </c>
      <c r="F3741" s="494"/>
      <c r="G3741" s="258"/>
      <c r="H3741" s="258">
        <v>6463.31</v>
      </c>
      <c r="I3741" s="578"/>
      <c r="J3741" s="578"/>
      <c r="K3741" s="578"/>
      <c r="L3741" s="578"/>
      <c r="M3741" s="578"/>
      <c r="N3741" s="578"/>
      <c r="O3741" s="578"/>
      <c r="P3741" s="578"/>
      <c r="Q3741" s="578"/>
      <c r="R3741" s="578"/>
      <c r="S3741" s="578"/>
      <c r="T3741" s="578"/>
      <c r="U3741" s="578"/>
      <c r="V3741" s="578"/>
      <c r="W3741" s="578"/>
      <c r="X3741" s="578"/>
      <c r="Y3741" s="292"/>
      <c r="Z3741" s="292"/>
      <c r="AA3741" s="292"/>
      <c r="AB3741" s="292"/>
      <c r="AC3741" s="200"/>
      <c r="AD3741" s="200"/>
    </row>
    <row r="3742" spans="2:30">
      <c r="C3742" s="479"/>
      <c r="D3742" s="461"/>
      <c r="E3742" s="422" t="s">
        <v>1591</v>
      </c>
      <c r="F3742" s="435"/>
      <c r="G3742" s="259"/>
      <c r="H3742" s="234">
        <v>636.69000000000005</v>
      </c>
      <c r="I3742" s="578"/>
      <c r="J3742" s="578"/>
      <c r="K3742" s="578"/>
      <c r="L3742" s="578"/>
      <c r="M3742" s="578"/>
      <c r="N3742" s="578"/>
      <c r="O3742" s="578"/>
      <c r="P3742" s="578"/>
      <c r="Q3742" s="578"/>
      <c r="R3742" s="578"/>
      <c r="S3742" s="578"/>
      <c r="T3742" s="578"/>
      <c r="U3742" s="578"/>
      <c r="V3742" s="578"/>
      <c r="W3742" s="578"/>
      <c r="X3742" s="578"/>
      <c r="Y3742" s="292"/>
      <c r="Z3742" s="292"/>
      <c r="AA3742" s="292"/>
      <c r="AB3742" s="292"/>
      <c r="AC3742" s="200"/>
      <c r="AD3742" s="200"/>
    </row>
    <row r="3743" spans="2:30">
      <c r="C3743" s="479"/>
      <c r="D3743" s="461"/>
      <c r="E3743" s="421" t="s">
        <v>495</v>
      </c>
      <c r="F3743" s="494"/>
      <c r="G3743" s="258">
        <v>1647.63</v>
      </c>
      <c r="H3743" s="479"/>
      <c r="I3743" s="578"/>
      <c r="J3743" s="578"/>
      <c r="K3743" s="578"/>
      <c r="L3743" s="578"/>
      <c r="M3743" s="578"/>
      <c r="N3743" s="578"/>
      <c r="O3743" s="578"/>
      <c r="P3743" s="578"/>
      <c r="Q3743" s="578"/>
      <c r="R3743" s="578"/>
      <c r="S3743" s="578"/>
      <c r="T3743" s="578"/>
      <c r="U3743" s="578"/>
      <c r="V3743" s="578"/>
      <c r="W3743" s="578"/>
      <c r="X3743" s="578"/>
      <c r="Y3743" s="292"/>
      <c r="Z3743" s="292"/>
      <c r="AA3743" s="292"/>
      <c r="AB3743" s="292"/>
      <c r="AC3743" s="200"/>
      <c r="AD3743" s="200"/>
    </row>
    <row r="3744" spans="2:30">
      <c r="C3744" s="479"/>
      <c r="D3744" s="461"/>
      <c r="E3744" s="421" t="s">
        <v>2990</v>
      </c>
      <c r="F3744" s="494" t="s">
        <v>2864</v>
      </c>
      <c r="G3744" s="258"/>
      <c r="H3744" s="479">
        <v>158.84</v>
      </c>
      <c r="I3744" s="578"/>
      <c r="J3744" s="578"/>
      <c r="K3744" s="578"/>
      <c r="L3744" s="578"/>
      <c r="M3744" s="578"/>
      <c r="N3744" s="578">
        <v>158.84</v>
      </c>
      <c r="O3744" s="578"/>
      <c r="P3744" s="578"/>
      <c r="Q3744" s="578"/>
      <c r="R3744" s="578"/>
      <c r="S3744" s="578"/>
      <c r="T3744" s="578"/>
      <c r="U3744" s="578"/>
      <c r="V3744" s="578"/>
      <c r="W3744" s="578"/>
      <c r="X3744" s="578"/>
      <c r="Y3744" s="292"/>
      <c r="Z3744" s="292"/>
      <c r="AA3744" s="292"/>
      <c r="AB3744" s="292"/>
      <c r="AC3744" s="200"/>
      <c r="AD3744" s="200"/>
    </row>
    <row r="3745" spans="2:30">
      <c r="C3745" s="479"/>
      <c r="D3745" s="461"/>
      <c r="E3745" s="421" t="s">
        <v>2991</v>
      </c>
      <c r="F3745" s="494" t="s">
        <v>2864</v>
      </c>
      <c r="G3745" s="258"/>
      <c r="H3745" s="479">
        <v>175.61</v>
      </c>
      <c r="I3745" s="578"/>
      <c r="J3745" s="578"/>
      <c r="K3745" s="578"/>
      <c r="L3745" s="578">
        <v>175.61</v>
      </c>
      <c r="M3745" s="578"/>
      <c r="N3745" s="578"/>
      <c r="O3745" s="578"/>
      <c r="P3745" s="578"/>
      <c r="Q3745" s="578"/>
      <c r="R3745" s="578"/>
      <c r="S3745" s="578"/>
      <c r="T3745" s="578"/>
      <c r="U3745" s="578"/>
      <c r="V3745" s="578"/>
      <c r="W3745" s="578"/>
      <c r="X3745" s="578"/>
      <c r="Y3745" s="292"/>
      <c r="Z3745" s="292"/>
      <c r="AA3745" s="292"/>
      <c r="AB3745" s="292"/>
      <c r="AC3745" s="200"/>
      <c r="AD3745" s="200"/>
    </row>
    <row r="3746" spans="2:30">
      <c r="C3746" s="479"/>
      <c r="D3746" s="461"/>
      <c r="E3746" s="421" t="s">
        <v>2992</v>
      </c>
      <c r="F3746" s="494" t="s">
        <v>2864</v>
      </c>
      <c r="G3746" s="258"/>
      <c r="H3746" s="479">
        <v>96.18</v>
      </c>
      <c r="I3746" s="578"/>
      <c r="J3746" s="578">
        <v>96.18</v>
      </c>
      <c r="K3746" s="578"/>
      <c r="L3746" s="578"/>
      <c r="M3746" s="578"/>
      <c r="N3746" s="578"/>
      <c r="O3746" s="578"/>
      <c r="P3746" s="578"/>
      <c r="Q3746" s="578"/>
      <c r="R3746" s="578"/>
      <c r="S3746" s="578"/>
      <c r="T3746" s="578"/>
      <c r="U3746" s="578"/>
      <c r="V3746" s="578"/>
      <c r="W3746" s="578"/>
      <c r="X3746" s="578"/>
      <c r="Y3746" s="292"/>
      <c r="Z3746" s="292"/>
      <c r="AA3746" s="292"/>
      <c r="AB3746" s="292"/>
      <c r="AC3746" s="200"/>
      <c r="AD3746" s="200"/>
    </row>
    <row r="3747" spans="2:30">
      <c r="C3747" s="479">
        <v>5</v>
      </c>
      <c r="D3747" s="461"/>
      <c r="E3747" s="421" t="s">
        <v>2899</v>
      </c>
      <c r="F3747" s="494" t="s">
        <v>2865</v>
      </c>
      <c r="G3747" s="258"/>
      <c r="H3747" s="479">
        <v>1167</v>
      </c>
      <c r="I3747" s="578">
        <v>1167</v>
      </c>
      <c r="J3747" s="578"/>
      <c r="K3747" s="578"/>
      <c r="L3747" s="578"/>
      <c r="M3747" s="578"/>
      <c r="N3747" s="578"/>
      <c r="O3747" s="578"/>
      <c r="P3747" s="578"/>
      <c r="Q3747" s="578"/>
      <c r="R3747" s="578"/>
      <c r="S3747" s="578"/>
      <c r="T3747" s="578"/>
      <c r="U3747" s="578"/>
      <c r="V3747" s="578"/>
      <c r="W3747" s="578"/>
      <c r="X3747" s="578"/>
      <c r="Y3747" s="292"/>
      <c r="Z3747" s="292"/>
      <c r="AA3747" s="292"/>
      <c r="AB3747" s="292"/>
      <c r="AC3747" s="200"/>
      <c r="AD3747" s="200"/>
    </row>
    <row r="3748" spans="2:30">
      <c r="C3748" s="479"/>
      <c r="D3748" s="461"/>
      <c r="E3748" s="421" t="s">
        <v>1748</v>
      </c>
      <c r="F3748" s="494"/>
      <c r="G3748" s="258"/>
      <c r="H3748" s="479">
        <v>50</v>
      </c>
      <c r="I3748" s="578"/>
      <c r="J3748" s="578"/>
      <c r="K3748" s="578"/>
      <c r="L3748" s="578"/>
      <c r="M3748" s="578"/>
      <c r="N3748" s="578"/>
      <c r="O3748" s="578"/>
      <c r="P3748" s="578"/>
      <c r="Q3748" s="578"/>
      <c r="R3748" s="578"/>
      <c r="S3748" s="578"/>
      <c r="T3748" s="578"/>
      <c r="U3748" s="578">
        <v>50</v>
      </c>
      <c r="V3748" s="578"/>
      <c r="W3748" s="578"/>
      <c r="X3748" s="578"/>
      <c r="Y3748" s="292"/>
      <c r="Z3748" s="292"/>
      <c r="AA3748" s="292"/>
      <c r="AB3748" s="292"/>
      <c r="AC3748" s="200"/>
      <c r="AD3748" s="200"/>
    </row>
    <row r="3749" spans="2:30">
      <c r="B3749" s="258">
        <v>1860</v>
      </c>
      <c r="C3749" s="479"/>
      <c r="D3749" s="461"/>
      <c r="E3749" s="421" t="s">
        <v>2993</v>
      </c>
      <c r="F3749" s="494"/>
      <c r="G3749" s="258">
        <v>1860</v>
      </c>
      <c r="H3749" s="479"/>
      <c r="I3749" s="578"/>
      <c r="J3749" s="578"/>
      <c r="K3749" s="578"/>
      <c r="L3749" s="578"/>
      <c r="M3749" s="578"/>
      <c r="N3749" s="578"/>
      <c r="O3749" s="578"/>
      <c r="P3749" s="578"/>
      <c r="Q3749" s="578"/>
      <c r="R3749" s="578"/>
      <c r="S3749" s="578"/>
      <c r="T3749" s="578"/>
      <c r="U3749" s="578"/>
      <c r="V3749" s="578"/>
      <c r="W3749" s="578"/>
      <c r="X3749" s="578"/>
      <c r="Y3749" s="292"/>
      <c r="Z3749" s="292"/>
      <c r="AA3749" s="292"/>
      <c r="AB3749" s="292"/>
      <c r="AC3749" s="200"/>
      <c r="AD3749" s="200"/>
    </row>
    <row r="3750" spans="2:30">
      <c r="C3750" s="479"/>
      <c r="D3750" s="461"/>
      <c r="E3750" s="421" t="s">
        <v>673</v>
      </c>
      <c r="F3750" s="494"/>
      <c r="G3750" s="258"/>
      <c r="H3750" s="258">
        <v>1647.63</v>
      </c>
      <c r="I3750" s="578"/>
      <c r="J3750" s="578"/>
      <c r="K3750" s="578"/>
      <c r="L3750" s="578"/>
      <c r="M3750" s="578"/>
      <c r="N3750" s="578"/>
      <c r="O3750" s="578"/>
      <c r="P3750" s="578"/>
      <c r="Q3750" s="578"/>
      <c r="R3750" s="578"/>
      <c r="S3750" s="578"/>
      <c r="T3750" s="578"/>
      <c r="U3750" s="578"/>
      <c r="V3750" s="578"/>
      <c r="W3750" s="578"/>
      <c r="X3750" s="578"/>
      <c r="Y3750" s="292"/>
      <c r="Z3750" s="292"/>
      <c r="AA3750" s="292"/>
      <c r="AB3750" s="292"/>
      <c r="AC3750" s="200"/>
      <c r="AD3750" s="200"/>
    </row>
    <row r="3751" spans="2:30">
      <c r="C3751" s="479"/>
      <c r="D3751" s="461"/>
      <c r="E3751" s="422" t="s">
        <v>2994</v>
      </c>
      <c r="F3751" s="435"/>
      <c r="G3751" s="259"/>
      <c r="H3751" s="234">
        <v>212.37</v>
      </c>
      <c r="I3751" s="578"/>
      <c r="J3751" s="578"/>
      <c r="K3751" s="578"/>
      <c r="L3751" s="578"/>
      <c r="M3751" s="578"/>
      <c r="N3751" s="578"/>
      <c r="O3751" s="578"/>
      <c r="P3751" s="578"/>
      <c r="Q3751" s="578"/>
      <c r="R3751" s="578"/>
      <c r="S3751" s="578"/>
      <c r="T3751" s="578"/>
      <c r="U3751" s="578"/>
      <c r="V3751" s="578"/>
      <c r="W3751" s="578"/>
      <c r="X3751" s="578"/>
      <c r="Y3751" s="292"/>
      <c r="Z3751" s="292"/>
      <c r="AA3751" s="292"/>
      <c r="AB3751" s="292"/>
      <c r="AC3751" s="200"/>
      <c r="AD3751" s="200"/>
    </row>
    <row r="3752" spans="2:30">
      <c r="C3752" s="479"/>
      <c r="D3752" s="461"/>
      <c r="E3752" s="421" t="s">
        <v>495</v>
      </c>
      <c r="F3752" s="494"/>
      <c r="G3752" s="258">
        <v>1945.06</v>
      </c>
      <c r="H3752" s="479"/>
      <c r="I3752" s="578"/>
      <c r="J3752" s="578"/>
      <c r="K3752" s="578"/>
      <c r="L3752" s="578"/>
      <c r="M3752" s="578"/>
      <c r="N3752" s="578"/>
      <c r="O3752" s="578"/>
      <c r="P3752" s="578"/>
      <c r="Q3752" s="578"/>
      <c r="R3752" s="578"/>
      <c r="S3752" s="578"/>
      <c r="T3752" s="578"/>
      <c r="U3752" s="578"/>
      <c r="V3752" s="578"/>
      <c r="W3752" s="578"/>
      <c r="X3752" s="578"/>
      <c r="Y3752" s="292"/>
      <c r="Z3752" s="292"/>
      <c r="AA3752" s="292"/>
      <c r="AB3752" s="292"/>
      <c r="AC3752" s="200"/>
      <c r="AD3752" s="200"/>
    </row>
    <row r="3753" spans="2:30">
      <c r="C3753" s="479"/>
      <c r="D3753" s="461"/>
      <c r="E3753" s="421" t="s">
        <v>2397</v>
      </c>
      <c r="F3753" s="494" t="s">
        <v>2864</v>
      </c>
      <c r="G3753" s="258"/>
      <c r="H3753" s="479">
        <v>204.82</v>
      </c>
      <c r="I3753" s="578"/>
      <c r="J3753" s="578"/>
      <c r="K3753" s="578"/>
      <c r="L3753" s="578"/>
      <c r="M3753" s="578"/>
      <c r="N3753" s="578">
        <v>204.82</v>
      </c>
      <c r="O3753" s="578"/>
      <c r="P3753" s="578"/>
      <c r="Q3753" s="578"/>
      <c r="R3753" s="578"/>
      <c r="S3753" s="578"/>
      <c r="T3753" s="578"/>
      <c r="U3753" s="578"/>
      <c r="V3753" s="578"/>
      <c r="W3753" s="578"/>
      <c r="X3753" s="578"/>
      <c r="Y3753" s="292"/>
      <c r="Z3753" s="292"/>
      <c r="AA3753" s="292"/>
      <c r="AB3753" s="292"/>
      <c r="AC3753" s="200"/>
      <c r="AD3753" s="200"/>
    </row>
    <row r="3754" spans="2:30">
      <c r="C3754" s="479"/>
      <c r="D3754" s="461"/>
      <c r="E3754" s="421" t="s">
        <v>2398</v>
      </c>
      <c r="F3754" s="494" t="s">
        <v>2864</v>
      </c>
      <c r="G3754" s="258"/>
      <c r="H3754" s="479">
        <v>211.02</v>
      </c>
      <c r="I3754" s="578"/>
      <c r="J3754" s="578"/>
      <c r="K3754" s="578"/>
      <c r="L3754" s="578"/>
      <c r="M3754" s="578">
        <v>211.02</v>
      </c>
      <c r="N3754" s="578"/>
      <c r="O3754" s="578"/>
      <c r="P3754" s="578"/>
      <c r="Q3754" s="578"/>
      <c r="R3754" s="578"/>
      <c r="S3754" s="578"/>
      <c r="T3754" s="578"/>
      <c r="U3754" s="578"/>
      <c r="V3754" s="578"/>
      <c r="W3754" s="578"/>
      <c r="X3754" s="578"/>
      <c r="Y3754" s="292"/>
      <c r="Z3754" s="292"/>
      <c r="AA3754" s="292"/>
      <c r="AB3754" s="292"/>
      <c r="AC3754" s="200"/>
      <c r="AD3754" s="200"/>
    </row>
    <row r="3755" spans="2:30">
      <c r="C3755" s="479"/>
      <c r="D3755" s="461"/>
      <c r="E3755" s="421" t="s">
        <v>2809</v>
      </c>
      <c r="F3755" s="494" t="s">
        <v>2864</v>
      </c>
      <c r="G3755" s="258"/>
      <c r="H3755" s="479">
        <v>96.18</v>
      </c>
      <c r="I3755" s="578"/>
      <c r="J3755" s="578">
        <v>96.18</v>
      </c>
      <c r="K3755" s="578"/>
      <c r="L3755" s="578"/>
      <c r="M3755" s="578"/>
      <c r="N3755" s="578"/>
      <c r="O3755" s="578"/>
      <c r="P3755" s="578"/>
      <c r="Q3755" s="578"/>
      <c r="R3755" s="578"/>
      <c r="S3755" s="578"/>
      <c r="T3755" s="578"/>
      <c r="U3755" s="578"/>
      <c r="V3755" s="578"/>
      <c r="W3755" s="578"/>
      <c r="X3755" s="578"/>
      <c r="Y3755" s="292"/>
      <c r="Z3755" s="292"/>
      <c r="AA3755" s="292"/>
      <c r="AB3755" s="292"/>
      <c r="AC3755" s="200"/>
      <c r="AD3755" s="200"/>
    </row>
    <row r="3756" spans="2:30">
      <c r="C3756" s="479">
        <v>5</v>
      </c>
      <c r="D3756" s="461"/>
      <c r="E3756" s="421" t="s">
        <v>2175</v>
      </c>
      <c r="F3756" s="494" t="s">
        <v>2865</v>
      </c>
      <c r="G3756" s="258"/>
      <c r="H3756" s="479">
        <v>1293.04</v>
      </c>
      <c r="I3756" s="578"/>
      <c r="J3756" s="578"/>
      <c r="K3756" s="578"/>
      <c r="L3756" s="578"/>
      <c r="M3756" s="578"/>
      <c r="N3756" s="578">
        <v>1293.04</v>
      </c>
      <c r="O3756" s="578"/>
      <c r="P3756" s="578"/>
      <c r="Q3756" s="578"/>
      <c r="R3756" s="578"/>
      <c r="S3756" s="578"/>
      <c r="T3756" s="578"/>
      <c r="U3756" s="578"/>
      <c r="V3756" s="578"/>
      <c r="W3756" s="578"/>
      <c r="X3756" s="578"/>
      <c r="Y3756" s="292"/>
      <c r="Z3756" s="292"/>
      <c r="AA3756" s="292"/>
      <c r="AB3756" s="292"/>
      <c r="AC3756" s="200"/>
      <c r="AD3756" s="200"/>
    </row>
    <row r="3757" spans="2:30">
      <c r="C3757" s="479"/>
      <c r="D3757" s="461"/>
      <c r="E3757" s="421" t="s">
        <v>1748</v>
      </c>
      <c r="F3757" s="494"/>
      <c r="G3757" s="258"/>
      <c r="H3757" s="479">
        <v>50</v>
      </c>
      <c r="I3757" s="578"/>
      <c r="J3757" s="578"/>
      <c r="K3757" s="578"/>
      <c r="L3757" s="578"/>
      <c r="M3757" s="578"/>
      <c r="N3757" s="578"/>
      <c r="O3757" s="578"/>
      <c r="P3757" s="578"/>
      <c r="Q3757" s="578"/>
      <c r="R3757" s="578"/>
      <c r="S3757" s="578"/>
      <c r="T3757" s="578"/>
      <c r="U3757" s="578">
        <v>50</v>
      </c>
      <c r="V3757" s="578"/>
      <c r="W3757" s="578"/>
      <c r="X3757" s="578"/>
      <c r="Y3757" s="292"/>
      <c r="Z3757" s="292"/>
      <c r="AA3757" s="292"/>
      <c r="AB3757" s="292"/>
      <c r="AC3757" s="200"/>
      <c r="AD3757" s="200"/>
    </row>
    <row r="3758" spans="2:30">
      <c r="C3758" s="479"/>
      <c r="D3758" s="461"/>
      <c r="E3758" s="421" t="s">
        <v>1878</v>
      </c>
      <c r="F3758" s="494"/>
      <c r="G3758" s="258"/>
      <c r="H3758" s="479">
        <v>90</v>
      </c>
      <c r="I3758" s="578"/>
      <c r="J3758" s="578"/>
      <c r="K3758" s="578"/>
      <c r="L3758" s="578"/>
      <c r="M3758" s="578"/>
      <c r="N3758" s="578"/>
      <c r="O3758" s="578"/>
      <c r="P3758" s="578"/>
      <c r="Q3758" s="578"/>
      <c r="R3758" s="578"/>
      <c r="S3758" s="578"/>
      <c r="T3758" s="578">
        <v>90</v>
      </c>
      <c r="U3758" s="578"/>
      <c r="V3758" s="578"/>
      <c r="W3758" s="578"/>
      <c r="X3758" s="578"/>
      <c r="Y3758" s="292"/>
      <c r="Z3758" s="292"/>
      <c r="AA3758" s="292"/>
      <c r="AB3758" s="292"/>
      <c r="AC3758" s="200"/>
      <c r="AD3758" s="200"/>
    </row>
    <row r="3759" spans="2:30">
      <c r="B3759" s="258">
        <v>2091</v>
      </c>
      <c r="C3759" s="258"/>
      <c r="D3759" s="461"/>
      <c r="E3759" s="421" t="s">
        <v>2399</v>
      </c>
      <c r="F3759" s="494"/>
      <c r="G3759" s="258">
        <v>2091</v>
      </c>
      <c r="H3759" s="479"/>
      <c r="I3759" s="578"/>
      <c r="J3759" s="578"/>
      <c r="K3759" s="578"/>
      <c r="L3759" s="578"/>
      <c r="M3759" s="578"/>
      <c r="N3759" s="578"/>
      <c r="O3759" s="578"/>
      <c r="P3759" s="578"/>
      <c r="Q3759" s="578"/>
      <c r="R3759" s="578"/>
      <c r="S3759" s="578"/>
      <c r="T3759" s="578"/>
      <c r="U3759" s="578"/>
      <c r="V3759" s="578"/>
      <c r="W3759" s="578"/>
      <c r="X3759" s="578"/>
      <c r="Y3759" s="292"/>
      <c r="Z3759" s="292"/>
      <c r="AA3759" s="292"/>
      <c r="AB3759" s="292"/>
      <c r="AC3759" s="200"/>
      <c r="AD3759" s="200"/>
    </row>
    <row r="3760" spans="2:30">
      <c r="C3760" s="479"/>
      <c r="D3760" s="461"/>
      <c r="E3760" s="421" t="s">
        <v>673</v>
      </c>
      <c r="F3760" s="494"/>
      <c r="G3760" s="258"/>
      <c r="H3760" s="258">
        <v>1945.06</v>
      </c>
      <c r="I3760" s="578"/>
      <c r="J3760" s="578"/>
      <c r="K3760" s="578"/>
      <c r="L3760" s="578"/>
      <c r="M3760" s="578"/>
      <c r="N3760" s="578"/>
      <c r="O3760" s="578"/>
      <c r="P3760" s="578"/>
      <c r="Q3760" s="578"/>
      <c r="R3760" s="578"/>
      <c r="S3760" s="578"/>
      <c r="T3760" s="578"/>
      <c r="U3760" s="578"/>
      <c r="V3760" s="578"/>
      <c r="W3760" s="578"/>
      <c r="X3760" s="578"/>
      <c r="Y3760" s="292"/>
      <c r="Z3760" s="292"/>
      <c r="AA3760" s="292"/>
      <c r="AB3760" s="292"/>
      <c r="AC3760" s="200"/>
      <c r="AD3760" s="200"/>
    </row>
    <row r="3761" spans="2:30">
      <c r="C3761" s="479"/>
      <c r="D3761" s="461"/>
      <c r="E3761" s="422" t="s">
        <v>2400</v>
      </c>
      <c r="F3761" s="435"/>
      <c r="G3761" s="259"/>
      <c r="H3761" s="234">
        <v>145.94</v>
      </c>
      <c r="I3761" s="578"/>
      <c r="J3761" s="578"/>
      <c r="K3761" s="578"/>
      <c r="L3761" s="578"/>
      <c r="M3761" s="578"/>
      <c r="N3761" s="578"/>
      <c r="O3761" s="578"/>
      <c r="P3761" s="578"/>
      <c r="Q3761" s="578"/>
      <c r="R3761" s="578"/>
      <c r="S3761" s="578"/>
      <c r="T3761" s="578"/>
      <c r="U3761" s="578"/>
      <c r="V3761" s="578"/>
      <c r="W3761" s="578"/>
      <c r="X3761" s="578"/>
      <c r="Y3761" s="292"/>
      <c r="Z3761" s="292"/>
      <c r="AA3761" s="292"/>
      <c r="AB3761" s="292"/>
      <c r="AC3761" s="200"/>
      <c r="AD3761" s="200"/>
    </row>
    <row r="3762" spans="2:30">
      <c r="C3762" s="479"/>
      <c r="D3762" s="461"/>
      <c r="E3762" s="421" t="s">
        <v>495</v>
      </c>
      <c r="F3762" s="494"/>
      <c r="G3762" s="258">
        <v>264</v>
      </c>
      <c r="H3762" s="479"/>
      <c r="I3762" s="578"/>
      <c r="J3762" s="578"/>
      <c r="K3762" s="578"/>
      <c r="L3762" s="578"/>
      <c r="M3762" s="578"/>
      <c r="N3762" s="578"/>
      <c r="O3762" s="578"/>
      <c r="P3762" s="578"/>
      <c r="Q3762" s="578"/>
      <c r="R3762" s="578"/>
      <c r="S3762" s="578"/>
      <c r="T3762" s="578"/>
      <c r="U3762" s="578"/>
      <c r="V3762" s="578"/>
      <c r="W3762" s="578"/>
      <c r="X3762" s="578"/>
      <c r="Y3762" s="292"/>
      <c r="Z3762" s="292"/>
      <c r="AA3762" s="292"/>
      <c r="AB3762" s="292"/>
      <c r="AC3762" s="200"/>
      <c r="AD3762" s="200"/>
    </row>
    <row r="3763" spans="2:30">
      <c r="C3763" s="513"/>
      <c r="D3763" s="461"/>
      <c r="E3763" s="421" t="s">
        <v>2995</v>
      </c>
      <c r="F3763" s="494" t="s">
        <v>2867</v>
      </c>
      <c r="G3763" s="258"/>
      <c r="H3763" s="513">
        <v>264</v>
      </c>
      <c r="I3763" s="578"/>
      <c r="J3763" s="578"/>
      <c r="K3763" s="578">
        <v>264</v>
      </c>
      <c r="L3763" s="578"/>
      <c r="M3763" s="578"/>
      <c r="N3763" s="578"/>
      <c r="O3763" s="578"/>
      <c r="P3763" s="578"/>
      <c r="Q3763" s="578"/>
      <c r="R3763" s="578"/>
      <c r="S3763" s="578"/>
      <c r="T3763" s="578"/>
      <c r="U3763" s="578"/>
      <c r="V3763" s="578"/>
      <c r="W3763" s="578"/>
      <c r="X3763" s="578"/>
      <c r="Y3763" s="292"/>
      <c r="Z3763" s="292"/>
      <c r="AA3763" s="292"/>
      <c r="AB3763" s="292"/>
      <c r="AC3763" s="200"/>
      <c r="AD3763" s="200"/>
    </row>
    <row r="3764" spans="2:30">
      <c r="B3764" s="258">
        <v>312</v>
      </c>
      <c r="C3764" s="513"/>
      <c r="D3764" s="461"/>
      <c r="E3764" s="421" t="s">
        <v>1972</v>
      </c>
      <c r="F3764" s="494"/>
      <c r="G3764" s="258">
        <v>312</v>
      </c>
      <c r="H3764" s="513"/>
      <c r="I3764" s="578"/>
      <c r="J3764" s="578"/>
      <c r="K3764" s="578"/>
      <c r="L3764" s="578"/>
      <c r="M3764" s="578"/>
      <c r="N3764" s="578"/>
      <c r="O3764" s="578"/>
      <c r="P3764" s="578"/>
      <c r="Q3764" s="578"/>
      <c r="R3764" s="578"/>
      <c r="S3764" s="578"/>
      <c r="T3764" s="578"/>
      <c r="U3764" s="578"/>
      <c r="V3764" s="578"/>
      <c r="W3764" s="578"/>
      <c r="X3764" s="578"/>
      <c r="Y3764" s="292"/>
      <c r="Z3764" s="292"/>
      <c r="AA3764" s="292"/>
      <c r="AB3764" s="292"/>
      <c r="AC3764" s="200"/>
      <c r="AD3764" s="200"/>
    </row>
    <row r="3765" spans="2:30">
      <c r="C3765" s="513"/>
      <c r="D3765" s="461"/>
      <c r="E3765" s="421" t="s">
        <v>673</v>
      </c>
      <c r="F3765" s="494"/>
      <c r="G3765" s="258"/>
      <c r="H3765" s="258">
        <v>264</v>
      </c>
      <c r="I3765" s="578"/>
      <c r="J3765" s="578"/>
      <c r="K3765" s="578"/>
      <c r="L3765" s="578"/>
      <c r="M3765" s="578"/>
      <c r="N3765" s="578"/>
      <c r="O3765" s="578"/>
      <c r="P3765" s="578"/>
      <c r="Q3765" s="578"/>
      <c r="R3765" s="578"/>
      <c r="S3765" s="578"/>
      <c r="T3765" s="578"/>
      <c r="U3765" s="578"/>
      <c r="V3765" s="578"/>
      <c r="W3765" s="578"/>
      <c r="X3765" s="578"/>
      <c r="Y3765" s="292"/>
      <c r="Z3765" s="292"/>
      <c r="AA3765" s="292"/>
      <c r="AB3765" s="292"/>
      <c r="AC3765" s="200"/>
      <c r="AD3765" s="200"/>
    </row>
    <row r="3766" spans="2:30">
      <c r="C3766" s="513"/>
      <c r="D3766" s="461"/>
      <c r="E3766" s="422" t="s">
        <v>1973</v>
      </c>
      <c r="F3766" s="435"/>
      <c r="G3766" s="259"/>
      <c r="H3766" s="234">
        <v>48</v>
      </c>
      <c r="I3766" s="578"/>
      <c r="J3766" s="578"/>
      <c r="K3766" s="578"/>
      <c r="L3766" s="578"/>
      <c r="M3766" s="578"/>
      <c r="N3766" s="578"/>
      <c r="O3766" s="578"/>
      <c r="P3766" s="578"/>
      <c r="Q3766" s="578"/>
      <c r="R3766" s="578"/>
      <c r="S3766" s="578"/>
      <c r="T3766" s="578"/>
      <c r="U3766" s="578"/>
      <c r="V3766" s="578"/>
      <c r="W3766" s="578"/>
      <c r="X3766" s="578"/>
      <c r="Y3766" s="292"/>
      <c r="Z3766" s="292"/>
      <c r="AA3766" s="292"/>
      <c r="AB3766" s="292"/>
      <c r="AC3766" s="200"/>
      <c r="AD3766" s="200"/>
    </row>
    <row r="3767" spans="2:30">
      <c r="C3767" s="513"/>
      <c r="D3767" s="461"/>
      <c r="E3767" s="421" t="s">
        <v>495</v>
      </c>
      <c r="F3767" s="494"/>
      <c r="G3767" s="258">
        <v>2170.9899999999998</v>
      </c>
      <c r="H3767" s="513"/>
      <c r="I3767" s="578"/>
      <c r="J3767" s="578"/>
      <c r="K3767" s="578"/>
      <c r="L3767" s="578"/>
      <c r="M3767" s="578"/>
      <c r="N3767" s="578"/>
      <c r="O3767" s="578"/>
      <c r="P3767" s="578"/>
      <c r="Q3767" s="578"/>
      <c r="R3767" s="578"/>
      <c r="S3767" s="578"/>
      <c r="T3767" s="578"/>
      <c r="U3767" s="578"/>
      <c r="V3767" s="578"/>
      <c r="W3767" s="578"/>
      <c r="X3767" s="578"/>
      <c r="Y3767" s="292"/>
      <c r="Z3767" s="292"/>
      <c r="AA3767" s="292"/>
      <c r="AB3767" s="292"/>
      <c r="AC3767" s="200"/>
      <c r="AD3767" s="200"/>
    </row>
    <row r="3768" spans="2:30">
      <c r="C3768" s="513"/>
      <c r="D3768" s="461"/>
      <c r="E3768" s="421" t="s">
        <v>2996</v>
      </c>
      <c r="F3768" s="494" t="s">
        <v>2867</v>
      </c>
      <c r="G3768" s="258"/>
      <c r="H3768" s="513">
        <v>1143.18</v>
      </c>
      <c r="I3768" s="578"/>
      <c r="J3768" s="578"/>
      <c r="K3768" s="578"/>
      <c r="L3768" s="578">
        <v>1143.18</v>
      </c>
      <c r="M3768" s="578"/>
      <c r="N3768" s="578"/>
      <c r="O3768" s="578"/>
      <c r="P3768" s="578"/>
      <c r="Q3768" s="578"/>
      <c r="R3768" s="578"/>
      <c r="S3768" s="578"/>
      <c r="T3768" s="578"/>
      <c r="U3768" s="578"/>
      <c r="V3768" s="578"/>
      <c r="W3768" s="578"/>
      <c r="X3768" s="578"/>
      <c r="Y3768" s="292"/>
      <c r="Z3768" s="292"/>
      <c r="AA3768" s="292"/>
      <c r="AB3768" s="292"/>
      <c r="AC3768" s="200"/>
      <c r="AD3768" s="200"/>
    </row>
    <row r="3769" spans="2:30">
      <c r="C3769" s="513"/>
      <c r="D3769" s="461"/>
      <c r="E3769" s="421" t="s">
        <v>2997</v>
      </c>
      <c r="F3769" s="494" t="s">
        <v>2867</v>
      </c>
      <c r="G3769" s="258"/>
      <c r="H3769" s="513">
        <v>1027.81</v>
      </c>
      <c r="I3769" s="578"/>
      <c r="J3769" s="578"/>
      <c r="K3769" s="578"/>
      <c r="L3769" s="578">
        <v>1027.81</v>
      </c>
      <c r="M3769" s="578"/>
      <c r="N3769" s="578"/>
      <c r="O3769" s="578"/>
      <c r="P3769" s="578"/>
      <c r="Q3769" s="578"/>
      <c r="R3769" s="578"/>
      <c r="S3769" s="578"/>
      <c r="T3769" s="578"/>
      <c r="U3769" s="578"/>
      <c r="V3769" s="578"/>
      <c r="W3769" s="578"/>
      <c r="X3769" s="578"/>
      <c r="Y3769" s="292"/>
      <c r="Z3769" s="292"/>
      <c r="AA3769" s="292"/>
      <c r="AB3769" s="292"/>
      <c r="AC3769" s="200"/>
      <c r="AD3769" s="200"/>
    </row>
    <row r="3770" spans="2:30">
      <c r="B3770" s="258">
        <v>2410</v>
      </c>
      <c r="C3770" s="513"/>
      <c r="D3770" s="461"/>
      <c r="E3770" s="421" t="s">
        <v>1571</v>
      </c>
      <c r="F3770" s="494"/>
      <c r="G3770" s="258">
        <v>2410</v>
      </c>
      <c r="H3770" s="513"/>
      <c r="I3770" s="578"/>
      <c r="J3770" s="578"/>
      <c r="K3770" s="578"/>
      <c r="L3770" s="578"/>
      <c r="M3770" s="578"/>
      <c r="N3770" s="578"/>
      <c r="O3770" s="578"/>
      <c r="P3770" s="578"/>
      <c r="Q3770" s="578"/>
      <c r="R3770" s="578"/>
      <c r="S3770" s="578"/>
      <c r="T3770" s="578"/>
      <c r="U3770" s="578"/>
      <c r="V3770" s="578"/>
      <c r="W3770" s="578"/>
      <c r="X3770" s="578"/>
      <c r="Y3770" s="292"/>
      <c r="Z3770" s="292"/>
      <c r="AA3770" s="292"/>
      <c r="AB3770" s="292"/>
      <c r="AC3770" s="200"/>
      <c r="AD3770" s="200"/>
    </row>
    <row r="3771" spans="2:30">
      <c r="C3771" s="513"/>
      <c r="D3771" s="461"/>
      <c r="E3771" s="421" t="s">
        <v>673</v>
      </c>
      <c r="F3771" s="494"/>
      <c r="G3771" s="258"/>
      <c r="H3771" s="258">
        <v>2170.9899999999998</v>
      </c>
      <c r="I3771" s="578"/>
      <c r="J3771" s="578"/>
      <c r="K3771" s="578"/>
      <c r="L3771" s="578"/>
      <c r="M3771" s="578"/>
      <c r="N3771" s="578"/>
      <c r="O3771" s="578"/>
      <c r="P3771" s="578"/>
      <c r="Q3771" s="578"/>
      <c r="R3771" s="578"/>
      <c r="S3771" s="578"/>
      <c r="T3771" s="578"/>
      <c r="U3771" s="578"/>
      <c r="V3771" s="578"/>
      <c r="W3771" s="578"/>
      <c r="X3771" s="578"/>
      <c r="Y3771" s="292"/>
      <c r="Z3771" s="292"/>
      <c r="AA3771" s="292"/>
      <c r="AB3771" s="292"/>
      <c r="AC3771" s="200"/>
      <c r="AD3771" s="200"/>
    </row>
    <row r="3772" spans="2:30">
      <c r="C3772" s="513"/>
      <c r="D3772" s="461"/>
      <c r="E3772" s="422" t="s">
        <v>1572</v>
      </c>
      <c r="F3772" s="435"/>
      <c r="G3772" s="259"/>
      <c r="H3772" s="234">
        <v>239.01</v>
      </c>
      <c r="I3772" s="578"/>
      <c r="J3772" s="578"/>
      <c r="K3772" s="578"/>
      <c r="L3772" s="578"/>
      <c r="M3772" s="578"/>
      <c r="N3772" s="578"/>
      <c r="O3772" s="578"/>
      <c r="P3772" s="578"/>
      <c r="Q3772" s="578"/>
      <c r="R3772" s="578"/>
      <c r="S3772" s="578"/>
      <c r="T3772" s="578"/>
      <c r="U3772" s="578"/>
      <c r="V3772" s="578"/>
      <c r="W3772" s="578"/>
      <c r="X3772" s="578"/>
      <c r="Y3772" s="292"/>
      <c r="Z3772" s="292"/>
      <c r="AA3772" s="292"/>
      <c r="AB3772" s="292"/>
      <c r="AC3772" s="200"/>
      <c r="AD3772" s="200"/>
    </row>
    <row r="3773" spans="2:30">
      <c r="C3773" s="513"/>
      <c r="D3773" s="461"/>
      <c r="E3773" s="421" t="s">
        <v>495</v>
      </c>
      <c r="F3773" s="494"/>
      <c r="G3773" s="258">
        <v>3845.46</v>
      </c>
      <c r="H3773" s="513"/>
      <c r="I3773" s="578"/>
      <c r="J3773" s="578"/>
      <c r="K3773" s="578"/>
      <c r="L3773" s="578"/>
      <c r="M3773" s="578"/>
      <c r="N3773" s="578"/>
      <c r="O3773" s="578"/>
      <c r="P3773" s="578"/>
      <c r="Q3773" s="578"/>
      <c r="R3773" s="578"/>
      <c r="S3773" s="578"/>
      <c r="T3773" s="578"/>
      <c r="U3773" s="578"/>
      <c r="V3773" s="578"/>
      <c r="W3773" s="578"/>
      <c r="X3773" s="578"/>
      <c r="Y3773" s="292"/>
      <c r="Z3773" s="292"/>
      <c r="AA3773" s="292"/>
      <c r="AB3773" s="292"/>
      <c r="AC3773" s="200"/>
      <c r="AD3773" s="200"/>
    </row>
    <row r="3774" spans="2:30">
      <c r="C3774" s="513"/>
      <c r="D3774" s="461"/>
      <c r="E3774" s="421" t="s">
        <v>2998</v>
      </c>
      <c r="F3774" s="494" t="s">
        <v>2867</v>
      </c>
      <c r="G3774" s="258"/>
      <c r="H3774" s="513">
        <v>1512.74</v>
      </c>
      <c r="I3774" s="578"/>
      <c r="J3774" s="578"/>
      <c r="K3774" s="578"/>
      <c r="L3774" s="578"/>
      <c r="M3774" s="578"/>
      <c r="N3774" s="578"/>
      <c r="O3774" s="578"/>
      <c r="P3774" s="578"/>
      <c r="Q3774" s="578">
        <v>1512.74</v>
      </c>
      <c r="R3774" s="578"/>
      <c r="S3774" s="578"/>
      <c r="T3774" s="578"/>
      <c r="U3774" s="578"/>
      <c r="V3774" s="578"/>
      <c r="W3774" s="578"/>
      <c r="X3774" s="578"/>
      <c r="Y3774" s="292"/>
      <c r="Z3774" s="292"/>
      <c r="AA3774" s="292"/>
      <c r="AB3774" s="292"/>
      <c r="AC3774" s="200"/>
      <c r="AD3774" s="200"/>
    </row>
    <row r="3775" spans="2:30">
      <c r="C3775" s="513"/>
      <c r="D3775" s="461"/>
      <c r="E3775" s="421" t="s">
        <v>2998</v>
      </c>
      <c r="F3775" s="494" t="s">
        <v>2867</v>
      </c>
      <c r="G3775" s="258"/>
      <c r="H3775" s="513">
        <v>1512.74</v>
      </c>
      <c r="I3775" s="578"/>
      <c r="J3775" s="578"/>
      <c r="K3775" s="578"/>
      <c r="L3775" s="578"/>
      <c r="M3775" s="578"/>
      <c r="N3775" s="578"/>
      <c r="O3775" s="578"/>
      <c r="P3775" s="578"/>
      <c r="Q3775" s="578">
        <v>1512.74</v>
      </c>
      <c r="R3775" s="578"/>
      <c r="S3775" s="578"/>
      <c r="T3775" s="578"/>
      <c r="U3775" s="578"/>
      <c r="V3775" s="578"/>
      <c r="W3775" s="578"/>
      <c r="X3775" s="578"/>
      <c r="Y3775" s="292"/>
      <c r="Z3775" s="292"/>
      <c r="AA3775" s="292"/>
      <c r="AB3775" s="292"/>
      <c r="AC3775" s="200"/>
      <c r="AD3775" s="200"/>
    </row>
    <row r="3776" spans="2:30">
      <c r="C3776" s="513">
        <v>2</v>
      </c>
      <c r="D3776" s="461"/>
      <c r="E3776" s="421" t="s">
        <v>2999</v>
      </c>
      <c r="F3776" s="494" t="s">
        <v>2865</v>
      </c>
      <c r="G3776" s="258"/>
      <c r="H3776" s="513">
        <v>568.98</v>
      </c>
      <c r="I3776" s="578"/>
      <c r="J3776" s="578">
        <v>568.98</v>
      </c>
      <c r="K3776" s="578"/>
      <c r="L3776" s="578"/>
      <c r="M3776" s="578"/>
      <c r="N3776" s="578"/>
      <c r="O3776" s="578"/>
      <c r="P3776" s="578"/>
      <c r="Q3776" s="578"/>
      <c r="R3776" s="578"/>
      <c r="S3776" s="578"/>
      <c r="T3776" s="578"/>
      <c r="U3776" s="578"/>
      <c r="V3776" s="578"/>
      <c r="W3776" s="578"/>
      <c r="X3776" s="578"/>
      <c r="Y3776" s="292"/>
      <c r="Z3776" s="292"/>
      <c r="AA3776" s="292"/>
      <c r="AB3776" s="292"/>
      <c r="AC3776" s="200"/>
      <c r="AD3776" s="200"/>
    </row>
    <row r="3777" spans="2:30">
      <c r="C3777" s="513"/>
      <c r="D3777" s="461"/>
      <c r="E3777" s="421" t="s">
        <v>1878</v>
      </c>
      <c r="F3777" s="494"/>
      <c r="G3777" s="258"/>
      <c r="H3777" s="513">
        <v>101</v>
      </c>
      <c r="I3777" s="578"/>
      <c r="J3777" s="578"/>
      <c r="K3777" s="578"/>
      <c r="L3777" s="578"/>
      <c r="M3777" s="578"/>
      <c r="N3777" s="578"/>
      <c r="O3777" s="578"/>
      <c r="P3777" s="578"/>
      <c r="Q3777" s="578"/>
      <c r="R3777" s="578"/>
      <c r="S3777" s="578"/>
      <c r="T3777" s="578">
        <v>101</v>
      </c>
      <c r="U3777" s="578"/>
      <c r="V3777" s="578"/>
      <c r="W3777" s="578"/>
      <c r="X3777" s="578"/>
      <c r="Y3777" s="292"/>
      <c r="Z3777" s="292"/>
      <c r="AA3777" s="292"/>
      <c r="AB3777" s="292"/>
      <c r="AC3777" s="200"/>
      <c r="AD3777" s="200"/>
    </row>
    <row r="3778" spans="2:30">
      <c r="C3778" s="513"/>
      <c r="D3778" s="461"/>
      <c r="E3778" s="421" t="s">
        <v>1748</v>
      </c>
      <c r="F3778" s="494"/>
      <c r="G3778" s="258"/>
      <c r="H3778" s="513">
        <v>150</v>
      </c>
      <c r="I3778" s="578"/>
      <c r="J3778" s="578"/>
      <c r="K3778" s="578"/>
      <c r="L3778" s="578"/>
      <c r="M3778" s="578"/>
      <c r="N3778" s="578"/>
      <c r="O3778" s="578"/>
      <c r="P3778" s="578"/>
      <c r="Q3778" s="578"/>
      <c r="R3778" s="578"/>
      <c r="S3778" s="578"/>
      <c r="T3778" s="578"/>
      <c r="U3778" s="578">
        <v>150</v>
      </c>
      <c r="V3778" s="578"/>
      <c r="W3778" s="578"/>
      <c r="X3778" s="578"/>
      <c r="Y3778" s="292"/>
      <c r="Z3778" s="292"/>
      <c r="AA3778" s="292"/>
      <c r="AB3778" s="292"/>
      <c r="AC3778" s="200"/>
      <c r="AD3778" s="200"/>
    </row>
    <row r="3779" spans="2:30">
      <c r="B3779" s="258">
        <v>4150</v>
      </c>
      <c r="C3779" s="513"/>
      <c r="D3779" s="461"/>
      <c r="E3779" s="421" t="s">
        <v>2885</v>
      </c>
      <c r="F3779" s="494"/>
      <c r="G3779" s="258">
        <v>4150</v>
      </c>
      <c r="H3779" s="513"/>
      <c r="I3779" s="578"/>
      <c r="J3779" s="578"/>
      <c r="K3779" s="578"/>
      <c r="L3779" s="578"/>
      <c r="M3779" s="578"/>
      <c r="N3779" s="578"/>
      <c r="O3779" s="578"/>
      <c r="P3779" s="578"/>
      <c r="Q3779" s="578"/>
      <c r="R3779" s="578"/>
      <c r="S3779" s="578"/>
      <c r="T3779" s="578"/>
      <c r="U3779" s="578"/>
      <c r="V3779" s="578"/>
      <c r="W3779" s="578"/>
      <c r="X3779" s="578"/>
      <c r="Y3779" s="292"/>
      <c r="Z3779" s="292"/>
      <c r="AA3779" s="292"/>
      <c r="AB3779" s="292"/>
      <c r="AC3779" s="200"/>
      <c r="AD3779" s="200"/>
    </row>
    <row r="3780" spans="2:30">
      <c r="C3780" s="513"/>
      <c r="D3780" s="461"/>
      <c r="E3780" s="421" t="s">
        <v>673</v>
      </c>
      <c r="F3780" s="494"/>
      <c r="G3780" s="258"/>
      <c r="H3780" s="258">
        <v>3845.46</v>
      </c>
      <c r="I3780" s="578"/>
      <c r="J3780" s="578"/>
      <c r="K3780" s="578"/>
      <c r="L3780" s="578"/>
      <c r="M3780" s="578"/>
      <c r="N3780" s="578"/>
      <c r="O3780" s="578"/>
      <c r="P3780" s="578"/>
      <c r="Q3780" s="578"/>
      <c r="R3780" s="578"/>
      <c r="S3780" s="578"/>
      <c r="T3780" s="578"/>
      <c r="U3780" s="578"/>
      <c r="V3780" s="578"/>
      <c r="W3780" s="578"/>
      <c r="X3780" s="578"/>
      <c r="Y3780" s="292"/>
      <c r="Z3780" s="292"/>
      <c r="AA3780" s="292"/>
      <c r="AB3780" s="292"/>
      <c r="AC3780" s="200"/>
      <c r="AD3780" s="200"/>
    </row>
    <row r="3781" spans="2:30">
      <c r="C3781" s="513"/>
      <c r="D3781" s="461"/>
      <c r="E3781" s="422" t="s">
        <v>2886</v>
      </c>
      <c r="F3781" s="435"/>
      <c r="G3781" s="259"/>
      <c r="H3781" s="234">
        <v>304.54000000000002</v>
      </c>
      <c r="I3781" s="578"/>
      <c r="J3781" s="578"/>
      <c r="K3781" s="578"/>
      <c r="L3781" s="578"/>
      <c r="M3781" s="578"/>
      <c r="N3781" s="578"/>
      <c r="O3781" s="578"/>
      <c r="P3781" s="578"/>
      <c r="Q3781" s="578"/>
      <c r="R3781" s="578"/>
      <c r="S3781" s="578"/>
      <c r="T3781" s="578"/>
      <c r="U3781" s="578"/>
      <c r="V3781" s="578"/>
      <c r="W3781" s="578"/>
      <c r="X3781" s="578"/>
      <c r="Y3781" s="292"/>
      <c r="Z3781" s="292"/>
      <c r="AA3781" s="292"/>
      <c r="AB3781" s="292"/>
      <c r="AC3781" s="200"/>
      <c r="AD3781" s="200"/>
    </row>
    <row r="3782" spans="2:30">
      <c r="C3782" s="513"/>
      <c r="D3782" s="461"/>
      <c r="E3782" s="421" t="s">
        <v>495</v>
      </c>
      <c r="F3782" s="494"/>
      <c r="G3782" s="258">
        <v>4694.66</v>
      </c>
      <c r="H3782" s="513"/>
      <c r="I3782" s="578"/>
      <c r="J3782" s="578"/>
      <c r="K3782" s="578"/>
      <c r="L3782" s="578"/>
      <c r="M3782" s="578"/>
      <c r="N3782" s="578"/>
      <c r="O3782" s="578"/>
      <c r="P3782" s="578"/>
      <c r="Q3782" s="578"/>
      <c r="R3782" s="578"/>
      <c r="S3782" s="578"/>
      <c r="T3782" s="578"/>
      <c r="U3782" s="578"/>
      <c r="V3782" s="578"/>
      <c r="W3782" s="578"/>
      <c r="X3782" s="578"/>
      <c r="Y3782" s="292"/>
      <c r="Z3782" s="292"/>
      <c r="AA3782" s="292"/>
      <c r="AB3782" s="292"/>
      <c r="AC3782" s="200"/>
      <c r="AD3782" s="200"/>
    </row>
    <row r="3783" spans="2:30">
      <c r="C3783" s="513">
        <v>6</v>
      </c>
      <c r="D3783" s="461"/>
      <c r="E3783" s="421" t="s">
        <v>3000</v>
      </c>
      <c r="F3783" s="494" t="s">
        <v>2865</v>
      </c>
      <c r="G3783" s="258"/>
      <c r="H3783" s="513">
        <v>3389.62</v>
      </c>
      <c r="I3783" s="578">
        <v>3389.62</v>
      </c>
      <c r="J3783" s="578"/>
      <c r="K3783" s="578"/>
      <c r="L3783" s="578"/>
      <c r="M3783" s="578"/>
      <c r="N3783" s="578"/>
      <c r="O3783" s="578"/>
      <c r="P3783" s="578"/>
      <c r="Q3783" s="578"/>
      <c r="R3783" s="578"/>
      <c r="S3783" s="578"/>
      <c r="T3783" s="578"/>
      <c r="U3783" s="578"/>
      <c r="V3783" s="578"/>
      <c r="W3783" s="578"/>
      <c r="X3783" s="578"/>
      <c r="Y3783" s="292"/>
      <c r="Z3783" s="292"/>
      <c r="AA3783" s="292"/>
      <c r="AB3783" s="292"/>
      <c r="AC3783" s="200"/>
      <c r="AD3783" s="200"/>
    </row>
    <row r="3784" spans="2:30">
      <c r="C3784" s="513"/>
      <c r="D3784" s="461"/>
      <c r="E3784" s="421" t="s">
        <v>2962</v>
      </c>
      <c r="F3784" s="494" t="s">
        <v>2864</v>
      </c>
      <c r="G3784" s="258"/>
      <c r="H3784" s="513">
        <v>175.86</v>
      </c>
      <c r="I3784" s="578"/>
      <c r="J3784" s="578">
        <v>175.86</v>
      </c>
      <c r="K3784" s="578"/>
      <c r="L3784" s="578"/>
      <c r="M3784" s="578"/>
      <c r="N3784" s="578"/>
      <c r="O3784" s="578"/>
      <c r="P3784" s="578"/>
      <c r="Q3784" s="578"/>
      <c r="R3784" s="578"/>
      <c r="S3784" s="578"/>
      <c r="T3784" s="578"/>
      <c r="U3784" s="578"/>
      <c r="V3784" s="578"/>
      <c r="W3784" s="578"/>
      <c r="X3784" s="578"/>
      <c r="Y3784" s="292"/>
      <c r="Z3784" s="292"/>
      <c r="AA3784" s="292"/>
      <c r="AB3784" s="292"/>
      <c r="AC3784" s="200"/>
      <c r="AD3784" s="200"/>
    </row>
    <row r="3785" spans="2:30">
      <c r="C3785" s="513"/>
      <c r="D3785" s="461"/>
      <c r="E3785" s="421" t="s">
        <v>2960</v>
      </c>
      <c r="F3785" s="494" t="s">
        <v>2864</v>
      </c>
      <c r="G3785" s="258"/>
      <c r="H3785" s="513">
        <v>343</v>
      </c>
      <c r="I3785" s="578"/>
      <c r="J3785" s="578"/>
      <c r="K3785" s="578">
        <v>343</v>
      </c>
      <c r="L3785" s="578"/>
      <c r="M3785" s="578"/>
      <c r="N3785" s="578"/>
      <c r="O3785" s="578"/>
      <c r="P3785" s="578"/>
      <c r="Q3785" s="578"/>
      <c r="R3785" s="578"/>
      <c r="S3785" s="578"/>
      <c r="T3785" s="578"/>
      <c r="U3785" s="578"/>
      <c r="V3785" s="578"/>
      <c r="W3785" s="578"/>
      <c r="X3785" s="578"/>
      <c r="Y3785" s="292"/>
      <c r="Z3785" s="292"/>
      <c r="AA3785" s="292"/>
      <c r="AB3785" s="292"/>
      <c r="AC3785" s="200"/>
      <c r="AD3785" s="200"/>
    </row>
    <row r="3786" spans="2:30">
      <c r="C3786" s="513"/>
      <c r="D3786" s="461"/>
      <c r="E3786" s="421" t="s">
        <v>1965</v>
      </c>
      <c r="F3786" s="494" t="s">
        <v>2864</v>
      </c>
      <c r="G3786" s="258"/>
      <c r="H3786" s="513">
        <v>581.17999999999995</v>
      </c>
      <c r="I3786" s="578"/>
      <c r="J3786" s="578"/>
      <c r="K3786" s="578">
        <v>581.17999999999995</v>
      </c>
      <c r="L3786" s="578"/>
      <c r="M3786" s="578"/>
      <c r="N3786" s="578"/>
      <c r="O3786" s="578"/>
      <c r="P3786" s="578"/>
      <c r="Q3786" s="578"/>
      <c r="R3786" s="578"/>
      <c r="S3786" s="578"/>
      <c r="T3786" s="578"/>
      <c r="U3786" s="578"/>
      <c r="V3786" s="578"/>
      <c r="W3786" s="578"/>
      <c r="X3786" s="578"/>
      <c r="Y3786" s="292"/>
      <c r="Z3786" s="292"/>
      <c r="AA3786" s="292"/>
      <c r="AB3786" s="292"/>
      <c r="AC3786" s="200"/>
      <c r="AD3786" s="200"/>
    </row>
    <row r="3787" spans="2:30">
      <c r="C3787" s="513"/>
      <c r="D3787" s="461"/>
      <c r="E3787" s="421" t="s">
        <v>1878</v>
      </c>
      <c r="F3787" s="494"/>
      <c r="G3787" s="258"/>
      <c r="H3787" s="513">
        <v>105</v>
      </c>
      <c r="I3787" s="578"/>
      <c r="J3787" s="578"/>
      <c r="K3787" s="578"/>
      <c r="L3787" s="578"/>
      <c r="M3787" s="578"/>
      <c r="N3787" s="578"/>
      <c r="O3787" s="578"/>
      <c r="P3787" s="578"/>
      <c r="Q3787" s="578"/>
      <c r="R3787" s="578"/>
      <c r="S3787" s="578"/>
      <c r="T3787" s="578">
        <v>105</v>
      </c>
      <c r="U3787" s="578"/>
      <c r="V3787" s="578"/>
      <c r="W3787" s="578"/>
      <c r="X3787" s="578"/>
      <c r="Y3787" s="292"/>
      <c r="Z3787" s="292"/>
      <c r="AA3787" s="292"/>
      <c r="AB3787" s="292"/>
      <c r="AC3787" s="200"/>
      <c r="AD3787" s="200"/>
    </row>
    <row r="3788" spans="2:30">
      <c r="C3788" s="513"/>
      <c r="D3788" s="461"/>
      <c r="E3788" s="421" t="s">
        <v>1748</v>
      </c>
      <c r="F3788" s="494"/>
      <c r="G3788" s="258"/>
      <c r="H3788" s="513">
        <v>100</v>
      </c>
      <c r="I3788" s="578"/>
      <c r="J3788" s="578"/>
      <c r="K3788" s="578"/>
      <c r="L3788" s="578"/>
      <c r="M3788" s="578"/>
      <c r="N3788" s="578"/>
      <c r="O3788" s="578"/>
      <c r="P3788" s="578"/>
      <c r="Q3788" s="578"/>
      <c r="R3788" s="578"/>
      <c r="S3788" s="578"/>
      <c r="T3788" s="578"/>
      <c r="U3788" s="578">
        <v>100</v>
      </c>
      <c r="V3788" s="578"/>
      <c r="W3788" s="578"/>
      <c r="X3788" s="578"/>
      <c r="Y3788" s="292"/>
      <c r="Z3788" s="292"/>
      <c r="AA3788" s="292"/>
      <c r="AB3788" s="292"/>
      <c r="AC3788" s="200"/>
      <c r="AD3788" s="251"/>
    </row>
    <row r="3789" spans="2:30">
      <c r="B3789" s="258">
        <v>4983</v>
      </c>
      <c r="C3789" s="513"/>
      <c r="D3789" s="461"/>
      <c r="E3789" s="421" t="s">
        <v>2047</v>
      </c>
      <c r="F3789" s="494"/>
      <c r="G3789" s="258">
        <v>4983</v>
      </c>
      <c r="H3789" s="513"/>
      <c r="I3789" s="578"/>
      <c r="J3789" s="578"/>
      <c r="K3789" s="578"/>
      <c r="L3789" s="578"/>
      <c r="M3789" s="578"/>
      <c r="N3789" s="578"/>
      <c r="O3789" s="578"/>
      <c r="P3789" s="578"/>
      <c r="Q3789" s="578"/>
      <c r="R3789" s="578"/>
      <c r="S3789" s="578"/>
      <c r="T3789" s="578"/>
      <c r="U3789" s="578"/>
      <c r="V3789" s="578"/>
      <c r="W3789" s="578"/>
      <c r="X3789" s="578"/>
      <c r="Y3789" s="292"/>
      <c r="Z3789" s="292"/>
      <c r="AA3789" s="292"/>
      <c r="AB3789" s="292"/>
      <c r="AC3789" s="200"/>
      <c r="AD3789" s="200"/>
    </row>
    <row r="3790" spans="2:30">
      <c r="C3790" s="513"/>
      <c r="D3790" s="461"/>
      <c r="E3790" s="421" t="s">
        <v>673</v>
      </c>
      <c r="F3790" s="494"/>
      <c r="G3790" s="258"/>
      <c r="H3790" s="258">
        <v>4694.66</v>
      </c>
      <c r="I3790" s="578"/>
      <c r="J3790" s="578"/>
      <c r="K3790" s="578"/>
      <c r="L3790" s="578"/>
      <c r="M3790" s="578"/>
      <c r="N3790" s="578"/>
      <c r="O3790" s="578"/>
      <c r="P3790" s="578"/>
      <c r="Q3790" s="578"/>
      <c r="R3790" s="578"/>
      <c r="S3790" s="578"/>
      <c r="T3790" s="578"/>
      <c r="U3790" s="578"/>
      <c r="V3790" s="578"/>
      <c r="W3790" s="578"/>
      <c r="X3790" s="578"/>
      <c r="Y3790" s="292"/>
      <c r="Z3790" s="292"/>
      <c r="AA3790" s="292"/>
      <c r="AB3790" s="292"/>
      <c r="AC3790" s="200"/>
      <c r="AD3790" s="200"/>
    </row>
    <row r="3791" spans="2:30">
      <c r="C3791" s="513"/>
      <c r="D3791" s="461"/>
      <c r="E3791" s="422" t="s">
        <v>2375</v>
      </c>
      <c r="F3791" s="435"/>
      <c r="G3791" s="259"/>
      <c r="H3791" s="234">
        <v>288.33999999999997</v>
      </c>
      <c r="I3791" s="578"/>
      <c r="J3791" s="578"/>
      <c r="K3791" s="578"/>
      <c r="L3791" s="578"/>
      <c r="M3791" s="578"/>
      <c r="N3791" s="578"/>
      <c r="O3791" s="578"/>
      <c r="P3791" s="578"/>
      <c r="Q3791" s="578"/>
      <c r="R3791" s="578"/>
      <c r="S3791" s="578"/>
      <c r="T3791" s="578"/>
      <c r="U3791" s="578"/>
      <c r="V3791" s="578"/>
      <c r="W3791" s="578"/>
      <c r="X3791" s="578"/>
      <c r="Y3791" s="292"/>
      <c r="Z3791" s="292"/>
      <c r="AA3791" s="292"/>
      <c r="AB3791" s="292"/>
      <c r="AC3791" s="200"/>
      <c r="AD3791" s="200"/>
    </row>
    <row r="3792" spans="2:30">
      <c r="C3792" s="513"/>
      <c r="D3792" s="461"/>
      <c r="E3792" s="421" t="s">
        <v>495</v>
      </c>
      <c r="F3792" s="494"/>
      <c r="G3792" s="258">
        <v>855</v>
      </c>
      <c r="H3792" s="513"/>
      <c r="I3792" s="578"/>
      <c r="J3792" s="578"/>
      <c r="K3792" s="578"/>
      <c r="L3792" s="578"/>
      <c r="M3792" s="578"/>
      <c r="N3792" s="578"/>
      <c r="O3792" s="578"/>
      <c r="P3792" s="578"/>
      <c r="Q3792" s="578"/>
      <c r="R3792" s="578"/>
      <c r="S3792" s="578"/>
      <c r="T3792" s="578"/>
      <c r="U3792" s="578"/>
      <c r="V3792" s="578"/>
      <c r="W3792" s="578"/>
      <c r="X3792" s="578"/>
      <c r="Y3792" s="292"/>
      <c r="Z3792" s="292"/>
      <c r="AA3792" s="292"/>
      <c r="AB3792" s="292"/>
      <c r="AC3792" s="200"/>
      <c r="AD3792" s="200"/>
    </row>
    <row r="3793" spans="2:30">
      <c r="C3793" s="513"/>
      <c r="D3793" s="461"/>
      <c r="E3793" s="421" t="s">
        <v>3001</v>
      </c>
      <c r="F3793" s="494" t="s">
        <v>2867</v>
      </c>
      <c r="G3793" s="258"/>
      <c r="H3793" s="513">
        <v>855</v>
      </c>
      <c r="I3793" s="578"/>
      <c r="J3793" s="578"/>
      <c r="K3793" s="578"/>
      <c r="L3793" s="578"/>
      <c r="M3793" s="578"/>
      <c r="N3793" s="578"/>
      <c r="O3793" s="578"/>
      <c r="P3793" s="578"/>
      <c r="Q3793" s="578"/>
      <c r="R3793" s="578"/>
      <c r="S3793" s="578"/>
      <c r="T3793" s="578"/>
      <c r="U3793" s="578"/>
      <c r="V3793" s="578"/>
      <c r="W3793" s="578"/>
      <c r="X3793" s="578"/>
      <c r="Y3793" s="292"/>
      <c r="Z3793" s="292"/>
      <c r="AA3793" s="292"/>
      <c r="AB3793" s="578">
        <v>855</v>
      </c>
      <c r="AC3793" s="200"/>
      <c r="AD3793" s="200"/>
    </row>
    <row r="3794" spans="2:30">
      <c r="B3794" s="258">
        <v>950</v>
      </c>
      <c r="C3794" s="513"/>
      <c r="D3794" s="461"/>
      <c r="E3794" s="421" t="s">
        <v>1283</v>
      </c>
      <c r="F3794" s="494"/>
      <c r="G3794" s="258">
        <v>950</v>
      </c>
      <c r="H3794" s="513"/>
      <c r="I3794" s="578"/>
      <c r="J3794" s="578"/>
      <c r="K3794" s="578"/>
      <c r="L3794" s="578"/>
      <c r="M3794" s="578"/>
      <c r="N3794" s="578"/>
      <c r="O3794" s="578"/>
      <c r="P3794" s="578"/>
      <c r="Q3794" s="578"/>
      <c r="R3794" s="578"/>
      <c r="S3794" s="578"/>
      <c r="T3794" s="578"/>
      <c r="U3794" s="578"/>
      <c r="V3794" s="578"/>
      <c r="W3794" s="578"/>
      <c r="X3794" s="578"/>
      <c r="Y3794" s="292"/>
      <c r="Z3794" s="292"/>
      <c r="AA3794" s="292"/>
      <c r="AB3794" s="292"/>
      <c r="AC3794" s="200"/>
      <c r="AD3794" s="200"/>
    </row>
    <row r="3795" spans="2:30">
      <c r="C3795" s="513"/>
      <c r="D3795" s="461"/>
      <c r="E3795" s="421" t="s">
        <v>673</v>
      </c>
      <c r="F3795" s="494"/>
      <c r="G3795" s="258"/>
      <c r="H3795" s="513">
        <v>855</v>
      </c>
      <c r="I3795" s="578"/>
      <c r="J3795" s="578"/>
      <c r="K3795" s="578"/>
      <c r="L3795" s="578"/>
      <c r="M3795" s="578"/>
      <c r="N3795" s="578"/>
      <c r="O3795" s="578"/>
      <c r="P3795" s="578"/>
      <c r="Q3795" s="578"/>
      <c r="R3795" s="578"/>
      <c r="S3795" s="578"/>
      <c r="T3795" s="578"/>
      <c r="U3795" s="578"/>
      <c r="V3795" s="578"/>
      <c r="W3795" s="578"/>
      <c r="X3795" s="578"/>
      <c r="Y3795" s="292"/>
      <c r="Z3795" s="292"/>
      <c r="AA3795" s="292"/>
      <c r="AB3795" s="292"/>
      <c r="AC3795" s="200"/>
      <c r="AD3795" s="200"/>
    </row>
    <row r="3796" spans="2:30">
      <c r="C3796" s="513"/>
      <c r="D3796" s="461"/>
      <c r="E3796" s="422" t="s">
        <v>1633</v>
      </c>
      <c r="F3796" s="435"/>
      <c r="G3796" s="259"/>
      <c r="H3796" s="234">
        <v>95</v>
      </c>
      <c r="I3796" s="578"/>
      <c r="J3796" s="578"/>
      <c r="K3796" s="578"/>
      <c r="L3796" s="578"/>
      <c r="M3796" s="578"/>
      <c r="N3796" s="578"/>
      <c r="O3796" s="578"/>
      <c r="P3796" s="578"/>
      <c r="Q3796" s="578"/>
      <c r="R3796" s="578"/>
      <c r="S3796" s="578"/>
      <c r="T3796" s="578"/>
      <c r="U3796" s="578"/>
      <c r="V3796" s="578"/>
      <c r="W3796" s="578"/>
      <c r="X3796" s="578"/>
      <c r="Y3796" s="292"/>
      <c r="Z3796" s="292"/>
      <c r="AA3796" s="292"/>
      <c r="AB3796" s="292"/>
      <c r="AC3796" s="200"/>
      <c r="AD3796" s="200"/>
    </row>
    <row r="3797" spans="2:30">
      <c r="C3797" s="513"/>
      <c r="D3797" s="461"/>
      <c r="E3797" s="421" t="s">
        <v>495</v>
      </c>
      <c r="F3797" s="494"/>
      <c r="G3797" s="258">
        <v>3029.84</v>
      </c>
      <c r="H3797" s="513"/>
      <c r="I3797" s="578"/>
      <c r="J3797" s="578"/>
      <c r="K3797" s="578"/>
      <c r="L3797" s="578"/>
      <c r="M3797" s="578"/>
      <c r="N3797" s="578"/>
      <c r="O3797" s="578"/>
      <c r="P3797" s="578"/>
      <c r="Q3797" s="578"/>
      <c r="R3797" s="578"/>
      <c r="S3797" s="578"/>
      <c r="T3797" s="578"/>
      <c r="U3797" s="578"/>
      <c r="V3797" s="578"/>
      <c r="W3797" s="578"/>
      <c r="X3797" s="578"/>
      <c r="Y3797" s="292"/>
      <c r="Z3797" s="292"/>
      <c r="AA3797" s="292"/>
      <c r="AB3797" s="292"/>
      <c r="AC3797" s="200"/>
      <c r="AD3797" s="200"/>
    </row>
    <row r="3798" spans="2:30">
      <c r="C3798" s="513">
        <v>4</v>
      </c>
      <c r="D3798" s="461"/>
      <c r="E3798" s="421" t="s">
        <v>3002</v>
      </c>
      <c r="F3798" s="494" t="s">
        <v>2865</v>
      </c>
      <c r="G3798" s="258"/>
      <c r="H3798" s="513">
        <v>2133.19</v>
      </c>
      <c r="I3798" s="578"/>
      <c r="J3798" s="578"/>
      <c r="K3798" s="578"/>
      <c r="L3798" s="578">
        <v>2133.19</v>
      </c>
      <c r="M3798" s="578"/>
      <c r="N3798" s="578"/>
      <c r="O3798" s="578"/>
      <c r="P3798" s="578"/>
      <c r="Q3798" s="578"/>
      <c r="R3798" s="578"/>
      <c r="S3798" s="578"/>
      <c r="T3798" s="578"/>
      <c r="U3798" s="578"/>
      <c r="V3798" s="578"/>
      <c r="W3798" s="578"/>
      <c r="X3798" s="578"/>
      <c r="Y3798" s="292"/>
      <c r="Z3798" s="292"/>
      <c r="AA3798" s="292"/>
      <c r="AB3798" s="292"/>
      <c r="AC3798" s="200"/>
      <c r="AD3798" s="200"/>
    </row>
    <row r="3799" spans="2:30">
      <c r="C3799" s="513"/>
      <c r="D3799" s="461"/>
      <c r="E3799" s="421" t="s">
        <v>3003</v>
      </c>
      <c r="F3799" s="494" t="s">
        <v>2864</v>
      </c>
      <c r="G3799" s="258"/>
      <c r="H3799" s="513">
        <v>207.24</v>
      </c>
      <c r="I3799" s="578"/>
      <c r="J3799" s="578"/>
      <c r="K3799" s="578"/>
      <c r="L3799" s="578">
        <v>207.24</v>
      </c>
      <c r="M3799" s="578"/>
      <c r="N3799" s="578"/>
      <c r="O3799" s="578"/>
      <c r="P3799" s="578"/>
      <c r="Q3799" s="578"/>
      <c r="R3799" s="578"/>
      <c r="S3799" s="578"/>
      <c r="T3799" s="578"/>
      <c r="U3799" s="578"/>
      <c r="V3799" s="578"/>
      <c r="W3799" s="578"/>
      <c r="X3799" s="578"/>
      <c r="Y3799" s="292"/>
      <c r="Z3799" s="292"/>
      <c r="AA3799" s="292"/>
      <c r="AB3799" s="292"/>
      <c r="AC3799" s="200"/>
      <c r="AD3799" s="200"/>
    </row>
    <row r="3800" spans="2:30">
      <c r="C3800" s="513"/>
      <c r="D3800" s="461"/>
      <c r="E3800" s="421" t="s">
        <v>3004</v>
      </c>
      <c r="F3800" s="494" t="s">
        <v>2864</v>
      </c>
      <c r="G3800" s="258"/>
      <c r="H3800" s="513">
        <v>600.41</v>
      </c>
      <c r="I3800" s="578"/>
      <c r="J3800" s="578"/>
      <c r="K3800" s="578"/>
      <c r="L3800" s="578">
        <v>600.41</v>
      </c>
      <c r="M3800" s="578"/>
      <c r="N3800" s="578"/>
      <c r="O3800" s="578"/>
      <c r="P3800" s="578"/>
      <c r="Q3800" s="578"/>
      <c r="R3800" s="578"/>
      <c r="S3800" s="578"/>
      <c r="T3800" s="578"/>
      <c r="U3800" s="578"/>
      <c r="V3800" s="578"/>
      <c r="W3800" s="578"/>
      <c r="X3800" s="578"/>
      <c r="Y3800" s="292"/>
      <c r="Z3800" s="292"/>
      <c r="AA3800" s="292"/>
      <c r="AB3800" s="292"/>
      <c r="AC3800" s="200"/>
      <c r="AD3800" s="200"/>
    </row>
    <row r="3801" spans="2:30">
      <c r="C3801" s="513"/>
      <c r="D3801" s="461"/>
      <c r="E3801" s="421" t="s">
        <v>1878</v>
      </c>
      <c r="F3801" s="494"/>
      <c r="G3801" s="258"/>
      <c r="H3801" s="513">
        <v>89</v>
      </c>
      <c r="I3801" s="578"/>
      <c r="J3801" s="578"/>
      <c r="K3801" s="578"/>
      <c r="L3801" s="578"/>
      <c r="M3801" s="578"/>
      <c r="N3801" s="578"/>
      <c r="O3801" s="578"/>
      <c r="P3801" s="578"/>
      <c r="Q3801" s="578"/>
      <c r="R3801" s="578"/>
      <c r="S3801" s="578"/>
      <c r="T3801" s="578">
        <v>89</v>
      </c>
      <c r="U3801" s="578"/>
      <c r="V3801" s="578"/>
      <c r="W3801" s="578"/>
      <c r="X3801" s="578"/>
      <c r="Y3801" s="292"/>
      <c r="Z3801" s="292"/>
      <c r="AA3801" s="292"/>
      <c r="AB3801" s="292"/>
      <c r="AC3801" s="200"/>
      <c r="AD3801" s="200"/>
    </row>
    <row r="3802" spans="2:30">
      <c r="B3802" s="258">
        <v>3282</v>
      </c>
      <c r="C3802" s="513"/>
      <c r="D3802" s="461"/>
      <c r="E3802" s="421" t="s">
        <v>3005</v>
      </c>
      <c r="F3802" s="494"/>
      <c r="G3802" s="258">
        <v>3282</v>
      </c>
      <c r="H3802" s="513"/>
      <c r="I3802" s="578"/>
      <c r="J3802" s="578"/>
      <c r="K3802" s="578"/>
      <c r="L3802" s="578"/>
      <c r="M3802" s="578"/>
      <c r="N3802" s="578"/>
      <c r="O3802" s="578"/>
      <c r="P3802" s="578"/>
      <c r="Q3802" s="578"/>
      <c r="R3802" s="578"/>
      <c r="S3802" s="578"/>
      <c r="T3802" s="578"/>
      <c r="U3802" s="578"/>
      <c r="V3802" s="578"/>
      <c r="W3802" s="578"/>
      <c r="X3802" s="578"/>
      <c r="Y3802" s="292"/>
      <c r="Z3802" s="292"/>
      <c r="AA3802" s="292"/>
      <c r="AB3802" s="292"/>
      <c r="AC3802" s="200"/>
      <c r="AD3802" s="200"/>
    </row>
    <row r="3803" spans="2:30">
      <c r="C3803" s="513"/>
      <c r="D3803" s="461"/>
      <c r="E3803" s="421" t="s">
        <v>1741</v>
      </c>
      <c r="F3803" s="494"/>
      <c r="G3803" s="258"/>
      <c r="H3803" s="513">
        <v>86</v>
      </c>
      <c r="I3803" s="578"/>
      <c r="J3803" s="578"/>
      <c r="K3803" s="578"/>
      <c r="L3803" s="578"/>
      <c r="M3803" s="578"/>
      <c r="N3803" s="578"/>
      <c r="O3803" s="578"/>
      <c r="P3803" s="578"/>
      <c r="Q3803" s="578"/>
      <c r="R3803" s="578"/>
      <c r="S3803" s="578"/>
      <c r="T3803" s="578">
        <v>86</v>
      </c>
      <c r="U3803" s="578"/>
      <c r="V3803" s="578"/>
      <c r="W3803" s="578"/>
      <c r="X3803" s="578"/>
      <c r="Y3803" s="292"/>
      <c r="Z3803" s="292"/>
      <c r="AA3803" s="292"/>
      <c r="AB3803" s="292"/>
      <c r="AC3803" s="200"/>
      <c r="AD3803" s="200"/>
    </row>
    <row r="3804" spans="2:30">
      <c r="C3804" s="513"/>
      <c r="D3804" s="461"/>
      <c r="E3804" s="421" t="s">
        <v>673</v>
      </c>
      <c r="F3804" s="494"/>
      <c r="G3804" s="258"/>
      <c r="H3804" s="258">
        <v>3029.84</v>
      </c>
      <c r="I3804" s="578"/>
      <c r="J3804" s="578"/>
      <c r="K3804" s="578"/>
      <c r="L3804" s="578"/>
      <c r="M3804" s="578"/>
      <c r="N3804" s="578"/>
      <c r="O3804" s="578"/>
      <c r="P3804" s="578"/>
      <c r="Q3804" s="578"/>
      <c r="R3804" s="578"/>
      <c r="S3804" s="578"/>
      <c r="T3804" s="578"/>
      <c r="U3804" s="578"/>
      <c r="V3804" s="578"/>
      <c r="W3804" s="578"/>
      <c r="X3804" s="578"/>
      <c r="Y3804" s="292"/>
      <c r="Z3804" s="292"/>
      <c r="AA3804" s="292"/>
      <c r="AB3804" s="292"/>
      <c r="AC3804" s="200"/>
      <c r="AD3804" s="200"/>
    </row>
    <row r="3805" spans="2:30">
      <c r="C3805" s="513"/>
      <c r="D3805" s="461"/>
      <c r="E3805" s="422" t="s">
        <v>3006</v>
      </c>
      <c r="F3805" s="435"/>
      <c r="G3805" s="259"/>
      <c r="H3805" s="234">
        <v>166.16</v>
      </c>
      <c r="I3805" s="578"/>
      <c r="J3805" s="578"/>
      <c r="K3805" s="578"/>
      <c r="L3805" s="578"/>
      <c r="M3805" s="578"/>
      <c r="N3805" s="578"/>
      <c r="O3805" s="578"/>
      <c r="P3805" s="578"/>
      <c r="Q3805" s="578"/>
      <c r="R3805" s="578"/>
      <c r="S3805" s="578"/>
      <c r="T3805" s="578"/>
      <c r="U3805" s="578"/>
      <c r="V3805" s="578"/>
      <c r="W3805" s="578"/>
      <c r="X3805" s="578"/>
      <c r="Y3805" s="292"/>
      <c r="Z3805" s="292"/>
      <c r="AA3805" s="292"/>
      <c r="AB3805" s="292"/>
      <c r="AC3805" s="200"/>
      <c r="AD3805" s="200"/>
    </row>
    <row r="3806" spans="2:30">
      <c r="C3806" s="513"/>
      <c r="D3806" s="461"/>
      <c r="E3806" s="421" t="s">
        <v>495</v>
      </c>
      <c r="F3806" s="494"/>
      <c r="G3806" s="258">
        <v>2711.28</v>
      </c>
      <c r="H3806" s="513"/>
      <c r="I3806" s="578"/>
      <c r="J3806" s="578"/>
      <c r="K3806" s="578"/>
      <c r="L3806" s="578"/>
      <c r="M3806" s="578"/>
      <c r="N3806" s="578"/>
      <c r="O3806" s="578"/>
      <c r="P3806" s="578"/>
      <c r="Q3806" s="578"/>
      <c r="R3806" s="578"/>
      <c r="S3806" s="578"/>
      <c r="T3806" s="578"/>
      <c r="U3806" s="578"/>
      <c r="V3806" s="578"/>
      <c r="W3806" s="578"/>
      <c r="X3806" s="578"/>
      <c r="Y3806" s="292"/>
      <c r="Z3806" s="292"/>
      <c r="AA3806" s="292"/>
      <c r="AB3806" s="292"/>
      <c r="AC3806" s="200"/>
      <c r="AD3806" s="200"/>
    </row>
    <row r="3807" spans="2:30">
      <c r="C3807" s="513"/>
      <c r="D3807" s="461"/>
      <c r="E3807" s="421" t="s">
        <v>3007</v>
      </c>
      <c r="F3807" s="494" t="s">
        <v>2864</v>
      </c>
      <c r="G3807" s="258"/>
      <c r="H3807" s="513">
        <v>246.24</v>
      </c>
      <c r="I3807" s="578"/>
      <c r="J3807" s="578">
        <v>246.24</v>
      </c>
      <c r="K3807" s="578"/>
      <c r="L3807" s="578"/>
      <c r="M3807" s="578"/>
      <c r="N3807" s="578"/>
      <c r="O3807" s="578"/>
      <c r="P3807" s="578"/>
      <c r="Q3807" s="578"/>
      <c r="R3807" s="578"/>
      <c r="S3807" s="578"/>
      <c r="T3807" s="578"/>
      <c r="U3807" s="578"/>
      <c r="V3807" s="578"/>
      <c r="W3807" s="578"/>
      <c r="X3807" s="578"/>
      <c r="Y3807" s="292"/>
      <c r="Z3807" s="292"/>
      <c r="AA3807" s="292"/>
      <c r="AB3807" s="292"/>
      <c r="AC3807" s="200"/>
      <c r="AD3807" s="200"/>
    </row>
    <row r="3808" spans="2:30">
      <c r="C3808" s="513"/>
      <c r="D3808" s="461"/>
      <c r="E3808" s="421" t="s">
        <v>3008</v>
      </c>
      <c r="F3808" s="494" t="s">
        <v>2864</v>
      </c>
      <c r="G3808" s="258"/>
      <c r="H3808" s="513">
        <v>287.27999999999997</v>
      </c>
      <c r="I3808" s="578"/>
      <c r="J3808" s="578">
        <v>287.27999999999997</v>
      </c>
      <c r="K3808" s="578"/>
      <c r="L3808" s="578"/>
      <c r="M3808" s="578"/>
      <c r="N3808" s="578"/>
      <c r="O3808" s="578"/>
      <c r="P3808" s="578"/>
      <c r="Q3808" s="578"/>
      <c r="R3808" s="578"/>
      <c r="S3808" s="578"/>
      <c r="T3808" s="578"/>
      <c r="U3808" s="578"/>
      <c r="V3808" s="578"/>
      <c r="W3808" s="578"/>
      <c r="X3808" s="578"/>
      <c r="Y3808" s="292"/>
      <c r="Z3808" s="292"/>
      <c r="AA3808" s="292"/>
      <c r="AB3808" s="292"/>
      <c r="AC3808" s="200"/>
      <c r="AD3808" s="200"/>
    </row>
    <row r="3809" spans="2:30">
      <c r="C3809" s="513"/>
      <c r="D3809" s="461"/>
      <c r="E3809" s="421" t="s">
        <v>3009</v>
      </c>
      <c r="F3809" s="494" t="s">
        <v>2864</v>
      </c>
      <c r="G3809" s="258"/>
      <c r="H3809" s="513">
        <v>192.24</v>
      </c>
      <c r="I3809" s="578"/>
      <c r="J3809" s="578">
        <v>192.24</v>
      </c>
      <c r="K3809" s="578"/>
      <c r="L3809" s="578"/>
      <c r="M3809" s="578"/>
      <c r="N3809" s="578"/>
      <c r="O3809" s="578"/>
      <c r="P3809" s="578"/>
      <c r="Q3809" s="578"/>
      <c r="R3809" s="578"/>
      <c r="S3809" s="578"/>
      <c r="T3809" s="578"/>
      <c r="U3809" s="578"/>
      <c r="V3809" s="578"/>
      <c r="W3809" s="578"/>
      <c r="X3809" s="578"/>
      <c r="Y3809" s="292"/>
      <c r="Z3809" s="292"/>
      <c r="AA3809" s="292"/>
      <c r="AB3809" s="292"/>
      <c r="AC3809" s="200"/>
      <c r="AD3809" s="200"/>
    </row>
    <row r="3810" spans="2:30">
      <c r="C3810" s="513">
        <v>5</v>
      </c>
      <c r="D3810" s="461"/>
      <c r="E3810" s="421" t="s">
        <v>2547</v>
      </c>
      <c r="F3810" s="494" t="s">
        <v>2865</v>
      </c>
      <c r="G3810" s="258"/>
      <c r="H3810" s="513">
        <v>1504</v>
      </c>
      <c r="I3810" s="578"/>
      <c r="J3810" s="578"/>
      <c r="K3810" s="578"/>
      <c r="L3810" s="578"/>
      <c r="M3810" s="578"/>
      <c r="N3810" s="578"/>
      <c r="O3810" s="578"/>
      <c r="P3810" s="578">
        <v>1504</v>
      </c>
      <c r="Q3810" s="578"/>
      <c r="R3810" s="578"/>
      <c r="S3810" s="578"/>
      <c r="T3810" s="578"/>
      <c r="U3810" s="578"/>
      <c r="V3810" s="578"/>
      <c r="W3810" s="578"/>
      <c r="X3810" s="578"/>
      <c r="Y3810" s="292"/>
      <c r="Z3810" s="292"/>
      <c r="AA3810" s="292"/>
      <c r="AB3810" s="292"/>
      <c r="AC3810" s="200"/>
      <c r="AD3810" s="200"/>
    </row>
    <row r="3811" spans="2:30">
      <c r="C3811" s="513">
        <v>1</v>
      </c>
      <c r="D3811" s="461"/>
      <c r="E3811" s="421" t="s">
        <v>2547</v>
      </c>
      <c r="F3811" s="494" t="s">
        <v>2865</v>
      </c>
      <c r="G3811" s="258"/>
      <c r="H3811" s="513">
        <v>307.52</v>
      </c>
      <c r="I3811" s="578"/>
      <c r="J3811" s="578"/>
      <c r="K3811" s="578"/>
      <c r="L3811" s="578"/>
      <c r="M3811" s="578"/>
      <c r="N3811" s="578"/>
      <c r="O3811" s="578"/>
      <c r="P3811" s="578">
        <v>307.52</v>
      </c>
      <c r="Q3811" s="578"/>
      <c r="R3811" s="578"/>
      <c r="S3811" s="578"/>
      <c r="T3811" s="578"/>
      <c r="U3811" s="578"/>
      <c r="V3811" s="578"/>
      <c r="W3811" s="578"/>
      <c r="X3811" s="578"/>
      <c r="Y3811" s="292"/>
      <c r="Z3811" s="292"/>
      <c r="AA3811" s="292"/>
      <c r="AB3811" s="292"/>
      <c r="AC3811" s="200"/>
      <c r="AD3811" s="200"/>
    </row>
    <row r="3812" spans="2:30">
      <c r="C3812" s="513"/>
      <c r="D3812" s="461"/>
      <c r="E3812" s="421" t="s">
        <v>1878</v>
      </c>
      <c r="F3812" s="494"/>
      <c r="G3812" s="258"/>
      <c r="H3812" s="513">
        <v>89</v>
      </c>
      <c r="I3812" s="578"/>
      <c r="J3812" s="578"/>
      <c r="K3812" s="578"/>
      <c r="L3812" s="578"/>
      <c r="M3812" s="578"/>
      <c r="N3812" s="578"/>
      <c r="O3812" s="578"/>
      <c r="P3812" s="578"/>
      <c r="Q3812" s="578"/>
      <c r="R3812" s="578"/>
      <c r="S3812" s="578"/>
      <c r="T3812" s="578">
        <v>89</v>
      </c>
      <c r="U3812" s="578"/>
      <c r="V3812" s="578"/>
      <c r="W3812" s="578"/>
      <c r="X3812" s="578"/>
      <c r="Y3812" s="292"/>
      <c r="Z3812" s="292"/>
      <c r="AA3812" s="292"/>
      <c r="AB3812" s="292"/>
      <c r="AC3812" s="200"/>
      <c r="AD3812" s="200"/>
    </row>
    <row r="3813" spans="2:30">
      <c r="C3813" s="513"/>
      <c r="D3813" s="461"/>
      <c r="E3813" s="421" t="s">
        <v>1878</v>
      </c>
      <c r="F3813" s="494"/>
      <c r="G3813" s="258"/>
      <c r="H3813" s="513">
        <v>85</v>
      </c>
      <c r="I3813" s="578"/>
      <c r="J3813" s="578"/>
      <c r="K3813" s="578"/>
      <c r="L3813" s="578"/>
      <c r="M3813" s="578"/>
      <c r="N3813" s="578"/>
      <c r="O3813" s="578"/>
      <c r="P3813" s="578"/>
      <c r="Q3813" s="578"/>
      <c r="R3813" s="578"/>
      <c r="S3813" s="578"/>
      <c r="T3813" s="578">
        <v>85</v>
      </c>
      <c r="U3813" s="578"/>
      <c r="V3813" s="578"/>
      <c r="W3813" s="578"/>
      <c r="X3813" s="578"/>
      <c r="Y3813" s="292"/>
      <c r="Z3813" s="292"/>
      <c r="AA3813" s="292"/>
      <c r="AB3813" s="292"/>
      <c r="AC3813" s="200"/>
      <c r="AD3813" s="200"/>
    </row>
    <row r="3814" spans="2:30">
      <c r="B3814" s="258">
        <v>3055</v>
      </c>
      <c r="C3814" s="513"/>
      <c r="D3814" s="461"/>
      <c r="E3814" s="421" t="s">
        <v>2548</v>
      </c>
      <c r="F3814" s="494"/>
      <c r="G3814" s="258">
        <v>3055</v>
      </c>
      <c r="H3814" s="513"/>
      <c r="I3814" s="578"/>
      <c r="J3814" s="578"/>
      <c r="K3814" s="578"/>
      <c r="L3814" s="578"/>
      <c r="M3814" s="578"/>
      <c r="N3814" s="578"/>
      <c r="O3814" s="578"/>
      <c r="P3814" s="578"/>
      <c r="Q3814" s="578"/>
      <c r="R3814" s="578"/>
      <c r="S3814" s="578"/>
      <c r="T3814" s="578"/>
      <c r="U3814" s="578"/>
      <c r="V3814" s="578"/>
      <c r="W3814" s="578"/>
      <c r="X3814" s="578"/>
      <c r="Y3814" s="292"/>
      <c r="Z3814" s="292"/>
      <c r="AA3814" s="292"/>
      <c r="AB3814" s="292"/>
      <c r="AC3814" s="200"/>
      <c r="AD3814" s="200"/>
    </row>
    <row r="3815" spans="2:30">
      <c r="C3815" s="513"/>
      <c r="D3815" s="461"/>
      <c r="E3815" s="421" t="s">
        <v>673</v>
      </c>
      <c r="F3815" s="494"/>
      <c r="G3815" s="258"/>
      <c r="H3815" s="258">
        <v>2711.28</v>
      </c>
      <c r="I3815" s="578"/>
      <c r="J3815" s="578"/>
      <c r="K3815" s="578"/>
      <c r="L3815" s="578"/>
      <c r="M3815" s="578"/>
      <c r="N3815" s="578"/>
      <c r="O3815" s="578"/>
      <c r="P3815" s="578"/>
      <c r="Q3815" s="578"/>
      <c r="R3815" s="578"/>
      <c r="S3815" s="578"/>
      <c r="T3815" s="578"/>
      <c r="U3815" s="578"/>
      <c r="V3815" s="578"/>
      <c r="W3815" s="578"/>
      <c r="X3815" s="578"/>
      <c r="Y3815" s="292"/>
      <c r="Z3815" s="292"/>
      <c r="AA3815" s="292"/>
      <c r="AB3815" s="292"/>
      <c r="AC3815" s="200"/>
      <c r="AD3815" s="200"/>
    </row>
    <row r="3816" spans="2:30">
      <c r="C3816" s="513"/>
      <c r="D3816" s="461"/>
      <c r="E3816" s="422" t="s">
        <v>2549</v>
      </c>
      <c r="F3816" s="435"/>
      <c r="G3816" s="259"/>
      <c r="H3816" s="234">
        <v>343.72</v>
      </c>
      <c r="I3816" s="578"/>
      <c r="J3816" s="578"/>
      <c r="K3816" s="578"/>
      <c r="L3816" s="578"/>
      <c r="M3816" s="578"/>
      <c r="N3816" s="578"/>
      <c r="O3816" s="578"/>
      <c r="P3816" s="578"/>
      <c r="Q3816" s="578"/>
      <c r="R3816" s="578"/>
      <c r="S3816" s="578"/>
      <c r="T3816" s="578"/>
      <c r="U3816" s="578"/>
      <c r="V3816" s="578"/>
      <c r="W3816" s="578"/>
      <c r="X3816" s="578"/>
      <c r="Y3816" s="292"/>
      <c r="Z3816" s="292"/>
      <c r="AA3816" s="292"/>
      <c r="AB3816" s="292"/>
      <c r="AC3816" s="200"/>
      <c r="AD3816" s="200">
        <v>108</v>
      </c>
    </row>
    <row r="3817" spans="2:30">
      <c r="C3817" s="513"/>
      <c r="D3817" s="461"/>
      <c r="E3817" s="421"/>
      <c r="F3817" s="494"/>
      <c r="G3817" s="258"/>
      <c r="H3817" s="513"/>
      <c r="I3817" s="513"/>
      <c r="J3817" s="513"/>
      <c r="K3817" s="513"/>
      <c r="L3817" s="513"/>
      <c r="M3817" s="513"/>
      <c r="N3817" s="513"/>
      <c r="O3817" s="513"/>
      <c r="P3817" s="513"/>
      <c r="Q3817" s="513"/>
      <c r="R3817" s="513"/>
      <c r="S3817" s="513"/>
      <c r="T3817" s="513"/>
      <c r="U3817" s="513"/>
      <c r="V3817" s="513"/>
      <c r="W3817" s="513"/>
      <c r="X3817" s="513"/>
      <c r="Y3817" s="42"/>
      <c r="Z3817" s="42"/>
      <c r="AA3817" s="42"/>
      <c r="AB3817" s="42"/>
      <c r="AC3817" s="42"/>
      <c r="AD3817" s="42"/>
    </row>
    <row r="3818" spans="2:30">
      <c r="C3818" s="513"/>
      <c r="D3818" s="461"/>
      <c r="E3818" s="421"/>
      <c r="F3818" s="494"/>
      <c r="G3818" s="258"/>
      <c r="H3818" s="513"/>
      <c r="I3818" s="513"/>
      <c r="J3818" s="513"/>
      <c r="K3818" s="513"/>
      <c r="L3818" s="513"/>
      <c r="M3818" s="513"/>
      <c r="N3818" s="513"/>
      <c r="O3818" s="513"/>
      <c r="P3818" s="513"/>
      <c r="Q3818" s="513"/>
      <c r="R3818" s="513"/>
      <c r="S3818" s="513"/>
      <c r="T3818" s="513"/>
      <c r="U3818" s="513"/>
      <c r="V3818" s="513"/>
      <c r="W3818" s="513"/>
      <c r="X3818" s="513"/>
      <c r="Y3818" s="42"/>
      <c r="Z3818" s="42"/>
      <c r="AA3818" s="42"/>
      <c r="AB3818" s="42"/>
      <c r="AC3818" s="42"/>
      <c r="AD3818" s="42"/>
    </row>
    <row r="3819" spans="2:30">
      <c r="C3819" s="513"/>
      <c r="D3819" s="461"/>
      <c r="E3819" s="421"/>
      <c r="F3819" s="494"/>
      <c r="G3819" s="258"/>
      <c r="H3819" s="513"/>
      <c r="I3819" s="513"/>
      <c r="J3819" s="513"/>
      <c r="K3819" s="513"/>
      <c r="L3819" s="513"/>
      <c r="M3819" s="513"/>
      <c r="N3819" s="513"/>
      <c r="O3819" s="513"/>
      <c r="P3819" s="513"/>
      <c r="Q3819" s="513"/>
      <c r="R3819" s="513"/>
      <c r="S3819" s="513"/>
      <c r="T3819" s="513"/>
      <c r="U3819" s="513"/>
      <c r="V3819" s="513"/>
      <c r="W3819" s="513"/>
      <c r="X3819" s="513"/>
      <c r="Y3819" s="42"/>
      <c r="Z3819" s="42"/>
      <c r="AA3819" s="42"/>
      <c r="AB3819" s="42"/>
      <c r="AC3819" s="42"/>
      <c r="AD3819" s="42"/>
    </row>
    <row r="3820" spans="2:30">
      <c r="C3820" s="513"/>
      <c r="D3820" s="461"/>
      <c r="E3820" s="421"/>
      <c r="F3820" s="494"/>
      <c r="G3820" s="258"/>
      <c r="H3820" s="513"/>
      <c r="I3820" s="513"/>
      <c r="J3820" s="513"/>
      <c r="K3820" s="513"/>
      <c r="L3820" s="513"/>
      <c r="M3820" s="513"/>
      <c r="N3820" s="513"/>
      <c r="O3820" s="513"/>
      <c r="P3820" s="513"/>
      <c r="Q3820" s="513"/>
      <c r="R3820" s="513"/>
      <c r="S3820" s="513"/>
      <c r="T3820" s="513"/>
      <c r="U3820" s="513"/>
      <c r="V3820" s="513"/>
      <c r="W3820" s="513"/>
      <c r="X3820" s="513"/>
      <c r="Y3820" s="42"/>
      <c r="Z3820" s="42"/>
      <c r="AA3820" s="42"/>
      <c r="AB3820" s="42"/>
      <c r="AC3820" s="42"/>
      <c r="AD3820" s="42"/>
    </row>
    <row r="3821" spans="2:30">
      <c r="C3821" s="513"/>
      <c r="D3821" s="461"/>
      <c r="E3821" s="421"/>
      <c r="F3821" s="494"/>
      <c r="G3821" s="258"/>
      <c r="H3821" s="513"/>
      <c r="I3821" s="513"/>
      <c r="J3821" s="513"/>
      <c r="K3821" s="513"/>
      <c r="L3821" s="513"/>
      <c r="M3821" s="513"/>
      <c r="N3821" s="513"/>
      <c r="O3821" s="513"/>
      <c r="P3821" s="513"/>
      <c r="Q3821" s="513"/>
      <c r="R3821" s="513"/>
      <c r="S3821" s="513"/>
      <c r="T3821" s="513"/>
      <c r="U3821" s="513"/>
      <c r="V3821" s="513"/>
      <c r="W3821" s="513"/>
      <c r="X3821" s="513"/>
      <c r="Y3821" s="42"/>
      <c r="Z3821" s="42"/>
      <c r="AA3821" s="42"/>
      <c r="AB3821" s="42"/>
      <c r="AC3821" s="42"/>
      <c r="AD3821" s="42"/>
    </row>
    <row r="3822" spans="2:30">
      <c r="C3822" s="513"/>
      <c r="D3822" s="461"/>
      <c r="E3822" s="421"/>
      <c r="F3822" s="494"/>
      <c r="G3822" s="258"/>
      <c r="H3822" s="513"/>
      <c r="I3822" s="513"/>
      <c r="J3822" s="513"/>
      <c r="K3822" s="513"/>
      <c r="L3822" s="513"/>
      <c r="M3822" s="513"/>
      <c r="N3822" s="513"/>
      <c r="O3822" s="513"/>
      <c r="P3822" s="513"/>
      <c r="Q3822" s="513"/>
      <c r="R3822" s="513"/>
      <c r="S3822" s="513"/>
      <c r="T3822" s="513"/>
      <c r="U3822" s="513"/>
      <c r="V3822" s="513"/>
      <c r="W3822" s="513"/>
      <c r="X3822" s="513"/>
      <c r="Y3822" s="42"/>
      <c r="Z3822" s="42"/>
      <c r="AA3822" s="42"/>
      <c r="AB3822" s="42"/>
      <c r="AC3822" s="42"/>
      <c r="AD3822" s="42"/>
    </row>
    <row r="3823" spans="2:30">
      <c r="C3823" s="513"/>
      <c r="D3823" s="461"/>
      <c r="E3823" s="421"/>
      <c r="F3823" s="494"/>
      <c r="G3823" s="258"/>
      <c r="H3823" s="513"/>
      <c r="I3823" s="513"/>
      <c r="J3823" s="513"/>
      <c r="K3823" s="513"/>
      <c r="L3823" s="513"/>
      <c r="M3823" s="513"/>
      <c r="N3823" s="513"/>
      <c r="O3823" s="513"/>
      <c r="P3823" s="513"/>
      <c r="Q3823" s="513"/>
      <c r="R3823" s="513"/>
      <c r="S3823" s="513"/>
      <c r="T3823" s="513"/>
      <c r="U3823" s="513"/>
      <c r="V3823" s="513"/>
      <c r="W3823" s="513"/>
      <c r="X3823" s="513"/>
      <c r="Y3823" s="42"/>
      <c r="Z3823" s="42"/>
      <c r="AA3823" s="42"/>
      <c r="AB3823" s="42"/>
      <c r="AC3823" s="42"/>
      <c r="AD3823" s="42"/>
    </row>
    <row r="3824" spans="2:30">
      <c r="C3824" s="513"/>
      <c r="D3824" s="461"/>
      <c r="E3824" s="421"/>
      <c r="F3824" s="494"/>
      <c r="G3824" s="258"/>
      <c r="H3824" s="513"/>
      <c r="I3824" s="513"/>
      <c r="J3824" s="513"/>
      <c r="K3824" s="513"/>
      <c r="L3824" s="513"/>
      <c r="M3824" s="513"/>
      <c r="N3824" s="513"/>
      <c r="O3824" s="513"/>
      <c r="P3824" s="513"/>
      <c r="Q3824" s="513"/>
      <c r="R3824" s="513"/>
      <c r="S3824" s="513"/>
      <c r="T3824" s="513"/>
      <c r="U3824" s="513"/>
      <c r="V3824" s="513"/>
      <c r="W3824" s="513"/>
      <c r="X3824" s="513"/>
      <c r="Y3824" s="42"/>
      <c r="Z3824" s="42"/>
      <c r="AA3824" s="42"/>
      <c r="AB3824" s="42"/>
      <c r="AC3824" s="42"/>
      <c r="AD3824" s="42"/>
    </row>
    <row r="3825" spans="3:30">
      <c r="C3825" s="513"/>
      <c r="D3825" s="461"/>
      <c r="E3825" s="421"/>
      <c r="F3825" s="494"/>
      <c r="G3825" s="258"/>
      <c r="H3825" s="513"/>
      <c r="I3825" s="513"/>
      <c r="J3825" s="513"/>
      <c r="K3825" s="513"/>
      <c r="L3825" s="513"/>
      <c r="M3825" s="513"/>
      <c r="N3825" s="513"/>
      <c r="O3825" s="513"/>
      <c r="P3825" s="513"/>
      <c r="Q3825" s="513"/>
      <c r="R3825" s="513"/>
      <c r="S3825" s="513"/>
      <c r="T3825" s="513"/>
      <c r="U3825" s="513"/>
      <c r="V3825" s="513"/>
      <c r="W3825" s="513"/>
      <c r="X3825" s="513"/>
      <c r="Y3825" s="42"/>
      <c r="Z3825" s="42"/>
      <c r="AA3825" s="42"/>
      <c r="AB3825" s="42"/>
      <c r="AC3825" s="42"/>
      <c r="AD3825" s="42"/>
    </row>
    <row r="3826" spans="3:30">
      <c r="C3826" s="513"/>
      <c r="D3826" s="461"/>
      <c r="E3826" s="421"/>
      <c r="F3826" s="494"/>
      <c r="G3826" s="258"/>
      <c r="H3826" s="513"/>
      <c r="I3826" s="513"/>
      <c r="J3826" s="513"/>
      <c r="K3826" s="513"/>
      <c r="L3826" s="513"/>
      <c r="M3826" s="513"/>
      <c r="N3826" s="513"/>
      <c r="O3826" s="513"/>
      <c r="P3826" s="513"/>
      <c r="Q3826" s="513"/>
      <c r="R3826" s="513"/>
      <c r="S3826" s="513"/>
      <c r="T3826" s="513"/>
      <c r="U3826" s="513"/>
      <c r="V3826" s="513"/>
      <c r="W3826" s="513"/>
      <c r="X3826" s="513"/>
      <c r="Y3826" s="42"/>
      <c r="Z3826" s="42"/>
      <c r="AA3826" s="42"/>
      <c r="AB3826" s="42"/>
      <c r="AC3826" s="42"/>
      <c r="AD3826" s="42"/>
    </row>
    <row r="3827" spans="3:30">
      <c r="C3827" s="513"/>
      <c r="D3827" s="461"/>
      <c r="E3827" s="421"/>
      <c r="F3827" s="494"/>
      <c r="G3827" s="258"/>
      <c r="H3827" s="513"/>
      <c r="I3827" s="513"/>
      <c r="J3827" s="513"/>
      <c r="K3827" s="513"/>
      <c r="L3827" s="513"/>
      <c r="M3827" s="513"/>
      <c r="N3827" s="513"/>
      <c r="O3827" s="513"/>
      <c r="P3827" s="513"/>
      <c r="Q3827" s="513"/>
      <c r="R3827" s="513"/>
      <c r="S3827" s="513"/>
      <c r="T3827" s="513"/>
      <c r="U3827" s="513"/>
      <c r="V3827" s="513"/>
      <c r="W3827" s="513"/>
      <c r="X3827" s="513"/>
      <c r="Y3827" s="42"/>
      <c r="Z3827" s="42"/>
      <c r="AA3827" s="42"/>
      <c r="AB3827" s="42"/>
      <c r="AC3827" s="42"/>
      <c r="AD3827" s="42"/>
    </row>
    <row r="3828" spans="3:30">
      <c r="C3828" s="513"/>
      <c r="D3828" s="461"/>
      <c r="E3828" s="421"/>
      <c r="F3828" s="494"/>
      <c r="G3828" s="258"/>
      <c r="H3828" s="513"/>
      <c r="I3828" s="513"/>
      <c r="J3828" s="513"/>
      <c r="K3828" s="513"/>
      <c r="L3828" s="513"/>
      <c r="M3828" s="513"/>
      <c r="N3828" s="513"/>
      <c r="O3828" s="513"/>
      <c r="P3828" s="513"/>
      <c r="Q3828" s="513"/>
      <c r="R3828" s="513"/>
      <c r="S3828" s="513"/>
      <c r="T3828" s="513"/>
      <c r="U3828" s="513"/>
      <c r="V3828" s="513"/>
      <c r="W3828" s="513"/>
      <c r="X3828" s="513"/>
      <c r="Y3828" s="42"/>
      <c r="Z3828" s="42"/>
      <c r="AA3828" s="42"/>
      <c r="AB3828" s="42"/>
      <c r="AC3828" s="42"/>
      <c r="AD3828" s="42"/>
    </row>
    <row r="3829" spans="3:30">
      <c r="C3829" s="513"/>
      <c r="D3829" s="461"/>
      <c r="E3829" s="421"/>
      <c r="F3829" s="494"/>
      <c r="G3829" s="258"/>
      <c r="H3829" s="513"/>
      <c r="I3829" s="513"/>
      <c r="J3829" s="513"/>
      <c r="K3829" s="513"/>
      <c r="L3829" s="513"/>
      <c r="M3829" s="513"/>
      <c r="N3829" s="513"/>
      <c r="O3829" s="513"/>
      <c r="P3829" s="513"/>
      <c r="Q3829" s="513"/>
      <c r="R3829" s="513"/>
      <c r="S3829" s="513"/>
      <c r="T3829" s="513"/>
      <c r="U3829" s="513"/>
      <c r="V3829" s="513"/>
      <c r="W3829" s="513"/>
      <c r="X3829" s="513"/>
      <c r="Y3829" s="42"/>
      <c r="Z3829" s="42"/>
      <c r="AA3829" s="42"/>
      <c r="AB3829" s="42"/>
      <c r="AC3829" s="42"/>
      <c r="AD3829" s="42"/>
    </row>
    <row r="3830" spans="3:30">
      <c r="C3830" s="513"/>
      <c r="D3830" s="461"/>
      <c r="E3830" s="421"/>
      <c r="F3830" s="494"/>
      <c r="G3830" s="258"/>
      <c r="H3830" s="513"/>
      <c r="I3830" s="513"/>
      <c r="J3830" s="513"/>
      <c r="K3830" s="513"/>
      <c r="L3830" s="513"/>
      <c r="M3830" s="513"/>
      <c r="N3830" s="513"/>
      <c r="O3830" s="513"/>
      <c r="P3830" s="513"/>
      <c r="Q3830" s="513"/>
      <c r="R3830" s="513"/>
      <c r="S3830" s="513"/>
      <c r="T3830" s="513"/>
      <c r="U3830" s="513"/>
      <c r="V3830" s="513"/>
      <c r="W3830" s="513"/>
      <c r="X3830" s="513"/>
      <c r="Y3830" s="42"/>
      <c r="Z3830" s="42"/>
      <c r="AA3830" s="42"/>
      <c r="AB3830" s="42"/>
      <c r="AC3830" s="42"/>
      <c r="AD3830" s="42"/>
    </row>
    <row r="3831" spans="3:30">
      <c r="C3831" s="513"/>
      <c r="D3831" s="461"/>
      <c r="E3831" s="421"/>
      <c r="F3831" s="494"/>
      <c r="G3831" s="258"/>
      <c r="H3831" s="513"/>
      <c r="I3831" s="513"/>
      <c r="J3831" s="513"/>
      <c r="K3831" s="513"/>
      <c r="L3831" s="513"/>
      <c r="M3831" s="513"/>
      <c r="N3831" s="513"/>
      <c r="O3831" s="513"/>
      <c r="P3831" s="513"/>
      <c r="Q3831" s="513"/>
      <c r="R3831" s="513"/>
      <c r="S3831" s="513"/>
      <c r="T3831" s="513"/>
      <c r="U3831" s="513"/>
      <c r="V3831" s="513"/>
      <c r="W3831" s="513"/>
      <c r="X3831" s="513"/>
      <c r="Y3831" s="42"/>
      <c r="Z3831" s="42"/>
      <c r="AA3831" s="42"/>
      <c r="AB3831" s="42"/>
      <c r="AC3831" s="42"/>
      <c r="AD3831" s="42"/>
    </row>
    <row r="3832" spans="3:30">
      <c r="C3832" s="513"/>
      <c r="D3832" s="461"/>
      <c r="E3832" s="421"/>
      <c r="F3832" s="494"/>
      <c r="G3832" s="258"/>
      <c r="H3832" s="513"/>
      <c r="I3832" s="513"/>
      <c r="J3832" s="513"/>
      <c r="K3832" s="513"/>
      <c r="L3832" s="513"/>
      <c r="M3832" s="513"/>
      <c r="N3832" s="513"/>
      <c r="O3832" s="513"/>
      <c r="P3832" s="513"/>
      <c r="Q3832" s="513"/>
      <c r="R3832" s="513"/>
      <c r="S3832" s="513"/>
      <c r="T3832" s="513"/>
      <c r="U3832" s="513"/>
      <c r="V3832" s="513"/>
      <c r="W3832" s="513"/>
      <c r="X3832" s="513"/>
      <c r="Y3832" s="42"/>
      <c r="Z3832" s="42"/>
      <c r="AA3832" s="42"/>
      <c r="AB3832" s="42"/>
      <c r="AC3832" s="42"/>
      <c r="AD3832" s="42"/>
    </row>
    <row r="3833" spans="3:30">
      <c r="C3833" s="513"/>
      <c r="D3833" s="461"/>
      <c r="E3833" s="421"/>
      <c r="F3833" s="494"/>
      <c r="G3833" s="258"/>
      <c r="H3833" s="513"/>
      <c r="I3833" s="513"/>
      <c r="J3833" s="513"/>
      <c r="K3833" s="513"/>
      <c r="L3833" s="513"/>
      <c r="M3833" s="513"/>
      <c r="N3833" s="513"/>
      <c r="O3833" s="513"/>
      <c r="P3833" s="513"/>
      <c r="Q3833" s="513"/>
      <c r="R3833" s="513"/>
      <c r="S3833" s="513"/>
      <c r="T3833" s="513"/>
      <c r="U3833" s="513"/>
      <c r="V3833" s="513"/>
      <c r="W3833" s="513"/>
      <c r="X3833" s="513"/>
      <c r="Y3833" s="42"/>
      <c r="Z3833" s="42"/>
      <c r="AA3833" s="42"/>
      <c r="AB3833" s="42"/>
      <c r="AC3833" s="42"/>
      <c r="AD3833" s="42"/>
    </row>
    <row r="3834" spans="3:30">
      <c r="C3834" s="513"/>
      <c r="D3834" s="461"/>
      <c r="E3834" s="421"/>
      <c r="F3834" s="494"/>
      <c r="G3834" s="258"/>
      <c r="H3834" s="513"/>
      <c r="I3834" s="513"/>
      <c r="J3834" s="513"/>
      <c r="K3834" s="513"/>
      <c r="L3834" s="513"/>
      <c r="M3834" s="513"/>
      <c r="N3834" s="513"/>
      <c r="O3834" s="513"/>
      <c r="P3834" s="513"/>
      <c r="Q3834" s="513"/>
      <c r="R3834" s="513"/>
      <c r="S3834" s="513"/>
      <c r="T3834" s="513"/>
      <c r="U3834" s="513"/>
      <c r="V3834" s="513"/>
      <c r="W3834" s="513"/>
      <c r="X3834" s="513"/>
      <c r="Y3834" s="42"/>
      <c r="Z3834" s="42"/>
      <c r="AA3834" s="42"/>
      <c r="AB3834" s="42"/>
      <c r="AC3834" s="42"/>
      <c r="AD3834" s="42"/>
    </row>
    <row r="3835" spans="3:30">
      <c r="C3835" s="513"/>
      <c r="D3835" s="461"/>
      <c r="E3835" s="421"/>
      <c r="F3835" s="494"/>
      <c r="G3835" s="258"/>
      <c r="H3835" s="513"/>
      <c r="I3835" s="513"/>
      <c r="J3835" s="513"/>
      <c r="K3835" s="513"/>
      <c r="L3835" s="513"/>
      <c r="M3835" s="513"/>
      <c r="N3835" s="513"/>
      <c r="O3835" s="513"/>
      <c r="P3835" s="513"/>
      <c r="Q3835" s="513"/>
      <c r="R3835" s="513"/>
      <c r="S3835" s="513"/>
      <c r="T3835" s="513"/>
      <c r="U3835" s="513"/>
      <c r="V3835" s="513"/>
      <c r="W3835" s="513"/>
      <c r="X3835" s="513"/>
      <c r="Y3835" s="42"/>
      <c r="Z3835" s="42"/>
      <c r="AA3835" s="42"/>
      <c r="AB3835" s="42"/>
      <c r="AC3835" s="42"/>
      <c r="AD3835" s="42"/>
    </row>
    <row r="3836" spans="3:30">
      <c r="C3836" s="513"/>
      <c r="D3836" s="461"/>
      <c r="E3836" s="421"/>
      <c r="F3836" s="494"/>
      <c r="G3836" s="258"/>
      <c r="H3836" s="513"/>
      <c r="I3836" s="513"/>
      <c r="J3836" s="513"/>
      <c r="K3836" s="513"/>
      <c r="L3836" s="513"/>
      <c r="M3836" s="513"/>
      <c r="N3836" s="513"/>
      <c r="O3836" s="513"/>
      <c r="P3836" s="513"/>
      <c r="Q3836" s="513"/>
      <c r="R3836" s="513"/>
      <c r="S3836" s="513"/>
      <c r="T3836" s="513"/>
      <c r="U3836" s="513"/>
      <c r="V3836" s="513"/>
      <c r="W3836" s="513"/>
      <c r="X3836" s="513"/>
      <c r="Y3836" s="42"/>
      <c r="Z3836" s="42"/>
      <c r="AA3836" s="42"/>
      <c r="AB3836" s="42"/>
      <c r="AC3836" s="42"/>
      <c r="AD3836" s="42"/>
    </row>
    <row r="3837" spans="3:30">
      <c r="C3837" s="513"/>
      <c r="D3837" s="461"/>
      <c r="E3837" s="421"/>
      <c r="F3837" s="494"/>
      <c r="G3837" s="258"/>
      <c r="H3837" s="513"/>
      <c r="I3837" s="513"/>
      <c r="J3837" s="513"/>
      <c r="K3837" s="513"/>
      <c r="L3837" s="513"/>
      <c r="M3837" s="513"/>
      <c r="N3837" s="513"/>
      <c r="O3837" s="513"/>
      <c r="P3837" s="513"/>
      <c r="Q3837" s="513"/>
      <c r="R3837" s="513"/>
      <c r="S3837" s="513"/>
      <c r="T3837" s="513"/>
      <c r="U3837" s="513"/>
      <c r="V3837" s="513"/>
      <c r="W3837" s="513"/>
      <c r="X3837" s="513"/>
      <c r="Y3837" s="42"/>
      <c r="Z3837" s="42"/>
      <c r="AA3837" s="42"/>
      <c r="AB3837" s="42"/>
      <c r="AC3837" s="42"/>
      <c r="AD3837" s="42"/>
    </row>
    <row r="3838" spans="3:30">
      <c r="C3838" s="513"/>
      <c r="D3838" s="461"/>
      <c r="E3838" s="421"/>
      <c r="F3838" s="494"/>
      <c r="G3838" s="258"/>
      <c r="H3838" s="513"/>
      <c r="I3838" s="513"/>
      <c r="J3838" s="513"/>
      <c r="K3838" s="513"/>
      <c r="L3838" s="513"/>
      <c r="M3838" s="513"/>
      <c r="N3838" s="513"/>
      <c r="O3838" s="513"/>
      <c r="P3838" s="513"/>
      <c r="Q3838" s="513"/>
      <c r="R3838" s="513"/>
      <c r="S3838" s="513"/>
      <c r="T3838" s="513"/>
      <c r="U3838" s="513"/>
      <c r="V3838" s="513"/>
      <c r="W3838" s="513"/>
      <c r="X3838" s="513"/>
      <c r="Y3838" s="42"/>
      <c r="Z3838" s="42"/>
      <c r="AA3838" s="42"/>
      <c r="AB3838" s="42"/>
      <c r="AC3838" s="42"/>
      <c r="AD3838" s="42"/>
    </row>
    <row r="3839" spans="3:30">
      <c r="C3839" s="513"/>
      <c r="D3839" s="461"/>
      <c r="E3839" s="421"/>
      <c r="F3839" s="494"/>
      <c r="G3839" s="258"/>
      <c r="H3839" s="513"/>
      <c r="I3839" s="513"/>
      <c r="J3839" s="513"/>
      <c r="K3839" s="513"/>
      <c r="L3839" s="513"/>
      <c r="M3839" s="513"/>
      <c r="N3839" s="513"/>
      <c r="O3839" s="513"/>
      <c r="P3839" s="513"/>
      <c r="Q3839" s="513"/>
      <c r="R3839" s="513"/>
      <c r="S3839" s="513"/>
      <c r="T3839" s="513"/>
      <c r="U3839" s="513"/>
      <c r="V3839" s="513"/>
      <c r="W3839" s="513"/>
      <c r="X3839" s="513"/>
      <c r="Y3839" s="42"/>
      <c r="Z3839" s="42"/>
      <c r="AA3839" s="42"/>
      <c r="AB3839" s="42"/>
      <c r="AC3839" s="42"/>
      <c r="AD3839" s="42"/>
    </row>
    <row r="3840" spans="3:30">
      <c r="C3840" s="513"/>
      <c r="D3840" s="461"/>
      <c r="E3840" s="421"/>
      <c r="F3840" s="494"/>
      <c r="G3840" s="258"/>
      <c r="H3840" s="513"/>
      <c r="I3840" s="513"/>
      <c r="J3840" s="513"/>
      <c r="K3840" s="513"/>
      <c r="L3840" s="513"/>
      <c r="M3840" s="513"/>
      <c r="N3840" s="513"/>
      <c r="O3840" s="513"/>
      <c r="P3840" s="513"/>
      <c r="Q3840" s="513"/>
      <c r="R3840" s="513"/>
      <c r="S3840" s="513"/>
      <c r="T3840" s="513"/>
      <c r="U3840" s="513"/>
      <c r="V3840" s="513"/>
      <c r="W3840" s="513"/>
      <c r="X3840" s="513"/>
      <c r="Y3840" s="42"/>
      <c r="Z3840" s="42"/>
      <c r="AA3840" s="42"/>
      <c r="AB3840" s="42"/>
      <c r="AC3840" s="42"/>
      <c r="AD3840" s="42"/>
    </row>
    <row r="3841" spans="3:30">
      <c r="C3841" s="513"/>
      <c r="D3841" s="461"/>
      <c r="E3841" s="421"/>
      <c r="F3841" s="494"/>
      <c r="G3841" s="258"/>
      <c r="H3841" s="513"/>
      <c r="I3841" s="513"/>
      <c r="J3841" s="513"/>
      <c r="K3841" s="513"/>
      <c r="L3841" s="513"/>
      <c r="M3841" s="513"/>
      <c r="N3841" s="513"/>
      <c r="O3841" s="513"/>
      <c r="P3841" s="513"/>
      <c r="Q3841" s="513"/>
      <c r="R3841" s="513"/>
      <c r="S3841" s="513"/>
      <c r="T3841" s="513"/>
      <c r="U3841" s="513"/>
      <c r="V3841" s="513"/>
      <c r="W3841" s="513"/>
      <c r="X3841" s="513"/>
      <c r="Y3841" s="42"/>
      <c r="Z3841" s="42"/>
      <c r="AA3841" s="42"/>
      <c r="AB3841" s="42"/>
      <c r="AC3841" s="42"/>
      <c r="AD3841" s="42"/>
    </row>
    <row r="3842" spans="3:30">
      <c r="C3842" s="513"/>
      <c r="D3842" s="461"/>
      <c r="E3842" s="421"/>
      <c r="F3842" s="494"/>
      <c r="G3842" s="258"/>
      <c r="H3842" s="513"/>
      <c r="I3842" s="513"/>
      <c r="J3842" s="513"/>
      <c r="K3842" s="513"/>
      <c r="L3842" s="513"/>
      <c r="M3842" s="513"/>
      <c r="N3842" s="513"/>
      <c r="O3842" s="513"/>
      <c r="P3842" s="513"/>
      <c r="Q3842" s="513"/>
      <c r="R3842" s="513"/>
      <c r="S3842" s="513"/>
      <c r="T3842" s="513"/>
      <c r="U3842" s="513"/>
      <c r="V3842" s="513"/>
      <c r="W3842" s="513"/>
      <c r="X3842" s="513"/>
      <c r="Y3842" s="42"/>
      <c r="Z3842" s="42"/>
      <c r="AA3842" s="42"/>
      <c r="AB3842" s="42"/>
      <c r="AC3842" s="42"/>
      <c r="AD3842" s="42"/>
    </row>
    <row r="3843" spans="3:30">
      <c r="C3843" s="513"/>
      <c r="D3843" s="461"/>
      <c r="E3843" s="421"/>
      <c r="F3843" s="494"/>
      <c r="G3843" s="258"/>
      <c r="H3843" s="513"/>
      <c r="I3843" s="513"/>
      <c r="J3843" s="513"/>
      <c r="K3843" s="513"/>
      <c r="L3843" s="513"/>
      <c r="M3843" s="513"/>
      <c r="N3843" s="513"/>
      <c r="O3843" s="513"/>
      <c r="P3843" s="513"/>
      <c r="Q3843" s="513"/>
      <c r="R3843" s="513"/>
      <c r="S3843" s="513"/>
      <c r="T3843" s="513"/>
      <c r="U3843" s="513"/>
      <c r="V3843" s="513"/>
      <c r="W3843" s="513"/>
      <c r="X3843" s="513"/>
      <c r="Y3843" s="42"/>
      <c r="Z3843" s="42"/>
      <c r="AA3843" s="42"/>
      <c r="AB3843" s="42"/>
      <c r="AC3843" s="42"/>
      <c r="AD3843" s="42"/>
    </row>
    <row r="3844" spans="3:30">
      <c r="C3844" s="513"/>
      <c r="D3844" s="461"/>
      <c r="E3844" s="421"/>
      <c r="F3844" s="494"/>
      <c r="G3844" s="258"/>
      <c r="H3844" s="513"/>
      <c r="I3844" s="513"/>
      <c r="J3844" s="513"/>
      <c r="K3844" s="513"/>
      <c r="L3844" s="513"/>
      <c r="M3844" s="513"/>
      <c r="N3844" s="513"/>
      <c r="O3844" s="513"/>
      <c r="P3844" s="513"/>
      <c r="Q3844" s="513"/>
      <c r="R3844" s="513"/>
      <c r="S3844" s="513"/>
      <c r="T3844" s="513"/>
      <c r="U3844" s="513"/>
      <c r="V3844" s="513"/>
      <c r="W3844" s="513"/>
      <c r="X3844" s="513"/>
      <c r="Y3844" s="42"/>
      <c r="Z3844" s="42"/>
      <c r="AA3844" s="42"/>
      <c r="AB3844" s="42"/>
      <c r="AC3844" s="42"/>
      <c r="AD3844" s="42"/>
    </row>
    <row r="3845" spans="3:30">
      <c r="C3845" s="513"/>
      <c r="D3845" s="461"/>
      <c r="E3845" s="421"/>
      <c r="F3845" s="494"/>
      <c r="G3845" s="258"/>
      <c r="H3845" s="513"/>
      <c r="I3845" s="513"/>
      <c r="J3845" s="513"/>
      <c r="K3845" s="513"/>
      <c r="L3845" s="513"/>
      <c r="M3845" s="513"/>
      <c r="N3845" s="513"/>
      <c r="O3845" s="513"/>
      <c r="P3845" s="513"/>
      <c r="Q3845" s="513"/>
      <c r="R3845" s="513"/>
      <c r="S3845" s="513"/>
      <c r="T3845" s="513"/>
      <c r="U3845" s="513"/>
      <c r="V3845" s="513"/>
      <c r="W3845" s="513"/>
      <c r="X3845" s="513"/>
      <c r="Y3845" s="42"/>
      <c r="Z3845" s="42"/>
      <c r="AA3845" s="42"/>
      <c r="AB3845" s="42"/>
      <c r="AC3845" s="42"/>
      <c r="AD3845" s="42"/>
    </row>
    <row r="3846" spans="3:30">
      <c r="C3846" s="513"/>
      <c r="D3846" s="461"/>
      <c r="E3846" s="421"/>
      <c r="F3846" s="494"/>
      <c r="G3846" s="258"/>
      <c r="H3846" s="513"/>
      <c r="I3846" s="513"/>
      <c r="J3846" s="513"/>
      <c r="K3846" s="513"/>
      <c r="L3846" s="513"/>
      <c r="M3846" s="513"/>
      <c r="N3846" s="513"/>
      <c r="O3846" s="513"/>
      <c r="P3846" s="513"/>
      <c r="Q3846" s="513"/>
      <c r="R3846" s="513"/>
      <c r="S3846" s="513"/>
      <c r="T3846" s="513"/>
      <c r="U3846" s="513"/>
      <c r="V3846" s="513"/>
      <c r="W3846" s="513"/>
      <c r="X3846" s="513"/>
      <c r="Y3846" s="42"/>
      <c r="Z3846" s="42"/>
      <c r="AA3846" s="42"/>
      <c r="AB3846" s="42"/>
      <c r="AC3846" s="42"/>
      <c r="AD3846" s="42"/>
    </row>
    <row r="3847" spans="3:30">
      <c r="C3847" s="513"/>
      <c r="D3847" s="461"/>
      <c r="E3847" s="421"/>
      <c r="F3847" s="494"/>
      <c r="G3847" s="258"/>
      <c r="H3847" s="513"/>
      <c r="I3847" s="513"/>
      <c r="J3847" s="513"/>
      <c r="K3847" s="513"/>
      <c r="L3847" s="513"/>
      <c r="M3847" s="513"/>
      <c r="N3847" s="513"/>
      <c r="O3847" s="513"/>
      <c r="P3847" s="513"/>
      <c r="Q3847" s="513"/>
      <c r="R3847" s="513"/>
      <c r="S3847" s="513"/>
      <c r="T3847" s="513"/>
      <c r="U3847" s="513"/>
      <c r="V3847" s="513"/>
      <c r="W3847" s="513"/>
      <c r="X3847" s="513"/>
      <c r="Y3847" s="42"/>
      <c r="Z3847" s="42"/>
      <c r="AA3847" s="42"/>
      <c r="AB3847" s="42"/>
      <c r="AC3847" s="42"/>
      <c r="AD3847" s="42"/>
    </row>
    <row r="3848" spans="3:30">
      <c r="C3848" s="513"/>
      <c r="D3848" s="461"/>
      <c r="E3848" s="421"/>
      <c r="F3848" s="494"/>
      <c r="G3848" s="258"/>
      <c r="H3848" s="513"/>
      <c r="I3848" s="513"/>
      <c r="J3848" s="513"/>
      <c r="K3848" s="513"/>
      <c r="L3848" s="513"/>
      <c r="M3848" s="513"/>
      <c r="N3848" s="513"/>
      <c r="O3848" s="513"/>
      <c r="P3848" s="513"/>
      <c r="Q3848" s="513"/>
      <c r="R3848" s="513"/>
      <c r="S3848" s="513"/>
      <c r="T3848" s="513"/>
      <c r="U3848" s="513"/>
      <c r="V3848" s="513"/>
      <c r="W3848" s="513"/>
      <c r="X3848" s="513"/>
      <c r="Y3848" s="42"/>
      <c r="Z3848" s="42"/>
      <c r="AA3848" s="42"/>
      <c r="AB3848" s="42"/>
      <c r="AC3848" s="42"/>
      <c r="AD3848" s="42"/>
    </row>
    <row r="3849" spans="3:30">
      <c r="C3849" s="513"/>
      <c r="D3849" s="461"/>
      <c r="E3849" s="421"/>
      <c r="F3849" s="494"/>
      <c r="G3849" s="258"/>
      <c r="H3849" s="513"/>
      <c r="I3849" s="513"/>
      <c r="J3849" s="513"/>
      <c r="K3849" s="513"/>
      <c r="L3849" s="513"/>
      <c r="M3849" s="513"/>
      <c r="N3849" s="513"/>
      <c r="O3849" s="513"/>
      <c r="P3849" s="513"/>
      <c r="Q3849" s="513"/>
      <c r="R3849" s="513"/>
      <c r="S3849" s="513"/>
      <c r="T3849" s="513"/>
      <c r="U3849" s="513"/>
      <c r="V3849" s="513"/>
      <c r="W3849" s="513"/>
      <c r="X3849" s="513"/>
      <c r="Y3849" s="42"/>
      <c r="Z3849" s="42"/>
      <c r="AA3849" s="42"/>
      <c r="AB3849" s="42"/>
      <c r="AC3849" s="42"/>
      <c r="AD3849" s="42"/>
    </row>
    <row r="3850" spans="3:30">
      <c r="C3850" s="513"/>
      <c r="D3850" s="461"/>
      <c r="E3850" s="421"/>
      <c r="F3850" s="494"/>
      <c r="G3850" s="258"/>
      <c r="H3850" s="513"/>
      <c r="I3850" s="513"/>
      <c r="J3850" s="513"/>
      <c r="K3850" s="513"/>
      <c r="L3850" s="513"/>
      <c r="M3850" s="513"/>
      <c r="N3850" s="513"/>
      <c r="O3850" s="513"/>
      <c r="P3850" s="513"/>
      <c r="Q3850" s="513"/>
      <c r="R3850" s="513"/>
      <c r="S3850" s="513"/>
      <c r="T3850" s="513"/>
      <c r="U3850" s="513"/>
      <c r="V3850" s="513"/>
      <c r="W3850" s="513"/>
      <c r="X3850" s="513"/>
      <c r="Y3850" s="42"/>
      <c r="Z3850" s="42"/>
      <c r="AA3850" s="42"/>
      <c r="AB3850" s="42"/>
      <c r="AC3850" s="42"/>
      <c r="AD3850" s="42"/>
    </row>
    <row r="3851" spans="3:30">
      <c r="C3851" s="513"/>
      <c r="D3851" s="461"/>
      <c r="E3851" s="421"/>
      <c r="F3851" s="494"/>
      <c r="G3851" s="258"/>
      <c r="H3851" s="513"/>
      <c r="I3851" s="513"/>
      <c r="J3851" s="513"/>
      <c r="K3851" s="513"/>
      <c r="L3851" s="513"/>
      <c r="M3851" s="513"/>
      <c r="N3851" s="513"/>
      <c r="O3851" s="513"/>
      <c r="P3851" s="513"/>
      <c r="Q3851" s="513"/>
      <c r="R3851" s="513"/>
      <c r="S3851" s="513"/>
      <c r="T3851" s="513"/>
      <c r="U3851" s="513"/>
      <c r="V3851" s="513"/>
      <c r="W3851" s="513"/>
      <c r="X3851" s="513"/>
      <c r="Y3851" s="42"/>
      <c r="Z3851" s="42"/>
      <c r="AA3851" s="42"/>
      <c r="AB3851" s="42"/>
      <c r="AC3851" s="42"/>
      <c r="AD3851" s="42"/>
    </row>
    <row r="3852" spans="3:30">
      <c r="C3852" s="513"/>
      <c r="D3852" s="461"/>
      <c r="E3852" s="421"/>
      <c r="F3852" s="494"/>
      <c r="G3852" s="258"/>
      <c r="H3852" s="513"/>
      <c r="I3852" s="513"/>
      <c r="J3852" s="513"/>
      <c r="K3852" s="513"/>
      <c r="L3852" s="513"/>
      <c r="M3852" s="513"/>
      <c r="N3852" s="513"/>
      <c r="O3852" s="513"/>
      <c r="P3852" s="513"/>
      <c r="Q3852" s="513"/>
      <c r="R3852" s="513"/>
      <c r="S3852" s="513"/>
      <c r="T3852" s="513"/>
      <c r="U3852" s="513"/>
      <c r="V3852" s="513"/>
      <c r="W3852" s="513"/>
      <c r="X3852" s="513"/>
      <c r="Y3852" s="42"/>
      <c r="Z3852" s="42"/>
      <c r="AA3852" s="42"/>
      <c r="AB3852" s="42"/>
      <c r="AC3852" s="42"/>
      <c r="AD3852" s="42"/>
    </row>
    <row r="3853" spans="3:30">
      <c r="C3853" s="513"/>
      <c r="D3853" s="461"/>
      <c r="E3853" s="421"/>
      <c r="F3853" s="494"/>
      <c r="G3853" s="258"/>
      <c r="H3853" s="513"/>
      <c r="I3853" s="513"/>
      <c r="J3853" s="513"/>
      <c r="K3853" s="513"/>
      <c r="L3853" s="513"/>
      <c r="M3853" s="513"/>
      <c r="N3853" s="513"/>
      <c r="O3853" s="513"/>
      <c r="P3853" s="513"/>
      <c r="Q3853" s="513"/>
      <c r="R3853" s="513"/>
      <c r="S3853" s="513"/>
      <c r="T3853" s="513"/>
      <c r="U3853" s="513"/>
      <c r="V3853" s="513"/>
      <c r="W3853" s="513"/>
      <c r="X3853" s="513"/>
      <c r="Y3853" s="42"/>
      <c r="Z3853" s="42"/>
      <c r="AA3853" s="42"/>
      <c r="AB3853" s="42"/>
      <c r="AC3853" s="42"/>
      <c r="AD3853" s="42"/>
    </row>
    <row r="3854" spans="3:30">
      <c r="C3854" s="513"/>
      <c r="D3854" s="461"/>
      <c r="E3854" s="421"/>
      <c r="F3854" s="494"/>
      <c r="G3854" s="258"/>
      <c r="H3854" s="513"/>
      <c r="I3854" s="513"/>
      <c r="J3854" s="513"/>
      <c r="K3854" s="513"/>
      <c r="L3854" s="513"/>
      <c r="M3854" s="513"/>
      <c r="N3854" s="513"/>
      <c r="O3854" s="513"/>
      <c r="P3854" s="513"/>
      <c r="Q3854" s="513"/>
      <c r="R3854" s="513"/>
      <c r="S3854" s="513"/>
      <c r="T3854" s="513"/>
      <c r="U3854" s="513"/>
      <c r="V3854" s="513"/>
      <c r="W3854" s="513"/>
      <c r="X3854" s="513"/>
      <c r="Y3854" s="42"/>
      <c r="Z3854" s="42"/>
      <c r="AA3854" s="42"/>
      <c r="AB3854" s="42"/>
      <c r="AC3854" s="42"/>
      <c r="AD3854" s="42"/>
    </row>
    <row r="3855" spans="3:30">
      <c r="C3855" s="513"/>
      <c r="D3855" s="461"/>
      <c r="E3855" s="421"/>
      <c r="F3855" s="494"/>
      <c r="G3855" s="258"/>
      <c r="H3855" s="513"/>
      <c r="I3855" s="513"/>
      <c r="J3855" s="513"/>
      <c r="K3855" s="513"/>
      <c r="L3855" s="513"/>
      <c r="M3855" s="513"/>
      <c r="N3855" s="513"/>
      <c r="O3855" s="513"/>
      <c r="P3855" s="513"/>
      <c r="Q3855" s="513"/>
      <c r="R3855" s="513"/>
      <c r="S3855" s="513"/>
      <c r="T3855" s="513"/>
      <c r="U3855" s="513"/>
      <c r="V3855" s="513"/>
      <c r="W3855" s="513"/>
      <c r="X3855" s="513"/>
      <c r="Y3855" s="42"/>
      <c r="Z3855" s="42"/>
      <c r="AA3855" s="42"/>
      <c r="AB3855" s="42"/>
      <c r="AC3855" s="42"/>
      <c r="AD3855" s="42"/>
    </row>
    <row r="3856" spans="3:30">
      <c r="C3856" s="513"/>
      <c r="D3856" s="461"/>
      <c r="E3856" s="421"/>
      <c r="F3856" s="494"/>
      <c r="G3856" s="258"/>
      <c r="H3856" s="513"/>
      <c r="I3856" s="513"/>
      <c r="J3856" s="513"/>
      <c r="K3856" s="513"/>
      <c r="L3856" s="513"/>
      <c r="M3856" s="513"/>
      <c r="N3856" s="513"/>
      <c r="O3856" s="513"/>
      <c r="P3856" s="513"/>
      <c r="Q3856" s="513"/>
      <c r="R3856" s="513"/>
      <c r="S3856" s="513"/>
      <c r="T3856" s="513"/>
      <c r="U3856" s="513"/>
      <c r="V3856" s="513"/>
      <c r="W3856" s="513"/>
      <c r="X3856" s="513"/>
      <c r="Y3856" s="42"/>
      <c r="Z3856" s="42"/>
      <c r="AA3856" s="42"/>
      <c r="AB3856" s="42"/>
      <c r="AC3856" s="42"/>
      <c r="AD3856" s="42"/>
    </row>
    <row r="3857" spans="3:30">
      <c r="C3857" s="513"/>
      <c r="D3857" s="461"/>
      <c r="E3857" s="421"/>
      <c r="F3857" s="494"/>
      <c r="G3857" s="258"/>
      <c r="H3857" s="513"/>
      <c r="I3857" s="513"/>
      <c r="J3857" s="513"/>
      <c r="K3857" s="513"/>
      <c r="L3857" s="513"/>
      <c r="M3857" s="513"/>
      <c r="N3857" s="513"/>
      <c r="O3857" s="513"/>
      <c r="P3857" s="513"/>
      <c r="Q3857" s="513"/>
      <c r="R3857" s="513"/>
      <c r="S3857" s="513"/>
      <c r="T3857" s="513"/>
      <c r="U3857" s="513"/>
      <c r="V3857" s="513"/>
      <c r="W3857" s="513"/>
      <c r="X3857" s="513"/>
      <c r="Y3857" s="42"/>
      <c r="Z3857" s="42"/>
      <c r="AA3857" s="42"/>
      <c r="AB3857" s="42"/>
      <c r="AC3857" s="42"/>
      <c r="AD3857" s="42"/>
    </row>
    <row r="3858" spans="3:30">
      <c r="C3858" s="513"/>
      <c r="D3858" s="461"/>
      <c r="E3858" s="421"/>
      <c r="F3858" s="494"/>
      <c r="G3858" s="258"/>
      <c r="H3858" s="513"/>
      <c r="I3858" s="513"/>
      <c r="J3858" s="513"/>
      <c r="K3858" s="513"/>
      <c r="L3858" s="513"/>
      <c r="M3858" s="513"/>
      <c r="N3858" s="513"/>
      <c r="O3858" s="513"/>
      <c r="P3858" s="513"/>
      <c r="Q3858" s="513"/>
      <c r="R3858" s="513"/>
      <c r="S3858" s="513"/>
      <c r="T3858" s="513"/>
      <c r="U3858" s="513"/>
      <c r="V3858" s="513"/>
      <c r="W3858" s="513"/>
      <c r="X3858" s="513"/>
      <c r="Y3858" s="42"/>
      <c r="Z3858" s="42"/>
      <c r="AA3858" s="42"/>
      <c r="AB3858" s="42"/>
      <c r="AC3858" s="42"/>
      <c r="AD3858" s="42"/>
    </row>
    <row r="3859" spans="3:30">
      <c r="C3859" s="513"/>
      <c r="D3859" s="461"/>
      <c r="E3859" s="421"/>
      <c r="F3859" s="494"/>
      <c r="G3859" s="258"/>
      <c r="H3859" s="513"/>
      <c r="I3859" s="513"/>
      <c r="J3859" s="513"/>
      <c r="K3859" s="513"/>
      <c r="L3859" s="513"/>
      <c r="M3859" s="513"/>
      <c r="N3859" s="513"/>
      <c r="O3859" s="513"/>
      <c r="P3859" s="513"/>
      <c r="Q3859" s="513"/>
      <c r="R3859" s="513"/>
      <c r="S3859" s="513"/>
      <c r="T3859" s="513"/>
      <c r="U3859" s="513"/>
      <c r="V3859" s="513"/>
      <c r="W3859" s="513"/>
      <c r="X3859" s="513"/>
      <c r="Y3859" s="42"/>
      <c r="Z3859" s="42"/>
      <c r="AA3859" s="42"/>
      <c r="AB3859" s="42"/>
      <c r="AC3859" s="42"/>
      <c r="AD3859" s="42"/>
    </row>
    <row r="3860" spans="3:30">
      <c r="C3860" s="513"/>
      <c r="D3860" s="461"/>
      <c r="E3860" s="421"/>
      <c r="F3860" s="494"/>
      <c r="G3860" s="258"/>
      <c r="H3860" s="513"/>
      <c r="I3860" s="513"/>
      <c r="J3860" s="513"/>
      <c r="K3860" s="513"/>
      <c r="L3860" s="513"/>
      <c r="M3860" s="513"/>
      <c r="N3860" s="513"/>
      <c r="O3860" s="513"/>
      <c r="P3860" s="513"/>
      <c r="Q3860" s="513"/>
      <c r="R3860" s="513"/>
      <c r="S3860" s="513"/>
      <c r="T3860" s="513"/>
      <c r="U3860" s="513"/>
      <c r="V3860" s="513"/>
      <c r="W3860" s="513"/>
      <c r="X3860" s="513"/>
      <c r="Y3860" s="42"/>
      <c r="Z3860" s="42"/>
      <c r="AA3860" s="42"/>
      <c r="AB3860" s="42"/>
      <c r="AC3860" s="42"/>
      <c r="AD3860" s="42"/>
    </row>
    <row r="3861" spans="3:30">
      <c r="C3861" s="513"/>
      <c r="D3861" s="461"/>
      <c r="E3861" s="421"/>
      <c r="F3861" s="494"/>
      <c r="G3861" s="258"/>
      <c r="H3861" s="513"/>
      <c r="I3861" s="513"/>
      <c r="J3861" s="513"/>
      <c r="K3861" s="513"/>
      <c r="L3861" s="513"/>
      <c r="M3861" s="513"/>
      <c r="N3861" s="513"/>
      <c r="O3861" s="513"/>
      <c r="P3861" s="513"/>
      <c r="Q3861" s="513"/>
      <c r="R3861" s="513"/>
      <c r="S3861" s="513"/>
      <c r="T3861" s="513"/>
      <c r="U3861" s="513"/>
      <c r="V3861" s="513"/>
      <c r="W3861" s="513"/>
      <c r="X3861" s="513"/>
      <c r="Y3861" s="42"/>
      <c r="Z3861" s="42"/>
      <c r="AA3861" s="42"/>
      <c r="AB3861" s="42"/>
      <c r="AC3861" s="42"/>
      <c r="AD3861" s="42"/>
    </row>
    <row r="3862" spans="3:30">
      <c r="C3862" s="513"/>
      <c r="D3862" s="461"/>
      <c r="E3862" s="421"/>
      <c r="F3862" s="494"/>
      <c r="G3862" s="258"/>
      <c r="H3862" s="513"/>
      <c r="I3862" s="513"/>
      <c r="J3862" s="513"/>
      <c r="K3862" s="513"/>
      <c r="L3862" s="513"/>
      <c r="M3862" s="513"/>
      <c r="N3862" s="513"/>
      <c r="O3862" s="513"/>
      <c r="P3862" s="513"/>
      <c r="Q3862" s="513"/>
      <c r="R3862" s="513"/>
      <c r="S3862" s="513"/>
      <c r="T3862" s="513"/>
      <c r="U3862" s="513"/>
      <c r="V3862" s="513"/>
      <c r="W3862" s="513"/>
      <c r="X3862" s="513"/>
      <c r="Y3862" s="42"/>
      <c r="Z3862" s="42"/>
      <c r="AA3862" s="42"/>
      <c r="AB3862" s="42"/>
      <c r="AC3862" s="42"/>
      <c r="AD3862" s="42"/>
    </row>
    <row r="3863" spans="3:30">
      <c r="C3863" s="513"/>
      <c r="D3863" s="461"/>
      <c r="E3863" s="421"/>
      <c r="F3863" s="494"/>
      <c r="G3863" s="258"/>
      <c r="H3863" s="513"/>
      <c r="I3863" s="513"/>
      <c r="J3863" s="513"/>
      <c r="K3863" s="513"/>
      <c r="L3863" s="513"/>
      <c r="M3863" s="513"/>
      <c r="N3863" s="513"/>
      <c r="O3863" s="513"/>
      <c r="P3863" s="513"/>
      <c r="Q3863" s="513"/>
      <c r="R3863" s="513"/>
      <c r="S3863" s="513"/>
      <c r="T3863" s="513"/>
      <c r="U3863" s="513"/>
      <c r="V3863" s="513"/>
      <c r="W3863" s="513"/>
      <c r="X3863" s="513"/>
      <c r="Y3863" s="42"/>
      <c r="Z3863" s="42"/>
      <c r="AA3863" s="42"/>
      <c r="AB3863" s="42"/>
      <c r="AC3863" s="42"/>
      <c r="AD3863" s="42"/>
    </row>
    <row r="3864" spans="3:30">
      <c r="C3864" s="513"/>
      <c r="D3864" s="461"/>
      <c r="E3864" s="421"/>
      <c r="F3864" s="494"/>
      <c r="G3864" s="258"/>
      <c r="H3864" s="513"/>
      <c r="I3864" s="513"/>
      <c r="J3864" s="513"/>
      <c r="K3864" s="513"/>
      <c r="L3864" s="513"/>
      <c r="M3864" s="513"/>
      <c r="N3864" s="513"/>
      <c r="O3864" s="513"/>
      <c r="P3864" s="513"/>
      <c r="Q3864" s="513"/>
      <c r="R3864" s="513"/>
      <c r="S3864" s="513"/>
      <c r="T3864" s="513"/>
      <c r="U3864" s="513"/>
      <c r="V3864" s="513"/>
      <c r="W3864" s="513"/>
      <c r="X3864" s="513"/>
      <c r="Y3864" s="42"/>
      <c r="Z3864" s="42"/>
      <c r="AA3864" s="42"/>
      <c r="AB3864" s="42"/>
      <c r="AC3864" s="42"/>
      <c r="AD3864" s="42"/>
    </row>
    <row r="3865" spans="3:30">
      <c r="C3865" s="513"/>
      <c r="D3865" s="461"/>
      <c r="E3865" s="421"/>
      <c r="F3865" s="494"/>
      <c r="G3865" s="258"/>
      <c r="H3865" s="513"/>
      <c r="I3865" s="513"/>
      <c r="J3865" s="513"/>
      <c r="K3865" s="513"/>
      <c r="L3865" s="513"/>
      <c r="M3865" s="513"/>
      <c r="N3865" s="513"/>
      <c r="O3865" s="513"/>
      <c r="P3865" s="513"/>
      <c r="Q3865" s="513"/>
      <c r="R3865" s="513"/>
      <c r="S3865" s="513"/>
      <c r="T3865" s="513"/>
      <c r="U3865" s="513"/>
      <c r="V3865" s="513"/>
      <c r="W3865" s="513"/>
      <c r="X3865" s="513"/>
      <c r="Y3865" s="42"/>
      <c r="Z3865" s="42"/>
      <c r="AA3865" s="42"/>
      <c r="AB3865" s="42"/>
      <c r="AC3865" s="42"/>
      <c r="AD3865" s="42"/>
    </row>
    <row r="3866" spans="3:30">
      <c r="C3866" s="513"/>
      <c r="D3866" s="461"/>
      <c r="E3866" s="421"/>
      <c r="F3866" s="494"/>
      <c r="G3866" s="258"/>
      <c r="H3866" s="513"/>
      <c r="I3866" s="513"/>
      <c r="J3866" s="513"/>
      <c r="K3866" s="513"/>
      <c r="L3866" s="513"/>
      <c r="M3866" s="513"/>
      <c r="N3866" s="513"/>
      <c r="O3866" s="513"/>
      <c r="P3866" s="513"/>
      <c r="Q3866" s="513"/>
      <c r="R3866" s="513"/>
      <c r="S3866" s="513"/>
      <c r="T3866" s="513"/>
      <c r="U3866" s="513"/>
      <c r="V3866" s="513"/>
      <c r="W3866" s="513"/>
      <c r="X3866" s="513"/>
      <c r="Y3866" s="42"/>
      <c r="Z3866" s="42"/>
      <c r="AA3866" s="42"/>
      <c r="AB3866" s="42"/>
      <c r="AC3866" s="42"/>
      <c r="AD3866" s="42"/>
    </row>
    <row r="3867" spans="3:30">
      <c r="C3867" s="513"/>
      <c r="D3867" s="461"/>
      <c r="E3867" s="421"/>
      <c r="F3867" s="494"/>
      <c r="G3867" s="258"/>
      <c r="H3867" s="513"/>
      <c r="I3867" s="513"/>
      <c r="J3867" s="513"/>
      <c r="K3867" s="513"/>
      <c r="L3867" s="513"/>
      <c r="M3867" s="513"/>
      <c r="N3867" s="513"/>
      <c r="O3867" s="513"/>
      <c r="P3867" s="513"/>
      <c r="Q3867" s="513"/>
      <c r="R3867" s="513"/>
      <c r="S3867" s="513"/>
      <c r="T3867" s="513"/>
      <c r="U3867" s="513"/>
      <c r="V3867" s="513"/>
      <c r="W3867" s="513"/>
      <c r="X3867" s="513"/>
      <c r="Y3867" s="42"/>
      <c r="Z3867" s="42"/>
      <c r="AA3867" s="42"/>
      <c r="AB3867" s="42"/>
      <c r="AC3867" s="42"/>
      <c r="AD3867" s="42"/>
    </row>
    <row r="3868" spans="3:30">
      <c r="C3868" s="513"/>
      <c r="D3868" s="461"/>
      <c r="E3868" s="421"/>
      <c r="F3868" s="494"/>
      <c r="G3868" s="258"/>
      <c r="H3868" s="513"/>
      <c r="I3868" s="513"/>
      <c r="J3868" s="513"/>
      <c r="K3868" s="513"/>
      <c r="L3868" s="513"/>
      <c r="M3868" s="513"/>
      <c r="N3868" s="513"/>
      <c r="O3868" s="513"/>
      <c r="P3868" s="513"/>
      <c r="Q3868" s="513"/>
      <c r="R3868" s="513"/>
      <c r="S3868" s="513"/>
      <c r="T3868" s="513"/>
      <c r="U3868" s="513"/>
      <c r="V3868" s="513"/>
      <c r="W3868" s="513"/>
      <c r="X3868" s="513"/>
      <c r="Y3868" s="42"/>
      <c r="Z3868" s="42"/>
      <c r="AA3868" s="42"/>
      <c r="AB3868" s="42"/>
      <c r="AC3868" s="42"/>
      <c r="AD3868" s="42"/>
    </row>
    <row r="3869" spans="3:30">
      <c r="C3869" s="513"/>
      <c r="D3869" s="461"/>
      <c r="E3869" s="421"/>
      <c r="F3869" s="494"/>
      <c r="G3869" s="258"/>
      <c r="H3869" s="513"/>
      <c r="I3869" s="513"/>
      <c r="J3869" s="513"/>
      <c r="K3869" s="513"/>
      <c r="L3869" s="513"/>
      <c r="M3869" s="513"/>
      <c r="N3869" s="513"/>
      <c r="O3869" s="513"/>
      <c r="P3869" s="513"/>
      <c r="Q3869" s="513"/>
      <c r="R3869" s="513"/>
      <c r="S3869" s="513"/>
      <c r="T3869" s="513"/>
      <c r="U3869" s="513"/>
      <c r="V3869" s="513"/>
      <c r="W3869" s="513"/>
      <c r="X3869" s="513"/>
      <c r="Y3869" s="42"/>
      <c r="Z3869" s="42"/>
      <c r="AA3869" s="42"/>
      <c r="AB3869" s="42"/>
      <c r="AC3869" s="42"/>
      <c r="AD3869" s="42"/>
    </row>
    <row r="3870" spans="3:30">
      <c r="C3870" s="513"/>
      <c r="D3870" s="461"/>
      <c r="E3870" s="421"/>
      <c r="F3870" s="494"/>
      <c r="G3870" s="258"/>
      <c r="H3870" s="513"/>
      <c r="I3870" s="513"/>
      <c r="J3870" s="513"/>
      <c r="K3870" s="513"/>
      <c r="L3870" s="513"/>
      <c r="M3870" s="513"/>
      <c r="N3870" s="513"/>
      <c r="O3870" s="513"/>
      <c r="P3870" s="513"/>
      <c r="Q3870" s="513"/>
      <c r="R3870" s="513"/>
      <c r="S3870" s="513"/>
      <c r="T3870" s="513"/>
      <c r="U3870" s="513"/>
      <c r="V3870" s="513"/>
      <c r="W3870" s="513"/>
      <c r="X3870" s="513"/>
      <c r="Y3870" s="42"/>
      <c r="Z3870" s="42"/>
      <c r="AA3870" s="42"/>
      <c r="AB3870" s="42"/>
      <c r="AC3870" s="42"/>
      <c r="AD3870" s="42"/>
    </row>
    <row r="3871" spans="3:30">
      <c r="C3871" s="513"/>
      <c r="D3871" s="461"/>
      <c r="E3871" s="421"/>
      <c r="F3871" s="494"/>
      <c r="G3871" s="258"/>
      <c r="H3871" s="513"/>
      <c r="I3871" s="513"/>
      <c r="J3871" s="513"/>
      <c r="K3871" s="513"/>
      <c r="L3871" s="513"/>
      <c r="M3871" s="513"/>
      <c r="N3871" s="513"/>
      <c r="O3871" s="513"/>
      <c r="P3871" s="513"/>
      <c r="Q3871" s="513"/>
      <c r="R3871" s="513"/>
      <c r="S3871" s="513"/>
      <c r="T3871" s="513"/>
      <c r="U3871" s="513"/>
      <c r="V3871" s="513"/>
      <c r="W3871" s="513"/>
      <c r="X3871" s="513"/>
      <c r="Y3871" s="42"/>
      <c r="Z3871" s="42"/>
      <c r="AA3871" s="42"/>
      <c r="AB3871" s="42"/>
      <c r="AC3871" s="42"/>
      <c r="AD3871" s="42"/>
    </row>
    <row r="3872" spans="3:30">
      <c r="C3872" s="513"/>
      <c r="D3872" s="461"/>
      <c r="E3872" s="421"/>
      <c r="F3872" s="494"/>
      <c r="G3872" s="258"/>
      <c r="H3872" s="513"/>
      <c r="I3872" s="513"/>
      <c r="J3872" s="513"/>
      <c r="K3872" s="513"/>
      <c r="L3872" s="513"/>
      <c r="M3872" s="513"/>
      <c r="N3872" s="513"/>
      <c r="O3872" s="513"/>
      <c r="P3872" s="513"/>
      <c r="Q3872" s="513"/>
      <c r="R3872" s="513"/>
      <c r="S3872" s="513"/>
      <c r="T3872" s="513"/>
      <c r="U3872" s="513"/>
      <c r="V3872" s="513"/>
      <c r="W3872" s="513"/>
      <c r="X3872" s="513"/>
      <c r="Y3872" s="42"/>
      <c r="Z3872" s="42"/>
      <c r="AA3872" s="42"/>
      <c r="AB3872" s="42"/>
      <c r="AC3872" s="42"/>
      <c r="AD3872" s="42"/>
    </row>
    <row r="3873" spans="3:30">
      <c r="C3873" s="513"/>
      <c r="D3873" s="461"/>
      <c r="E3873" s="421"/>
      <c r="F3873" s="494"/>
      <c r="G3873" s="258"/>
      <c r="H3873" s="513"/>
      <c r="I3873" s="513"/>
      <c r="J3873" s="513"/>
      <c r="K3873" s="513"/>
      <c r="L3873" s="513"/>
      <c r="M3873" s="513"/>
      <c r="N3873" s="513"/>
      <c r="O3873" s="513"/>
      <c r="P3873" s="513"/>
      <c r="Q3873" s="513"/>
      <c r="R3873" s="513"/>
      <c r="S3873" s="513"/>
      <c r="T3873" s="513"/>
      <c r="U3873" s="513"/>
      <c r="V3873" s="513"/>
      <c r="W3873" s="513"/>
      <c r="X3873" s="513"/>
      <c r="Y3873" s="42"/>
      <c r="Z3873" s="42"/>
      <c r="AA3873" s="42"/>
      <c r="AB3873" s="42"/>
      <c r="AC3873" s="42"/>
      <c r="AD3873" s="42"/>
    </row>
    <row r="3874" spans="3:30">
      <c r="C3874" s="513"/>
      <c r="D3874" s="461"/>
      <c r="E3874" s="421"/>
      <c r="F3874" s="494"/>
      <c r="G3874" s="258"/>
      <c r="H3874" s="513"/>
      <c r="I3874" s="513"/>
      <c r="J3874" s="513"/>
      <c r="K3874" s="513"/>
      <c r="L3874" s="513"/>
      <c r="M3874" s="513"/>
      <c r="N3874" s="513"/>
      <c r="O3874" s="513"/>
      <c r="P3874" s="513"/>
      <c r="Q3874" s="513"/>
      <c r="R3874" s="513"/>
      <c r="S3874" s="513"/>
      <c r="T3874" s="513"/>
      <c r="U3874" s="513"/>
      <c r="V3874" s="513"/>
      <c r="W3874" s="513"/>
      <c r="X3874" s="513"/>
      <c r="Y3874" s="42"/>
      <c r="Z3874" s="42"/>
      <c r="AA3874" s="42"/>
      <c r="AB3874" s="42"/>
      <c r="AC3874" s="42"/>
      <c r="AD3874" s="42"/>
    </row>
    <row r="3875" spans="3:30">
      <c r="C3875" s="513"/>
      <c r="D3875" s="461"/>
      <c r="E3875" s="421"/>
      <c r="F3875" s="494"/>
      <c r="G3875" s="258"/>
      <c r="H3875" s="513"/>
      <c r="I3875" s="513"/>
      <c r="J3875" s="513"/>
      <c r="K3875" s="513"/>
      <c r="L3875" s="513"/>
      <c r="M3875" s="513"/>
      <c r="N3875" s="513"/>
      <c r="O3875" s="513"/>
      <c r="P3875" s="513"/>
      <c r="Q3875" s="513"/>
      <c r="R3875" s="513"/>
      <c r="S3875" s="513"/>
      <c r="T3875" s="513"/>
      <c r="U3875" s="513"/>
      <c r="V3875" s="513"/>
      <c r="W3875" s="513"/>
      <c r="X3875" s="513"/>
      <c r="Y3875" s="42"/>
      <c r="Z3875" s="42"/>
      <c r="AA3875" s="42"/>
      <c r="AB3875" s="42"/>
      <c r="AC3875" s="42"/>
      <c r="AD3875" s="42"/>
    </row>
    <row r="3876" spans="3:30">
      <c r="C3876" s="513"/>
      <c r="D3876" s="461"/>
      <c r="E3876" s="421"/>
      <c r="F3876" s="494"/>
      <c r="G3876" s="258"/>
      <c r="H3876" s="513"/>
      <c r="I3876" s="513"/>
      <c r="J3876" s="513"/>
      <c r="K3876" s="513"/>
      <c r="L3876" s="513"/>
      <c r="M3876" s="513"/>
      <c r="N3876" s="513"/>
      <c r="O3876" s="513"/>
      <c r="P3876" s="513"/>
      <c r="Q3876" s="513"/>
      <c r="R3876" s="513"/>
      <c r="S3876" s="513"/>
      <c r="T3876" s="513"/>
      <c r="U3876" s="513"/>
      <c r="V3876" s="513"/>
      <c r="W3876" s="513"/>
      <c r="X3876" s="513"/>
      <c r="Y3876" s="42"/>
      <c r="Z3876" s="42"/>
      <c r="AA3876" s="42"/>
      <c r="AB3876" s="42"/>
      <c r="AC3876" s="42"/>
      <c r="AD3876" s="42"/>
    </row>
    <row r="3877" spans="3:30">
      <c r="C3877" s="513"/>
      <c r="D3877" s="461"/>
      <c r="E3877" s="421"/>
      <c r="F3877" s="494"/>
      <c r="G3877" s="258"/>
      <c r="H3877" s="513"/>
      <c r="I3877" s="513"/>
      <c r="J3877" s="513"/>
      <c r="K3877" s="513"/>
      <c r="L3877" s="513"/>
      <c r="M3877" s="513"/>
      <c r="N3877" s="513"/>
      <c r="O3877" s="513"/>
      <c r="P3877" s="513"/>
      <c r="Q3877" s="513"/>
      <c r="R3877" s="513"/>
      <c r="S3877" s="513"/>
      <c r="T3877" s="513"/>
      <c r="U3877" s="513"/>
      <c r="V3877" s="513"/>
      <c r="W3877" s="513"/>
      <c r="X3877" s="513"/>
      <c r="Y3877" s="42"/>
      <c r="Z3877" s="42"/>
      <c r="AA3877" s="42"/>
      <c r="AB3877" s="42"/>
      <c r="AC3877" s="42"/>
      <c r="AD3877" s="42"/>
    </row>
    <row r="3878" spans="3:30">
      <c r="C3878" s="513"/>
      <c r="D3878" s="461"/>
      <c r="E3878" s="421"/>
      <c r="F3878" s="494"/>
      <c r="G3878" s="258"/>
      <c r="H3878" s="513"/>
      <c r="I3878" s="513"/>
      <c r="J3878" s="513"/>
      <c r="K3878" s="513"/>
      <c r="L3878" s="513"/>
      <c r="M3878" s="513"/>
      <c r="N3878" s="513"/>
      <c r="O3878" s="513"/>
      <c r="P3878" s="513"/>
      <c r="Q3878" s="513"/>
      <c r="R3878" s="513"/>
      <c r="S3878" s="513"/>
      <c r="T3878" s="513"/>
      <c r="U3878" s="513"/>
      <c r="V3878" s="513"/>
      <c r="W3878" s="513"/>
      <c r="X3878" s="513"/>
      <c r="Y3878" s="42"/>
      <c r="Z3878" s="42"/>
      <c r="AA3878" s="42"/>
      <c r="AB3878" s="42"/>
      <c r="AC3878" s="42"/>
      <c r="AD3878" s="42"/>
    </row>
    <row r="3879" spans="3:30">
      <c r="C3879" s="513"/>
      <c r="D3879" s="461"/>
      <c r="E3879" s="421"/>
      <c r="F3879" s="494"/>
      <c r="G3879" s="258"/>
      <c r="H3879" s="513"/>
      <c r="I3879" s="513"/>
      <c r="J3879" s="513"/>
      <c r="K3879" s="513"/>
      <c r="L3879" s="513"/>
      <c r="M3879" s="513"/>
      <c r="N3879" s="513"/>
      <c r="O3879" s="513"/>
      <c r="P3879" s="513"/>
      <c r="Q3879" s="513"/>
      <c r="R3879" s="513"/>
      <c r="S3879" s="513"/>
      <c r="T3879" s="513"/>
      <c r="U3879" s="513"/>
      <c r="V3879" s="513"/>
      <c r="W3879" s="513"/>
      <c r="X3879" s="513"/>
      <c r="Y3879" s="42"/>
      <c r="Z3879" s="42"/>
      <c r="AA3879" s="42"/>
      <c r="AB3879" s="42"/>
      <c r="AC3879" s="42"/>
      <c r="AD3879" s="42"/>
    </row>
    <row r="3880" spans="3:30">
      <c r="C3880" s="513"/>
      <c r="D3880" s="461"/>
      <c r="E3880" s="421"/>
      <c r="F3880" s="494"/>
      <c r="G3880" s="258"/>
      <c r="H3880" s="513"/>
      <c r="I3880" s="513"/>
      <c r="J3880" s="513"/>
      <c r="K3880" s="513"/>
      <c r="L3880" s="513"/>
      <c r="M3880" s="513"/>
      <c r="N3880" s="513"/>
      <c r="O3880" s="513"/>
      <c r="P3880" s="513"/>
      <c r="Q3880" s="513"/>
      <c r="R3880" s="513"/>
      <c r="S3880" s="513"/>
      <c r="T3880" s="513"/>
      <c r="U3880" s="513"/>
      <c r="V3880" s="513"/>
      <c r="W3880" s="513"/>
      <c r="X3880" s="513"/>
      <c r="Y3880" s="42"/>
      <c r="Z3880" s="42"/>
      <c r="AA3880" s="42"/>
      <c r="AB3880" s="42"/>
      <c r="AC3880" s="42"/>
      <c r="AD3880" s="42"/>
    </row>
    <row r="3881" spans="3:30">
      <c r="C3881" s="513"/>
      <c r="D3881" s="461"/>
      <c r="E3881" s="421"/>
      <c r="F3881" s="494"/>
      <c r="G3881" s="258"/>
      <c r="H3881" s="513"/>
      <c r="I3881" s="513"/>
      <c r="J3881" s="513"/>
      <c r="K3881" s="513"/>
      <c r="L3881" s="513"/>
      <c r="M3881" s="513"/>
      <c r="N3881" s="513"/>
      <c r="O3881" s="513"/>
      <c r="P3881" s="513"/>
      <c r="Q3881" s="513"/>
      <c r="R3881" s="513"/>
      <c r="S3881" s="513"/>
      <c r="T3881" s="513"/>
      <c r="U3881" s="513"/>
      <c r="V3881" s="513"/>
      <c r="W3881" s="513"/>
      <c r="X3881" s="513"/>
      <c r="Y3881" s="42"/>
      <c r="Z3881" s="42"/>
      <c r="AA3881" s="42"/>
      <c r="AB3881" s="42"/>
      <c r="AC3881" s="42"/>
      <c r="AD3881" s="42"/>
    </row>
    <row r="3882" spans="3:30">
      <c r="C3882" s="513"/>
      <c r="D3882" s="461"/>
      <c r="E3882" s="421"/>
      <c r="F3882" s="494"/>
      <c r="G3882" s="258"/>
      <c r="H3882" s="513"/>
      <c r="I3882" s="513"/>
      <c r="J3882" s="513"/>
      <c r="K3882" s="513"/>
      <c r="L3882" s="513"/>
      <c r="M3882" s="513"/>
      <c r="N3882" s="513"/>
      <c r="O3882" s="513"/>
      <c r="P3882" s="513"/>
      <c r="Q3882" s="513"/>
      <c r="R3882" s="513"/>
      <c r="S3882" s="513"/>
      <c r="T3882" s="513"/>
      <c r="U3882" s="513"/>
      <c r="V3882" s="513"/>
      <c r="W3882" s="513"/>
      <c r="X3882" s="513"/>
      <c r="Y3882" s="42"/>
      <c r="Z3882" s="42"/>
      <c r="AA3882" s="42"/>
      <c r="AB3882" s="42"/>
      <c r="AC3882" s="42"/>
      <c r="AD3882" s="42"/>
    </row>
    <row r="3883" spans="3:30">
      <c r="C3883" s="513"/>
      <c r="D3883" s="461"/>
      <c r="E3883" s="421"/>
      <c r="F3883" s="494"/>
      <c r="G3883" s="258"/>
      <c r="H3883" s="513"/>
      <c r="I3883" s="513"/>
      <c r="J3883" s="513"/>
      <c r="K3883" s="513"/>
      <c r="L3883" s="513"/>
      <c r="M3883" s="513"/>
      <c r="N3883" s="513"/>
      <c r="O3883" s="513"/>
      <c r="P3883" s="513"/>
      <c r="Q3883" s="513"/>
      <c r="R3883" s="513"/>
      <c r="S3883" s="513"/>
      <c r="T3883" s="513"/>
      <c r="U3883" s="513"/>
      <c r="V3883" s="513"/>
      <c r="W3883" s="513"/>
      <c r="X3883" s="513"/>
      <c r="Y3883" s="42"/>
      <c r="Z3883" s="42"/>
      <c r="AA3883" s="42"/>
      <c r="AB3883" s="42"/>
      <c r="AC3883" s="42"/>
      <c r="AD3883" s="42"/>
    </row>
    <row r="3884" spans="3:30">
      <c r="C3884" s="513"/>
      <c r="D3884" s="461"/>
      <c r="E3884" s="421"/>
      <c r="F3884" s="494"/>
      <c r="G3884" s="258"/>
      <c r="H3884" s="513"/>
      <c r="I3884" s="513"/>
      <c r="J3884" s="513"/>
      <c r="K3884" s="513"/>
      <c r="L3884" s="513"/>
      <c r="M3884" s="513"/>
      <c r="N3884" s="513"/>
      <c r="O3884" s="513"/>
      <c r="P3884" s="513"/>
      <c r="Q3884" s="513"/>
      <c r="R3884" s="513"/>
      <c r="S3884" s="513"/>
      <c r="T3884" s="513"/>
      <c r="U3884" s="513"/>
      <c r="V3884" s="513"/>
      <c r="W3884" s="513"/>
      <c r="X3884" s="513"/>
      <c r="Y3884" s="42"/>
      <c r="Z3884" s="42"/>
      <c r="AA3884" s="42"/>
      <c r="AB3884" s="42"/>
      <c r="AC3884" s="42"/>
      <c r="AD3884" s="42"/>
    </row>
    <row r="3885" spans="3:30">
      <c r="C3885" s="513"/>
      <c r="D3885" s="461"/>
      <c r="E3885" s="421"/>
      <c r="F3885" s="494"/>
      <c r="G3885" s="258"/>
      <c r="H3885" s="513"/>
      <c r="I3885" s="513"/>
      <c r="J3885" s="513"/>
      <c r="K3885" s="513"/>
      <c r="L3885" s="513"/>
      <c r="M3885" s="513"/>
      <c r="N3885" s="513"/>
      <c r="O3885" s="513"/>
      <c r="P3885" s="513"/>
      <c r="Q3885" s="513"/>
      <c r="R3885" s="513"/>
      <c r="S3885" s="513"/>
      <c r="T3885" s="513"/>
      <c r="U3885" s="513"/>
      <c r="V3885" s="513"/>
      <c r="W3885" s="513"/>
      <c r="X3885" s="513"/>
      <c r="Y3885" s="42"/>
      <c r="Z3885" s="42"/>
      <c r="AA3885" s="42"/>
      <c r="AB3885" s="42"/>
      <c r="AC3885" s="42"/>
      <c r="AD3885" s="42"/>
    </row>
    <row r="3886" spans="3:30">
      <c r="C3886" s="513"/>
      <c r="D3886" s="461"/>
      <c r="E3886" s="421"/>
      <c r="F3886" s="494"/>
      <c r="G3886" s="258"/>
      <c r="H3886" s="513"/>
      <c r="I3886" s="513"/>
      <c r="J3886" s="513"/>
      <c r="K3886" s="513"/>
      <c r="L3886" s="513"/>
      <c r="M3886" s="513"/>
      <c r="N3886" s="513"/>
      <c r="O3886" s="513"/>
      <c r="P3886" s="513"/>
      <c r="Q3886" s="513"/>
      <c r="R3886" s="513"/>
      <c r="S3886" s="513"/>
      <c r="T3886" s="513"/>
      <c r="U3886" s="513"/>
      <c r="V3886" s="513"/>
      <c r="W3886" s="513"/>
      <c r="X3886" s="513"/>
      <c r="Y3886" s="42"/>
      <c r="Z3886" s="42"/>
      <c r="AA3886" s="42"/>
      <c r="AB3886" s="42"/>
      <c r="AC3886" s="42"/>
      <c r="AD3886" s="42"/>
    </row>
    <row r="3887" spans="3:30">
      <c r="C3887" s="513"/>
      <c r="D3887" s="461"/>
      <c r="E3887" s="421"/>
      <c r="F3887" s="494"/>
      <c r="G3887" s="258"/>
      <c r="H3887" s="513"/>
      <c r="I3887" s="513"/>
      <c r="J3887" s="513"/>
      <c r="K3887" s="513"/>
      <c r="L3887" s="513"/>
      <c r="M3887" s="513"/>
      <c r="N3887" s="513"/>
      <c r="O3887" s="513"/>
      <c r="P3887" s="513"/>
      <c r="Q3887" s="513"/>
      <c r="R3887" s="513"/>
      <c r="S3887" s="513"/>
      <c r="T3887" s="513"/>
      <c r="U3887" s="513"/>
      <c r="V3887" s="513"/>
      <c r="W3887" s="513"/>
      <c r="X3887" s="513"/>
      <c r="Y3887" s="42"/>
      <c r="Z3887" s="42"/>
      <c r="AA3887" s="42"/>
      <c r="AB3887" s="42"/>
      <c r="AC3887" s="42"/>
      <c r="AD3887" s="42"/>
    </row>
    <row r="3888" spans="3:30">
      <c r="C3888" s="513"/>
      <c r="D3888" s="461"/>
      <c r="E3888" s="421"/>
      <c r="F3888" s="494"/>
      <c r="G3888" s="258"/>
      <c r="H3888" s="513"/>
      <c r="I3888" s="513"/>
      <c r="J3888" s="513"/>
      <c r="K3888" s="513"/>
      <c r="L3888" s="513"/>
      <c r="M3888" s="513"/>
      <c r="N3888" s="513"/>
      <c r="O3888" s="513"/>
      <c r="P3888" s="513"/>
      <c r="Q3888" s="513"/>
      <c r="R3888" s="513"/>
      <c r="S3888" s="513"/>
      <c r="T3888" s="513"/>
      <c r="U3888" s="513"/>
      <c r="V3888" s="513"/>
      <c r="W3888" s="513"/>
      <c r="X3888" s="513"/>
      <c r="Y3888" s="42"/>
      <c r="Z3888" s="42"/>
      <c r="AA3888" s="42"/>
      <c r="AB3888" s="42"/>
      <c r="AC3888" s="42"/>
      <c r="AD3888" s="42"/>
    </row>
    <row r="3889" spans="3:30">
      <c r="C3889" s="513"/>
      <c r="D3889" s="461"/>
      <c r="E3889" s="421"/>
      <c r="F3889" s="494"/>
      <c r="G3889" s="258"/>
      <c r="H3889" s="513"/>
      <c r="I3889" s="513"/>
      <c r="J3889" s="513"/>
      <c r="K3889" s="513"/>
      <c r="L3889" s="513"/>
      <c r="M3889" s="513"/>
      <c r="N3889" s="513"/>
      <c r="O3889" s="513"/>
      <c r="P3889" s="513"/>
      <c r="Q3889" s="513"/>
      <c r="R3889" s="513"/>
      <c r="S3889" s="513"/>
      <c r="T3889" s="513"/>
      <c r="U3889" s="513"/>
      <c r="V3889" s="513"/>
      <c r="W3889" s="513"/>
      <c r="X3889" s="513"/>
      <c r="Y3889" s="42"/>
      <c r="Z3889" s="42"/>
      <c r="AA3889" s="42"/>
      <c r="AB3889" s="42"/>
      <c r="AC3889" s="42"/>
      <c r="AD3889" s="42"/>
    </row>
    <row r="3890" spans="3:30">
      <c r="C3890" s="513"/>
      <c r="D3890" s="461"/>
      <c r="E3890" s="421"/>
      <c r="F3890" s="494"/>
      <c r="G3890" s="258"/>
      <c r="H3890" s="513"/>
      <c r="I3890" s="513"/>
      <c r="J3890" s="513"/>
      <c r="K3890" s="513"/>
      <c r="L3890" s="513"/>
      <c r="M3890" s="513"/>
      <c r="N3890" s="513"/>
      <c r="O3890" s="513"/>
      <c r="P3890" s="513"/>
      <c r="Q3890" s="513"/>
      <c r="R3890" s="513"/>
      <c r="S3890" s="513"/>
      <c r="T3890" s="513"/>
      <c r="U3890" s="513"/>
      <c r="V3890" s="513"/>
      <c r="W3890" s="513"/>
      <c r="X3890" s="513"/>
      <c r="Y3890" s="42"/>
      <c r="Z3890" s="42"/>
      <c r="AA3890" s="42"/>
      <c r="AB3890" s="42"/>
      <c r="AC3890" s="42"/>
      <c r="AD3890" s="42"/>
    </row>
    <row r="3891" spans="3:30">
      <c r="C3891" s="513"/>
      <c r="D3891" s="461"/>
      <c r="E3891" s="421"/>
      <c r="F3891" s="494"/>
      <c r="G3891" s="258"/>
      <c r="H3891" s="513"/>
      <c r="I3891" s="513"/>
      <c r="J3891" s="513"/>
      <c r="K3891" s="513"/>
      <c r="L3891" s="513"/>
      <c r="M3891" s="513"/>
      <c r="N3891" s="513"/>
      <c r="O3891" s="513"/>
      <c r="P3891" s="513"/>
      <c r="Q3891" s="513"/>
      <c r="R3891" s="513"/>
      <c r="S3891" s="513"/>
      <c r="T3891" s="513"/>
      <c r="U3891" s="513"/>
      <c r="V3891" s="513"/>
      <c r="W3891" s="513"/>
      <c r="X3891" s="513"/>
      <c r="Y3891" s="42"/>
      <c r="Z3891" s="42"/>
      <c r="AA3891" s="42"/>
      <c r="AB3891" s="42"/>
      <c r="AC3891" s="42"/>
      <c r="AD3891" s="42"/>
    </row>
    <row r="3892" spans="3:30">
      <c r="C3892" s="513"/>
      <c r="D3892" s="461"/>
      <c r="E3892" s="421"/>
      <c r="F3892" s="494"/>
      <c r="G3892" s="258"/>
      <c r="H3892" s="513"/>
      <c r="I3892" s="513"/>
      <c r="J3892" s="513"/>
      <c r="K3892" s="513"/>
      <c r="L3892" s="513"/>
      <c r="M3892" s="513"/>
      <c r="N3892" s="513"/>
      <c r="O3892" s="513"/>
      <c r="P3892" s="513"/>
      <c r="Q3892" s="513"/>
      <c r="R3892" s="513"/>
      <c r="S3892" s="513"/>
      <c r="T3892" s="513"/>
      <c r="U3892" s="513"/>
      <c r="V3892" s="513"/>
      <c r="W3892" s="513"/>
      <c r="X3892" s="513"/>
      <c r="Y3892" s="42"/>
      <c r="Z3892" s="42"/>
      <c r="AA3892" s="42"/>
      <c r="AB3892" s="42"/>
      <c r="AC3892" s="42"/>
      <c r="AD3892" s="42"/>
    </row>
    <row r="3893" spans="3:30">
      <c r="C3893" s="513"/>
      <c r="D3893" s="461"/>
      <c r="E3893" s="421"/>
      <c r="F3893" s="494"/>
      <c r="G3893" s="258"/>
      <c r="H3893" s="513"/>
      <c r="I3893" s="513"/>
      <c r="J3893" s="513"/>
      <c r="K3893" s="513"/>
      <c r="L3893" s="513"/>
      <c r="M3893" s="513"/>
      <c r="N3893" s="513"/>
      <c r="O3893" s="513"/>
      <c r="P3893" s="513"/>
      <c r="Q3893" s="513"/>
      <c r="R3893" s="513"/>
      <c r="S3893" s="513"/>
      <c r="T3893" s="513"/>
      <c r="U3893" s="513"/>
      <c r="V3893" s="513"/>
      <c r="W3893" s="513"/>
      <c r="X3893" s="513"/>
      <c r="Y3893" s="42"/>
      <c r="Z3893" s="42"/>
      <c r="AA3893" s="42"/>
      <c r="AB3893" s="42"/>
      <c r="AC3893" s="42"/>
      <c r="AD3893" s="42"/>
    </row>
    <row r="3894" spans="3:30">
      <c r="C3894" s="513"/>
      <c r="D3894" s="461"/>
      <c r="E3894" s="421"/>
      <c r="F3894" s="494"/>
      <c r="G3894" s="258"/>
      <c r="H3894" s="513"/>
      <c r="I3894" s="513"/>
      <c r="J3894" s="513"/>
      <c r="K3894" s="513"/>
      <c r="L3894" s="513"/>
      <c r="M3894" s="513"/>
      <c r="N3894" s="513"/>
      <c r="O3894" s="513"/>
      <c r="P3894" s="513"/>
      <c r="Q3894" s="513"/>
      <c r="R3894" s="513"/>
      <c r="S3894" s="513"/>
      <c r="T3894" s="513"/>
      <c r="U3894" s="513"/>
      <c r="V3894" s="513"/>
      <c r="W3894" s="513"/>
      <c r="X3894" s="513"/>
      <c r="Y3894" s="42"/>
      <c r="Z3894" s="42"/>
      <c r="AA3894" s="42"/>
      <c r="AB3894" s="42"/>
      <c r="AC3894" s="42"/>
      <c r="AD3894" s="42"/>
    </row>
    <row r="3895" spans="3:30">
      <c r="C3895" s="513"/>
      <c r="D3895" s="461"/>
      <c r="E3895" s="421"/>
      <c r="F3895" s="494"/>
      <c r="G3895" s="258"/>
      <c r="H3895" s="513"/>
      <c r="I3895" s="513"/>
      <c r="J3895" s="513"/>
      <c r="K3895" s="513"/>
      <c r="L3895" s="513"/>
      <c r="M3895" s="513"/>
      <c r="N3895" s="513"/>
      <c r="O3895" s="513"/>
      <c r="P3895" s="513"/>
      <c r="Q3895" s="513"/>
      <c r="R3895" s="513"/>
      <c r="S3895" s="513"/>
      <c r="T3895" s="513"/>
      <c r="U3895" s="513"/>
      <c r="V3895" s="513"/>
      <c r="W3895" s="513"/>
      <c r="X3895" s="513"/>
      <c r="Y3895" s="42"/>
      <c r="Z3895" s="42"/>
      <c r="AA3895" s="42"/>
      <c r="AB3895" s="42"/>
      <c r="AC3895" s="42"/>
      <c r="AD3895" s="42"/>
    </row>
    <row r="3896" spans="3:30">
      <c r="C3896" s="513"/>
      <c r="D3896" s="461"/>
      <c r="E3896" s="421"/>
      <c r="F3896" s="494"/>
      <c r="G3896" s="258"/>
      <c r="H3896" s="513"/>
      <c r="I3896" s="513"/>
      <c r="J3896" s="513"/>
      <c r="K3896" s="513"/>
      <c r="L3896" s="513"/>
      <c r="M3896" s="513"/>
      <c r="N3896" s="513"/>
      <c r="O3896" s="513"/>
      <c r="P3896" s="513"/>
      <c r="Q3896" s="513"/>
      <c r="R3896" s="513"/>
      <c r="S3896" s="513"/>
      <c r="T3896" s="513"/>
      <c r="U3896" s="513"/>
      <c r="V3896" s="513"/>
      <c r="W3896" s="513"/>
      <c r="X3896" s="513"/>
      <c r="Y3896" s="42"/>
      <c r="Z3896" s="42"/>
      <c r="AA3896" s="42"/>
      <c r="AB3896" s="42"/>
      <c r="AC3896" s="42"/>
      <c r="AD3896" s="42"/>
    </row>
    <row r="3897" spans="3:30">
      <c r="C3897" s="513"/>
      <c r="D3897" s="461"/>
      <c r="E3897" s="421"/>
      <c r="F3897" s="494"/>
      <c r="G3897" s="258"/>
      <c r="H3897" s="513"/>
      <c r="I3897" s="513"/>
      <c r="J3897" s="513"/>
      <c r="K3897" s="513"/>
      <c r="L3897" s="513"/>
      <c r="M3897" s="513"/>
      <c r="N3897" s="513"/>
      <c r="O3897" s="513"/>
      <c r="P3897" s="513"/>
      <c r="Q3897" s="513"/>
      <c r="R3897" s="513"/>
      <c r="S3897" s="513"/>
      <c r="T3897" s="513"/>
      <c r="U3897" s="513"/>
      <c r="V3897" s="513"/>
      <c r="W3897" s="513"/>
      <c r="X3897" s="513"/>
      <c r="Y3897" s="42"/>
      <c r="Z3897" s="42"/>
      <c r="AA3897" s="42"/>
      <c r="AB3897" s="42"/>
      <c r="AC3897" s="42"/>
      <c r="AD3897" s="42"/>
    </row>
    <row r="3898" spans="3:30">
      <c r="C3898" s="513"/>
      <c r="D3898" s="461"/>
      <c r="E3898" s="421"/>
      <c r="F3898" s="494"/>
      <c r="G3898" s="258"/>
      <c r="H3898" s="513"/>
      <c r="I3898" s="513"/>
      <c r="J3898" s="513"/>
      <c r="K3898" s="513"/>
      <c r="L3898" s="513"/>
      <c r="M3898" s="513"/>
      <c r="N3898" s="513"/>
      <c r="O3898" s="513"/>
      <c r="P3898" s="513"/>
      <c r="Q3898" s="513"/>
      <c r="R3898" s="513"/>
      <c r="S3898" s="513"/>
      <c r="T3898" s="513"/>
      <c r="U3898" s="513"/>
      <c r="V3898" s="513"/>
      <c r="W3898" s="513"/>
      <c r="X3898" s="513"/>
      <c r="Y3898" s="42"/>
      <c r="Z3898" s="42"/>
      <c r="AA3898" s="42"/>
      <c r="AB3898" s="42"/>
      <c r="AC3898" s="42"/>
      <c r="AD3898" s="42"/>
    </row>
    <row r="3899" spans="3:30">
      <c r="C3899" s="513"/>
      <c r="D3899" s="461"/>
      <c r="E3899" s="421"/>
      <c r="F3899" s="494"/>
      <c r="G3899" s="258"/>
      <c r="H3899" s="513"/>
      <c r="I3899" s="513"/>
      <c r="J3899" s="513"/>
      <c r="K3899" s="513"/>
      <c r="L3899" s="513"/>
      <c r="M3899" s="513"/>
      <c r="N3899" s="513"/>
      <c r="O3899" s="513"/>
      <c r="P3899" s="513"/>
      <c r="Q3899" s="513"/>
      <c r="R3899" s="513"/>
      <c r="S3899" s="513"/>
      <c r="T3899" s="513"/>
      <c r="U3899" s="513"/>
      <c r="V3899" s="513"/>
      <c r="W3899" s="513"/>
      <c r="X3899" s="513"/>
      <c r="Y3899" s="42"/>
      <c r="Z3899" s="42"/>
      <c r="AA3899" s="42"/>
      <c r="AB3899" s="42"/>
      <c r="AC3899" s="42"/>
      <c r="AD3899" s="42"/>
    </row>
    <row r="3900" spans="3:30">
      <c r="C3900" s="513"/>
      <c r="D3900" s="461"/>
      <c r="E3900" s="421"/>
      <c r="F3900" s="494"/>
      <c r="G3900" s="258"/>
      <c r="H3900" s="513"/>
      <c r="I3900" s="513"/>
      <c r="J3900" s="513"/>
      <c r="K3900" s="513"/>
      <c r="L3900" s="513"/>
      <c r="M3900" s="513"/>
      <c r="N3900" s="513"/>
      <c r="O3900" s="513"/>
      <c r="P3900" s="513"/>
      <c r="Q3900" s="513"/>
      <c r="R3900" s="513"/>
      <c r="S3900" s="513"/>
      <c r="T3900" s="513"/>
      <c r="U3900" s="513"/>
      <c r="V3900" s="513"/>
      <c r="W3900" s="513"/>
      <c r="X3900" s="513"/>
      <c r="Y3900" s="42"/>
      <c r="Z3900" s="42"/>
      <c r="AA3900" s="42"/>
      <c r="AB3900" s="42"/>
      <c r="AC3900" s="42"/>
      <c r="AD3900" s="42"/>
    </row>
    <row r="3901" spans="3:30">
      <c r="C3901" s="513"/>
      <c r="D3901" s="461"/>
      <c r="E3901" s="421"/>
      <c r="F3901" s="494"/>
      <c r="G3901" s="258"/>
      <c r="H3901" s="513"/>
      <c r="I3901" s="513"/>
      <c r="J3901" s="513"/>
      <c r="K3901" s="513"/>
      <c r="L3901" s="513"/>
      <c r="M3901" s="513"/>
      <c r="N3901" s="513"/>
      <c r="O3901" s="513"/>
      <c r="P3901" s="513"/>
      <c r="Q3901" s="513"/>
      <c r="R3901" s="513"/>
      <c r="S3901" s="513"/>
      <c r="T3901" s="513"/>
      <c r="U3901" s="513"/>
      <c r="V3901" s="513"/>
      <c r="W3901" s="513"/>
      <c r="X3901" s="513"/>
      <c r="Y3901" s="42"/>
      <c r="Z3901" s="42"/>
      <c r="AA3901" s="42"/>
      <c r="AB3901" s="42"/>
      <c r="AC3901" s="42"/>
      <c r="AD3901" s="42"/>
    </row>
    <row r="3902" spans="3:30">
      <c r="C3902" s="513"/>
      <c r="D3902" s="461"/>
      <c r="E3902" s="421"/>
      <c r="F3902" s="494"/>
      <c r="G3902" s="258"/>
      <c r="H3902" s="513"/>
      <c r="I3902" s="513"/>
      <c r="J3902" s="513"/>
      <c r="K3902" s="513"/>
      <c r="L3902" s="513"/>
      <c r="M3902" s="513"/>
      <c r="N3902" s="513"/>
      <c r="O3902" s="513"/>
      <c r="P3902" s="513"/>
      <c r="Q3902" s="513"/>
      <c r="R3902" s="513"/>
      <c r="S3902" s="513"/>
      <c r="T3902" s="513"/>
      <c r="U3902" s="513"/>
      <c r="V3902" s="513"/>
      <c r="W3902" s="513"/>
      <c r="X3902" s="513"/>
      <c r="Y3902" s="42"/>
      <c r="Z3902" s="42"/>
      <c r="AA3902" s="42"/>
      <c r="AB3902" s="42"/>
      <c r="AC3902" s="42"/>
      <c r="AD3902" s="42"/>
    </row>
    <row r="3903" spans="3:30">
      <c r="C3903" s="513"/>
      <c r="D3903" s="461"/>
      <c r="E3903" s="421"/>
      <c r="F3903" s="494"/>
      <c r="G3903" s="258"/>
      <c r="H3903" s="513"/>
      <c r="I3903" s="513"/>
      <c r="J3903" s="513"/>
      <c r="K3903" s="513"/>
      <c r="L3903" s="513"/>
      <c r="M3903" s="513"/>
      <c r="N3903" s="513"/>
      <c r="O3903" s="513"/>
      <c r="P3903" s="513"/>
      <c r="Q3903" s="513"/>
      <c r="R3903" s="513"/>
      <c r="S3903" s="513"/>
      <c r="T3903" s="513"/>
      <c r="U3903" s="513"/>
      <c r="V3903" s="513"/>
      <c r="W3903" s="513"/>
      <c r="X3903" s="513"/>
      <c r="Y3903" s="42"/>
      <c r="Z3903" s="42"/>
      <c r="AA3903" s="42"/>
      <c r="AB3903" s="42"/>
      <c r="AC3903" s="42"/>
      <c r="AD3903" s="42"/>
    </row>
    <row r="3904" spans="3:30">
      <c r="C3904" s="513"/>
      <c r="D3904" s="461"/>
      <c r="E3904" s="421"/>
      <c r="F3904" s="494"/>
      <c r="G3904" s="258"/>
      <c r="H3904" s="513"/>
      <c r="I3904" s="513"/>
      <c r="J3904" s="513"/>
      <c r="K3904" s="513"/>
      <c r="L3904" s="513"/>
      <c r="M3904" s="513"/>
      <c r="N3904" s="513"/>
      <c r="O3904" s="513"/>
      <c r="P3904" s="513"/>
      <c r="Q3904" s="513"/>
      <c r="R3904" s="513"/>
      <c r="S3904" s="513"/>
      <c r="T3904" s="513"/>
      <c r="U3904" s="513"/>
      <c r="V3904" s="513"/>
      <c r="W3904" s="513"/>
      <c r="X3904" s="513"/>
      <c r="Y3904" s="42"/>
      <c r="Z3904" s="42"/>
      <c r="AA3904" s="42"/>
      <c r="AB3904" s="42"/>
      <c r="AC3904" s="42"/>
      <c r="AD3904" s="42"/>
    </row>
    <row r="3905" spans="3:30">
      <c r="C3905" s="513"/>
      <c r="D3905" s="461"/>
      <c r="E3905" s="421"/>
      <c r="F3905" s="494"/>
      <c r="G3905" s="258"/>
      <c r="H3905" s="513"/>
      <c r="I3905" s="513"/>
      <c r="J3905" s="513"/>
      <c r="K3905" s="513"/>
      <c r="L3905" s="513"/>
      <c r="M3905" s="513"/>
      <c r="N3905" s="513"/>
      <c r="O3905" s="513"/>
      <c r="P3905" s="513"/>
      <c r="Q3905" s="513"/>
      <c r="R3905" s="513"/>
      <c r="S3905" s="513"/>
      <c r="T3905" s="513"/>
      <c r="U3905" s="513"/>
      <c r="V3905" s="513"/>
      <c r="W3905" s="513"/>
      <c r="X3905" s="513"/>
      <c r="Y3905" s="42"/>
      <c r="Z3905" s="42"/>
      <c r="AA3905" s="42"/>
      <c r="AB3905" s="42"/>
      <c r="AC3905" s="42"/>
      <c r="AD3905" s="42"/>
    </row>
    <row r="3906" spans="3:30">
      <c r="C3906" s="513"/>
      <c r="D3906" s="461"/>
      <c r="E3906" s="421"/>
      <c r="F3906" s="494"/>
      <c r="G3906" s="258"/>
      <c r="H3906" s="513"/>
      <c r="I3906" s="513"/>
      <c r="J3906" s="513"/>
      <c r="K3906" s="513"/>
      <c r="L3906" s="513"/>
      <c r="M3906" s="513"/>
      <c r="N3906" s="513"/>
      <c r="O3906" s="513"/>
      <c r="P3906" s="513"/>
      <c r="Q3906" s="513"/>
      <c r="R3906" s="513"/>
      <c r="S3906" s="513"/>
      <c r="T3906" s="513"/>
      <c r="U3906" s="513"/>
      <c r="V3906" s="513"/>
      <c r="W3906" s="513"/>
      <c r="X3906" s="513"/>
      <c r="Y3906" s="42"/>
      <c r="Z3906" s="42"/>
      <c r="AA3906" s="42"/>
      <c r="AB3906" s="42"/>
      <c r="AC3906" s="42"/>
      <c r="AD3906" s="42"/>
    </row>
    <row r="3907" spans="3:30">
      <c r="C3907" s="513"/>
      <c r="D3907" s="461"/>
      <c r="E3907" s="421"/>
      <c r="F3907" s="494"/>
      <c r="G3907" s="258"/>
      <c r="H3907" s="513"/>
      <c r="I3907" s="513"/>
      <c r="J3907" s="513"/>
      <c r="K3907" s="513"/>
      <c r="L3907" s="513"/>
      <c r="M3907" s="513"/>
      <c r="N3907" s="513"/>
      <c r="O3907" s="513"/>
      <c r="P3907" s="513"/>
      <c r="Q3907" s="513"/>
      <c r="R3907" s="513"/>
      <c r="S3907" s="513"/>
      <c r="T3907" s="513"/>
      <c r="U3907" s="513"/>
      <c r="V3907" s="513"/>
      <c r="W3907" s="513"/>
      <c r="X3907" s="513"/>
      <c r="Y3907" s="42"/>
      <c r="Z3907" s="42"/>
      <c r="AA3907" s="42"/>
      <c r="AB3907" s="42"/>
      <c r="AC3907" s="42"/>
      <c r="AD3907" s="42"/>
    </row>
    <row r="3908" spans="3:30">
      <c r="C3908" s="513"/>
      <c r="D3908" s="461"/>
      <c r="E3908" s="421"/>
      <c r="F3908" s="494"/>
      <c r="G3908" s="258"/>
      <c r="H3908" s="513"/>
      <c r="I3908" s="513"/>
      <c r="J3908" s="513"/>
      <c r="K3908" s="513"/>
      <c r="L3908" s="513"/>
      <c r="M3908" s="513"/>
      <c r="N3908" s="513"/>
      <c r="O3908" s="513"/>
      <c r="P3908" s="513"/>
      <c r="Q3908" s="513"/>
      <c r="R3908" s="513"/>
      <c r="S3908" s="513"/>
      <c r="T3908" s="513"/>
      <c r="U3908" s="513"/>
      <c r="V3908" s="513"/>
      <c r="W3908" s="513"/>
      <c r="X3908" s="513"/>
      <c r="Y3908" s="42"/>
      <c r="Z3908" s="42"/>
      <c r="AA3908" s="42"/>
      <c r="AB3908" s="42"/>
      <c r="AC3908" s="42"/>
      <c r="AD3908" s="42"/>
    </row>
    <row r="3909" spans="3:30">
      <c r="C3909" s="513"/>
      <c r="D3909" s="461"/>
      <c r="E3909" s="421"/>
      <c r="F3909" s="494"/>
      <c r="G3909" s="258"/>
      <c r="H3909" s="513"/>
      <c r="I3909" s="513"/>
      <c r="J3909" s="513"/>
      <c r="K3909" s="513"/>
      <c r="L3909" s="513"/>
      <c r="M3909" s="513"/>
      <c r="N3909" s="513"/>
      <c r="O3909" s="513"/>
      <c r="P3909" s="513"/>
      <c r="Q3909" s="513"/>
      <c r="R3909" s="513"/>
      <c r="S3909" s="513"/>
      <c r="T3909" s="513"/>
      <c r="U3909" s="513"/>
      <c r="V3909" s="513"/>
      <c r="W3909" s="513"/>
      <c r="X3909" s="513"/>
      <c r="Y3909" s="42"/>
      <c r="Z3909" s="42"/>
      <c r="AA3909" s="42"/>
      <c r="AB3909" s="42"/>
      <c r="AC3909" s="42"/>
      <c r="AD3909" s="42"/>
    </row>
    <row r="3910" spans="3:30">
      <c r="C3910" s="513"/>
      <c r="D3910" s="461"/>
      <c r="E3910" s="421"/>
      <c r="F3910" s="494"/>
      <c r="G3910" s="258"/>
      <c r="H3910" s="513"/>
      <c r="I3910" s="513"/>
      <c r="J3910" s="513"/>
      <c r="K3910" s="513"/>
      <c r="L3910" s="513"/>
      <c r="M3910" s="513"/>
      <c r="N3910" s="513"/>
      <c r="O3910" s="513"/>
      <c r="P3910" s="513"/>
      <c r="Q3910" s="513"/>
      <c r="R3910" s="513"/>
      <c r="S3910" s="513"/>
      <c r="T3910" s="513"/>
      <c r="U3910" s="513"/>
      <c r="V3910" s="513"/>
      <c r="W3910" s="513"/>
      <c r="X3910" s="513"/>
      <c r="Y3910" s="42"/>
      <c r="Z3910" s="42"/>
      <c r="AA3910" s="42"/>
      <c r="AB3910" s="42"/>
      <c r="AC3910" s="42"/>
      <c r="AD3910" s="42"/>
    </row>
    <row r="3911" spans="3:30">
      <c r="C3911" s="513"/>
      <c r="D3911" s="461"/>
      <c r="E3911" s="421"/>
      <c r="F3911" s="494"/>
      <c r="G3911" s="258"/>
      <c r="H3911" s="513"/>
      <c r="I3911" s="513"/>
      <c r="J3911" s="513"/>
      <c r="K3911" s="513"/>
      <c r="L3911" s="513"/>
      <c r="M3911" s="513"/>
      <c r="N3911" s="513"/>
      <c r="O3911" s="513"/>
      <c r="P3911" s="513"/>
      <c r="Q3911" s="513"/>
      <c r="R3911" s="513"/>
      <c r="S3911" s="513"/>
      <c r="T3911" s="513"/>
      <c r="U3911" s="513"/>
      <c r="V3911" s="513"/>
      <c r="W3911" s="513"/>
      <c r="X3911" s="513"/>
      <c r="Y3911" s="42"/>
      <c r="Z3911" s="42"/>
      <c r="AA3911" s="42"/>
      <c r="AB3911" s="42"/>
      <c r="AC3911" s="42"/>
      <c r="AD3911" s="42"/>
    </row>
    <row r="3912" spans="3:30">
      <c r="C3912" s="513"/>
      <c r="D3912" s="461"/>
      <c r="E3912" s="421"/>
      <c r="F3912" s="494"/>
      <c r="G3912" s="258"/>
      <c r="H3912" s="513"/>
      <c r="I3912" s="513"/>
      <c r="J3912" s="513"/>
      <c r="K3912" s="513"/>
      <c r="L3912" s="513"/>
      <c r="M3912" s="513"/>
      <c r="N3912" s="513"/>
      <c r="O3912" s="513"/>
      <c r="P3912" s="513"/>
      <c r="Q3912" s="513"/>
      <c r="R3912" s="513"/>
      <c r="S3912" s="513"/>
      <c r="T3912" s="513"/>
      <c r="U3912" s="513"/>
      <c r="V3912" s="513"/>
      <c r="W3912" s="513"/>
      <c r="X3912" s="513"/>
      <c r="Y3912" s="42"/>
      <c r="Z3912" s="42"/>
      <c r="AA3912" s="42"/>
      <c r="AB3912" s="42"/>
      <c r="AC3912" s="42"/>
      <c r="AD3912" s="42"/>
    </row>
    <row r="3913" spans="3:30">
      <c r="C3913" s="513"/>
      <c r="D3913" s="461"/>
      <c r="E3913" s="421"/>
      <c r="F3913" s="494"/>
      <c r="G3913" s="258"/>
      <c r="H3913" s="513"/>
      <c r="I3913" s="513"/>
      <c r="J3913" s="513"/>
      <c r="K3913" s="513"/>
      <c r="L3913" s="513"/>
      <c r="M3913" s="513"/>
      <c r="N3913" s="513"/>
      <c r="O3913" s="513"/>
      <c r="P3913" s="513"/>
      <c r="Q3913" s="513"/>
      <c r="R3913" s="513"/>
      <c r="S3913" s="513"/>
      <c r="T3913" s="513"/>
      <c r="U3913" s="513"/>
      <c r="V3913" s="513"/>
      <c r="W3913" s="513"/>
      <c r="X3913" s="513"/>
      <c r="Y3913" s="42"/>
      <c r="Z3913" s="42"/>
      <c r="AA3913" s="42"/>
      <c r="AB3913" s="42"/>
      <c r="AC3913" s="42"/>
      <c r="AD3913" s="42"/>
    </row>
    <row r="3914" spans="3:30">
      <c r="C3914" s="513"/>
      <c r="D3914" s="461"/>
      <c r="E3914" s="421"/>
      <c r="F3914" s="494"/>
      <c r="G3914" s="258"/>
      <c r="H3914" s="513"/>
      <c r="I3914" s="513"/>
      <c r="J3914" s="513"/>
      <c r="K3914" s="513"/>
      <c r="L3914" s="513"/>
      <c r="M3914" s="513"/>
      <c r="N3914" s="513"/>
      <c r="O3914" s="513"/>
      <c r="P3914" s="513"/>
      <c r="Q3914" s="513"/>
      <c r="R3914" s="513"/>
      <c r="S3914" s="513"/>
      <c r="T3914" s="513"/>
      <c r="U3914" s="513"/>
      <c r="V3914" s="513"/>
      <c r="W3914" s="513"/>
      <c r="X3914" s="513"/>
      <c r="Y3914" s="42"/>
      <c r="Z3914" s="42"/>
      <c r="AA3914" s="42"/>
      <c r="AB3914" s="42"/>
      <c r="AC3914" s="42"/>
      <c r="AD3914" s="42"/>
    </row>
    <row r="3915" spans="3:30">
      <c r="C3915" s="513"/>
      <c r="D3915" s="461"/>
      <c r="E3915" s="421"/>
      <c r="F3915" s="494"/>
      <c r="G3915" s="258"/>
      <c r="H3915" s="513"/>
      <c r="I3915" s="513"/>
      <c r="J3915" s="513"/>
      <c r="K3915" s="513"/>
      <c r="L3915" s="513"/>
      <c r="M3915" s="513"/>
      <c r="N3915" s="513"/>
      <c r="O3915" s="513"/>
      <c r="P3915" s="513"/>
      <c r="Q3915" s="513"/>
      <c r="R3915" s="513"/>
      <c r="S3915" s="513"/>
      <c r="T3915" s="513"/>
      <c r="U3915" s="513"/>
      <c r="V3915" s="513"/>
      <c r="W3915" s="513"/>
      <c r="X3915" s="513"/>
      <c r="Y3915" s="42"/>
      <c r="Z3915" s="42"/>
      <c r="AA3915" s="42"/>
      <c r="AB3915" s="42"/>
      <c r="AC3915" s="42"/>
      <c r="AD3915" s="42"/>
    </row>
    <row r="3916" spans="3:30">
      <c r="C3916" s="513"/>
      <c r="D3916" s="461"/>
      <c r="E3916" s="421"/>
      <c r="F3916" s="494"/>
      <c r="G3916" s="258"/>
      <c r="H3916" s="513"/>
      <c r="I3916" s="513"/>
      <c r="J3916" s="513"/>
      <c r="K3916" s="513"/>
      <c r="L3916" s="513"/>
      <c r="M3916" s="513"/>
      <c r="N3916" s="513"/>
      <c r="O3916" s="513"/>
      <c r="P3916" s="513"/>
      <c r="Q3916" s="513"/>
      <c r="R3916" s="513"/>
      <c r="S3916" s="513"/>
      <c r="T3916" s="513"/>
      <c r="U3916" s="513"/>
      <c r="V3916" s="513"/>
      <c r="W3916" s="513"/>
      <c r="X3916" s="513"/>
      <c r="Y3916" s="42"/>
      <c r="Z3916" s="42"/>
      <c r="AA3916" s="42"/>
      <c r="AB3916" s="42"/>
      <c r="AC3916" s="42"/>
      <c r="AD3916" s="42"/>
    </row>
    <row r="3917" spans="3:30">
      <c r="C3917" s="513"/>
      <c r="D3917" s="461"/>
      <c r="E3917" s="421"/>
      <c r="F3917" s="494"/>
      <c r="G3917" s="258"/>
      <c r="H3917" s="513"/>
      <c r="I3917" s="513"/>
      <c r="J3917" s="513"/>
      <c r="K3917" s="513"/>
      <c r="L3917" s="513"/>
      <c r="M3917" s="513"/>
      <c r="N3917" s="513"/>
      <c r="O3917" s="513"/>
      <c r="P3917" s="513"/>
      <c r="Q3917" s="513"/>
      <c r="R3917" s="513"/>
      <c r="S3917" s="513"/>
      <c r="T3917" s="513"/>
      <c r="U3917" s="513"/>
      <c r="V3917" s="513"/>
      <c r="W3917" s="513"/>
      <c r="X3917" s="513"/>
      <c r="Y3917" s="42"/>
      <c r="Z3917" s="42"/>
      <c r="AA3917" s="42"/>
      <c r="AB3917" s="42"/>
      <c r="AC3917" s="42"/>
      <c r="AD3917" s="42"/>
    </row>
    <row r="3918" spans="3:30">
      <c r="C3918" s="513"/>
      <c r="D3918" s="461"/>
      <c r="E3918" s="421"/>
      <c r="F3918" s="494"/>
      <c r="G3918" s="258"/>
      <c r="H3918" s="513"/>
      <c r="I3918" s="513"/>
      <c r="J3918" s="513"/>
      <c r="K3918" s="513"/>
      <c r="L3918" s="513"/>
      <c r="M3918" s="513"/>
      <c r="N3918" s="513"/>
      <c r="O3918" s="513"/>
      <c r="P3918" s="513"/>
      <c r="Q3918" s="513"/>
      <c r="R3918" s="513"/>
      <c r="S3918" s="513"/>
      <c r="T3918" s="513"/>
      <c r="U3918" s="513"/>
      <c r="V3918" s="513"/>
      <c r="W3918" s="513"/>
      <c r="X3918" s="513"/>
      <c r="Y3918" s="42"/>
      <c r="Z3918" s="42"/>
      <c r="AA3918" s="42"/>
      <c r="AB3918" s="42"/>
      <c r="AC3918" s="42"/>
      <c r="AD3918" s="42"/>
    </row>
    <row r="3919" spans="3:30">
      <c r="C3919" s="513"/>
      <c r="D3919" s="461"/>
      <c r="E3919" s="421"/>
      <c r="F3919" s="494"/>
      <c r="G3919" s="258"/>
      <c r="H3919" s="513"/>
      <c r="I3919" s="513"/>
      <c r="J3919" s="513"/>
      <c r="K3919" s="513"/>
      <c r="L3919" s="513"/>
      <c r="M3919" s="513"/>
      <c r="N3919" s="513"/>
      <c r="O3919" s="513"/>
      <c r="P3919" s="513"/>
      <c r="Q3919" s="513"/>
      <c r="R3919" s="513"/>
      <c r="S3919" s="513"/>
      <c r="T3919" s="513"/>
      <c r="U3919" s="513"/>
      <c r="V3919" s="513"/>
      <c r="W3919" s="513"/>
      <c r="X3919" s="513"/>
      <c r="Y3919" s="42"/>
      <c r="Z3919" s="42"/>
      <c r="AA3919" s="42"/>
      <c r="AB3919" s="42"/>
      <c r="AC3919" s="42"/>
      <c r="AD3919" s="42"/>
    </row>
    <row r="3920" spans="3:30">
      <c r="C3920" s="513"/>
      <c r="D3920" s="461"/>
      <c r="E3920" s="421"/>
      <c r="F3920" s="494"/>
      <c r="G3920" s="258"/>
      <c r="H3920" s="513"/>
      <c r="I3920" s="513"/>
      <c r="J3920" s="513"/>
      <c r="K3920" s="513"/>
      <c r="L3920" s="513"/>
      <c r="M3920" s="513"/>
      <c r="N3920" s="513"/>
      <c r="O3920" s="513"/>
      <c r="P3920" s="513"/>
      <c r="Q3920" s="513"/>
      <c r="R3920" s="513"/>
      <c r="S3920" s="513"/>
      <c r="T3920" s="513"/>
      <c r="U3920" s="513"/>
      <c r="V3920" s="513"/>
      <c r="W3920" s="513"/>
      <c r="X3920" s="513"/>
      <c r="Y3920" s="42"/>
      <c r="Z3920" s="42"/>
      <c r="AA3920" s="42"/>
      <c r="AB3920" s="42"/>
      <c r="AC3920" s="42"/>
      <c r="AD3920" s="42"/>
    </row>
    <row r="3921" spans="3:30">
      <c r="C3921" s="513"/>
      <c r="D3921" s="461"/>
      <c r="E3921" s="421"/>
      <c r="F3921" s="494"/>
      <c r="G3921" s="258"/>
      <c r="H3921" s="513"/>
      <c r="I3921" s="513"/>
      <c r="J3921" s="513"/>
      <c r="K3921" s="513"/>
      <c r="L3921" s="513"/>
      <c r="M3921" s="513"/>
      <c r="N3921" s="513"/>
      <c r="O3921" s="513"/>
      <c r="P3921" s="513"/>
      <c r="Q3921" s="513"/>
      <c r="R3921" s="513"/>
      <c r="S3921" s="513"/>
      <c r="T3921" s="513"/>
      <c r="U3921" s="513"/>
      <c r="V3921" s="513"/>
      <c r="W3921" s="513"/>
      <c r="X3921" s="513"/>
      <c r="Y3921" s="42"/>
      <c r="Z3921" s="42"/>
      <c r="AA3921" s="42"/>
      <c r="AB3921" s="42"/>
      <c r="AC3921" s="42"/>
      <c r="AD3921" s="42"/>
    </row>
    <row r="3922" spans="3:30">
      <c r="C3922" s="513"/>
      <c r="D3922" s="461"/>
      <c r="E3922" s="421"/>
      <c r="F3922" s="494"/>
      <c r="G3922" s="258"/>
      <c r="H3922" s="513"/>
      <c r="I3922" s="513"/>
      <c r="J3922" s="513"/>
      <c r="K3922" s="513"/>
      <c r="L3922" s="513"/>
      <c r="M3922" s="513"/>
      <c r="N3922" s="513"/>
      <c r="O3922" s="513"/>
      <c r="P3922" s="513"/>
      <c r="Q3922" s="513"/>
      <c r="R3922" s="513"/>
      <c r="S3922" s="513"/>
      <c r="T3922" s="513"/>
      <c r="U3922" s="513"/>
      <c r="V3922" s="513"/>
      <c r="W3922" s="513"/>
      <c r="X3922" s="513"/>
      <c r="Y3922" s="42"/>
      <c r="Z3922" s="42"/>
      <c r="AA3922" s="42"/>
      <c r="AB3922" s="42"/>
      <c r="AC3922" s="42"/>
      <c r="AD3922" s="42"/>
    </row>
    <row r="3923" spans="3:30">
      <c r="C3923" s="513"/>
      <c r="D3923" s="461"/>
      <c r="E3923" s="421"/>
      <c r="F3923" s="494"/>
      <c r="G3923" s="258"/>
      <c r="H3923" s="513"/>
      <c r="I3923" s="513"/>
      <c r="J3923" s="513"/>
      <c r="K3923" s="513"/>
      <c r="L3923" s="513"/>
      <c r="M3923" s="513"/>
      <c r="N3923" s="513"/>
      <c r="O3923" s="513"/>
      <c r="P3923" s="513"/>
      <c r="Q3923" s="513"/>
      <c r="R3923" s="513"/>
      <c r="S3923" s="513"/>
      <c r="T3923" s="513"/>
      <c r="U3923" s="513"/>
      <c r="V3923" s="513"/>
      <c r="W3923" s="513"/>
      <c r="X3923" s="513"/>
      <c r="Y3923" s="42"/>
      <c r="Z3923" s="42"/>
      <c r="AA3923" s="42"/>
      <c r="AB3923" s="42"/>
      <c r="AC3923" s="42"/>
      <c r="AD3923" s="42"/>
    </row>
    <row r="3924" spans="3:30">
      <c r="C3924" s="513"/>
      <c r="D3924" s="461"/>
      <c r="E3924" s="421"/>
      <c r="F3924" s="494"/>
      <c r="G3924" s="258"/>
      <c r="H3924" s="513"/>
      <c r="I3924" s="513"/>
      <c r="J3924" s="513"/>
      <c r="K3924" s="513"/>
      <c r="L3924" s="513"/>
      <c r="M3924" s="513"/>
      <c r="N3924" s="513"/>
      <c r="O3924" s="513"/>
      <c r="P3924" s="513"/>
      <c r="Q3924" s="513"/>
      <c r="R3924" s="513"/>
      <c r="S3924" s="513"/>
      <c r="T3924" s="513"/>
      <c r="U3924" s="513"/>
      <c r="V3924" s="513"/>
      <c r="W3924" s="513"/>
      <c r="X3924" s="513"/>
      <c r="Y3924" s="42"/>
      <c r="Z3924" s="42"/>
      <c r="AA3924" s="42"/>
      <c r="AB3924" s="42"/>
      <c r="AC3924" s="42"/>
      <c r="AD3924" s="42"/>
    </row>
    <row r="3925" spans="3:30">
      <c r="C3925" s="513"/>
      <c r="D3925" s="461"/>
      <c r="E3925" s="421"/>
      <c r="F3925" s="494"/>
      <c r="G3925" s="258"/>
      <c r="H3925" s="513"/>
      <c r="I3925" s="513"/>
      <c r="J3925" s="513"/>
      <c r="K3925" s="513"/>
      <c r="L3925" s="513"/>
      <c r="M3925" s="513"/>
      <c r="N3925" s="513"/>
      <c r="O3925" s="513"/>
      <c r="P3925" s="513"/>
      <c r="Q3925" s="513"/>
      <c r="R3925" s="513"/>
      <c r="S3925" s="513"/>
      <c r="T3925" s="513"/>
      <c r="U3925" s="513"/>
      <c r="V3925" s="513"/>
      <c r="W3925" s="513"/>
      <c r="X3925" s="513"/>
      <c r="Y3925" s="42"/>
      <c r="Z3925" s="42"/>
      <c r="AA3925" s="42"/>
      <c r="AB3925" s="42"/>
      <c r="AC3925" s="42"/>
      <c r="AD3925" s="42"/>
    </row>
    <row r="3926" spans="3:30">
      <c r="C3926" s="513"/>
      <c r="D3926" s="461"/>
      <c r="E3926" s="421"/>
      <c r="F3926" s="494"/>
      <c r="G3926" s="258"/>
      <c r="H3926" s="513"/>
      <c r="I3926" s="513"/>
      <c r="J3926" s="513"/>
      <c r="K3926" s="513"/>
      <c r="L3926" s="513"/>
      <c r="M3926" s="513"/>
      <c r="N3926" s="513"/>
      <c r="O3926" s="513"/>
      <c r="P3926" s="513"/>
      <c r="Q3926" s="513"/>
      <c r="R3926" s="513"/>
      <c r="S3926" s="513"/>
      <c r="T3926" s="513"/>
      <c r="U3926" s="513"/>
      <c r="V3926" s="513"/>
      <c r="W3926" s="513"/>
      <c r="X3926" s="513"/>
      <c r="Y3926" s="42"/>
      <c r="Z3926" s="42"/>
      <c r="AA3926" s="42"/>
      <c r="AB3926" s="42"/>
      <c r="AC3926" s="42"/>
      <c r="AD3926" s="42"/>
    </row>
    <row r="3927" spans="3:30">
      <c r="C3927" s="513"/>
      <c r="D3927" s="461"/>
      <c r="E3927" s="421"/>
      <c r="F3927" s="494"/>
      <c r="G3927" s="258"/>
      <c r="H3927" s="513"/>
      <c r="I3927" s="513"/>
      <c r="J3927" s="513"/>
      <c r="K3927" s="513"/>
      <c r="L3927" s="513"/>
      <c r="M3927" s="513"/>
      <c r="N3927" s="513"/>
      <c r="O3927" s="513"/>
      <c r="P3927" s="513"/>
      <c r="Q3927" s="513"/>
      <c r="R3927" s="513"/>
      <c r="S3927" s="513"/>
      <c r="T3927" s="513"/>
      <c r="U3927" s="513"/>
      <c r="V3927" s="513"/>
      <c r="W3927" s="513"/>
      <c r="X3927" s="513"/>
      <c r="Y3927" s="42"/>
      <c r="Z3927" s="42"/>
      <c r="AA3927" s="42"/>
      <c r="AB3927" s="42"/>
      <c r="AC3927" s="42"/>
      <c r="AD3927" s="42"/>
    </row>
    <row r="3928" spans="3:30">
      <c r="C3928" s="513"/>
      <c r="D3928" s="461"/>
      <c r="E3928" s="421"/>
      <c r="F3928" s="494"/>
      <c r="G3928" s="258"/>
      <c r="H3928" s="513"/>
      <c r="I3928" s="513"/>
      <c r="J3928" s="513"/>
      <c r="K3928" s="513"/>
      <c r="L3928" s="513"/>
      <c r="M3928" s="513"/>
      <c r="N3928" s="513"/>
      <c r="O3928" s="513"/>
      <c r="P3928" s="513"/>
      <c r="Q3928" s="513"/>
      <c r="R3928" s="513"/>
      <c r="S3928" s="513"/>
      <c r="T3928" s="513"/>
      <c r="U3928" s="513"/>
      <c r="V3928" s="513"/>
      <c r="W3928" s="513"/>
      <c r="X3928" s="513"/>
      <c r="Y3928" s="42"/>
      <c r="Z3928" s="42"/>
      <c r="AA3928" s="42"/>
      <c r="AB3928" s="42"/>
      <c r="AC3928" s="42"/>
      <c r="AD3928" s="42"/>
    </row>
    <row r="3929" spans="3:30">
      <c r="C3929" s="513"/>
      <c r="D3929" s="461"/>
      <c r="E3929" s="421"/>
      <c r="F3929" s="494"/>
      <c r="G3929" s="258"/>
      <c r="H3929" s="513"/>
      <c r="I3929" s="513"/>
      <c r="J3929" s="513"/>
      <c r="K3929" s="513"/>
      <c r="L3929" s="513"/>
      <c r="M3929" s="513"/>
      <c r="N3929" s="513"/>
      <c r="O3929" s="513"/>
      <c r="P3929" s="513"/>
      <c r="Q3929" s="513"/>
      <c r="R3929" s="513"/>
      <c r="S3929" s="513"/>
      <c r="T3929" s="513"/>
      <c r="U3929" s="513"/>
      <c r="V3929" s="513"/>
      <c r="W3929" s="513"/>
      <c r="X3929" s="513"/>
      <c r="Y3929" s="42"/>
      <c r="Z3929" s="42"/>
      <c r="AA3929" s="42"/>
      <c r="AB3929" s="42"/>
      <c r="AC3929" s="42"/>
      <c r="AD3929" s="42"/>
    </row>
    <row r="3930" spans="3:30">
      <c r="C3930" s="513"/>
      <c r="D3930" s="461"/>
      <c r="E3930" s="421"/>
      <c r="F3930" s="494"/>
      <c r="G3930" s="258"/>
      <c r="H3930" s="513"/>
      <c r="I3930" s="513"/>
      <c r="J3930" s="513"/>
      <c r="K3930" s="513"/>
      <c r="L3930" s="513"/>
      <c r="M3930" s="513"/>
      <c r="N3930" s="513"/>
      <c r="O3930" s="513"/>
      <c r="P3930" s="513"/>
      <c r="Q3930" s="513"/>
      <c r="R3930" s="513"/>
      <c r="S3930" s="513"/>
      <c r="T3930" s="513"/>
      <c r="U3930" s="513"/>
      <c r="V3930" s="513"/>
      <c r="W3930" s="513"/>
      <c r="X3930" s="513"/>
      <c r="Y3930" s="42"/>
      <c r="Z3930" s="42"/>
      <c r="AA3930" s="42"/>
      <c r="AB3930" s="42"/>
      <c r="AC3930" s="42"/>
      <c r="AD3930" s="42"/>
    </row>
    <row r="3931" spans="3:30">
      <c r="C3931" s="513"/>
      <c r="D3931" s="461"/>
      <c r="E3931" s="421"/>
      <c r="F3931" s="494"/>
      <c r="G3931" s="258"/>
      <c r="H3931" s="513"/>
      <c r="I3931" s="513"/>
      <c r="J3931" s="513"/>
      <c r="K3931" s="513"/>
      <c r="L3931" s="513"/>
      <c r="M3931" s="513"/>
      <c r="N3931" s="513"/>
      <c r="O3931" s="513"/>
      <c r="P3931" s="513"/>
      <c r="Q3931" s="513"/>
      <c r="R3931" s="513"/>
      <c r="S3931" s="513"/>
      <c r="T3931" s="513"/>
      <c r="U3931" s="513"/>
      <c r="V3931" s="513"/>
      <c r="W3931" s="513"/>
      <c r="X3931" s="513"/>
      <c r="Y3931" s="42"/>
      <c r="Z3931" s="42"/>
      <c r="AA3931" s="42"/>
      <c r="AB3931" s="42"/>
      <c r="AC3931" s="42"/>
      <c r="AD3931" s="42"/>
    </row>
    <row r="3932" spans="3:30">
      <c r="C3932" s="513"/>
      <c r="D3932" s="461"/>
      <c r="E3932" s="421"/>
      <c r="F3932" s="494"/>
      <c r="G3932" s="258"/>
      <c r="H3932" s="513"/>
      <c r="I3932" s="513"/>
      <c r="J3932" s="513"/>
      <c r="K3932" s="513"/>
      <c r="L3932" s="513"/>
      <c r="M3932" s="513"/>
      <c r="N3932" s="513"/>
      <c r="O3932" s="513"/>
      <c r="P3932" s="513"/>
      <c r="Q3932" s="513"/>
      <c r="R3932" s="513"/>
      <c r="S3932" s="513"/>
      <c r="T3932" s="513"/>
      <c r="U3932" s="513"/>
      <c r="V3932" s="513"/>
      <c r="W3932" s="513"/>
      <c r="X3932" s="513"/>
      <c r="Y3932" s="42"/>
      <c r="Z3932" s="42"/>
      <c r="AA3932" s="42"/>
      <c r="AB3932" s="42"/>
      <c r="AC3932" s="42"/>
      <c r="AD3932" s="42"/>
    </row>
    <row r="3933" spans="3:30">
      <c r="C3933" s="513"/>
      <c r="D3933" s="461"/>
      <c r="E3933" s="421"/>
      <c r="F3933" s="494"/>
      <c r="G3933" s="258"/>
      <c r="H3933" s="513"/>
      <c r="I3933" s="513"/>
      <c r="J3933" s="513"/>
      <c r="K3933" s="513"/>
      <c r="L3933" s="513"/>
      <c r="M3933" s="513"/>
      <c r="N3933" s="513"/>
      <c r="O3933" s="513"/>
      <c r="P3933" s="513"/>
      <c r="Q3933" s="513"/>
      <c r="R3933" s="513"/>
      <c r="S3933" s="513"/>
      <c r="T3933" s="513"/>
      <c r="U3933" s="513"/>
      <c r="V3933" s="513"/>
      <c r="W3933" s="513"/>
      <c r="X3933" s="513"/>
      <c r="Y3933" s="42"/>
      <c r="Z3933" s="42"/>
      <c r="AA3933" s="42"/>
      <c r="AB3933" s="42"/>
      <c r="AC3933" s="42"/>
      <c r="AD3933" s="42"/>
    </row>
    <row r="3934" spans="3:30">
      <c r="C3934" s="513"/>
      <c r="D3934" s="461"/>
      <c r="E3934" s="421"/>
      <c r="F3934" s="494"/>
      <c r="G3934" s="258"/>
      <c r="H3934" s="513"/>
      <c r="I3934" s="513"/>
      <c r="J3934" s="513"/>
      <c r="K3934" s="513"/>
      <c r="L3934" s="513"/>
      <c r="M3934" s="513"/>
      <c r="N3934" s="513"/>
      <c r="O3934" s="513"/>
      <c r="P3934" s="513"/>
      <c r="Q3934" s="513"/>
      <c r="R3934" s="513"/>
      <c r="S3934" s="513"/>
      <c r="T3934" s="513"/>
      <c r="U3934" s="513"/>
      <c r="V3934" s="513"/>
      <c r="W3934" s="513"/>
      <c r="X3934" s="513"/>
      <c r="Y3934" s="42"/>
      <c r="Z3934" s="42"/>
      <c r="AA3934" s="42"/>
      <c r="AB3934" s="42"/>
      <c r="AC3934" s="42"/>
      <c r="AD3934" s="42"/>
    </row>
    <row r="3935" spans="3:30">
      <c r="C3935" s="513"/>
      <c r="D3935" s="461"/>
      <c r="E3935" s="421"/>
      <c r="F3935" s="494"/>
      <c r="G3935" s="258"/>
      <c r="H3935" s="513"/>
      <c r="I3935" s="513"/>
      <c r="J3935" s="513"/>
      <c r="K3935" s="513"/>
      <c r="L3935" s="513"/>
      <c r="M3935" s="513"/>
      <c r="N3935" s="513"/>
      <c r="O3935" s="513"/>
      <c r="P3935" s="513"/>
      <c r="Q3935" s="513"/>
      <c r="R3935" s="513"/>
      <c r="S3935" s="513"/>
      <c r="T3935" s="513"/>
      <c r="U3935" s="513"/>
      <c r="V3935" s="513"/>
      <c r="W3935" s="513"/>
      <c r="X3935" s="513"/>
      <c r="Y3935" s="42"/>
      <c r="Z3935" s="42"/>
      <c r="AA3935" s="42"/>
      <c r="AB3935" s="42"/>
      <c r="AC3935" s="42"/>
      <c r="AD3935" s="42"/>
    </row>
    <row r="3936" spans="3:30">
      <c r="C3936" s="513"/>
      <c r="D3936" s="461"/>
      <c r="E3936" s="421"/>
      <c r="F3936" s="494"/>
      <c r="G3936" s="258"/>
      <c r="H3936" s="513"/>
      <c r="I3936" s="513"/>
      <c r="J3936" s="513"/>
      <c r="K3936" s="513"/>
      <c r="L3936" s="513"/>
      <c r="M3936" s="513"/>
      <c r="N3936" s="513"/>
      <c r="O3936" s="513"/>
      <c r="P3936" s="513"/>
      <c r="Q3936" s="513"/>
      <c r="R3936" s="513"/>
      <c r="S3936" s="513"/>
      <c r="T3936" s="513"/>
      <c r="U3936" s="513"/>
      <c r="V3936" s="513"/>
      <c r="W3936" s="513"/>
      <c r="X3936" s="513"/>
      <c r="Y3936" s="42"/>
      <c r="Z3936" s="42"/>
      <c r="AA3936" s="42"/>
      <c r="AB3936" s="42"/>
      <c r="AC3936" s="42"/>
      <c r="AD3936" s="42"/>
    </row>
    <row r="3937" spans="3:30">
      <c r="C3937" s="513"/>
      <c r="D3937" s="461"/>
      <c r="E3937" s="421"/>
      <c r="F3937" s="494"/>
      <c r="G3937" s="258"/>
      <c r="H3937" s="513"/>
      <c r="I3937" s="513"/>
      <c r="J3937" s="513"/>
      <c r="K3937" s="513"/>
      <c r="L3937" s="513"/>
      <c r="M3937" s="513"/>
      <c r="N3937" s="513"/>
      <c r="O3937" s="513"/>
      <c r="P3937" s="513"/>
      <c r="Q3937" s="513"/>
      <c r="R3937" s="513"/>
      <c r="S3937" s="513"/>
      <c r="T3937" s="513"/>
      <c r="U3937" s="513"/>
      <c r="V3937" s="513"/>
      <c r="W3937" s="513"/>
      <c r="X3937" s="513"/>
      <c r="Y3937" s="42"/>
      <c r="Z3937" s="42"/>
      <c r="AA3937" s="42"/>
      <c r="AB3937" s="42"/>
      <c r="AC3937" s="42"/>
      <c r="AD3937" s="42"/>
    </row>
    <row r="3938" spans="3:30">
      <c r="C3938" s="513"/>
      <c r="D3938" s="461"/>
      <c r="E3938" s="421"/>
      <c r="F3938" s="494"/>
      <c r="G3938" s="258"/>
      <c r="H3938" s="513"/>
      <c r="I3938" s="513"/>
      <c r="J3938" s="513"/>
      <c r="K3938" s="513"/>
      <c r="L3938" s="513"/>
      <c r="M3938" s="513"/>
      <c r="N3938" s="513"/>
      <c r="O3938" s="513"/>
      <c r="P3938" s="513"/>
      <c r="Q3938" s="513"/>
      <c r="R3938" s="513"/>
      <c r="S3938" s="513"/>
      <c r="T3938" s="513"/>
      <c r="U3938" s="513"/>
      <c r="V3938" s="513"/>
      <c r="W3938" s="513"/>
      <c r="X3938" s="513"/>
      <c r="Y3938" s="42"/>
      <c r="Z3938" s="42"/>
      <c r="AA3938" s="42"/>
      <c r="AB3938" s="42"/>
      <c r="AC3938" s="42"/>
      <c r="AD3938" s="42"/>
    </row>
    <row r="3939" spans="3:30">
      <c r="C3939" s="513"/>
      <c r="D3939" s="461"/>
      <c r="E3939" s="421"/>
      <c r="F3939" s="494"/>
      <c r="G3939" s="258"/>
      <c r="H3939" s="513"/>
      <c r="I3939" s="513"/>
      <c r="J3939" s="513"/>
      <c r="K3939" s="513"/>
      <c r="L3939" s="513"/>
      <c r="M3939" s="513"/>
      <c r="N3939" s="513"/>
      <c r="O3939" s="513"/>
      <c r="P3939" s="513"/>
      <c r="Q3939" s="513"/>
      <c r="R3939" s="513"/>
      <c r="S3939" s="513"/>
      <c r="T3939" s="513"/>
      <c r="U3939" s="513"/>
      <c r="V3939" s="513"/>
      <c r="W3939" s="513"/>
      <c r="X3939" s="513"/>
      <c r="Y3939" s="42"/>
      <c r="Z3939" s="42"/>
      <c r="AA3939" s="42"/>
      <c r="AB3939" s="42"/>
      <c r="AC3939" s="42"/>
      <c r="AD3939" s="42"/>
    </row>
    <row r="3940" spans="3:30">
      <c r="C3940" s="513"/>
      <c r="D3940" s="461"/>
      <c r="E3940" s="421"/>
      <c r="F3940" s="494"/>
      <c r="G3940" s="258"/>
      <c r="H3940" s="513"/>
      <c r="I3940" s="513"/>
      <c r="J3940" s="513"/>
      <c r="K3940" s="513"/>
      <c r="L3940" s="513"/>
      <c r="M3940" s="513"/>
      <c r="N3940" s="513"/>
      <c r="O3940" s="513"/>
      <c r="P3940" s="513"/>
      <c r="Q3940" s="513"/>
      <c r="R3940" s="513"/>
      <c r="S3940" s="513"/>
      <c r="T3940" s="513"/>
      <c r="U3940" s="513"/>
      <c r="V3940" s="513"/>
      <c r="W3940" s="513"/>
      <c r="X3940" s="513"/>
      <c r="Y3940" s="42"/>
      <c r="Z3940" s="42"/>
      <c r="AA3940" s="42"/>
      <c r="AB3940" s="42"/>
      <c r="AC3940" s="42"/>
      <c r="AD3940" s="42"/>
    </row>
    <row r="3941" spans="3:30">
      <c r="C3941" s="513"/>
      <c r="D3941" s="461"/>
      <c r="E3941" s="421"/>
      <c r="F3941" s="494"/>
      <c r="G3941" s="258"/>
      <c r="H3941" s="513"/>
      <c r="I3941" s="513"/>
      <c r="J3941" s="513"/>
      <c r="K3941" s="513"/>
      <c r="L3941" s="513"/>
      <c r="M3941" s="513"/>
      <c r="N3941" s="513"/>
      <c r="O3941" s="513"/>
      <c r="P3941" s="513"/>
      <c r="Q3941" s="513"/>
      <c r="R3941" s="513"/>
      <c r="S3941" s="513"/>
      <c r="T3941" s="513"/>
      <c r="U3941" s="513"/>
      <c r="V3941" s="513"/>
      <c r="W3941" s="513"/>
      <c r="X3941" s="513"/>
      <c r="Y3941" s="42"/>
      <c r="Z3941" s="42"/>
      <c r="AA3941" s="42"/>
      <c r="AB3941" s="42"/>
      <c r="AC3941" s="42"/>
      <c r="AD3941" s="42"/>
    </row>
    <row r="3942" spans="3:30">
      <c r="C3942" s="513"/>
      <c r="D3942" s="461"/>
      <c r="E3942" s="421"/>
      <c r="F3942" s="494"/>
      <c r="G3942" s="258"/>
      <c r="H3942" s="513"/>
      <c r="I3942" s="513"/>
      <c r="J3942" s="513"/>
      <c r="K3942" s="513"/>
      <c r="L3942" s="513"/>
      <c r="M3942" s="513"/>
      <c r="N3942" s="513"/>
      <c r="O3942" s="513"/>
      <c r="P3942" s="513"/>
      <c r="Q3942" s="513"/>
      <c r="R3942" s="513"/>
      <c r="S3942" s="513"/>
      <c r="T3942" s="513"/>
      <c r="U3942" s="513"/>
      <c r="V3942" s="513"/>
      <c r="W3942" s="513"/>
      <c r="X3942" s="513"/>
      <c r="Y3942" s="42"/>
      <c r="Z3942" s="42"/>
      <c r="AA3942" s="42"/>
      <c r="AB3942" s="42"/>
      <c r="AC3942" s="42"/>
      <c r="AD3942" s="42"/>
    </row>
    <row r="3943" spans="3:30">
      <c r="C3943" s="513"/>
      <c r="D3943" s="461"/>
      <c r="E3943" s="421"/>
      <c r="F3943" s="494"/>
      <c r="G3943" s="258"/>
      <c r="H3943" s="513"/>
      <c r="I3943" s="513"/>
      <c r="J3943" s="513"/>
      <c r="K3943" s="513"/>
      <c r="L3943" s="513"/>
      <c r="M3943" s="513"/>
      <c r="N3943" s="513"/>
      <c r="O3943" s="513"/>
      <c r="P3943" s="513"/>
      <c r="Q3943" s="513"/>
      <c r="R3943" s="513"/>
      <c r="S3943" s="513"/>
      <c r="T3943" s="513"/>
      <c r="U3943" s="513"/>
      <c r="V3943" s="513"/>
      <c r="W3943" s="513"/>
      <c r="X3943" s="513"/>
      <c r="Y3943" s="42"/>
      <c r="Z3943" s="42"/>
      <c r="AA3943" s="42"/>
      <c r="AB3943" s="42"/>
      <c r="AC3943" s="42"/>
      <c r="AD3943" s="42"/>
    </row>
    <row r="3944" spans="3:30">
      <c r="C3944" s="513"/>
      <c r="D3944" s="461"/>
      <c r="E3944" s="421"/>
      <c r="F3944" s="494"/>
      <c r="G3944" s="258"/>
      <c r="H3944" s="513"/>
      <c r="I3944" s="513"/>
      <c r="J3944" s="513"/>
      <c r="K3944" s="513"/>
      <c r="L3944" s="513"/>
      <c r="M3944" s="513"/>
      <c r="N3944" s="513"/>
      <c r="O3944" s="513"/>
      <c r="P3944" s="513"/>
      <c r="Q3944" s="513"/>
      <c r="R3944" s="513"/>
      <c r="S3944" s="513"/>
      <c r="T3944" s="513"/>
      <c r="U3944" s="513"/>
      <c r="V3944" s="513"/>
      <c r="W3944" s="513"/>
      <c r="X3944" s="513"/>
      <c r="Y3944" s="42"/>
      <c r="Z3944" s="42"/>
      <c r="AA3944" s="42"/>
      <c r="AB3944" s="42"/>
      <c r="AC3944" s="42"/>
      <c r="AD3944" s="42"/>
    </row>
    <row r="3945" spans="3:30">
      <c r="C3945" s="513"/>
      <c r="D3945" s="461"/>
      <c r="E3945" s="421"/>
      <c r="F3945" s="494"/>
      <c r="G3945" s="258"/>
      <c r="H3945" s="513"/>
      <c r="I3945" s="513"/>
      <c r="J3945" s="513"/>
      <c r="K3945" s="513"/>
      <c r="L3945" s="513"/>
      <c r="M3945" s="513"/>
      <c r="N3945" s="513"/>
      <c r="O3945" s="513"/>
      <c r="P3945" s="513"/>
      <c r="Q3945" s="513"/>
      <c r="R3945" s="513"/>
      <c r="S3945" s="513"/>
      <c r="T3945" s="513"/>
      <c r="U3945" s="513"/>
      <c r="V3945" s="513"/>
      <c r="W3945" s="513"/>
      <c r="X3945" s="513"/>
      <c r="Y3945" s="42"/>
      <c r="Z3945" s="42"/>
      <c r="AA3945" s="42"/>
      <c r="AB3945" s="42"/>
      <c r="AC3945" s="42"/>
      <c r="AD3945" s="42"/>
    </row>
    <row r="3946" spans="3:30">
      <c r="C3946" s="513"/>
      <c r="D3946" s="461"/>
      <c r="E3946" s="421"/>
      <c r="F3946" s="494"/>
      <c r="G3946" s="258"/>
      <c r="H3946" s="513"/>
      <c r="I3946" s="513"/>
      <c r="J3946" s="513"/>
      <c r="K3946" s="513"/>
      <c r="L3946" s="513"/>
      <c r="M3946" s="513"/>
      <c r="N3946" s="513"/>
      <c r="O3946" s="513"/>
      <c r="P3946" s="513"/>
      <c r="Q3946" s="513"/>
      <c r="R3946" s="513"/>
      <c r="S3946" s="513"/>
      <c r="T3946" s="513"/>
      <c r="U3946" s="513"/>
      <c r="V3946" s="513"/>
      <c r="W3946" s="513"/>
      <c r="X3946" s="513"/>
      <c r="Y3946" s="42"/>
      <c r="Z3946" s="42"/>
      <c r="AA3946" s="42"/>
      <c r="AB3946" s="42"/>
      <c r="AC3946" s="42"/>
      <c r="AD3946" s="42"/>
    </row>
    <row r="3947" spans="3:30">
      <c r="C3947" s="513"/>
      <c r="D3947" s="461"/>
      <c r="E3947" s="421"/>
      <c r="F3947" s="494"/>
      <c r="G3947" s="258"/>
      <c r="H3947" s="513"/>
      <c r="I3947" s="513"/>
      <c r="J3947" s="513"/>
      <c r="K3947" s="513"/>
      <c r="L3947" s="513"/>
      <c r="M3947" s="513"/>
      <c r="N3947" s="513"/>
      <c r="O3947" s="513"/>
      <c r="P3947" s="513"/>
      <c r="Q3947" s="513"/>
      <c r="R3947" s="513"/>
      <c r="S3947" s="513"/>
      <c r="T3947" s="513"/>
      <c r="U3947" s="513"/>
      <c r="V3947" s="513"/>
      <c r="W3947" s="513"/>
      <c r="X3947" s="513"/>
      <c r="Y3947" s="42"/>
      <c r="Z3947" s="42"/>
      <c r="AA3947" s="42"/>
      <c r="AB3947" s="42"/>
      <c r="AC3947" s="42"/>
      <c r="AD3947" s="42"/>
    </row>
    <row r="3948" spans="3:30">
      <c r="C3948" s="513"/>
      <c r="D3948" s="461"/>
      <c r="E3948" s="421"/>
      <c r="F3948" s="494"/>
      <c r="G3948" s="258"/>
      <c r="H3948" s="513"/>
      <c r="I3948" s="513"/>
      <c r="J3948" s="513"/>
      <c r="K3948" s="513"/>
      <c r="L3948" s="513"/>
      <c r="M3948" s="513"/>
      <c r="N3948" s="513"/>
      <c r="O3948" s="513"/>
      <c r="P3948" s="513"/>
      <c r="Q3948" s="513"/>
      <c r="R3948" s="513"/>
      <c r="S3948" s="513"/>
      <c r="T3948" s="513"/>
      <c r="U3948" s="513"/>
      <c r="V3948" s="513"/>
      <c r="W3948" s="513"/>
      <c r="X3948" s="513"/>
      <c r="Y3948" s="42"/>
      <c r="Z3948" s="42"/>
      <c r="AA3948" s="42"/>
      <c r="AB3948" s="42"/>
      <c r="AC3948" s="42"/>
      <c r="AD3948" s="42"/>
    </row>
    <row r="3949" spans="3:30">
      <c r="C3949" s="513"/>
      <c r="D3949" s="461"/>
      <c r="E3949" s="421"/>
      <c r="F3949" s="494"/>
      <c r="G3949" s="258"/>
      <c r="H3949" s="513"/>
      <c r="I3949" s="513"/>
      <c r="J3949" s="513"/>
      <c r="K3949" s="513"/>
      <c r="L3949" s="513"/>
      <c r="M3949" s="513"/>
      <c r="N3949" s="513"/>
      <c r="O3949" s="513"/>
      <c r="P3949" s="513"/>
      <c r="Q3949" s="513"/>
      <c r="R3949" s="513"/>
      <c r="S3949" s="513"/>
      <c r="T3949" s="513"/>
      <c r="U3949" s="513"/>
      <c r="V3949" s="513"/>
      <c r="W3949" s="513"/>
      <c r="X3949" s="513"/>
      <c r="Y3949" s="42"/>
      <c r="Z3949" s="42"/>
      <c r="AA3949" s="42"/>
      <c r="AB3949" s="42"/>
      <c r="AC3949" s="42"/>
      <c r="AD3949" s="42"/>
    </row>
    <row r="3950" spans="3:30">
      <c r="C3950" s="513"/>
      <c r="D3950" s="461"/>
      <c r="E3950" s="421"/>
      <c r="F3950" s="494"/>
      <c r="G3950" s="258"/>
      <c r="H3950" s="513"/>
      <c r="I3950" s="513"/>
      <c r="J3950" s="513"/>
      <c r="K3950" s="513"/>
      <c r="L3950" s="513"/>
      <c r="M3950" s="513"/>
      <c r="N3950" s="513"/>
      <c r="O3950" s="513"/>
      <c r="P3950" s="513"/>
      <c r="Q3950" s="513"/>
      <c r="R3950" s="513"/>
      <c r="S3950" s="513"/>
      <c r="T3950" s="513"/>
      <c r="U3950" s="513"/>
      <c r="V3950" s="513"/>
      <c r="W3950" s="513"/>
      <c r="X3950" s="513"/>
      <c r="Y3950" s="42"/>
      <c r="Z3950" s="42"/>
      <c r="AA3950" s="42"/>
      <c r="AB3950" s="42"/>
      <c r="AC3950" s="42"/>
      <c r="AD3950" s="42"/>
    </row>
    <row r="3951" spans="3:30">
      <c r="C3951" s="513"/>
      <c r="D3951" s="461"/>
      <c r="E3951" s="421"/>
      <c r="F3951" s="494"/>
      <c r="G3951" s="258"/>
      <c r="H3951" s="513"/>
      <c r="I3951" s="513"/>
      <c r="J3951" s="513"/>
      <c r="K3951" s="513"/>
      <c r="L3951" s="513"/>
      <c r="M3951" s="513"/>
      <c r="N3951" s="513"/>
      <c r="O3951" s="513"/>
      <c r="P3951" s="513"/>
      <c r="Q3951" s="513"/>
      <c r="R3951" s="513"/>
      <c r="S3951" s="513"/>
      <c r="T3951" s="513"/>
      <c r="U3951" s="513"/>
      <c r="V3951" s="513"/>
      <c r="W3951" s="513"/>
      <c r="X3951" s="513"/>
      <c r="Y3951" s="42"/>
      <c r="Z3951" s="42"/>
      <c r="AA3951" s="42"/>
      <c r="AB3951" s="42"/>
      <c r="AC3951" s="42"/>
      <c r="AD3951" s="42"/>
    </row>
    <row r="3952" spans="3:30">
      <c r="C3952" s="513"/>
      <c r="D3952" s="461"/>
      <c r="E3952" s="421"/>
      <c r="F3952" s="494"/>
      <c r="G3952" s="258"/>
      <c r="H3952" s="513"/>
      <c r="I3952" s="513"/>
      <c r="J3952" s="513"/>
      <c r="K3952" s="513"/>
      <c r="L3952" s="513"/>
      <c r="M3952" s="513"/>
      <c r="N3952" s="513"/>
      <c r="O3952" s="513"/>
      <c r="P3952" s="513"/>
      <c r="Q3952" s="513"/>
      <c r="R3952" s="513"/>
      <c r="S3952" s="513"/>
      <c r="T3952" s="513"/>
      <c r="U3952" s="513"/>
      <c r="V3952" s="513"/>
      <c r="W3952" s="513"/>
      <c r="X3952" s="513"/>
      <c r="Y3952" s="42"/>
      <c r="Z3952" s="42"/>
      <c r="AA3952" s="42"/>
      <c r="AB3952" s="42"/>
      <c r="AC3952" s="42"/>
      <c r="AD3952" s="42"/>
    </row>
    <row r="3953" spans="3:30">
      <c r="C3953" s="513"/>
      <c r="D3953" s="461"/>
      <c r="E3953" s="421"/>
      <c r="F3953" s="494"/>
      <c r="G3953" s="258"/>
      <c r="H3953" s="513"/>
      <c r="I3953" s="513"/>
      <c r="J3953" s="513"/>
      <c r="K3953" s="513"/>
      <c r="L3953" s="513"/>
      <c r="M3953" s="513"/>
      <c r="N3953" s="513"/>
      <c r="O3953" s="513"/>
      <c r="P3953" s="513"/>
      <c r="Q3953" s="513"/>
      <c r="R3953" s="513"/>
      <c r="S3953" s="513"/>
      <c r="T3953" s="513"/>
      <c r="U3953" s="513"/>
      <c r="V3953" s="513"/>
      <c r="W3953" s="513"/>
      <c r="X3953" s="513"/>
      <c r="Y3953" s="42"/>
      <c r="Z3953" s="42"/>
      <c r="AA3953" s="42"/>
      <c r="AB3953" s="42"/>
      <c r="AC3953" s="42"/>
      <c r="AD3953" s="42"/>
    </row>
    <row r="3954" spans="3:30">
      <c r="C3954" s="513"/>
      <c r="D3954" s="461"/>
      <c r="E3954" s="421"/>
      <c r="F3954" s="494"/>
      <c r="G3954" s="258"/>
      <c r="H3954" s="513"/>
      <c r="I3954" s="513"/>
      <c r="J3954" s="513"/>
      <c r="K3954" s="513"/>
      <c r="L3954" s="513"/>
      <c r="M3954" s="513"/>
      <c r="N3954" s="513"/>
      <c r="O3954" s="513"/>
      <c r="P3954" s="513"/>
      <c r="Q3954" s="513"/>
      <c r="R3954" s="513"/>
      <c r="S3954" s="513"/>
      <c r="T3954" s="513"/>
      <c r="U3954" s="513"/>
      <c r="V3954" s="513"/>
      <c r="W3954" s="513"/>
      <c r="X3954" s="513"/>
      <c r="Y3954" s="42"/>
      <c r="Z3954" s="42"/>
      <c r="AA3954" s="42"/>
      <c r="AB3954" s="42"/>
      <c r="AC3954" s="42"/>
      <c r="AD3954" s="42"/>
    </row>
    <row r="3955" spans="3:30">
      <c r="C3955" s="513"/>
      <c r="D3955" s="461"/>
      <c r="E3955" s="421"/>
      <c r="F3955" s="494"/>
      <c r="G3955" s="258"/>
      <c r="H3955" s="513"/>
      <c r="I3955" s="513"/>
      <c r="J3955" s="513"/>
      <c r="K3955" s="513"/>
      <c r="L3955" s="513"/>
      <c r="M3955" s="513"/>
      <c r="N3955" s="513"/>
      <c r="O3955" s="513"/>
      <c r="P3955" s="513"/>
      <c r="Q3955" s="513"/>
      <c r="R3955" s="513"/>
      <c r="S3955" s="513"/>
      <c r="T3955" s="513"/>
      <c r="U3955" s="513"/>
      <c r="V3955" s="513"/>
      <c r="W3955" s="513"/>
      <c r="X3955" s="513"/>
      <c r="Y3955" s="42"/>
      <c r="Z3955" s="42"/>
      <c r="AA3955" s="42"/>
      <c r="AB3955" s="42"/>
      <c r="AC3955" s="42"/>
      <c r="AD3955" s="42"/>
    </row>
    <row r="3956" spans="3:30">
      <c r="C3956" s="513"/>
      <c r="D3956" s="461"/>
      <c r="E3956" s="421"/>
      <c r="F3956" s="494"/>
      <c r="G3956" s="258"/>
      <c r="H3956" s="513"/>
      <c r="I3956" s="513"/>
      <c r="J3956" s="513"/>
      <c r="K3956" s="513"/>
      <c r="L3956" s="513"/>
      <c r="M3956" s="513"/>
      <c r="N3956" s="513"/>
      <c r="O3956" s="513"/>
      <c r="P3956" s="513"/>
      <c r="Q3956" s="513"/>
      <c r="R3956" s="513"/>
      <c r="S3956" s="513"/>
      <c r="T3956" s="513"/>
      <c r="U3956" s="513"/>
      <c r="V3956" s="513"/>
      <c r="W3956" s="513"/>
      <c r="X3956" s="513"/>
      <c r="Y3956" s="42"/>
      <c r="Z3956" s="42"/>
      <c r="AA3956" s="42"/>
      <c r="AB3956" s="42"/>
      <c r="AC3956" s="42"/>
      <c r="AD3956" s="42"/>
    </row>
    <row r="3957" spans="3:30">
      <c r="C3957" s="513"/>
      <c r="D3957" s="461"/>
      <c r="E3957" s="421"/>
      <c r="F3957" s="494"/>
      <c r="G3957" s="258"/>
      <c r="H3957" s="513"/>
      <c r="I3957" s="513"/>
      <c r="J3957" s="513"/>
      <c r="K3957" s="513"/>
      <c r="L3957" s="513"/>
      <c r="M3957" s="513"/>
      <c r="N3957" s="513"/>
      <c r="O3957" s="513"/>
      <c r="P3957" s="513"/>
      <c r="Q3957" s="513"/>
      <c r="R3957" s="513"/>
      <c r="S3957" s="513"/>
      <c r="T3957" s="513"/>
      <c r="U3957" s="513"/>
      <c r="V3957" s="513"/>
      <c r="W3957" s="513"/>
      <c r="X3957" s="513"/>
      <c r="Y3957" s="42"/>
      <c r="Z3957" s="42"/>
      <c r="AA3957" s="42"/>
      <c r="AB3957" s="42"/>
      <c r="AC3957" s="42"/>
      <c r="AD3957" s="42"/>
    </row>
    <row r="3958" spans="3:30">
      <c r="C3958" s="513"/>
      <c r="D3958" s="461"/>
      <c r="E3958" s="421"/>
      <c r="F3958" s="494"/>
      <c r="G3958" s="258"/>
      <c r="H3958" s="513"/>
      <c r="I3958" s="513"/>
      <c r="J3958" s="513"/>
      <c r="K3958" s="513"/>
      <c r="L3958" s="513"/>
      <c r="M3958" s="513"/>
      <c r="N3958" s="513"/>
      <c r="O3958" s="513"/>
      <c r="P3958" s="513"/>
      <c r="Q3958" s="513"/>
      <c r="R3958" s="513"/>
      <c r="S3958" s="513"/>
      <c r="T3958" s="513"/>
      <c r="U3958" s="513"/>
      <c r="V3958" s="513"/>
      <c r="W3958" s="513"/>
      <c r="X3958" s="513"/>
      <c r="Y3958" s="42"/>
      <c r="Z3958" s="42"/>
      <c r="AA3958" s="42"/>
      <c r="AB3958" s="42"/>
      <c r="AC3958" s="42"/>
      <c r="AD3958" s="42"/>
    </row>
    <row r="3959" spans="3:30">
      <c r="C3959" s="513"/>
      <c r="D3959" s="461"/>
      <c r="E3959" s="421"/>
      <c r="F3959" s="494"/>
      <c r="G3959" s="258"/>
      <c r="H3959" s="513"/>
      <c r="I3959" s="513"/>
      <c r="J3959" s="513"/>
      <c r="K3959" s="513"/>
      <c r="L3959" s="513"/>
      <c r="M3959" s="513"/>
      <c r="N3959" s="513"/>
      <c r="O3959" s="513"/>
      <c r="P3959" s="513"/>
      <c r="Q3959" s="513"/>
      <c r="R3959" s="513"/>
      <c r="S3959" s="513"/>
      <c r="T3959" s="513"/>
      <c r="U3959" s="513"/>
      <c r="V3959" s="513"/>
      <c r="W3959" s="513"/>
      <c r="X3959" s="513"/>
      <c r="Y3959" s="42"/>
      <c r="Z3959" s="42"/>
      <c r="AA3959" s="42"/>
      <c r="AB3959" s="42"/>
      <c r="AC3959" s="42"/>
      <c r="AD3959" s="42"/>
    </row>
    <row r="3960" spans="3:30">
      <c r="C3960" s="513"/>
      <c r="D3960" s="461"/>
      <c r="E3960" s="421"/>
      <c r="F3960" s="494"/>
      <c r="G3960" s="258"/>
      <c r="H3960" s="513"/>
      <c r="I3960" s="513"/>
      <c r="J3960" s="513"/>
      <c r="K3960" s="513"/>
      <c r="L3960" s="513"/>
      <c r="M3960" s="513"/>
      <c r="N3960" s="513"/>
      <c r="O3960" s="513"/>
      <c r="P3960" s="513"/>
      <c r="Q3960" s="513"/>
      <c r="R3960" s="513"/>
      <c r="S3960" s="513"/>
      <c r="T3960" s="513"/>
      <c r="U3960" s="513"/>
      <c r="V3960" s="513"/>
      <c r="W3960" s="513"/>
      <c r="X3960" s="513"/>
      <c r="Y3960" s="42"/>
      <c r="Z3960" s="42"/>
      <c r="AA3960" s="42"/>
      <c r="AB3960" s="42"/>
      <c r="AC3960" s="42"/>
      <c r="AD3960" s="42"/>
    </row>
    <row r="3961" spans="3:30">
      <c r="C3961" s="513"/>
      <c r="D3961" s="461"/>
      <c r="E3961" s="421"/>
      <c r="F3961" s="494"/>
      <c r="G3961" s="258"/>
      <c r="H3961" s="513"/>
      <c r="I3961" s="513"/>
      <c r="J3961" s="513"/>
      <c r="K3961" s="513"/>
      <c r="L3961" s="513"/>
      <c r="M3961" s="513"/>
      <c r="N3961" s="513"/>
      <c r="O3961" s="513"/>
      <c r="P3961" s="513"/>
      <c r="Q3961" s="513"/>
      <c r="R3961" s="513"/>
      <c r="S3961" s="513"/>
      <c r="T3961" s="513"/>
      <c r="U3961" s="513"/>
      <c r="V3961" s="513"/>
      <c r="W3961" s="513"/>
      <c r="X3961" s="513"/>
      <c r="Y3961" s="42"/>
      <c r="Z3961" s="42"/>
      <c r="AA3961" s="42"/>
      <c r="AB3961" s="42"/>
      <c r="AC3961" s="42"/>
      <c r="AD3961" s="42"/>
    </row>
    <row r="3962" spans="3:30">
      <c r="C3962" s="513"/>
      <c r="D3962" s="461"/>
      <c r="E3962" s="421"/>
      <c r="F3962" s="494"/>
      <c r="G3962" s="258"/>
      <c r="H3962" s="513"/>
      <c r="I3962" s="513"/>
      <c r="J3962" s="513"/>
      <c r="K3962" s="513"/>
      <c r="L3962" s="513"/>
      <c r="M3962" s="513"/>
      <c r="N3962" s="513"/>
      <c r="O3962" s="513"/>
      <c r="P3962" s="513"/>
      <c r="Q3962" s="513"/>
      <c r="R3962" s="513"/>
      <c r="S3962" s="513"/>
      <c r="T3962" s="513"/>
      <c r="U3962" s="513"/>
      <c r="V3962" s="513"/>
      <c r="W3962" s="513"/>
      <c r="X3962" s="513"/>
      <c r="Y3962" s="42"/>
      <c r="Z3962" s="42"/>
      <c r="AA3962" s="42"/>
      <c r="AB3962" s="42"/>
      <c r="AC3962" s="42"/>
      <c r="AD3962" s="42"/>
    </row>
    <row r="3963" spans="3:30">
      <c r="C3963" s="513"/>
      <c r="D3963" s="461"/>
      <c r="E3963" s="421"/>
      <c r="F3963" s="494"/>
      <c r="G3963" s="258"/>
      <c r="H3963" s="513"/>
      <c r="I3963" s="513"/>
      <c r="J3963" s="513"/>
      <c r="K3963" s="513"/>
      <c r="L3963" s="513"/>
      <c r="M3963" s="513"/>
      <c r="N3963" s="513"/>
      <c r="O3963" s="513"/>
      <c r="P3963" s="513"/>
      <c r="Q3963" s="513"/>
      <c r="R3963" s="513"/>
      <c r="S3963" s="513"/>
      <c r="T3963" s="513"/>
      <c r="U3963" s="513"/>
      <c r="V3963" s="513"/>
      <c r="W3963" s="513"/>
      <c r="X3963" s="513"/>
      <c r="Y3963" s="42"/>
      <c r="Z3963" s="42"/>
      <c r="AA3963" s="42"/>
      <c r="AB3963" s="42"/>
      <c r="AC3963" s="42"/>
      <c r="AD3963" s="42"/>
    </row>
    <row r="3964" spans="3:30">
      <c r="C3964" s="513"/>
      <c r="D3964" s="461"/>
      <c r="E3964" s="421"/>
      <c r="F3964" s="494"/>
      <c r="G3964" s="258"/>
      <c r="H3964" s="513"/>
      <c r="I3964" s="513"/>
      <c r="J3964" s="513"/>
      <c r="K3964" s="513"/>
      <c r="L3964" s="513"/>
      <c r="M3964" s="513"/>
      <c r="N3964" s="513"/>
      <c r="O3964" s="513"/>
      <c r="P3964" s="513"/>
      <c r="Q3964" s="513"/>
      <c r="R3964" s="513"/>
      <c r="S3964" s="513"/>
      <c r="T3964" s="513"/>
      <c r="U3964" s="513"/>
      <c r="V3964" s="513"/>
      <c r="W3964" s="513"/>
      <c r="X3964" s="513"/>
      <c r="Y3964" s="42"/>
      <c r="Z3964" s="42"/>
      <c r="AA3964" s="42"/>
      <c r="AB3964" s="42"/>
      <c r="AC3964" s="42"/>
      <c r="AD3964" s="42"/>
    </row>
    <row r="3965" spans="3:30">
      <c r="C3965" s="513"/>
      <c r="D3965" s="461"/>
      <c r="E3965" s="421"/>
      <c r="F3965" s="494"/>
      <c r="G3965" s="258"/>
      <c r="H3965" s="513"/>
      <c r="I3965" s="513"/>
      <c r="J3965" s="513"/>
      <c r="K3965" s="513"/>
      <c r="L3965" s="513"/>
      <c r="M3965" s="513"/>
      <c r="N3965" s="513"/>
      <c r="O3965" s="513"/>
      <c r="P3965" s="513"/>
      <c r="Q3965" s="513"/>
      <c r="R3965" s="513"/>
      <c r="S3965" s="513"/>
      <c r="T3965" s="513"/>
      <c r="U3965" s="513"/>
      <c r="V3965" s="513"/>
      <c r="W3965" s="513"/>
      <c r="X3965" s="513"/>
      <c r="Y3965" s="42"/>
      <c r="Z3965" s="42"/>
      <c r="AA3965" s="42"/>
      <c r="AB3965" s="42"/>
      <c r="AC3965" s="42"/>
      <c r="AD3965" s="42"/>
    </row>
    <row r="3966" spans="3:30">
      <c r="C3966" s="513"/>
      <c r="D3966" s="461"/>
      <c r="E3966" s="421"/>
      <c r="F3966" s="494"/>
      <c r="G3966" s="258"/>
      <c r="H3966" s="513"/>
      <c r="I3966" s="513"/>
      <c r="J3966" s="513"/>
      <c r="K3966" s="513"/>
      <c r="L3966" s="513"/>
      <c r="M3966" s="513"/>
      <c r="N3966" s="513"/>
      <c r="O3966" s="513"/>
      <c r="P3966" s="513"/>
      <c r="Q3966" s="513"/>
      <c r="R3966" s="513"/>
      <c r="S3966" s="513"/>
      <c r="T3966" s="513"/>
      <c r="U3966" s="513"/>
      <c r="V3966" s="513"/>
      <c r="W3966" s="513"/>
      <c r="X3966" s="513"/>
      <c r="Y3966" s="42"/>
      <c r="Z3966" s="42"/>
      <c r="AA3966" s="42"/>
      <c r="AB3966" s="42"/>
      <c r="AC3966" s="42"/>
      <c r="AD3966" s="42"/>
    </row>
    <row r="3967" spans="3:30">
      <c r="C3967" s="513"/>
      <c r="D3967" s="461"/>
      <c r="E3967" s="421"/>
      <c r="F3967" s="494"/>
      <c r="G3967" s="258"/>
      <c r="H3967" s="513"/>
      <c r="I3967" s="513"/>
      <c r="J3967" s="513"/>
      <c r="K3967" s="513"/>
      <c r="L3967" s="513"/>
      <c r="M3967" s="513"/>
      <c r="N3967" s="513"/>
      <c r="O3967" s="513"/>
      <c r="P3967" s="513"/>
      <c r="Q3967" s="513"/>
      <c r="R3967" s="513"/>
      <c r="S3967" s="513"/>
      <c r="T3967" s="513"/>
      <c r="U3967" s="513"/>
      <c r="V3967" s="513"/>
      <c r="W3967" s="513"/>
      <c r="X3967" s="513"/>
      <c r="Y3967" s="42"/>
      <c r="Z3967" s="42"/>
      <c r="AA3967" s="42"/>
      <c r="AB3967" s="42"/>
      <c r="AC3967" s="42"/>
      <c r="AD3967" s="42"/>
    </row>
    <row r="3968" spans="3:30">
      <c r="C3968" s="513"/>
      <c r="D3968" s="461"/>
      <c r="E3968" s="421"/>
      <c r="F3968" s="494"/>
      <c r="G3968" s="258"/>
      <c r="H3968" s="513"/>
      <c r="I3968" s="513"/>
      <c r="J3968" s="513"/>
      <c r="K3968" s="513"/>
      <c r="L3968" s="513"/>
      <c r="M3968" s="513"/>
      <c r="N3968" s="513"/>
      <c r="O3968" s="513"/>
      <c r="P3968" s="513"/>
      <c r="Q3968" s="513"/>
      <c r="R3968" s="513"/>
      <c r="S3968" s="513"/>
      <c r="T3968" s="513"/>
      <c r="U3968" s="513"/>
      <c r="V3968" s="513"/>
      <c r="W3968" s="513"/>
      <c r="X3968" s="513"/>
      <c r="Y3968" s="42"/>
      <c r="Z3968" s="42"/>
      <c r="AA3968" s="42"/>
      <c r="AB3968" s="42"/>
      <c r="AC3968" s="42"/>
      <c r="AD3968" s="42"/>
    </row>
    <row r="3969" spans="3:30">
      <c r="C3969" s="513"/>
      <c r="D3969" s="461"/>
      <c r="E3969" s="421"/>
      <c r="F3969" s="494"/>
      <c r="G3969" s="258"/>
      <c r="H3969" s="513"/>
      <c r="I3969" s="513"/>
      <c r="J3969" s="513"/>
      <c r="K3969" s="513"/>
      <c r="L3969" s="513"/>
      <c r="M3969" s="513"/>
      <c r="N3969" s="513"/>
      <c r="O3969" s="513"/>
      <c r="P3969" s="513"/>
      <c r="Q3969" s="513"/>
      <c r="R3969" s="513"/>
      <c r="S3969" s="513"/>
      <c r="T3969" s="513"/>
      <c r="U3969" s="513"/>
      <c r="V3969" s="513"/>
      <c r="W3969" s="513"/>
      <c r="X3969" s="513"/>
      <c r="Y3969" s="42"/>
      <c r="Z3969" s="42"/>
      <c r="AA3969" s="42"/>
      <c r="AB3969" s="42"/>
      <c r="AC3969" s="42"/>
      <c r="AD3969" s="42"/>
    </row>
    <row r="3970" spans="3:30">
      <c r="C3970" s="513"/>
      <c r="D3970" s="461"/>
      <c r="E3970" s="421"/>
      <c r="F3970" s="494"/>
      <c r="G3970" s="258"/>
      <c r="H3970" s="513"/>
      <c r="I3970" s="513"/>
      <c r="J3970" s="513"/>
      <c r="K3970" s="513"/>
      <c r="L3970" s="513"/>
      <c r="M3970" s="513"/>
      <c r="N3970" s="513"/>
      <c r="O3970" s="513"/>
      <c r="P3970" s="513"/>
      <c r="Q3970" s="513"/>
      <c r="R3970" s="513"/>
      <c r="S3970" s="513"/>
      <c r="T3970" s="513"/>
      <c r="U3970" s="513"/>
      <c r="V3970" s="513"/>
      <c r="W3970" s="513"/>
      <c r="X3970" s="513"/>
      <c r="Y3970" s="42"/>
      <c r="Z3970" s="42"/>
      <c r="AA3970" s="42"/>
      <c r="AB3970" s="42"/>
      <c r="AC3970" s="42"/>
      <c r="AD3970" s="42"/>
    </row>
    <row r="3971" spans="3:30">
      <c r="C3971" s="513"/>
      <c r="D3971" s="461"/>
      <c r="E3971" s="421"/>
      <c r="F3971" s="494"/>
      <c r="G3971" s="258"/>
      <c r="H3971" s="513"/>
      <c r="I3971" s="513"/>
      <c r="J3971" s="513"/>
      <c r="K3971" s="513"/>
      <c r="L3971" s="513"/>
      <c r="M3971" s="513"/>
      <c r="N3971" s="513"/>
      <c r="O3971" s="513"/>
      <c r="P3971" s="513"/>
      <c r="Q3971" s="513"/>
      <c r="R3971" s="513"/>
      <c r="S3971" s="513"/>
      <c r="T3971" s="513"/>
      <c r="U3971" s="513"/>
      <c r="V3971" s="513"/>
      <c r="W3971" s="513"/>
      <c r="X3971" s="513"/>
      <c r="Y3971" s="42"/>
      <c r="Z3971" s="42"/>
      <c r="AA3971" s="42"/>
      <c r="AB3971" s="42"/>
      <c r="AC3971" s="42"/>
      <c r="AD3971" s="42"/>
    </row>
    <row r="3972" spans="3:30">
      <c r="C3972" s="513"/>
      <c r="D3972" s="461"/>
      <c r="E3972" s="421"/>
      <c r="F3972" s="494"/>
      <c r="G3972" s="258"/>
      <c r="H3972" s="513"/>
      <c r="I3972" s="513"/>
      <c r="J3972" s="513"/>
      <c r="K3972" s="513"/>
      <c r="L3972" s="513"/>
      <c r="M3972" s="513"/>
      <c r="N3972" s="513"/>
      <c r="O3972" s="513"/>
      <c r="P3972" s="513"/>
      <c r="Q3972" s="513"/>
      <c r="R3972" s="513"/>
      <c r="S3972" s="513"/>
      <c r="T3972" s="513"/>
      <c r="U3972" s="513"/>
      <c r="V3972" s="513"/>
      <c r="W3972" s="513"/>
      <c r="X3972" s="513"/>
      <c r="Y3972" s="42"/>
      <c r="Z3972" s="42"/>
      <c r="AA3972" s="42"/>
      <c r="AB3972" s="42"/>
      <c r="AC3972" s="42"/>
      <c r="AD3972" s="42"/>
    </row>
    <row r="3973" spans="3:30">
      <c r="C3973" s="513"/>
      <c r="D3973" s="461"/>
      <c r="E3973" s="421"/>
      <c r="F3973" s="494"/>
      <c r="G3973" s="258"/>
      <c r="H3973" s="513"/>
      <c r="I3973" s="513"/>
      <c r="J3973" s="513"/>
      <c r="K3973" s="513"/>
      <c r="L3973" s="513"/>
      <c r="M3973" s="513"/>
      <c r="N3973" s="513"/>
      <c r="O3973" s="513"/>
      <c r="P3973" s="513"/>
      <c r="Q3973" s="513"/>
      <c r="R3973" s="513"/>
      <c r="S3973" s="513"/>
      <c r="T3973" s="513"/>
      <c r="U3973" s="513"/>
      <c r="V3973" s="513"/>
      <c r="W3973" s="513"/>
      <c r="X3973" s="513"/>
      <c r="Y3973" s="42"/>
      <c r="Z3973" s="42"/>
      <c r="AA3973" s="42"/>
      <c r="AB3973" s="42"/>
      <c r="AC3973" s="42"/>
      <c r="AD3973" s="42"/>
    </row>
    <row r="3974" spans="3:30">
      <c r="C3974" s="513"/>
      <c r="D3974" s="461"/>
      <c r="E3974" s="421"/>
      <c r="F3974" s="494"/>
      <c r="G3974" s="258"/>
      <c r="H3974" s="513"/>
      <c r="I3974" s="513"/>
      <c r="J3974" s="513"/>
      <c r="K3974" s="513"/>
      <c r="L3974" s="513"/>
      <c r="M3974" s="513"/>
      <c r="N3974" s="513"/>
      <c r="O3974" s="513"/>
      <c r="P3974" s="513"/>
      <c r="Q3974" s="513"/>
      <c r="R3974" s="513"/>
      <c r="S3974" s="513"/>
      <c r="T3974" s="513"/>
      <c r="U3974" s="513"/>
      <c r="V3974" s="513"/>
      <c r="W3974" s="513"/>
      <c r="X3974" s="513"/>
      <c r="Y3974" s="42"/>
      <c r="Z3974" s="42"/>
      <c r="AA3974" s="42"/>
      <c r="AB3974" s="42"/>
      <c r="AC3974" s="42"/>
      <c r="AD3974" s="42"/>
    </row>
    <row r="3975" spans="3:30">
      <c r="C3975" s="513"/>
      <c r="D3975" s="461"/>
      <c r="E3975" s="421"/>
      <c r="F3975" s="494"/>
      <c r="G3975" s="258"/>
      <c r="H3975" s="513"/>
      <c r="I3975" s="513"/>
      <c r="J3975" s="513"/>
      <c r="K3975" s="513"/>
      <c r="L3975" s="513"/>
      <c r="M3975" s="513"/>
      <c r="N3975" s="513"/>
      <c r="O3975" s="513"/>
      <c r="P3975" s="513"/>
      <c r="Q3975" s="513"/>
      <c r="R3975" s="513"/>
      <c r="S3975" s="513"/>
      <c r="T3975" s="513"/>
      <c r="U3975" s="513"/>
      <c r="V3975" s="513"/>
      <c r="W3975" s="513"/>
      <c r="X3975" s="513"/>
      <c r="Y3975" s="42"/>
      <c r="Z3975" s="42"/>
      <c r="AA3975" s="42"/>
      <c r="AB3975" s="42"/>
      <c r="AC3975" s="42"/>
      <c r="AD3975" s="42"/>
    </row>
    <row r="3976" spans="3:30">
      <c r="C3976" s="513"/>
      <c r="D3976" s="461"/>
      <c r="E3976" s="421"/>
      <c r="F3976" s="494"/>
      <c r="G3976" s="258"/>
      <c r="H3976" s="513"/>
      <c r="I3976" s="513"/>
      <c r="J3976" s="513"/>
      <c r="K3976" s="513"/>
      <c r="L3976" s="513"/>
      <c r="M3976" s="513"/>
      <c r="N3976" s="513"/>
      <c r="O3976" s="513"/>
      <c r="P3976" s="513"/>
      <c r="Q3976" s="513"/>
      <c r="R3976" s="513"/>
      <c r="S3976" s="513"/>
      <c r="T3976" s="513"/>
      <c r="U3976" s="513"/>
      <c r="V3976" s="513"/>
      <c r="W3976" s="513"/>
      <c r="X3976" s="513"/>
      <c r="Y3976" s="42"/>
      <c r="Z3976" s="42"/>
      <c r="AA3976" s="42"/>
      <c r="AB3976" s="42"/>
      <c r="AC3976" s="42"/>
      <c r="AD3976" s="42"/>
    </row>
    <row r="3977" spans="3:30">
      <c r="C3977" s="513"/>
      <c r="D3977" s="461"/>
      <c r="E3977" s="421"/>
      <c r="F3977" s="494"/>
      <c r="G3977" s="258"/>
      <c r="H3977" s="513"/>
      <c r="I3977" s="513"/>
      <c r="J3977" s="513"/>
      <c r="K3977" s="513"/>
      <c r="L3977" s="513"/>
      <c r="M3977" s="513"/>
      <c r="N3977" s="513"/>
      <c r="O3977" s="513"/>
      <c r="P3977" s="513"/>
      <c r="Q3977" s="513"/>
      <c r="R3977" s="513"/>
      <c r="S3977" s="513"/>
      <c r="T3977" s="513"/>
      <c r="U3977" s="513"/>
      <c r="V3977" s="513"/>
      <c r="W3977" s="513"/>
      <c r="X3977" s="513"/>
      <c r="Y3977" s="42"/>
      <c r="Z3977" s="42"/>
      <c r="AA3977" s="42"/>
      <c r="AB3977" s="42"/>
      <c r="AC3977" s="42"/>
      <c r="AD3977" s="42"/>
    </row>
    <row r="3978" spans="3:30">
      <c r="C3978" s="513"/>
      <c r="D3978" s="461"/>
      <c r="E3978" s="421"/>
      <c r="F3978" s="494"/>
      <c r="G3978" s="258"/>
      <c r="H3978" s="513"/>
      <c r="I3978" s="513"/>
      <c r="J3978" s="513"/>
      <c r="K3978" s="513"/>
      <c r="L3978" s="513"/>
      <c r="M3978" s="513"/>
      <c r="N3978" s="513"/>
      <c r="O3978" s="513"/>
      <c r="P3978" s="513"/>
      <c r="Q3978" s="513"/>
      <c r="R3978" s="513"/>
      <c r="S3978" s="513"/>
      <c r="T3978" s="513"/>
      <c r="U3978" s="513"/>
      <c r="V3978" s="513"/>
      <c r="W3978" s="513"/>
      <c r="X3978" s="513"/>
      <c r="Y3978" s="42"/>
      <c r="Z3978" s="42"/>
      <c r="AA3978" s="42"/>
      <c r="AB3978" s="42"/>
      <c r="AC3978" s="42"/>
      <c r="AD3978" s="42"/>
    </row>
    <row r="3979" spans="3:30">
      <c r="C3979" s="513"/>
      <c r="D3979" s="461"/>
      <c r="E3979" s="421"/>
      <c r="F3979" s="494"/>
      <c r="G3979" s="258"/>
      <c r="H3979" s="513"/>
      <c r="I3979" s="513"/>
      <c r="J3979" s="513"/>
      <c r="K3979" s="513"/>
      <c r="L3979" s="513"/>
      <c r="M3979" s="513"/>
      <c r="N3979" s="513"/>
      <c r="O3979" s="513"/>
      <c r="P3979" s="513"/>
      <c r="Q3979" s="513"/>
      <c r="R3979" s="513"/>
      <c r="S3979" s="513"/>
      <c r="T3979" s="513"/>
      <c r="U3979" s="513"/>
      <c r="V3979" s="513"/>
      <c r="W3979" s="513"/>
      <c r="X3979" s="513"/>
      <c r="Y3979" s="42"/>
      <c r="Z3979" s="42"/>
      <c r="AA3979" s="42"/>
      <c r="AB3979" s="42"/>
      <c r="AC3979" s="42"/>
      <c r="AD3979" s="42"/>
    </row>
    <row r="3980" spans="3:30">
      <c r="C3980" s="513"/>
      <c r="D3980" s="461"/>
      <c r="E3980" s="421"/>
      <c r="F3980" s="494"/>
      <c r="G3980" s="258"/>
      <c r="H3980" s="513"/>
      <c r="I3980" s="513"/>
      <c r="J3980" s="513"/>
      <c r="K3980" s="513"/>
      <c r="L3980" s="513"/>
      <c r="M3980" s="513"/>
      <c r="N3980" s="513"/>
      <c r="O3980" s="513"/>
      <c r="P3980" s="513"/>
      <c r="Q3980" s="513"/>
      <c r="R3980" s="513"/>
      <c r="S3980" s="513"/>
      <c r="T3980" s="513"/>
      <c r="U3980" s="513"/>
      <c r="V3980" s="513"/>
      <c r="W3980" s="513"/>
      <c r="X3980" s="513"/>
      <c r="Y3980" s="42"/>
      <c r="Z3980" s="42"/>
      <c r="AA3980" s="42"/>
      <c r="AB3980" s="42"/>
      <c r="AC3980" s="42"/>
      <c r="AD3980" s="42"/>
    </row>
    <row r="3981" spans="3:30">
      <c r="C3981" s="513"/>
      <c r="D3981" s="461"/>
      <c r="E3981" s="421"/>
      <c r="F3981" s="494"/>
      <c r="G3981" s="258"/>
      <c r="H3981" s="513"/>
      <c r="I3981" s="513"/>
      <c r="J3981" s="513"/>
      <c r="K3981" s="513"/>
      <c r="L3981" s="513"/>
      <c r="M3981" s="513"/>
      <c r="N3981" s="513"/>
      <c r="O3981" s="513"/>
      <c r="P3981" s="513"/>
      <c r="Q3981" s="513"/>
      <c r="R3981" s="513"/>
      <c r="S3981" s="513"/>
      <c r="T3981" s="513"/>
      <c r="U3981" s="513"/>
      <c r="V3981" s="513"/>
      <c r="W3981" s="513"/>
      <c r="X3981" s="513"/>
      <c r="Y3981" s="42"/>
      <c r="Z3981" s="42"/>
      <c r="AA3981" s="42"/>
      <c r="AB3981" s="42"/>
      <c r="AC3981" s="42"/>
      <c r="AD3981" s="42"/>
    </row>
    <row r="3982" spans="3:30">
      <c r="C3982" s="513"/>
      <c r="D3982" s="461"/>
      <c r="E3982" s="421"/>
      <c r="F3982" s="494"/>
      <c r="G3982" s="258"/>
      <c r="H3982" s="513"/>
      <c r="I3982" s="513"/>
      <c r="J3982" s="513"/>
      <c r="K3982" s="513"/>
      <c r="L3982" s="513"/>
      <c r="M3982" s="513"/>
      <c r="N3982" s="513"/>
      <c r="O3982" s="513"/>
      <c r="P3982" s="513"/>
      <c r="Q3982" s="513"/>
      <c r="R3982" s="513"/>
      <c r="S3982" s="513"/>
      <c r="T3982" s="513"/>
      <c r="U3982" s="513"/>
      <c r="V3982" s="513"/>
      <c r="W3982" s="513"/>
      <c r="X3982" s="513"/>
      <c r="Y3982" s="42"/>
      <c r="Z3982" s="42"/>
      <c r="AA3982" s="42"/>
      <c r="AB3982" s="42"/>
      <c r="AC3982" s="42"/>
      <c r="AD3982" s="42"/>
    </row>
    <row r="3983" spans="3:30">
      <c r="C3983" s="513"/>
      <c r="D3983" s="461"/>
      <c r="E3983" s="421"/>
      <c r="F3983" s="494"/>
      <c r="G3983" s="258"/>
      <c r="H3983" s="513"/>
      <c r="I3983" s="513"/>
      <c r="J3983" s="513"/>
      <c r="K3983" s="513"/>
      <c r="L3983" s="513"/>
      <c r="M3983" s="513"/>
      <c r="N3983" s="513"/>
      <c r="O3983" s="513"/>
      <c r="P3983" s="513"/>
      <c r="Q3983" s="513"/>
      <c r="R3983" s="513"/>
      <c r="S3983" s="513"/>
      <c r="T3983" s="513"/>
      <c r="U3983" s="513"/>
      <c r="V3983" s="513"/>
      <c r="W3983" s="513"/>
      <c r="X3983" s="513"/>
      <c r="Y3983" s="42"/>
      <c r="Z3983" s="42"/>
      <c r="AA3983" s="42"/>
      <c r="AB3983" s="42"/>
      <c r="AC3983" s="42"/>
      <c r="AD3983" s="42"/>
    </row>
    <row r="3984" spans="3:30">
      <c r="C3984" s="513"/>
      <c r="D3984" s="461"/>
      <c r="E3984" s="421"/>
      <c r="F3984" s="494"/>
      <c r="G3984" s="258"/>
      <c r="H3984" s="513"/>
      <c r="I3984" s="513"/>
      <c r="J3984" s="513"/>
      <c r="K3984" s="513"/>
      <c r="L3984" s="513"/>
      <c r="M3984" s="513"/>
      <c r="N3984" s="513"/>
      <c r="O3984" s="513"/>
      <c r="P3984" s="513"/>
      <c r="Q3984" s="513"/>
      <c r="R3984" s="513"/>
      <c r="S3984" s="513"/>
      <c r="T3984" s="513"/>
      <c r="U3984" s="513"/>
      <c r="V3984" s="513"/>
      <c r="W3984" s="513"/>
      <c r="X3984" s="513"/>
      <c r="Y3984" s="42"/>
      <c r="Z3984" s="42"/>
      <c r="AA3984" s="42"/>
      <c r="AB3984" s="42"/>
      <c r="AC3984" s="42"/>
      <c r="AD3984" s="42"/>
    </row>
    <row r="3985" spans="3:30">
      <c r="C3985" s="513"/>
      <c r="D3985" s="461"/>
      <c r="E3985" s="421"/>
      <c r="F3985" s="494"/>
      <c r="G3985" s="258"/>
      <c r="H3985" s="513"/>
      <c r="I3985" s="513"/>
      <c r="J3985" s="513"/>
      <c r="K3985" s="513"/>
      <c r="L3985" s="513"/>
      <c r="M3985" s="513"/>
      <c r="N3985" s="513"/>
      <c r="O3985" s="513"/>
      <c r="P3985" s="513"/>
      <c r="Q3985" s="513"/>
      <c r="R3985" s="513"/>
      <c r="S3985" s="513"/>
      <c r="T3985" s="513"/>
      <c r="U3985" s="513"/>
      <c r="V3985" s="513"/>
      <c r="W3985" s="513"/>
      <c r="X3985" s="513"/>
      <c r="Y3985" s="42"/>
      <c r="Z3985" s="42"/>
      <c r="AA3985" s="42"/>
      <c r="AB3985" s="42"/>
      <c r="AC3985" s="42"/>
      <c r="AD3985" s="42"/>
    </row>
    <row r="3986" spans="3:30">
      <c r="C3986" s="513"/>
      <c r="D3986" s="461"/>
      <c r="E3986" s="421"/>
      <c r="F3986" s="494"/>
      <c r="G3986" s="258"/>
      <c r="H3986" s="513"/>
      <c r="I3986" s="513"/>
      <c r="J3986" s="513"/>
      <c r="K3986" s="513"/>
      <c r="L3986" s="513"/>
      <c r="M3986" s="513"/>
      <c r="N3986" s="513"/>
      <c r="O3986" s="513"/>
      <c r="P3986" s="513"/>
      <c r="Q3986" s="513"/>
      <c r="R3986" s="513"/>
      <c r="S3986" s="513"/>
      <c r="T3986" s="513"/>
      <c r="U3986" s="513"/>
      <c r="V3986" s="513"/>
      <c r="W3986" s="513"/>
      <c r="X3986" s="513"/>
      <c r="Y3986" s="42"/>
      <c r="Z3986" s="42"/>
      <c r="AA3986" s="42"/>
      <c r="AB3986" s="42"/>
      <c r="AC3986" s="42"/>
      <c r="AD3986" s="42"/>
    </row>
    <row r="3987" spans="3:30">
      <c r="C3987" s="513"/>
      <c r="D3987" s="461"/>
      <c r="E3987" s="421"/>
      <c r="F3987" s="494"/>
      <c r="G3987" s="258"/>
      <c r="H3987" s="513"/>
      <c r="I3987" s="513"/>
      <c r="J3987" s="513"/>
      <c r="K3987" s="513"/>
      <c r="L3987" s="513"/>
      <c r="M3987" s="513"/>
      <c r="N3987" s="513"/>
      <c r="O3987" s="513"/>
      <c r="P3987" s="513"/>
      <c r="Q3987" s="513"/>
      <c r="R3987" s="513"/>
      <c r="S3987" s="513"/>
      <c r="T3987" s="513"/>
      <c r="U3987" s="513"/>
      <c r="V3987" s="513"/>
      <c r="W3987" s="513"/>
      <c r="X3987" s="513"/>
      <c r="Y3987" s="42"/>
      <c r="Z3987" s="42"/>
      <c r="AA3987" s="42"/>
      <c r="AB3987" s="42"/>
      <c r="AC3987" s="42"/>
      <c r="AD3987" s="42"/>
    </row>
    <row r="3988" spans="3:30">
      <c r="C3988" s="513"/>
      <c r="D3988" s="461"/>
      <c r="E3988" s="421"/>
      <c r="F3988" s="494"/>
      <c r="G3988" s="258"/>
      <c r="H3988" s="513"/>
      <c r="I3988" s="513"/>
      <c r="J3988" s="513"/>
      <c r="K3988" s="513"/>
      <c r="L3988" s="513"/>
      <c r="M3988" s="513"/>
      <c r="N3988" s="513"/>
      <c r="O3988" s="513"/>
      <c r="P3988" s="513"/>
      <c r="Q3988" s="513"/>
      <c r="R3988" s="513"/>
      <c r="S3988" s="513"/>
      <c r="T3988" s="513"/>
      <c r="U3988" s="513"/>
      <c r="V3988" s="513"/>
      <c r="W3988" s="513"/>
      <c r="X3988" s="513"/>
      <c r="Y3988" s="42"/>
      <c r="Z3988" s="42"/>
      <c r="AA3988" s="42"/>
      <c r="AB3988" s="42"/>
      <c r="AC3988" s="42"/>
      <c r="AD3988" s="42"/>
    </row>
    <row r="3989" spans="3:30">
      <c r="C3989" s="513"/>
      <c r="D3989" s="461"/>
      <c r="E3989" s="421"/>
      <c r="F3989" s="494"/>
      <c r="G3989" s="258"/>
      <c r="H3989" s="513"/>
      <c r="I3989" s="513"/>
      <c r="J3989" s="513"/>
      <c r="K3989" s="513"/>
      <c r="L3989" s="513"/>
      <c r="M3989" s="513"/>
      <c r="N3989" s="513"/>
      <c r="O3989" s="513"/>
      <c r="P3989" s="513"/>
      <c r="Q3989" s="513"/>
      <c r="R3989" s="513"/>
      <c r="S3989" s="513"/>
      <c r="T3989" s="513"/>
      <c r="U3989" s="513"/>
      <c r="V3989" s="513"/>
      <c r="W3989" s="513"/>
      <c r="X3989" s="513"/>
      <c r="Y3989" s="42"/>
      <c r="Z3989" s="42"/>
      <c r="AA3989" s="42"/>
      <c r="AB3989" s="42"/>
      <c r="AC3989" s="42"/>
      <c r="AD3989" s="42"/>
    </row>
    <row r="3990" spans="3:30">
      <c r="C3990" s="513"/>
      <c r="D3990" s="461"/>
      <c r="E3990" s="421"/>
      <c r="F3990" s="494"/>
      <c r="G3990" s="258"/>
      <c r="H3990" s="513"/>
      <c r="I3990" s="513"/>
      <c r="J3990" s="513"/>
      <c r="K3990" s="513"/>
      <c r="L3990" s="513"/>
      <c r="M3990" s="513"/>
      <c r="N3990" s="513"/>
      <c r="O3990" s="513"/>
      <c r="P3990" s="513"/>
      <c r="Q3990" s="513"/>
      <c r="R3990" s="513"/>
      <c r="S3990" s="513"/>
      <c r="T3990" s="513"/>
      <c r="U3990" s="513"/>
      <c r="V3990" s="513"/>
      <c r="W3990" s="513"/>
      <c r="X3990" s="513"/>
      <c r="Y3990" s="42"/>
      <c r="Z3990" s="42"/>
      <c r="AA3990" s="42"/>
      <c r="AB3990" s="42"/>
      <c r="AC3990" s="42"/>
      <c r="AD3990" s="42"/>
    </row>
    <row r="3991" spans="3:30">
      <c r="C3991" s="513"/>
      <c r="D3991" s="461"/>
      <c r="E3991" s="421"/>
      <c r="F3991" s="494"/>
      <c r="G3991" s="258"/>
      <c r="H3991" s="513"/>
      <c r="I3991" s="513"/>
      <c r="J3991" s="513"/>
      <c r="K3991" s="513"/>
      <c r="L3991" s="513"/>
      <c r="M3991" s="513"/>
      <c r="N3991" s="513"/>
      <c r="O3991" s="513"/>
      <c r="P3991" s="513"/>
      <c r="Q3991" s="513"/>
      <c r="R3991" s="513"/>
      <c r="S3991" s="513"/>
      <c r="T3991" s="513"/>
      <c r="U3991" s="513"/>
      <c r="V3991" s="513"/>
      <c r="W3991" s="513"/>
      <c r="X3991" s="513"/>
      <c r="Y3991" s="42"/>
      <c r="Z3991" s="42"/>
      <c r="AA3991" s="42"/>
      <c r="AB3991" s="42"/>
      <c r="AC3991" s="42"/>
      <c r="AD3991" s="42"/>
    </row>
    <row r="3992" spans="3:30">
      <c r="C3992" s="513"/>
      <c r="D3992" s="461"/>
      <c r="E3992" s="421"/>
      <c r="F3992" s="494"/>
      <c r="G3992" s="258"/>
      <c r="H3992" s="513"/>
      <c r="I3992" s="513"/>
      <c r="J3992" s="513"/>
      <c r="K3992" s="513"/>
      <c r="L3992" s="513"/>
      <c r="M3992" s="513"/>
      <c r="N3992" s="513"/>
      <c r="O3992" s="513"/>
      <c r="P3992" s="513"/>
      <c r="Q3992" s="513"/>
      <c r="R3992" s="513"/>
      <c r="S3992" s="513"/>
      <c r="T3992" s="513"/>
      <c r="U3992" s="513"/>
      <c r="V3992" s="513"/>
      <c r="W3992" s="513"/>
      <c r="X3992" s="513"/>
      <c r="Y3992" s="42"/>
      <c r="Z3992" s="42"/>
      <c r="AA3992" s="42"/>
      <c r="AB3992" s="42"/>
      <c r="AC3992" s="42"/>
      <c r="AD3992" s="42"/>
    </row>
    <row r="3993" spans="3:30">
      <c r="C3993" s="513"/>
      <c r="D3993" s="461"/>
      <c r="E3993" s="421"/>
      <c r="F3993" s="494"/>
      <c r="G3993" s="258"/>
      <c r="H3993" s="513"/>
      <c r="I3993" s="513"/>
      <c r="J3993" s="513"/>
      <c r="K3993" s="513"/>
      <c r="L3993" s="513"/>
      <c r="M3993" s="513"/>
      <c r="N3993" s="513"/>
      <c r="O3993" s="513"/>
      <c r="P3993" s="513"/>
      <c r="Q3993" s="513"/>
      <c r="R3993" s="513"/>
      <c r="S3993" s="513"/>
      <c r="T3993" s="513"/>
      <c r="U3993" s="513"/>
      <c r="V3993" s="513"/>
      <c r="W3993" s="513"/>
      <c r="X3993" s="513"/>
      <c r="Y3993" s="42"/>
      <c r="Z3993" s="42"/>
      <c r="AA3993" s="42"/>
      <c r="AB3993" s="42"/>
      <c r="AC3993" s="42"/>
      <c r="AD3993" s="42"/>
    </row>
    <row r="3994" spans="3:30">
      <c r="C3994" s="513"/>
      <c r="D3994" s="461"/>
      <c r="E3994" s="421"/>
      <c r="F3994" s="494"/>
      <c r="G3994" s="258"/>
      <c r="H3994" s="513"/>
      <c r="I3994" s="513"/>
      <c r="J3994" s="513"/>
      <c r="K3994" s="513"/>
      <c r="L3994" s="513"/>
      <c r="M3994" s="513"/>
      <c r="N3994" s="513"/>
      <c r="O3994" s="513"/>
      <c r="P3994" s="513"/>
      <c r="Q3994" s="513"/>
      <c r="R3994" s="513"/>
      <c r="S3994" s="513"/>
      <c r="T3994" s="513"/>
      <c r="U3994" s="513"/>
      <c r="V3994" s="513"/>
      <c r="W3994" s="513"/>
      <c r="X3994" s="513"/>
      <c r="Y3994" s="42"/>
      <c r="Z3994" s="42"/>
      <c r="AA3994" s="42"/>
      <c r="AB3994" s="42"/>
      <c r="AC3994" s="42"/>
      <c r="AD3994" s="42"/>
    </row>
    <row r="3995" spans="3:30">
      <c r="C3995" s="513"/>
      <c r="D3995" s="461"/>
      <c r="E3995" s="421"/>
      <c r="F3995" s="494"/>
      <c r="G3995" s="258"/>
      <c r="H3995" s="513"/>
      <c r="I3995" s="513"/>
      <c r="J3995" s="513"/>
      <c r="K3995" s="513"/>
      <c r="L3995" s="513"/>
      <c r="M3995" s="513"/>
      <c r="N3995" s="513"/>
      <c r="O3995" s="513"/>
      <c r="P3995" s="513"/>
      <c r="Q3995" s="513"/>
      <c r="R3995" s="513"/>
      <c r="S3995" s="513"/>
      <c r="T3995" s="513"/>
      <c r="U3995" s="513"/>
      <c r="V3995" s="513"/>
      <c r="W3995" s="513"/>
      <c r="X3995" s="513"/>
      <c r="Y3995" s="42"/>
      <c r="Z3995" s="42"/>
      <c r="AA3995" s="42"/>
      <c r="AB3995" s="42"/>
      <c r="AC3995" s="42"/>
      <c r="AD3995" s="42"/>
    </row>
    <row r="3996" spans="3:30">
      <c r="C3996" s="513"/>
      <c r="D3996" s="461"/>
      <c r="E3996" s="421"/>
      <c r="F3996" s="494"/>
      <c r="G3996" s="258"/>
      <c r="H3996" s="513"/>
      <c r="I3996" s="513"/>
      <c r="J3996" s="513"/>
      <c r="K3996" s="513"/>
      <c r="L3996" s="513"/>
      <c r="M3996" s="513"/>
      <c r="N3996" s="513"/>
      <c r="O3996" s="513"/>
      <c r="P3996" s="513"/>
      <c r="Q3996" s="513"/>
      <c r="R3996" s="513"/>
      <c r="S3996" s="513"/>
      <c r="T3996" s="513"/>
      <c r="U3996" s="513"/>
      <c r="V3996" s="513"/>
      <c r="W3996" s="513"/>
      <c r="X3996" s="513"/>
      <c r="Y3996" s="42"/>
      <c r="Z3996" s="42"/>
      <c r="AA3996" s="42"/>
      <c r="AB3996" s="42"/>
      <c r="AC3996" s="42"/>
      <c r="AD3996" s="42"/>
    </row>
    <row r="3997" spans="3:30">
      <c r="C3997" s="513"/>
      <c r="D3997" s="461"/>
      <c r="E3997" s="421"/>
      <c r="F3997" s="494"/>
      <c r="G3997" s="258"/>
      <c r="H3997" s="513"/>
      <c r="I3997" s="513"/>
      <c r="J3997" s="513"/>
      <c r="K3997" s="513"/>
      <c r="L3997" s="513"/>
      <c r="M3997" s="513"/>
      <c r="N3997" s="513"/>
      <c r="O3997" s="513"/>
      <c r="P3997" s="513"/>
      <c r="Q3997" s="513"/>
      <c r="R3997" s="513"/>
      <c r="S3997" s="513"/>
      <c r="T3997" s="513"/>
      <c r="U3997" s="513"/>
      <c r="V3997" s="513"/>
      <c r="W3997" s="513"/>
      <c r="X3997" s="513"/>
      <c r="Y3997" s="42"/>
      <c r="Z3997" s="42"/>
      <c r="AA3997" s="42"/>
      <c r="AB3997" s="42"/>
      <c r="AC3997" s="42"/>
      <c r="AD3997" s="42"/>
    </row>
    <row r="3998" spans="3:30">
      <c r="C3998" s="513"/>
      <c r="D3998" s="461"/>
      <c r="E3998" s="421"/>
      <c r="F3998" s="494"/>
      <c r="G3998" s="258"/>
      <c r="H3998" s="513"/>
      <c r="I3998" s="513"/>
      <c r="J3998" s="513"/>
      <c r="K3998" s="513"/>
      <c r="L3998" s="513"/>
      <c r="M3998" s="513"/>
      <c r="N3998" s="513"/>
      <c r="O3998" s="513"/>
      <c r="P3998" s="513"/>
      <c r="Q3998" s="513"/>
      <c r="R3998" s="513"/>
      <c r="S3998" s="513"/>
      <c r="T3998" s="513"/>
      <c r="U3998" s="513"/>
      <c r="V3998" s="513"/>
      <c r="W3998" s="513"/>
      <c r="X3998" s="513"/>
      <c r="Y3998" s="42"/>
      <c r="Z3998" s="42"/>
      <c r="AA3998" s="42"/>
      <c r="AB3998" s="42"/>
      <c r="AC3998" s="42"/>
      <c r="AD3998" s="42"/>
    </row>
    <row r="3999" spans="3:30">
      <c r="C3999" s="513"/>
      <c r="D3999" s="461"/>
      <c r="E3999" s="421"/>
      <c r="F3999" s="494"/>
      <c r="G3999" s="258"/>
      <c r="H3999" s="513"/>
      <c r="I3999" s="513"/>
      <c r="J3999" s="513"/>
      <c r="K3999" s="513"/>
      <c r="L3999" s="513"/>
      <c r="M3999" s="513"/>
      <c r="N3999" s="513"/>
      <c r="O3999" s="513"/>
      <c r="P3999" s="513"/>
      <c r="Q3999" s="513"/>
      <c r="R3999" s="513"/>
      <c r="S3999" s="513"/>
      <c r="T3999" s="513"/>
      <c r="U3999" s="513"/>
      <c r="V3999" s="513"/>
      <c r="W3999" s="513"/>
      <c r="X3999" s="513"/>
      <c r="Y3999" s="42"/>
      <c r="Z3999" s="42"/>
      <c r="AA3999" s="42"/>
      <c r="AB3999" s="42"/>
      <c r="AC3999" s="42"/>
      <c r="AD3999" s="42"/>
    </row>
    <row r="4000" spans="3:30">
      <c r="C4000" s="513"/>
      <c r="D4000" s="461"/>
      <c r="E4000" s="421"/>
      <c r="F4000" s="494"/>
      <c r="G4000" s="258"/>
      <c r="H4000" s="513"/>
      <c r="I4000" s="513"/>
      <c r="J4000" s="513"/>
      <c r="K4000" s="513"/>
      <c r="L4000" s="513"/>
      <c r="M4000" s="513"/>
      <c r="N4000" s="513"/>
      <c r="O4000" s="513"/>
      <c r="P4000" s="513"/>
      <c r="Q4000" s="513"/>
      <c r="R4000" s="513"/>
      <c r="S4000" s="513"/>
      <c r="T4000" s="513"/>
      <c r="U4000" s="513"/>
      <c r="V4000" s="513"/>
      <c r="W4000" s="513"/>
      <c r="X4000" s="513"/>
      <c r="Y4000" s="42"/>
      <c r="Z4000" s="42"/>
      <c r="AA4000" s="42"/>
      <c r="AB4000" s="42"/>
      <c r="AC4000" s="42"/>
      <c r="AD4000" s="42"/>
    </row>
    <row r="4001" spans="3:30">
      <c r="C4001" s="513"/>
      <c r="D4001" s="461"/>
      <c r="E4001" s="421"/>
      <c r="F4001" s="494"/>
      <c r="G4001" s="258"/>
      <c r="H4001" s="513"/>
      <c r="I4001" s="513"/>
      <c r="J4001" s="513"/>
      <c r="K4001" s="513"/>
      <c r="L4001" s="513"/>
      <c r="M4001" s="513"/>
      <c r="N4001" s="513"/>
      <c r="O4001" s="513"/>
      <c r="P4001" s="513"/>
      <c r="Q4001" s="513"/>
      <c r="R4001" s="513"/>
      <c r="S4001" s="513"/>
      <c r="T4001" s="513"/>
      <c r="U4001" s="513"/>
      <c r="V4001" s="513"/>
      <c r="W4001" s="513"/>
      <c r="X4001" s="513"/>
      <c r="Y4001" s="42"/>
      <c r="Z4001" s="42"/>
      <c r="AA4001" s="42"/>
      <c r="AB4001" s="42"/>
      <c r="AC4001" s="42"/>
      <c r="AD4001" s="42"/>
    </row>
    <row r="4002" spans="3:30">
      <c r="C4002" s="513"/>
      <c r="D4002" s="461"/>
      <c r="E4002" s="421"/>
      <c r="F4002" s="494"/>
      <c r="G4002" s="258"/>
      <c r="H4002" s="513"/>
      <c r="I4002" s="513"/>
      <c r="J4002" s="513"/>
      <c r="K4002" s="513"/>
      <c r="L4002" s="513"/>
      <c r="M4002" s="513"/>
      <c r="N4002" s="513"/>
      <c r="O4002" s="513"/>
      <c r="P4002" s="513"/>
      <c r="Q4002" s="513"/>
      <c r="R4002" s="513"/>
      <c r="S4002" s="513"/>
      <c r="T4002" s="513"/>
      <c r="U4002" s="513"/>
      <c r="V4002" s="513"/>
      <c r="W4002" s="513"/>
      <c r="X4002" s="513"/>
      <c r="Y4002" s="42"/>
      <c r="Z4002" s="42"/>
      <c r="AA4002" s="42"/>
      <c r="AB4002" s="42"/>
      <c r="AC4002" s="42"/>
      <c r="AD4002" s="42"/>
    </row>
    <row r="4003" spans="3:30">
      <c r="C4003" s="513"/>
      <c r="D4003" s="461"/>
      <c r="E4003" s="421"/>
      <c r="F4003" s="494"/>
      <c r="G4003" s="258"/>
      <c r="H4003" s="513"/>
      <c r="I4003" s="513"/>
      <c r="J4003" s="513"/>
      <c r="K4003" s="513"/>
      <c r="L4003" s="513"/>
      <c r="M4003" s="513"/>
      <c r="N4003" s="513"/>
      <c r="O4003" s="513"/>
      <c r="P4003" s="513"/>
      <c r="Q4003" s="513"/>
      <c r="R4003" s="513"/>
      <c r="S4003" s="513"/>
      <c r="T4003" s="513"/>
      <c r="U4003" s="513"/>
      <c r="V4003" s="513"/>
      <c r="W4003" s="513"/>
      <c r="X4003" s="513"/>
      <c r="Y4003" s="42"/>
      <c r="Z4003" s="42"/>
      <c r="AA4003" s="42"/>
      <c r="AB4003" s="42"/>
      <c r="AC4003" s="42"/>
      <c r="AD4003" s="42"/>
    </row>
    <row r="4004" spans="3:30">
      <c r="C4004" s="513"/>
      <c r="D4004" s="461"/>
      <c r="E4004" s="421"/>
      <c r="F4004" s="494"/>
      <c r="G4004" s="258"/>
      <c r="H4004" s="513"/>
      <c r="I4004" s="513"/>
      <c r="J4004" s="513"/>
      <c r="K4004" s="513"/>
      <c r="L4004" s="513"/>
      <c r="M4004" s="513"/>
      <c r="N4004" s="513"/>
      <c r="O4004" s="513"/>
      <c r="P4004" s="513"/>
      <c r="Q4004" s="513"/>
      <c r="R4004" s="513"/>
      <c r="S4004" s="513"/>
      <c r="T4004" s="513"/>
      <c r="U4004" s="513"/>
      <c r="V4004" s="513"/>
      <c r="W4004" s="513"/>
      <c r="X4004" s="513"/>
      <c r="Y4004" s="42"/>
      <c r="Z4004" s="42"/>
      <c r="AA4004" s="42"/>
      <c r="AB4004" s="42"/>
      <c r="AC4004" s="42"/>
      <c r="AD4004" s="42"/>
    </row>
    <row r="4005" spans="3:30">
      <c r="C4005" s="513"/>
      <c r="D4005" s="461"/>
      <c r="E4005" s="421"/>
      <c r="F4005" s="494"/>
      <c r="G4005" s="258"/>
      <c r="H4005" s="513"/>
      <c r="I4005" s="513"/>
      <c r="J4005" s="513"/>
      <c r="K4005" s="513"/>
      <c r="L4005" s="513"/>
      <c r="M4005" s="513"/>
      <c r="N4005" s="513"/>
      <c r="O4005" s="513"/>
      <c r="P4005" s="513"/>
      <c r="Q4005" s="513"/>
      <c r="R4005" s="513"/>
      <c r="S4005" s="513"/>
      <c r="T4005" s="513"/>
      <c r="U4005" s="513"/>
      <c r="V4005" s="513"/>
      <c r="W4005" s="513"/>
      <c r="X4005" s="513"/>
      <c r="Y4005" s="42"/>
      <c r="Z4005" s="42"/>
      <c r="AA4005" s="42"/>
      <c r="AB4005" s="42"/>
      <c r="AC4005" s="42"/>
      <c r="AD4005" s="42"/>
    </row>
    <row r="4006" spans="3:30">
      <c r="C4006" s="513"/>
      <c r="D4006" s="461"/>
      <c r="E4006" s="421"/>
      <c r="F4006" s="494"/>
      <c r="G4006" s="258"/>
      <c r="H4006" s="513"/>
      <c r="I4006" s="513"/>
      <c r="J4006" s="513"/>
      <c r="K4006" s="513"/>
      <c r="L4006" s="513"/>
      <c r="M4006" s="513"/>
      <c r="N4006" s="513"/>
      <c r="O4006" s="513"/>
      <c r="P4006" s="513"/>
      <c r="Q4006" s="513"/>
      <c r="R4006" s="513"/>
      <c r="S4006" s="513"/>
      <c r="T4006" s="513"/>
      <c r="U4006" s="513"/>
      <c r="V4006" s="513"/>
      <c r="W4006" s="513"/>
      <c r="X4006" s="513"/>
      <c r="Y4006" s="42"/>
      <c r="Z4006" s="42"/>
      <c r="AA4006" s="42"/>
      <c r="AB4006" s="42"/>
      <c r="AC4006" s="42"/>
      <c r="AD4006" s="42"/>
    </row>
    <row r="4007" spans="3:30">
      <c r="C4007" s="513"/>
      <c r="D4007" s="461"/>
      <c r="E4007" s="421"/>
      <c r="F4007" s="494"/>
      <c r="G4007" s="258"/>
      <c r="H4007" s="513"/>
      <c r="I4007" s="513"/>
      <c r="J4007" s="513"/>
      <c r="K4007" s="513"/>
      <c r="L4007" s="513"/>
      <c r="M4007" s="513"/>
      <c r="N4007" s="513"/>
      <c r="O4007" s="513"/>
      <c r="P4007" s="513"/>
      <c r="Q4007" s="513"/>
      <c r="R4007" s="513"/>
      <c r="S4007" s="513"/>
      <c r="T4007" s="513"/>
      <c r="U4007" s="513"/>
      <c r="V4007" s="513"/>
      <c r="W4007" s="513"/>
      <c r="X4007" s="513"/>
      <c r="Y4007" s="42"/>
      <c r="Z4007" s="42"/>
      <c r="AA4007" s="42"/>
      <c r="AB4007" s="42"/>
      <c r="AC4007" s="42"/>
      <c r="AD4007" s="42"/>
    </row>
    <row r="4008" spans="3:30">
      <c r="C4008" s="513"/>
      <c r="D4008" s="461"/>
      <c r="E4008" s="421"/>
      <c r="F4008" s="494"/>
      <c r="G4008" s="258"/>
      <c r="H4008" s="513"/>
      <c r="I4008" s="513"/>
      <c r="J4008" s="513"/>
      <c r="K4008" s="513"/>
      <c r="L4008" s="513"/>
      <c r="M4008" s="513"/>
      <c r="N4008" s="513"/>
      <c r="O4008" s="513"/>
      <c r="P4008" s="513"/>
      <c r="Q4008" s="513"/>
      <c r="R4008" s="513"/>
      <c r="S4008" s="513"/>
      <c r="T4008" s="513"/>
      <c r="U4008" s="513"/>
      <c r="V4008" s="513"/>
      <c r="W4008" s="513"/>
      <c r="X4008" s="513"/>
      <c r="Y4008" s="42"/>
      <c r="Z4008" s="42"/>
      <c r="AA4008" s="42"/>
      <c r="AB4008" s="42"/>
      <c r="AC4008" s="42"/>
      <c r="AD4008" s="42"/>
    </row>
    <row r="4009" spans="3:30">
      <c r="C4009" s="513"/>
      <c r="D4009" s="461"/>
      <c r="E4009" s="421"/>
      <c r="F4009" s="494"/>
      <c r="G4009" s="258"/>
      <c r="H4009" s="513"/>
      <c r="I4009" s="513"/>
      <c r="J4009" s="513"/>
      <c r="K4009" s="513"/>
      <c r="L4009" s="513"/>
      <c r="M4009" s="513"/>
      <c r="N4009" s="513"/>
      <c r="O4009" s="513"/>
      <c r="P4009" s="513"/>
      <c r="Q4009" s="513"/>
      <c r="R4009" s="513"/>
      <c r="S4009" s="513"/>
      <c r="T4009" s="513"/>
      <c r="U4009" s="513"/>
      <c r="V4009" s="513"/>
      <c r="W4009" s="513"/>
      <c r="X4009" s="513"/>
      <c r="Y4009" s="42"/>
      <c r="Z4009" s="42"/>
      <c r="AA4009" s="42"/>
      <c r="AB4009" s="42"/>
      <c r="AC4009" s="42"/>
      <c r="AD4009" s="42"/>
    </row>
    <row r="4010" spans="3:30">
      <c r="C4010" s="513"/>
      <c r="D4010" s="461"/>
      <c r="E4010" s="421"/>
      <c r="F4010" s="494"/>
      <c r="G4010" s="258"/>
      <c r="H4010" s="513"/>
      <c r="I4010" s="513"/>
      <c r="J4010" s="513"/>
      <c r="K4010" s="513"/>
      <c r="L4010" s="513"/>
      <c r="M4010" s="513"/>
      <c r="N4010" s="513"/>
      <c r="O4010" s="513"/>
      <c r="P4010" s="513"/>
      <c r="Q4010" s="513"/>
      <c r="R4010" s="513"/>
      <c r="S4010" s="513"/>
      <c r="T4010" s="513"/>
      <c r="U4010" s="513"/>
      <c r="V4010" s="513"/>
      <c r="W4010" s="513"/>
      <c r="X4010" s="513"/>
      <c r="Y4010" s="42"/>
      <c r="Z4010" s="42"/>
      <c r="AA4010" s="42"/>
      <c r="AB4010" s="42"/>
      <c r="AC4010" s="42"/>
      <c r="AD4010" s="42"/>
    </row>
    <row r="4011" spans="3:30">
      <c r="C4011" s="513"/>
      <c r="D4011" s="461"/>
      <c r="E4011" s="421"/>
      <c r="F4011" s="494"/>
      <c r="G4011" s="258"/>
      <c r="H4011" s="513"/>
      <c r="I4011" s="513"/>
      <c r="J4011" s="513"/>
      <c r="K4011" s="513"/>
      <c r="L4011" s="513"/>
      <c r="M4011" s="513"/>
      <c r="N4011" s="513"/>
      <c r="O4011" s="513"/>
      <c r="P4011" s="513"/>
      <c r="Q4011" s="513"/>
      <c r="R4011" s="513"/>
      <c r="S4011" s="513"/>
      <c r="T4011" s="513"/>
      <c r="U4011" s="513"/>
      <c r="V4011" s="513"/>
      <c r="W4011" s="513"/>
      <c r="X4011" s="513"/>
      <c r="Y4011" s="42"/>
      <c r="Z4011" s="42"/>
      <c r="AA4011" s="42"/>
      <c r="AB4011" s="42"/>
      <c r="AC4011" s="42"/>
      <c r="AD4011" s="42"/>
    </row>
    <row r="4012" spans="3:30">
      <c r="C4012" s="513"/>
      <c r="D4012" s="461"/>
      <c r="E4012" s="421"/>
      <c r="F4012" s="494"/>
      <c r="G4012" s="258"/>
      <c r="H4012" s="513"/>
      <c r="I4012" s="513"/>
      <c r="J4012" s="513"/>
      <c r="K4012" s="513"/>
      <c r="L4012" s="513"/>
      <c r="M4012" s="513"/>
      <c r="N4012" s="513"/>
      <c r="O4012" s="513"/>
      <c r="P4012" s="513"/>
      <c r="Q4012" s="513"/>
      <c r="R4012" s="513"/>
      <c r="S4012" s="513"/>
      <c r="T4012" s="513"/>
      <c r="U4012" s="513"/>
      <c r="V4012" s="513"/>
      <c r="W4012" s="513"/>
      <c r="X4012" s="513"/>
      <c r="Y4012" s="42"/>
      <c r="Z4012" s="42"/>
      <c r="AA4012" s="42"/>
      <c r="AB4012" s="42"/>
      <c r="AC4012" s="42"/>
      <c r="AD4012" s="42"/>
    </row>
    <row r="4013" spans="3:30">
      <c r="C4013" s="513"/>
      <c r="D4013" s="461"/>
      <c r="E4013" s="421"/>
      <c r="F4013" s="494"/>
      <c r="G4013" s="258"/>
      <c r="H4013" s="513"/>
      <c r="I4013" s="513"/>
      <c r="J4013" s="513"/>
      <c r="K4013" s="513"/>
      <c r="L4013" s="513"/>
      <c r="M4013" s="513"/>
      <c r="N4013" s="513"/>
      <c r="O4013" s="513"/>
      <c r="P4013" s="513"/>
      <c r="Q4013" s="513"/>
      <c r="R4013" s="513"/>
      <c r="S4013" s="513"/>
      <c r="T4013" s="513"/>
      <c r="U4013" s="513"/>
      <c r="V4013" s="513"/>
      <c r="W4013" s="513"/>
      <c r="X4013" s="513"/>
      <c r="Y4013" s="42"/>
      <c r="Z4013" s="42"/>
      <c r="AA4013" s="42"/>
      <c r="AB4013" s="42"/>
      <c r="AC4013" s="42"/>
      <c r="AD4013" s="42"/>
    </row>
    <row r="4014" spans="3:30">
      <c r="C4014" s="513"/>
      <c r="D4014" s="461"/>
      <c r="E4014" s="421"/>
      <c r="F4014" s="494"/>
      <c r="G4014" s="258"/>
      <c r="H4014" s="513"/>
      <c r="I4014" s="513"/>
      <c r="J4014" s="513"/>
      <c r="K4014" s="513"/>
      <c r="L4014" s="513"/>
      <c r="M4014" s="513"/>
      <c r="N4014" s="513"/>
      <c r="O4014" s="513"/>
      <c r="P4014" s="513"/>
      <c r="Q4014" s="513"/>
      <c r="R4014" s="513"/>
      <c r="S4014" s="513"/>
      <c r="T4014" s="513"/>
      <c r="U4014" s="513"/>
      <c r="V4014" s="513"/>
      <c r="W4014" s="513"/>
      <c r="X4014" s="513"/>
      <c r="Y4014" s="42"/>
      <c r="Z4014" s="42"/>
      <c r="AA4014" s="42"/>
      <c r="AB4014" s="42"/>
      <c r="AC4014" s="42"/>
      <c r="AD4014" s="42"/>
    </row>
    <row r="4015" spans="3:30">
      <c r="C4015" s="513"/>
      <c r="D4015" s="461"/>
      <c r="E4015" s="421"/>
      <c r="F4015" s="494"/>
      <c r="G4015" s="258"/>
      <c r="H4015" s="513"/>
      <c r="I4015" s="513"/>
      <c r="J4015" s="513"/>
      <c r="K4015" s="513"/>
      <c r="L4015" s="513"/>
      <c r="M4015" s="513"/>
      <c r="N4015" s="513"/>
      <c r="O4015" s="513"/>
      <c r="P4015" s="513"/>
      <c r="Q4015" s="513"/>
      <c r="R4015" s="513"/>
      <c r="S4015" s="513"/>
      <c r="T4015" s="513"/>
      <c r="U4015" s="513"/>
      <c r="V4015" s="513"/>
      <c r="W4015" s="513"/>
      <c r="X4015" s="513"/>
      <c r="Y4015" s="42"/>
      <c r="Z4015" s="42"/>
      <c r="AA4015" s="42"/>
      <c r="AB4015" s="42"/>
      <c r="AC4015" s="42"/>
      <c r="AD4015" s="42"/>
    </row>
    <row r="4016" spans="3:30">
      <c r="C4016" s="513"/>
      <c r="D4016" s="461"/>
      <c r="E4016" s="421"/>
      <c r="F4016" s="494"/>
      <c r="G4016" s="258"/>
      <c r="H4016" s="513"/>
      <c r="I4016" s="513"/>
      <c r="J4016" s="513"/>
      <c r="K4016" s="513"/>
      <c r="L4016" s="513"/>
      <c r="M4016" s="513"/>
      <c r="N4016" s="513"/>
      <c r="O4016" s="513"/>
      <c r="P4016" s="513"/>
      <c r="Q4016" s="513"/>
      <c r="R4016" s="513"/>
      <c r="S4016" s="513"/>
      <c r="T4016" s="513"/>
      <c r="U4016" s="513"/>
      <c r="V4016" s="513"/>
      <c r="W4016" s="513"/>
      <c r="X4016" s="513"/>
      <c r="Y4016" s="42"/>
      <c r="Z4016" s="42"/>
      <c r="AA4016" s="42"/>
      <c r="AB4016" s="42"/>
      <c r="AC4016" s="42"/>
      <c r="AD4016" s="42"/>
    </row>
    <row r="4017" spans="3:30">
      <c r="C4017" s="513"/>
      <c r="D4017" s="461"/>
      <c r="E4017" s="421"/>
      <c r="F4017" s="494"/>
      <c r="G4017" s="258"/>
      <c r="H4017" s="513"/>
      <c r="I4017" s="513"/>
      <c r="J4017" s="513"/>
      <c r="K4017" s="513"/>
      <c r="L4017" s="513"/>
      <c r="M4017" s="513"/>
      <c r="N4017" s="513"/>
      <c r="O4017" s="513"/>
      <c r="P4017" s="513"/>
      <c r="Q4017" s="513"/>
      <c r="R4017" s="513"/>
      <c r="S4017" s="513"/>
      <c r="T4017" s="513"/>
      <c r="U4017" s="513"/>
      <c r="V4017" s="513"/>
      <c r="W4017" s="513"/>
      <c r="X4017" s="513"/>
      <c r="Y4017" s="42"/>
      <c r="Z4017" s="42"/>
      <c r="AA4017" s="42"/>
      <c r="AB4017" s="42"/>
      <c r="AC4017" s="42"/>
      <c r="AD4017" s="42"/>
    </row>
    <row r="4018" spans="3:30">
      <c r="C4018" s="513"/>
      <c r="D4018" s="461"/>
      <c r="E4018" s="421"/>
      <c r="F4018" s="494"/>
      <c r="G4018" s="258"/>
      <c r="H4018" s="513"/>
      <c r="I4018" s="513"/>
      <c r="J4018" s="513"/>
      <c r="K4018" s="513"/>
      <c r="L4018" s="513"/>
      <c r="M4018" s="513"/>
      <c r="N4018" s="513"/>
      <c r="O4018" s="513"/>
      <c r="P4018" s="513"/>
      <c r="Q4018" s="513"/>
      <c r="R4018" s="513"/>
      <c r="S4018" s="513"/>
      <c r="T4018" s="513"/>
      <c r="U4018" s="513"/>
      <c r="V4018" s="513"/>
      <c r="W4018" s="513"/>
      <c r="X4018" s="513"/>
      <c r="Y4018" s="42"/>
      <c r="Z4018" s="42"/>
      <c r="AA4018" s="42"/>
      <c r="AB4018" s="42"/>
      <c r="AC4018" s="42"/>
      <c r="AD4018" s="42"/>
    </row>
    <row r="4019" spans="3:30">
      <c r="C4019" s="513"/>
      <c r="D4019" s="461"/>
      <c r="E4019" s="421"/>
      <c r="F4019" s="494"/>
      <c r="G4019" s="258"/>
      <c r="H4019" s="513"/>
      <c r="I4019" s="513"/>
      <c r="J4019" s="513"/>
      <c r="K4019" s="513"/>
      <c r="L4019" s="513"/>
      <c r="M4019" s="513"/>
      <c r="N4019" s="513"/>
      <c r="O4019" s="513"/>
      <c r="P4019" s="513"/>
      <c r="Q4019" s="513"/>
      <c r="R4019" s="513"/>
      <c r="S4019" s="513"/>
      <c r="T4019" s="513"/>
      <c r="U4019" s="513"/>
      <c r="V4019" s="513"/>
      <c r="W4019" s="513"/>
      <c r="X4019" s="513"/>
      <c r="Y4019" s="42"/>
      <c r="Z4019" s="42"/>
      <c r="AA4019" s="42"/>
      <c r="AB4019" s="42"/>
      <c r="AC4019" s="42"/>
      <c r="AD4019" s="42"/>
    </row>
    <row r="4020" spans="3:30">
      <c r="C4020" s="513"/>
      <c r="D4020" s="461"/>
      <c r="E4020" s="421"/>
      <c r="F4020" s="494"/>
      <c r="G4020" s="258"/>
      <c r="H4020" s="513"/>
      <c r="I4020" s="513"/>
      <c r="J4020" s="513"/>
      <c r="K4020" s="513"/>
      <c r="L4020" s="513"/>
      <c r="M4020" s="513"/>
      <c r="N4020" s="513"/>
      <c r="O4020" s="513"/>
      <c r="P4020" s="513"/>
      <c r="Q4020" s="513"/>
      <c r="R4020" s="513"/>
      <c r="S4020" s="513"/>
      <c r="T4020" s="513"/>
      <c r="U4020" s="513"/>
      <c r="V4020" s="513"/>
      <c r="W4020" s="513"/>
      <c r="X4020" s="513"/>
      <c r="Y4020" s="42"/>
      <c r="Z4020" s="42"/>
      <c r="AA4020" s="42"/>
      <c r="AB4020" s="42"/>
      <c r="AC4020" s="42"/>
      <c r="AD4020" s="42"/>
    </row>
    <row r="4021" spans="3:30">
      <c r="C4021" s="513"/>
      <c r="D4021" s="461"/>
      <c r="E4021" s="421"/>
      <c r="F4021" s="494"/>
      <c r="G4021" s="258"/>
      <c r="H4021" s="513"/>
      <c r="I4021" s="513"/>
      <c r="J4021" s="513"/>
      <c r="K4021" s="513"/>
      <c r="L4021" s="513"/>
      <c r="M4021" s="513"/>
      <c r="N4021" s="513"/>
      <c r="O4021" s="513"/>
      <c r="P4021" s="513"/>
      <c r="Q4021" s="513"/>
      <c r="R4021" s="513"/>
      <c r="S4021" s="513"/>
      <c r="T4021" s="513"/>
      <c r="U4021" s="513"/>
      <c r="V4021" s="513"/>
      <c r="W4021" s="513"/>
      <c r="X4021" s="513"/>
      <c r="Y4021" s="42"/>
      <c r="Z4021" s="42"/>
      <c r="AA4021" s="42"/>
      <c r="AB4021" s="42"/>
      <c r="AC4021" s="42"/>
      <c r="AD4021" s="42"/>
    </row>
    <row r="4022" spans="3:30">
      <c r="C4022" s="513"/>
      <c r="D4022" s="461"/>
      <c r="E4022" s="421"/>
      <c r="F4022" s="494"/>
      <c r="G4022" s="258"/>
      <c r="H4022" s="513"/>
      <c r="I4022" s="513"/>
      <c r="J4022" s="513"/>
      <c r="K4022" s="513"/>
      <c r="L4022" s="513"/>
      <c r="M4022" s="513"/>
      <c r="N4022" s="513"/>
      <c r="O4022" s="513"/>
      <c r="P4022" s="513"/>
      <c r="Q4022" s="513"/>
      <c r="R4022" s="513"/>
      <c r="S4022" s="513"/>
      <c r="T4022" s="513"/>
      <c r="U4022" s="513"/>
      <c r="V4022" s="513"/>
      <c r="W4022" s="513"/>
      <c r="X4022" s="513"/>
      <c r="Y4022" s="42"/>
      <c r="Z4022" s="42"/>
      <c r="AA4022" s="42"/>
      <c r="AB4022" s="42"/>
      <c r="AC4022" s="42"/>
      <c r="AD4022" s="42"/>
    </row>
    <row r="4023" spans="3:30">
      <c r="C4023" s="513"/>
      <c r="D4023" s="461"/>
      <c r="E4023" s="421"/>
      <c r="F4023" s="494"/>
      <c r="G4023" s="258"/>
      <c r="H4023" s="513"/>
      <c r="I4023" s="513"/>
      <c r="J4023" s="513"/>
      <c r="K4023" s="513"/>
      <c r="L4023" s="513"/>
      <c r="M4023" s="513"/>
      <c r="N4023" s="513"/>
      <c r="O4023" s="513"/>
      <c r="P4023" s="513"/>
      <c r="Q4023" s="513"/>
      <c r="R4023" s="513"/>
      <c r="S4023" s="513"/>
      <c r="T4023" s="513"/>
      <c r="U4023" s="513"/>
      <c r="V4023" s="513"/>
      <c r="W4023" s="513"/>
      <c r="X4023" s="513"/>
      <c r="Y4023" s="42"/>
      <c r="Z4023" s="42"/>
      <c r="AA4023" s="42"/>
      <c r="AB4023" s="42"/>
      <c r="AC4023" s="42"/>
      <c r="AD4023" s="42"/>
    </row>
    <row r="4024" spans="3:30">
      <c r="C4024" s="513"/>
      <c r="D4024" s="461"/>
      <c r="E4024" s="421"/>
      <c r="F4024" s="494"/>
      <c r="G4024" s="258"/>
      <c r="H4024" s="513"/>
      <c r="I4024" s="513"/>
      <c r="J4024" s="513"/>
      <c r="K4024" s="513"/>
      <c r="L4024" s="513"/>
      <c r="M4024" s="513"/>
      <c r="N4024" s="513"/>
      <c r="O4024" s="513"/>
      <c r="P4024" s="513"/>
      <c r="Q4024" s="513"/>
      <c r="R4024" s="513"/>
      <c r="S4024" s="513"/>
      <c r="T4024" s="513"/>
      <c r="U4024" s="513"/>
      <c r="V4024" s="513"/>
      <c r="W4024" s="513"/>
      <c r="X4024" s="513"/>
      <c r="Y4024" s="42"/>
      <c r="Z4024" s="42"/>
      <c r="AA4024" s="42"/>
      <c r="AB4024" s="42"/>
      <c r="AC4024" s="42"/>
      <c r="AD4024" s="42"/>
    </row>
    <row r="4025" spans="3:30">
      <c r="C4025" s="513"/>
      <c r="D4025" s="461"/>
      <c r="E4025" s="421"/>
      <c r="F4025" s="494"/>
      <c r="G4025" s="258"/>
      <c r="H4025" s="513"/>
      <c r="I4025" s="513"/>
      <c r="J4025" s="513"/>
      <c r="K4025" s="513"/>
      <c r="L4025" s="513"/>
      <c r="M4025" s="513"/>
      <c r="N4025" s="513"/>
      <c r="O4025" s="513"/>
      <c r="P4025" s="513"/>
      <c r="Q4025" s="513"/>
      <c r="R4025" s="513"/>
      <c r="S4025" s="513"/>
      <c r="T4025" s="513"/>
      <c r="U4025" s="513"/>
      <c r="V4025" s="513"/>
      <c r="W4025" s="513"/>
      <c r="X4025" s="513"/>
      <c r="Y4025" s="42"/>
      <c r="Z4025" s="42"/>
      <c r="AA4025" s="42"/>
      <c r="AB4025" s="42"/>
      <c r="AC4025" s="42"/>
      <c r="AD4025" s="42"/>
    </row>
    <row r="4026" spans="3:30">
      <c r="C4026" s="513"/>
      <c r="D4026" s="461"/>
      <c r="E4026" s="421"/>
      <c r="F4026" s="494"/>
      <c r="G4026" s="258"/>
      <c r="H4026" s="513"/>
      <c r="I4026" s="513"/>
      <c r="J4026" s="513"/>
      <c r="K4026" s="513"/>
      <c r="L4026" s="513"/>
      <c r="M4026" s="513"/>
      <c r="N4026" s="513"/>
      <c r="O4026" s="513"/>
      <c r="P4026" s="513"/>
      <c r="Q4026" s="513"/>
      <c r="R4026" s="513"/>
      <c r="S4026" s="513"/>
      <c r="T4026" s="513"/>
      <c r="U4026" s="513"/>
      <c r="V4026" s="513"/>
      <c r="W4026" s="513"/>
      <c r="X4026" s="513"/>
      <c r="Y4026" s="42"/>
      <c r="Z4026" s="42"/>
      <c r="AA4026" s="42"/>
      <c r="AB4026" s="42"/>
      <c r="AC4026" s="42"/>
      <c r="AD4026" s="42"/>
    </row>
    <row r="4027" spans="3:30">
      <c r="C4027" s="513"/>
      <c r="D4027" s="461"/>
      <c r="E4027" s="421"/>
      <c r="F4027" s="494"/>
      <c r="G4027" s="258"/>
      <c r="H4027" s="513"/>
      <c r="I4027" s="513"/>
      <c r="J4027" s="513"/>
      <c r="K4027" s="513"/>
      <c r="L4027" s="513"/>
      <c r="M4027" s="513"/>
      <c r="N4027" s="513"/>
      <c r="O4027" s="513"/>
      <c r="P4027" s="513"/>
      <c r="Q4027" s="513"/>
      <c r="R4027" s="513"/>
      <c r="S4027" s="513"/>
      <c r="T4027" s="513"/>
      <c r="U4027" s="513"/>
      <c r="V4027" s="513"/>
      <c r="W4027" s="513"/>
      <c r="X4027" s="513"/>
      <c r="Y4027" s="42"/>
      <c r="Z4027" s="42"/>
      <c r="AA4027" s="42"/>
      <c r="AB4027" s="42"/>
      <c r="AC4027" s="42"/>
      <c r="AD4027" s="42"/>
    </row>
    <row r="4028" spans="3:30">
      <c r="C4028" s="513"/>
      <c r="D4028" s="461"/>
      <c r="E4028" s="421"/>
      <c r="F4028" s="494"/>
      <c r="G4028" s="258"/>
      <c r="H4028" s="513"/>
      <c r="I4028" s="513"/>
      <c r="J4028" s="513"/>
      <c r="K4028" s="513"/>
      <c r="L4028" s="513"/>
      <c r="M4028" s="513"/>
      <c r="N4028" s="513"/>
      <c r="O4028" s="513"/>
      <c r="P4028" s="513"/>
      <c r="Q4028" s="513"/>
      <c r="R4028" s="513"/>
      <c r="S4028" s="513"/>
      <c r="T4028" s="513"/>
      <c r="U4028" s="513"/>
      <c r="V4028" s="513"/>
      <c r="W4028" s="513"/>
      <c r="X4028" s="513"/>
      <c r="Y4028" s="42"/>
      <c r="Z4028" s="42"/>
      <c r="AA4028" s="42"/>
      <c r="AB4028" s="42"/>
      <c r="AC4028" s="42"/>
      <c r="AD4028" s="42"/>
    </row>
    <row r="4029" spans="3:30">
      <c r="C4029" s="513"/>
      <c r="D4029" s="461"/>
      <c r="E4029" s="421"/>
      <c r="F4029" s="494"/>
      <c r="G4029" s="258"/>
      <c r="H4029" s="513"/>
      <c r="I4029" s="513"/>
      <c r="J4029" s="513"/>
      <c r="K4029" s="513"/>
      <c r="L4029" s="513"/>
      <c r="M4029" s="513"/>
      <c r="N4029" s="513"/>
      <c r="O4029" s="513"/>
      <c r="P4029" s="513"/>
      <c r="Q4029" s="513"/>
      <c r="R4029" s="513"/>
      <c r="S4029" s="513"/>
      <c r="T4029" s="513"/>
      <c r="U4029" s="513"/>
      <c r="V4029" s="513"/>
      <c r="W4029" s="513"/>
      <c r="X4029" s="513"/>
      <c r="Y4029" s="42"/>
      <c r="Z4029" s="42"/>
      <c r="AA4029" s="42"/>
      <c r="AB4029" s="42"/>
      <c r="AC4029" s="42"/>
      <c r="AD4029" s="42"/>
    </row>
    <row r="4030" spans="3:30">
      <c r="C4030" s="513"/>
      <c r="D4030" s="461"/>
      <c r="E4030" s="421"/>
      <c r="F4030" s="494"/>
      <c r="G4030" s="258"/>
      <c r="H4030" s="513"/>
      <c r="I4030" s="513"/>
      <c r="J4030" s="513"/>
      <c r="K4030" s="513"/>
      <c r="L4030" s="513"/>
      <c r="M4030" s="513"/>
      <c r="N4030" s="513"/>
      <c r="O4030" s="513"/>
      <c r="P4030" s="513"/>
      <c r="Q4030" s="513"/>
      <c r="R4030" s="513"/>
      <c r="S4030" s="513"/>
      <c r="T4030" s="513"/>
      <c r="U4030" s="513"/>
      <c r="V4030" s="513"/>
      <c r="W4030" s="513"/>
      <c r="X4030" s="513"/>
      <c r="Y4030" s="42"/>
      <c r="Z4030" s="42"/>
      <c r="AA4030" s="42"/>
      <c r="AB4030" s="42"/>
      <c r="AC4030" s="42"/>
      <c r="AD4030" s="42"/>
    </row>
    <row r="4031" spans="3:30">
      <c r="C4031" s="513"/>
      <c r="D4031" s="461"/>
      <c r="E4031" s="421"/>
      <c r="F4031" s="494"/>
      <c r="G4031" s="258"/>
      <c r="H4031" s="513"/>
      <c r="I4031" s="513"/>
      <c r="J4031" s="513"/>
      <c r="K4031" s="513"/>
      <c r="L4031" s="513"/>
      <c r="M4031" s="513"/>
      <c r="N4031" s="513"/>
      <c r="O4031" s="513"/>
      <c r="P4031" s="513"/>
      <c r="Q4031" s="513"/>
      <c r="R4031" s="513"/>
      <c r="S4031" s="513"/>
      <c r="T4031" s="513"/>
      <c r="U4031" s="513"/>
      <c r="V4031" s="513"/>
      <c r="W4031" s="513"/>
      <c r="X4031" s="513"/>
      <c r="Y4031" s="42"/>
      <c r="Z4031" s="42"/>
      <c r="AA4031" s="42"/>
      <c r="AB4031" s="42"/>
      <c r="AC4031" s="42"/>
      <c r="AD4031" s="42"/>
    </row>
    <row r="4032" spans="3:30">
      <c r="C4032" s="513"/>
      <c r="D4032" s="461"/>
      <c r="E4032" s="421"/>
      <c r="F4032" s="494"/>
      <c r="G4032" s="258"/>
      <c r="H4032" s="513"/>
      <c r="I4032" s="513"/>
      <c r="J4032" s="513"/>
      <c r="K4032" s="513"/>
      <c r="L4032" s="513"/>
      <c r="M4032" s="513"/>
      <c r="N4032" s="513"/>
      <c r="O4032" s="513"/>
      <c r="P4032" s="513"/>
      <c r="Q4032" s="513"/>
      <c r="R4032" s="513"/>
      <c r="S4032" s="513"/>
      <c r="T4032" s="513"/>
      <c r="U4032" s="513"/>
      <c r="V4032" s="513"/>
      <c r="W4032" s="513"/>
      <c r="X4032" s="513"/>
      <c r="Y4032" s="42"/>
      <c r="Z4032" s="42"/>
      <c r="AA4032" s="42"/>
      <c r="AB4032" s="42"/>
      <c r="AC4032" s="42"/>
      <c r="AD4032" s="42"/>
    </row>
    <row r="4033" spans="3:30">
      <c r="C4033" s="513"/>
      <c r="D4033" s="461"/>
      <c r="E4033" s="421"/>
      <c r="F4033" s="494"/>
      <c r="G4033" s="258"/>
      <c r="H4033" s="513"/>
      <c r="I4033" s="513"/>
      <c r="J4033" s="513"/>
      <c r="K4033" s="513"/>
      <c r="L4033" s="513"/>
      <c r="M4033" s="513"/>
      <c r="N4033" s="513"/>
      <c r="O4033" s="513"/>
      <c r="P4033" s="513"/>
      <c r="Q4033" s="513"/>
      <c r="R4033" s="513"/>
      <c r="S4033" s="513"/>
      <c r="T4033" s="513"/>
      <c r="U4033" s="513"/>
      <c r="V4033" s="513"/>
      <c r="W4033" s="513"/>
      <c r="X4033" s="513"/>
      <c r="Y4033" s="42"/>
      <c r="Z4033" s="42"/>
      <c r="AA4033" s="42"/>
      <c r="AB4033" s="42"/>
      <c r="AC4033" s="42"/>
      <c r="AD4033" s="42"/>
    </row>
    <row r="4034" spans="3:30">
      <c r="C4034" s="513"/>
      <c r="D4034" s="461"/>
      <c r="E4034" s="421"/>
      <c r="F4034" s="494"/>
      <c r="G4034" s="258"/>
      <c r="H4034" s="513"/>
      <c r="I4034" s="513"/>
      <c r="J4034" s="513"/>
      <c r="K4034" s="513"/>
      <c r="L4034" s="513"/>
      <c r="M4034" s="513"/>
      <c r="N4034" s="513"/>
      <c r="O4034" s="513"/>
      <c r="P4034" s="513"/>
      <c r="Q4034" s="513"/>
      <c r="R4034" s="513"/>
      <c r="S4034" s="513"/>
      <c r="T4034" s="513"/>
      <c r="U4034" s="513"/>
      <c r="V4034" s="513"/>
      <c r="W4034" s="513"/>
      <c r="X4034" s="513"/>
      <c r="Y4034" s="42"/>
      <c r="Z4034" s="42"/>
      <c r="AA4034" s="42"/>
      <c r="AB4034" s="42"/>
      <c r="AC4034" s="42"/>
      <c r="AD4034" s="42"/>
    </row>
    <row r="4035" spans="3:30">
      <c r="C4035" s="513"/>
      <c r="D4035" s="461"/>
      <c r="E4035" s="421"/>
      <c r="F4035" s="494"/>
      <c r="G4035" s="258"/>
      <c r="H4035" s="513"/>
      <c r="I4035" s="513"/>
      <c r="J4035" s="513"/>
      <c r="K4035" s="513"/>
      <c r="L4035" s="513"/>
      <c r="M4035" s="513"/>
      <c r="N4035" s="513"/>
      <c r="O4035" s="513"/>
      <c r="P4035" s="513"/>
      <c r="Q4035" s="513"/>
      <c r="R4035" s="513"/>
      <c r="S4035" s="513"/>
      <c r="T4035" s="513"/>
      <c r="U4035" s="513"/>
      <c r="V4035" s="513"/>
      <c r="W4035" s="513"/>
      <c r="X4035" s="513"/>
      <c r="Y4035" s="42"/>
      <c r="Z4035" s="42"/>
      <c r="AA4035" s="42"/>
      <c r="AB4035" s="42"/>
      <c r="AC4035" s="42"/>
      <c r="AD4035" s="42"/>
    </row>
    <row r="4036" spans="3:30">
      <c r="C4036" s="513"/>
      <c r="D4036" s="461"/>
      <c r="E4036" s="421"/>
      <c r="F4036" s="494"/>
      <c r="G4036" s="258"/>
      <c r="H4036" s="513"/>
      <c r="I4036" s="513"/>
      <c r="J4036" s="513"/>
      <c r="K4036" s="513"/>
      <c r="L4036" s="513"/>
      <c r="M4036" s="513"/>
      <c r="N4036" s="513"/>
      <c r="O4036" s="513"/>
      <c r="P4036" s="513"/>
      <c r="Q4036" s="513"/>
      <c r="R4036" s="513"/>
      <c r="S4036" s="513"/>
      <c r="T4036" s="513"/>
      <c r="U4036" s="513"/>
      <c r="V4036" s="513"/>
      <c r="W4036" s="513"/>
      <c r="X4036" s="513"/>
      <c r="Y4036" s="42"/>
      <c r="Z4036" s="42"/>
      <c r="AA4036" s="42"/>
      <c r="AB4036" s="42"/>
      <c r="AC4036" s="42"/>
      <c r="AD4036" s="42"/>
    </row>
    <row r="4037" spans="3:30">
      <c r="C4037" s="513"/>
      <c r="D4037" s="461"/>
      <c r="E4037" s="421"/>
      <c r="F4037" s="494"/>
      <c r="G4037" s="258"/>
      <c r="H4037" s="513"/>
      <c r="I4037" s="513"/>
      <c r="J4037" s="513"/>
      <c r="K4037" s="513"/>
      <c r="L4037" s="513"/>
      <c r="M4037" s="513"/>
      <c r="N4037" s="513"/>
      <c r="O4037" s="513"/>
      <c r="P4037" s="513"/>
      <c r="Q4037" s="513"/>
      <c r="R4037" s="513"/>
      <c r="S4037" s="513"/>
      <c r="T4037" s="513"/>
      <c r="U4037" s="513"/>
      <c r="V4037" s="513"/>
      <c r="W4037" s="513"/>
      <c r="X4037" s="513"/>
      <c r="Y4037" s="42"/>
      <c r="Z4037" s="42"/>
      <c r="AA4037" s="42"/>
      <c r="AB4037" s="42"/>
      <c r="AC4037" s="42"/>
      <c r="AD4037" s="42"/>
    </row>
    <row r="4038" spans="3:30">
      <c r="C4038" s="513"/>
      <c r="D4038" s="461"/>
      <c r="E4038" s="421"/>
      <c r="F4038" s="494"/>
      <c r="G4038" s="258"/>
      <c r="H4038" s="513"/>
      <c r="I4038" s="513"/>
      <c r="J4038" s="513"/>
      <c r="K4038" s="513"/>
      <c r="L4038" s="513"/>
      <c r="M4038" s="513"/>
      <c r="N4038" s="513"/>
      <c r="O4038" s="513"/>
      <c r="P4038" s="513"/>
      <c r="Q4038" s="513"/>
      <c r="R4038" s="513"/>
      <c r="S4038" s="513"/>
      <c r="T4038" s="513"/>
      <c r="U4038" s="513"/>
      <c r="V4038" s="513"/>
      <c r="W4038" s="513"/>
      <c r="X4038" s="513"/>
      <c r="Y4038" s="42"/>
      <c r="Z4038" s="42"/>
      <c r="AA4038" s="42"/>
      <c r="AB4038" s="42"/>
      <c r="AC4038" s="42"/>
      <c r="AD4038" s="42"/>
    </row>
    <row r="4039" spans="3:30">
      <c r="C4039" s="513"/>
      <c r="D4039" s="461"/>
      <c r="E4039" s="421"/>
      <c r="F4039" s="494"/>
      <c r="G4039" s="258"/>
      <c r="H4039" s="513"/>
      <c r="I4039" s="513"/>
      <c r="J4039" s="513"/>
      <c r="K4039" s="513"/>
      <c r="L4039" s="513"/>
      <c r="M4039" s="513"/>
      <c r="N4039" s="513"/>
      <c r="O4039" s="513"/>
      <c r="P4039" s="513"/>
      <c r="Q4039" s="513"/>
      <c r="R4039" s="513"/>
      <c r="S4039" s="513"/>
      <c r="T4039" s="513"/>
      <c r="U4039" s="513"/>
      <c r="V4039" s="513"/>
      <c r="W4039" s="513"/>
      <c r="X4039" s="513"/>
      <c r="Y4039" s="42"/>
      <c r="Z4039" s="42"/>
      <c r="AA4039" s="42"/>
      <c r="AB4039" s="42"/>
      <c r="AC4039" s="42"/>
      <c r="AD4039" s="42"/>
    </row>
    <row r="4040" spans="3:30">
      <c r="C4040" s="513"/>
      <c r="D4040" s="461"/>
      <c r="E4040" s="421"/>
      <c r="F4040" s="494"/>
      <c r="G4040" s="258"/>
      <c r="H4040" s="513"/>
      <c r="I4040" s="513"/>
      <c r="J4040" s="513"/>
      <c r="K4040" s="513"/>
      <c r="L4040" s="513"/>
      <c r="M4040" s="513"/>
      <c r="N4040" s="513"/>
      <c r="O4040" s="513"/>
      <c r="P4040" s="513"/>
      <c r="Q4040" s="513"/>
      <c r="R4040" s="513"/>
      <c r="S4040" s="513"/>
      <c r="T4040" s="513"/>
      <c r="U4040" s="513"/>
      <c r="V4040" s="513"/>
      <c r="W4040" s="513"/>
      <c r="X4040" s="513"/>
      <c r="Y4040" s="42"/>
      <c r="Z4040" s="42"/>
      <c r="AA4040" s="42"/>
      <c r="AB4040" s="42"/>
      <c r="AC4040" s="42"/>
      <c r="AD4040" s="42"/>
    </row>
    <row r="4041" spans="3:30">
      <c r="C4041" s="513"/>
      <c r="D4041" s="461"/>
      <c r="E4041" s="421"/>
      <c r="F4041" s="494"/>
      <c r="G4041" s="258"/>
      <c r="H4041" s="513"/>
      <c r="I4041" s="513"/>
      <c r="J4041" s="513"/>
      <c r="K4041" s="513"/>
      <c r="L4041" s="513"/>
      <c r="M4041" s="513"/>
      <c r="N4041" s="513"/>
      <c r="O4041" s="513"/>
      <c r="P4041" s="513"/>
      <c r="Q4041" s="513"/>
      <c r="R4041" s="513"/>
      <c r="S4041" s="513"/>
      <c r="T4041" s="513"/>
      <c r="U4041" s="513"/>
      <c r="V4041" s="513"/>
      <c r="W4041" s="513"/>
      <c r="X4041" s="513"/>
      <c r="Y4041" s="42"/>
      <c r="Z4041" s="42"/>
      <c r="AA4041" s="42"/>
      <c r="AB4041" s="42"/>
      <c r="AC4041" s="42"/>
      <c r="AD4041" s="42"/>
    </row>
    <row r="4042" spans="3:30">
      <c r="C4042" s="513"/>
      <c r="D4042" s="461"/>
      <c r="E4042" s="421"/>
      <c r="F4042" s="494"/>
      <c r="G4042" s="258"/>
      <c r="H4042" s="513"/>
      <c r="I4042" s="513"/>
      <c r="J4042" s="513"/>
      <c r="K4042" s="513"/>
      <c r="L4042" s="513"/>
      <c r="M4042" s="513"/>
      <c r="N4042" s="513"/>
      <c r="O4042" s="513"/>
      <c r="P4042" s="513"/>
      <c r="Q4042" s="513"/>
      <c r="R4042" s="513"/>
      <c r="S4042" s="513"/>
      <c r="T4042" s="513"/>
      <c r="U4042" s="513"/>
      <c r="V4042" s="513"/>
      <c r="W4042" s="513"/>
      <c r="X4042" s="513"/>
      <c r="Y4042" s="42"/>
      <c r="Z4042" s="42"/>
      <c r="AA4042" s="42"/>
      <c r="AB4042" s="42"/>
      <c r="AC4042" s="42"/>
      <c r="AD4042" s="42"/>
    </row>
    <row r="4043" spans="3:30">
      <c r="C4043" s="513"/>
      <c r="D4043" s="461"/>
      <c r="E4043" s="421"/>
      <c r="F4043" s="494"/>
      <c r="G4043" s="258"/>
      <c r="H4043" s="513"/>
      <c r="I4043" s="513"/>
      <c r="J4043" s="513"/>
      <c r="K4043" s="513"/>
      <c r="L4043" s="513"/>
      <c r="M4043" s="513"/>
      <c r="N4043" s="513"/>
      <c r="O4043" s="513"/>
      <c r="P4043" s="513"/>
      <c r="Q4043" s="513"/>
      <c r="R4043" s="513"/>
      <c r="S4043" s="513"/>
      <c r="T4043" s="513"/>
      <c r="U4043" s="513"/>
      <c r="V4043" s="513"/>
      <c r="W4043" s="513"/>
      <c r="X4043" s="513"/>
      <c r="Y4043" s="42"/>
      <c r="Z4043" s="42"/>
      <c r="AA4043" s="42"/>
      <c r="AB4043" s="42"/>
      <c r="AC4043" s="42"/>
      <c r="AD4043" s="42"/>
    </row>
    <row r="4044" spans="3:30">
      <c r="C4044" s="513"/>
      <c r="D4044" s="461"/>
      <c r="E4044" s="421"/>
      <c r="F4044" s="494"/>
      <c r="G4044" s="258"/>
      <c r="H4044" s="513"/>
      <c r="I4044" s="513"/>
      <c r="J4044" s="513"/>
      <c r="K4044" s="513"/>
      <c r="L4044" s="513"/>
      <c r="M4044" s="513"/>
      <c r="N4044" s="513"/>
      <c r="O4044" s="513"/>
      <c r="P4044" s="513"/>
      <c r="Q4044" s="513"/>
      <c r="R4044" s="513"/>
      <c r="S4044" s="513"/>
      <c r="T4044" s="513"/>
      <c r="U4044" s="513"/>
      <c r="V4044" s="513"/>
      <c r="W4044" s="513"/>
      <c r="X4044" s="513"/>
      <c r="Y4044" s="42"/>
      <c r="Z4044" s="42"/>
      <c r="AA4044" s="42"/>
      <c r="AB4044" s="42"/>
      <c r="AC4044" s="42"/>
      <c r="AD4044" s="42"/>
    </row>
    <row r="4045" spans="3:30">
      <c r="C4045" s="513"/>
      <c r="D4045" s="461"/>
      <c r="E4045" s="421"/>
      <c r="F4045" s="494"/>
      <c r="G4045" s="258"/>
      <c r="H4045" s="513"/>
      <c r="I4045" s="513"/>
      <c r="J4045" s="513"/>
      <c r="K4045" s="513"/>
      <c r="L4045" s="513"/>
      <c r="M4045" s="513"/>
      <c r="N4045" s="513"/>
      <c r="O4045" s="513"/>
      <c r="P4045" s="513"/>
      <c r="Q4045" s="513"/>
      <c r="R4045" s="513"/>
      <c r="S4045" s="513"/>
      <c r="T4045" s="513"/>
      <c r="U4045" s="513"/>
      <c r="V4045" s="513"/>
      <c r="W4045" s="513"/>
      <c r="X4045" s="513"/>
      <c r="Y4045" s="42"/>
      <c r="Z4045" s="42"/>
      <c r="AA4045" s="42"/>
      <c r="AB4045" s="42"/>
      <c r="AC4045" s="42"/>
      <c r="AD4045" s="42"/>
    </row>
    <row r="4046" spans="3:30">
      <c r="C4046" s="513"/>
      <c r="D4046" s="461"/>
      <c r="E4046" s="421"/>
      <c r="F4046" s="494"/>
      <c r="G4046" s="258"/>
      <c r="H4046" s="513"/>
      <c r="I4046" s="513"/>
      <c r="J4046" s="513"/>
      <c r="K4046" s="513"/>
      <c r="L4046" s="513"/>
      <c r="M4046" s="513"/>
      <c r="N4046" s="513"/>
      <c r="O4046" s="513"/>
      <c r="P4046" s="513"/>
      <c r="Q4046" s="513"/>
      <c r="R4046" s="513"/>
      <c r="S4046" s="513"/>
      <c r="T4046" s="513"/>
      <c r="U4046" s="513"/>
      <c r="V4046" s="513"/>
      <c r="W4046" s="513"/>
      <c r="X4046" s="513"/>
      <c r="Y4046" s="42"/>
      <c r="Z4046" s="42"/>
      <c r="AA4046" s="42"/>
      <c r="AB4046" s="42"/>
      <c r="AC4046" s="42"/>
      <c r="AD4046" s="42"/>
    </row>
    <row r="4047" spans="3:30">
      <c r="C4047" s="513"/>
      <c r="D4047" s="461"/>
      <c r="E4047" s="421"/>
      <c r="F4047" s="494"/>
      <c r="G4047" s="258"/>
      <c r="H4047" s="513"/>
      <c r="I4047" s="513"/>
      <c r="J4047" s="513"/>
      <c r="K4047" s="513"/>
      <c r="L4047" s="513"/>
      <c r="M4047" s="513"/>
      <c r="N4047" s="513"/>
      <c r="O4047" s="513"/>
      <c r="P4047" s="513"/>
      <c r="Q4047" s="513"/>
      <c r="R4047" s="513"/>
      <c r="S4047" s="513"/>
      <c r="T4047" s="513"/>
      <c r="U4047" s="513"/>
      <c r="V4047" s="513"/>
      <c r="W4047" s="513"/>
      <c r="X4047" s="513"/>
      <c r="Y4047" s="42"/>
      <c r="Z4047" s="42"/>
      <c r="AA4047" s="42"/>
      <c r="AB4047" s="42"/>
      <c r="AC4047" s="42"/>
      <c r="AD4047" s="42"/>
    </row>
    <row r="4048" spans="3:30">
      <c r="C4048" s="513"/>
      <c r="D4048" s="461"/>
      <c r="E4048" s="421"/>
      <c r="F4048" s="494"/>
      <c r="G4048" s="258"/>
      <c r="H4048" s="513"/>
      <c r="I4048" s="513"/>
      <c r="J4048" s="513"/>
      <c r="K4048" s="513"/>
      <c r="L4048" s="513"/>
      <c r="M4048" s="513"/>
      <c r="N4048" s="513"/>
      <c r="O4048" s="513"/>
      <c r="P4048" s="513"/>
      <c r="Q4048" s="513"/>
      <c r="R4048" s="513"/>
      <c r="S4048" s="513"/>
      <c r="T4048" s="513"/>
      <c r="U4048" s="513"/>
      <c r="V4048" s="513"/>
      <c r="W4048" s="513"/>
      <c r="X4048" s="513"/>
      <c r="Y4048" s="42"/>
      <c r="Z4048" s="42"/>
      <c r="AA4048" s="42"/>
      <c r="AB4048" s="42"/>
      <c r="AC4048" s="42"/>
      <c r="AD4048" s="42"/>
    </row>
    <row r="4049" spans="3:30">
      <c r="C4049" s="513"/>
      <c r="D4049" s="461"/>
      <c r="E4049" s="421"/>
      <c r="F4049" s="494"/>
      <c r="G4049" s="258"/>
      <c r="H4049" s="513"/>
      <c r="I4049" s="513"/>
      <c r="J4049" s="513"/>
      <c r="K4049" s="513"/>
      <c r="L4049" s="513"/>
      <c r="M4049" s="513"/>
      <c r="N4049" s="513"/>
      <c r="O4049" s="513"/>
      <c r="P4049" s="513"/>
      <c r="Q4049" s="513"/>
      <c r="R4049" s="513"/>
      <c r="S4049" s="513"/>
      <c r="T4049" s="513"/>
      <c r="U4049" s="513"/>
      <c r="V4049" s="513"/>
      <c r="W4049" s="513"/>
      <c r="X4049" s="513"/>
      <c r="Y4049" s="42"/>
      <c r="Z4049" s="42"/>
      <c r="AA4049" s="42"/>
      <c r="AB4049" s="42"/>
      <c r="AC4049" s="42"/>
      <c r="AD4049" s="42"/>
    </row>
    <row r="4050" spans="3:30">
      <c r="C4050" s="513"/>
      <c r="D4050" s="461"/>
      <c r="E4050" s="421"/>
      <c r="F4050" s="494"/>
      <c r="G4050" s="258"/>
      <c r="H4050" s="513"/>
      <c r="I4050" s="513"/>
      <c r="J4050" s="513"/>
      <c r="K4050" s="513"/>
      <c r="L4050" s="513"/>
      <c r="M4050" s="513"/>
      <c r="N4050" s="513"/>
      <c r="O4050" s="513"/>
      <c r="P4050" s="513"/>
      <c r="Q4050" s="513"/>
      <c r="R4050" s="513"/>
      <c r="S4050" s="513"/>
      <c r="T4050" s="513"/>
      <c r="U4050" s="513"/>
      <c r="V4050" s="513"/>
      <c r="W4050" s="513"/>
      <c r="X4050" s="513"/>
      <c r="Y4050" s="42"/>
      <c r="Z4050" s="42"/>
      <c r="AA4050" s="42"/>
      <c r="AB4050" s="42"/>
      <c r="AC4050" s="42"/>
      <c r="AD4050" s="42"/>
    </row>
    <row r="4051" spans="3:30">
      <c r="C4051" s="513"/>
      <c r="D4051" s="461"/>
      <c r="E4051" s="421"/>
      <c r="F4051" s="494"/>
      <c r="G4051" s="258"/>
      <c r="H4051" s="513"/>
      <c r="I4051" s="513"/>
      <c r="J4051" s="513"/>
      <c r="K4051" s="513"/>
      <c r="L4051" s="513"/>
      <c r="M4051" s="513"/>
      <c r="N4051" s="513"/>
      <c r="O4051" s="513"/>
      <c r="P4051" s="513"/>
      <c r="Q4051" s="513"/>
      <c r="R4051" s="513"/>
      <c r="S4051" s="513"/>
      <c r="T4051" s="513"/>
      <c r="U4051" s="513"/>
      <c r="V4051" s="513"/>
      <c r="W4051" s="513"/>
      <c r="X4051" s="513"/>
      <c r="Y4051" s="42"/>
      <c r="Z4051" s="42"/>
      <c r="AA4051" s="42"/>
      <c r="AB4051" s="42"/>
      <c r="AC4051" s="42"/>
      <c r="AD4051" s="42"/>
    </row>
    <row r="4052" spans="3:30">
      <c r="C4052" s="513"/>
      <c r="D4052" s="461"/>
      <c r="E4052" s="421"/>
      <c r="F4052" s="494"/>
      <c r="G4052" s="258"/>
      <c r="H4052" s="513"/>
      <c r="I4052" s="513"/>
      <c r="J4052" s="513"/>
      <c r="K4052" s="513"/>
      <c r="L4052" s="513"/>
      <c r="M4052" s="513"/>
      <c r="N4052" s="513"/>
      <c r="O4052" s="513"/>
      <c r="P4052" s="513"/>
      <c r="Q4052" s="513"/>
      <c r="R4052" s="513"/>
      <c r="S4052" s="513"/>
      <c r="T4052" s="513"/>
      <c r="U4052" s="513"/>
      <c r="V4052" s="513"/>
      <c r="W4052" s="513"/>
      <c r="X4052" s="513"/>
      <c r="Y4052" s="42"/>
      <c r="Z4052" s="42"/>
      <c r="AA4052" s="42"/>
      <c r="AB4052" s="42"/>
      <c r="AC4052" s="42"/>
      <c r="AD4052" s="42"/>
    </row>
    <row r="4053" spans="3:30">
      <c r="C4053" s="513"/>
      <c r="D4053" s="461"/>
      <c r="E4053" s="421"/>
      <c r="F4053" s="494"/>
      <c r="G4053" s="258"/>
      <c r="H4053" s="513"/>
      <c r="I4053" s="513"/>
      <c r="J4053" s="513"/>
      <c r="K4053" s="513"/>
      <c r="L4053" s="513"/>
      <c r="M4053" s="513"/>
      <c r="N4053" s="513"/>
      <c r="O4053" s="513"/>
      <c r="P4053" s="513"/>
      <c r="Q4053" s="513"/>
      <c r="R4053" s="513"/>
      <c r="S4053" s="513"/>
      <c r="T4053" s="513"/>
      <c r="U4053" s="513"/>
      <c r="V4053" s="513"/>
      <c r="W4053" s="513"/>
      <c r="X4053" s="513"/>
      <c r="Y4053" s="42"/>
      <c r="Z4053" s="42"/>
      <c r="AA4053" s="42"/>
      <c r="AB4053" s="42"/>
      <c r="AC4053" s="42"/>
      <c r="AD4053" s="42"/>
    </row>
    <row r="4054" spans="3:30">
      <c r="C4054" s="513"/>
      <c r="D4054" s="461"/>
      <c r="E4054" s="421"/>
      <c r="F4054" s="494"/>
      <c r="G4054" s="258"/>
      <c r="H4054" s="513"/>
      <c r="I4054" s="513"/>
      <c r="J4054" s="513"/>
      <c r="K4054" s="513"/>
      <c r="L4054" s="513"/>
      <c r="M4054" s="513"/>
      <c r="N4054" s="513"/>
      <c r="O4054" s="513"/>
      <c r="P4054" s="513"/>
      <c r="Q4054" s="513"/>
      <c r="R4054" s="513"/>
      <c r="S4054" s="513"/>
      <c r="T4054" s="513"/>
      <c r="U4054" s="513"/>
      <c r="V4054" s="513"/>
      <c r="W4054" s="513"/>
      <c r="X4054" s="513"/>
      <c r="Y4054" s="42"/>
      <c r="Z4054" s="42"/>
      <c r="AA4054" s="42"/>
      <c r="AB4054" s="42"/>
      <c r="AC4054" s="42"/>
      <c r="AD4054" s="42"/>
    </row>
    <row r="4055" spans="3:30">
      <c r="C4055" s="513"/>
      <c r="D4055" s="461"/>
      <c r="E4055" s="421"/>
      <c r="F4055" s="494"/>
      <c r="G4055" s="258"/>
      <c r="H4055" s="513"/>
      <c r="I4055" s="513"/>
      <c r="J4055" s="513"/>
      <c r="K4055" s="513"/>
      <c r="L4055" s="513"/>
      <c r="M4055" s="513"/>
      <c r="N4055" s="513"/>
      <c r="O4055" s="513"/>
      <c r="P4055" s="513"/>
      <c r="Q4055" s="513"/>
      <c r="R4055" s="513"/>
      <c r="S4055" s="513"/>
      <c r="T4055" s="513"/>
      <c r="U4055" s="513"/>
      <c r="V4055" s="513"/>
      <c r="W4055" s="513"/>
      <c r="X4055" s="513"/>
      <c r="Y4055" s="42"/>
      <c r="Z4055" s="42"/>
      <c r="AA4055" s="42"/>
      <c r="AB4055" s="42"/>
      <c r="AC4055" s="42"/>
      <c r="AD4055" s="42"/>
    </row>
    <row r="4056" spans="3:30">
      <c r="C4056" s="513"/>
      <c r="D4056" s="461"/>
      <c r="E4056" s="421"/>
      <c r="F4056" s="494"/>
      <c r="G4056" s="258"/>
      <c r="H4056" s="513"/>
      <c r="I4056" s="513"/>
      <c r="J4056" s="513"/>
      <c r="K4056" s="513"/>
      <c r="L4056" s="513"/>
      <c r="M4056" s="513"/>
      <c r="N4056" s="513"/>
      <c r="O4056" s="513"/>
      <c r="P4056" s="513"/>
      <c r="Q4056" s="513"/>
      <c r="R4056" s="513"/>
      <c r="S4056" s="513"/>
      <c r="T4056" s="513"/>
      <c r="U4056" s="513"/>
      <c r="V4056" s="513"/>
      <c r="W4056" s="513"/>
      <c r="X4056" s="513"/>
      <c r="Y4056" s="42"/>
      <c r="Z4056" s="42"/>
      <c r="AA4056" s="42"/>
      <c r="AB4056" s="42"/>
      <c r="AC4056" s="42"/>
      <c r="AD4056" s="42"/>
    </row>
    <row r="4057" spans="3:30">
      <c r="C4057" s="513"/>
      <c r="D4057" s="461"/>
      <c r="E4057" s="421"/>
      <c r="F4057" s="494"/>
      <c r="G4057" s="258"/>
      <c r="H4057" s="513"/>
      <c r="I4057" s="513"/>
      <c r="J4057" s="513"/>
      <c r="K4057" s="513"/>
      <c r="L4057" s="513"/>
      <c r="M4057" s="513"/>
      <c r="N4057" s="513"/>
      <c r="O4057" s="513"/>
      <c r="P4057" s="513"/>
      <c r="Q4057" s="513"/>
      <c r="R4057" s="513"/>
      <c r="S4057" s="513"/>
      <c r="T4057" s="513"/>
      <c r="U4057" s="513"/>
      <c r="V4057" s="513"/>
      <c r="W4057" s="513"/>
      <c r="X4057" s="513"/>
      <c r="Y4057" s="42"/>
      <c r="Z4057" s="42"/>
      <c r="AA4057" s="42"/>
      <c r="AB4057" s="42"/>
      <c r="AC4057" s="42"/>
      <c r="AD4057" s="42"/>
    </row>
    <row r="4058" spans="3:30">
      <c r="C4058" s="513"/>
      <c r="D4058" s="461"/>
      <c r="E4058" s="421"/>
      <c r="F4058" s="494"/>
      <c r="G4058" s="258"/>
      <c r="H4058" s="513"/>
      <c r="I4058" s="513"/>
      <c r="J4058" s="513"/>
      <c r="K4058" s="513"/>
      <c r="L4058" s="513"/>
      <c r="M4058" s="513"/>
      <c r="N4058" s="513"/>
      <c r="O4058" s="513"/>
      <c r="P4058" s="513"/>
      <c r="Q4058" s="513"/>
      <c r="R4058" s="513"/>
      <c r="S4058" s="513"/>
      <c r="T4058" s="513"/>
      <c r="U4058" s="513"/>
      <c r="V4058" s="513"/>
      <c r="W4058" s="513"/>
      <c r="X4058" s="513"/>
      <c r="Y4058" s="42"/>
      <c r="Z4058" s="42"/>
      <c r="AA4058" s="42"/>
      <c r="AB4058" s="42"/>
      <c r="AC4058" s="42"/>
      <c r="AD4058" s="42"/>
    </row>
    <row r="4059" spans="3:30">
      <c r="C4059" s="513"/>
      <c r="D4059" s="461"/>
      <c r="E4059" s="421"/>
      <c r="F4059" s="494"/>
      <c r="G4059" s="258"/>
      <c r="H4059" s="513"/>
      <c r="I4059" s="513"/>
      <c r="J4059" s="513"/>
      <c r="K4059" s="513"/>
      <c r="L4059" s="513"/>
      <c r="M4059" s="513"/>
      <c r="N4059" s="513"/>
      <c r="O4059" s="513"/>
      <c r="P4059" s="513"/>
      <c r="Q4059" s="513"/>
      <c r="R4059" s="513"/>
      <c r="S4059" s="513"/>
      <c r="T4059" s="513"/>
      <c r="U4059" s="513"/>
      <c r="V4059" s="513"/>
      <c r="W4059" s="513"/>
      <c r="X4059" s="513"/>
      <c r="Y4059" s="42"/>
      <c r="Z4059" s="42"/>
      <c r="AA4059" s="42"/>
      <c r="AB4059" s="42"/>
      <c r="AC4059" s="42"/>
      <c r="AD4059" s="42"/>
    </row>
    <row r="4060" spans="3:30">
      <c r="C4060" s="513"/>
      <c r="D4060" s="461"/>
      <c r="E4060" s="421"/>
      <c r="F4060" s="494"/>
      <c r="G4060" s="258"/>
      <c r="H4060" s="513"/>
      <c r="I4060" s="513"/>
      <c r="J4060" s="513"/>
      <c r="K4060" s="513"/>
      <c r="L4060" s="513"/>
      <c r="M4060" s="513"/>
      <c r="N4060" s="513"/>
      <c r="O4060" s="513"/>
      <c r="P4060" s="513"/>
      <c r="Q4060" s="513"/>
      <c r="R4060" s="513"/>
      <c r="S4060" s="513"/>
      <c r="T4060" s="513"/>
      <c r="U4060" s="513"/>
      <c r="V4060" s="513"/>
      <c r="W4060" s="513"/>
      <c r="X4060" s="513"/>
      <c r="Y4060" s="42"/>
      <c r="Z4060" s="42"/>
      <c r="AA4060" s="42"/>
      <c r="AB4060" s="42"/>
      <c r="AC4060" s="42"/>
      <c r="AD4060" s="42"/>
    </row>
    <row r="4061" spans="3:30">
      <c r="C4061" s="513"/>
      <c r="D4061" s="461"/>
      <c r="E4061" s="421"/>
      <c r="F4061" s="494"/>
      <c r="G4061" s="258"/>
      <c r="H4061" s="513"/>
      <c r="I4061" s="513"/>
      <c r="J4061" s="513"/>
      <c r="K4061" s="513"/>
      <c r="L4061" s="513"/>
      <c r="M4061" s="513"/>
      <c r="N4061" s="513"/>
      <c r="O4061" s="513"/>
      <c r="P4061" s="513"/>
      <c r="Q4061" s="513"/>
      <c r="R4061" s="513"/>
      <c r="S4061" s="513"/>
      <c r="T4061" s="513"/>
      <c r="U4061" s="513"/>
      <c r="V4061" s="513"/>
      <c r="W4061" s="513"/>
      <c r="X4061" s="513"/>
      <c r="Y4061" s="42"/>
      <c r="Z4061" s="42"/>
      <c r="AA4061" s="42"/>
      <c r="AB4061" s="42"/>
      <c r="AC4061" s="42"/>
      <c r="AD4061" s="42"/>
    </row>
    <row r="4062" spans="3:30">
      <c r="C4062" s="513"/>
      <c r="D4062" s="461"/>
      <c r="E4062" s="421"/>
      <c r="F4062" s="494"/>
      <c r="G4062" s="258"/>
      <c r="H4062" s="513"/>
      <c r="I4062" s="513"/>
      <c r="J4062" s="513"/>
      <c r="K4062" s="513"/>
      <c r="L4062" s="513"/>
      <c r="M4062" s="513"/>
      <c r="N4062" s="513"/>
      <c r="O4062" s="513"/>
      <c r="P4062" s="513"/>
      <c r="Q4062" s="513"/>
      <c r="R4062" s="513"/>
      <c r="S4062" s="513"/>
      <c r="T4062" s="513"/>
      <c r="U4062" s="513"/>
      <c r="V4062" s="513"/>
      <c r="W4062" s="513"/>
      <c r="X4062" s="513"/>
      <c r="Y4062" s="42"/>
      <c r="Z4062" s="42"/>
      <c r="AA4062" s="42"/>
      <c r="AB4062" s="42"/>
      <c r="AC4062" s="42"/>
      <c r="AD4062" s="42"/>
    </row>
    <row r="4063" spans="3:30">
      <c r="C4063" s="513"/>
      <c r="D4063" s="461"/>
      <c r="E4063" s="421"/>
      <c r="F4063" s="494"/>
      <c r="G4063" s="258"/>
      <c r="H4063" s="513"/>
      <c r="I4063" s="513"/>
      <c r="J4063" s="513"/>
      <c r="K4063" s="513"/>
      <c r="L4063" s="513"/>
      <c r="M4063" s="513"/>
      <c r="N4063" s="513"/>
      <c r="O4063" s="513"/>
      <c r="P4063" s="513"/>
      <c r="Q4063" s="513"/>
      <c r="R4063" s="513"/>
      <c r="S4063" s="513"/>
      <c r="T4063" s="513"/>
      <c r="U4063" s="513"/>
      <c r="V4063" s="513"/>
      <c r="W4063" s="513"/>
      <c r="X4063" s="513"/>
      <c r="Y4063" s="42"/>
      <c r="Z4063" s="42"/>
      <c r="AA4063" s="42"/>
      <c r="AB4063" s="42"/>
      <c r="AC4063" s="42"/>
      <c r="AD4063" s="42"/>
    </row>
    <row r="4064" spans="3:30">
      <c r="C4064" s="513"/>
      <c r="D4064" s="461"/>
      <c r="E4064" s="421"/>
      <c r="F4064" s="494"/>
      <c r="G4064" s="258"/>
      <c r="H4064" s="513"/>
      <c r="I4064" s="513"/>
      <c r="J4064" s="513"/>
      <c r="K4064" s="513"/>
      <c r="L4064" s="513"/>
      <c r="M4064" s="513"/>
      <c r="N4064" s="513"/>
      <c r="O4064" s="513"/>
      <c r="P4064" s="513"/>
      <c r="Q4064" s="513"/>
      <c r="R4064" s="513"/>
      <c r="S4064" s="513"/>
      <c r="T4064" s="513"/>
      <c r="U4064" s="513"/>
      <c r="V4064" s="513"/>
      <c r="W4064" s="513"/>
      <c r="X4064" s="513"/>
      <c r="Y4064" s="42"/>
      <c r="Z4064" s="42"/>
      <c r="AA4064" s="42"/>
      <c r="AB4064" s="42"/>
      <c r="AC4064" s="42"/>
      <c r="AD4064" s="42"/>
    </row>
    <row r="4065" spans="3:30">
      <c r="C4065" s="513"/>
      <c r="D4065" s="461"/>
      <c r="E4065" s="421"/>
      <c r="F4065" s="494"/>
      <c r="G4065" s="258"/>
      <c r="H4065" s="513"/>
      <c r="I4065" s="513"/>
      <c r="J4065" s="513"/>
      <c r="K4065" s="513"/>
      <c r="L4065" s="513"/>
      <c r="M4065" s="513"/>
      <c r="N4065" s="513"/>
      <c r="O4065" s="513"/>
      <c r="P4065" s="513"/>
      <c r="Q4065" s="513"/>
      <c r="R4065" s="513"/>
      <c r="S4065" s="513"/>
      <c r="T4065" s="513"/>
      <c r="U4065" s="513"/>
      <c r="V4065" s="513"/>
      <c r="W4065" s="513"/>
      <c r="X4065" s="513"/>
      <c r="Y4065" s="42"/>
      <c r="Z4065" s="42"/>
      <c r="AA4065" s="42"/>
      <c r="AB4065" s="42"/>
      <c r="AC4065" s="42"/>
      <c r="AD4065" s="42"/>
    </row>
    <row r="4066" spans="3:30">
      <c r="C4066" s="513"/>
      <c r="D4066" s="461"/>
      <c r="E4066" s="421"/>
      <c r="F4066" s="494"/>
      <c r="G4066" s="258"/>
      <c r="H4066" s="513"/>
      <c r="I4066" s="513"/>
      <c r="J4066" s="513"/>
      <c r="K4066" s="513"/>
      <c r="L4066" s="513"/>
      <c r="M4066" s="513"/>
      <c r="N4066" s="513"/>
      <c r="O4066" s="513"/>
      <c r="P4066" s="513"/>
      <c r="Q4066" s="513"/>
      <c r="R4066" s="513"/>
      <c r="S4066" s="513"/>
      <c r="T4066" s="513"/>
      <c r="U4066" s="513"/>
      <c r="V4066" s="513"/>
      <c r="W4066" s="513"/>
      <c r="X4066" s="513"/>
      <c r="Y4066" s="42"/>
      <c r="Z4066" s="42"/>
      <c r="AA4066" s="42"/>
      <c r="AB4066" s="42"/>
      <c r="AC4066" s="42"/>
      <c r="AD4066" s="42"/>
    </row>
    <row r="4067" spans="3:30">
      <c r="C4067" s="513"/>
      <c r="D4067" s="461"/>
      <c r="E4067" s="421"/>
      <c r="F4067" s="494"/>
      <c r="G4067" s="258"/>
      <c r="H4067" s="513"/>
      <c r="I4067" s="513"/>
      <c r="J4067" s="513"/>
      <c r="K4067" s="513"/>
      <c r="L4067" s="513"/>
      <c r="M4067" s="513"/>
      <c r="N4067" s="513"/>
      <c r="O4067" s="513"/>
      <c r="P4067" s="513"/>
      <c r="Q4067" s="513"/>
      <c r="R4067" s="513"/>
      <c r="S4067" s="513"/>
      <c r="T4067" s="513"/>
      <c r="U4067" s="513"/>
      <c r="V4067" s="513"/>
      <c r="W4067" s="513"/>
      <c r="X4067" s="513"/>
      <c r="Y4067" s="42"/>
      <c r="Z4067" s="42"/>
      <c r="AA4067" s="42"/>
      <c r="AB4067" s="42"/>
      <c r="AC4067" s="42"/>
      <c r="AD4067" s="42"/>
    </row>
    <row r="4068" spans="3:30">
      <c r="C4068" s="513"/>
      <c r="D4068" s="461"/>
      <c r="E4068" s="421"/>
      <c r="F4068" s="494"/>
      <c r="G4068" s="258"/>
      <c r="H4068" s="513"/>
      <c r="I4068" s="513"/>
      <c r="J4068" s="513"/>
      <c r="K4068" s="513"/>
      <c r="L4068" s="513"/>
      <c r="M4068" s="513"/>
      <c r="N4068" s="513"/>
      <c r="O4068" s="513"/>
      <c r="P4068" s="513"/>
      <c r="Q4068" s="513"/>
      <c r="R4068" s="513"/>
      <c r="S4068" s="513"/>
      <c r="T4068" s="513"/>
      <c r="U4068" s="513"/>
      <c r="V4068" s="513"/>
      <c r="W4068" s="513"/>
      <c r="X4068" s="513"/>
      <c r="Y4068" s="42"/>
      <c r="Z4068" s="42"/>
      <c r="AA4068" s="42"/>
      <c r="AB4068" s="42"/>
      <c r="AC4068" s="42"/>
      <c r="AD4068" s="42"/>
    </row>
    <row r="4069" spans="3:30">
      <c r="C4069" s="513"/>
      <c r="D4069" s="461"/>
      <c r="E4069" s="421"/>
      <c r="F4069" s="494"/>
      <c r="G4069" s="258"/>
      <c r="H4069" s="513"/>
      <c r="I4069" s="513"/>
      <c r="J4069" s="513"/>
      <c r="K4069" s="513"/>
      <c r="L4069" s="513"/>
      <c r="M4069" s="513"/>
      <c r="N4069" s="513"/>
      <c r="O4069" s="513"/>
      <c r="P4069" s="513"/>
      <c r="Q4069" s="513"/>
      <c r="R4069" s="513"/>
      <c r="S4069" s="513"/>
      <c r="T4069" s="513"/>
      <c r="U4069" s="513"/>
      <c r="V4069" s="513"/>
      <c r="W4069" s="513"/>
      <c r="X4069" s="513"/>
      <c r="Y4069" s="42"/>
      <c r="Z4069" s="42"/>
      <c r="AA4069" s="42"/>
      <c r="AB4069" s="42"/>
      <c r="AC4069" s="42"/>
      <c r="AD4069" s="42"/>
    </row>
    <row r="4070" spans="3:30">
      <c r="C4070" s="513"/>
      <c r="D4070" s="461"/>
      <c r="E4070" s="421"/>
      <c r="F4070" s="494"/>
      <c r="G4070" s="258"/>
      <c r="H4070" s="513"/>
      <c r="I4070" s="513"/>
      <c r="J4070" s="513"/>
      <c r="K4070" s="513"/>
      <c r="L4070" s="513"/>
      <c r="M4070" s="513"/>
      <c r="N4070" s="513"/>
      <c r="O4070" s="513"/>
      <c r="P4070" s="513"/>
      <c r="Q4070" s="513"/>
      <c r="R4070" s="513"/>
      <c r="S4070" s="513"/>
      <c r="T4070" s="513"/>
      <c r="U4070" s="513"/>
      <c r="V4070" s="513"/>
      <c r="W4070" s="513"/>
      <c r="X4070" s="513"/>
      <c r="Y4070" s="42"/>
      <c r="Z4070" s="42"/>
      <c r="AA4070" s="42"/>
      <c r="AB4070" s="42"/>
      <c r="AC4070" s="42"/>
      <c r="AD4070" s="42"/>
    </row>
    <row r="4071" spans="3:30">
      <c r="C4071" s="513"/>
      <c r="D4071" s="461"/>
      <c r="E4071" s="421"/>
      <c r="F4071" s="494"/>
      <c r="G4071" s="258"/>
      <c r="H4071" s="513"/>
      <c r="I4071" s="513"/>
      <c r="J4071" s="513"/>
      <c r="K4071" s="513"/>
      <c r="L4071" s="513"/>
      <c r="M4071" s="513"/>
      <c r="N4071" s="513"/>
      <c r="O4071" s="513"/>
      <c r="P4071" s="513"/>
      <c r="Q4071" s="513"/>
      <c r="R4071" s="513"/>
      <c r="S4071" s="513"/>
      <c r="T4071" s="513"/>
      <c r="U4071" s="513"/>
      <c r="V4071" s="513"/>
      <c r="W4071" s="513"/>
      <c r="X4071" s="513"/>
      <c r="Y4071" s="42"/>
      <c r="Z4071" s="42"/>
      <c r="AA4071" s="42"/>
      <c r="AB4071" s="42"/>
      <c r="AC4071" s="42"/>
      <c r="AD4071" s="42"/>
    </row>
    <row r="4072" spans="3:30">
      <c r="C4072" s="513"/>
      <c r="D4072" s="461"/>
      <c r="E4072" s="421"/>
      <c r="F4072" s="494"/>
      <c r="G4072" s="258"/>
      <c r="H4072" s="513"/>
      <c r="I4072" s="513"/>
      <c r="J4072" s="513"/>
      <c r="K4072" s="513"/>
      <c r="L4072" s="513"/>
      <c r="M4072" s="513"/>
      <c r="N4072" s="513"/>
      <c r="O4072" s="513"/>
      <c r="P4072" s="513"/>
      <c r="Q4072" s="513"/>
      <c r="R4072" s="513"/>
      <c r="S4072" s="513"/>
      <c r="T4072" s="513"/>
      <c r="U4072" s="513"/>
      <c r="V4072" s="513"/>
      <c r="W4072" s="513"/>
      <c r="X4072" s="513"/>
      <c r="Y4072" s="42"/>
      <c r="Z4072" s="42"/>
      <c r="AA4072" s="42"/>
      <c r="AB4072" s="42"/>
      <c r="AC4072" s="42"/>
      <c r="AD4072" s="42"/>
    </row>
    <row r="4073" spans="3:30">
      <c r="C4073" s="513"/>
      <c r="D4073" s="461"/>
      <c r="E4073" s="421"/>
      <c r="F4073" s="494"/>
      <c r="G4073" s="258"/>
      <c r="H4073" s="513"/>
      <c r="I4073" s="513"/>
      <c r="J4073" s="513"/>
      <c r="K4073" s="513"/>
      <c r="L4073" s="513"/>
      <c r="M4073" s="513"/>
      <c r="N4073" s="513"/>
      <c r="O4073" s="513"/>
      <c r="P4073" s="513"/>
      <c r="Q4073" s="513"/>
      <c r="R4073" s="513"/>
      <c r="S4073" s="513"/>
      <c r="T4073" s="513"/>
      <c r="U4073" s="513"/>
      <c r="V4073" s="513"/>
      <c r="W4073" s="513"/>
      <c r="X4073" s="513"/>
      <c r="Y4073" s="42"/>
      <c r="Z4073" s="42"/>
      <c r="AA4073" s="42"/>
      <c r="AB4073" s="42"/>
      <c r="AC4073" s="42"/>
      <c r="AD4073" s="42"/>
    </row>
    <row r="4074" spans="3:30">
      <c r="C4074" s="513"/>
      <c r="D4074" s="461"/>
      <c r="E4074" s="421"/>
      <c r="F4074" s="494"/>
      <c r="G4074" s="258"/>
      <c r="H4074" s="513"/>
      <c r="I4074" s="513"/>
      <c r="J4074" s="513"/>
      <c r="K4074" s="513"/>
      <c r="L4074" s="513"/>
      <c r="M4074" s="513"/>
      <c r="N4074" s="513"/>
      <c r="O4074" s="513"/>
      <c r="P4074" s="513"/>
      <c r="Q4074" s="513"/>
      <c r="R4074" s="513"/>
      <c r="S4074" s="513"/>
      <c r="T4074" s="513"/>
      <c r="U4074" s="513"/>
      <c r="V4074" s="513"/>
      <c r="W4074" s="513"/>
      <c r="X4074" s="513"/>
      <c r="Y4074" s="42"/>
      <c r="Z4074" s="42"/>
      <c r="AA4074" s="42"/>
      <c r="AB4074" s="42"/>
      <c r="AC4074" s="42"/>
      <c r="AD4074" s="42"/>
    </row>
    <row r="4075" spans="3:30">
      <c r="C4075" s="513"/>
      <c r="D4075" s="461"/>
      <c r="E4075" s="421"/>
      <c r="F4075" s="494"/>
      <c r="G4075" s="258"/>
      <c r="H4075" s="513"/>
      <c r="I4075" s="513"/>
      <c r="J4075" s="513"/>
      <c r="K4075" s="513"/>
      <c r="L4075" s="513"/>
      <c r="M4075" s="513"/>
      <c r="N4075" s="513"/>
      <c r="O4075" s="513"/>
      <c r="P4075" s="513"/>
      <c r="Q4075" s="513"/>
      <c r="R4075" s="513"/>
      <c r="S4075" s="513"/>
      <c r="T4075" s="513"/>
      <c r="U4075" s="513"/>
      <c r="V4075" s="513"/>
      <c r="W4075" s="513"/>
      <c r="X4075" s="513"/>
      <c r="Y4075" s="42"/>
      <c r="Z4075" s="42"/>
      <c r="AA4075" s="42"/>
      <c r="AB4075" s="42"/>
      <c r="AC4075" s="42"/>
      <c r="AD4075" s="42"/>
    </row>
    <row r="4076" spans="3:30">
      <c r="C4076" s="513"/>
      <c r="D4076" s="461"/>
      <c r="E4076" s="421"/>
      <c r="F4076" s="494"/>
      <c r="G4076" s="258"/>
      <c r="H4076" s="513"/>
      <c r="I4076" s="513"/>
      <c r="J4076" s="513"/>
      <c r="K4076" s="513"/>
      <c r="L4076" s="513"/>
      <c r="M4076" s="513"/>
      <c r="N4076" s="513"/>
      <c r="O4076" s="513"/>
      <c r="P4076" s="513"/>
      <c r="Q4076" s="513"/>
      <c r="R4076" s="513"/>
      <c r="S4076" s="513"/>
      <c r="T4076" s="513"/>
      <c r="U4076" s="513"/>
      <c r="V4076" s="513"/>
      <c r="W4076" s="513"/>
      <c r="X4076" s="513"/>
      <c r="Y4076" s="42"/>
      <c r="Z4076" s="42"/>
      <c r="AA4076" s="42"/>
      <c r="AB4076" s="42"/>
      <c r="AC4076" s="42"/>
      <c r="AD4076" s="42"/>
    </row>
    <row r="4077" spans="3:30">
      <c r="C4077" s="513"/>
      <c r="D4077" s="461"/>
      <c r="E4077" s="421"/>
      <c r="F4077" s="494"/>
      <c r="G4077" s="258"/>
      <c r="H4077" s="513"/>
      <c r="I4077" s="513"/>
      <c r="J4077" s="513"/>
      <c r="K4077" s="513"/>
      <c r="L4077" s="513"/>
      <c r="M4077" s="513"/>
      <c r="N4077" s="513"/>
      <c r="O4077" s="513"/>
      <c r="P4077" s="513"/>
      <c r="Q4077" s="513"/>
      <c r="R4077" s="513"/>
      <c r="S4077" s="513"/>
      <c r="T4077" s="513"/>
      <c r="U4077" s="513"/>
      <c r="V4077" s="513"/>
      <c r="W4077" s="513"/>
      <c r="X4077" s="513"/>
      <c r="Y4077" s="42"/>
      <c r="Z4077" s="42"/>
      <c r="AA4077" s="42"/>
      <c r="AB4077" s="42"/>
      <c r="AC4077" s="42"/>
      <c r="AD4077" s="42"/>
    </row>
    <row r="4078" spans="3:30">
      <c r="C4078" s="513"/>
      <c r="D4078" s="461"/>
      <c r="E4078" s="421"/>
      <c r="F4078" s="494"/>
      <c r="G4078" s="258"/>
      <c r="H4078" s="513"/>
      <c r="I4078" s="513"/>
      <c r="J4078" s="513"/>
      <c r="K4078" s="513"/>
      <c r="L4078" s="513"/>
      <c r="M4078" s="513"/>
      <c r="N4078" s="513"/>
      <c r="O4078" s="513"/>
      <c r="P4078" s="513"/>
      <c r="Q4078" s="513"/>
      <c r="R4078" s="513"/>
      <c r="S4078" s="513"/>
      <c r="T4078" s="513"/>
      <c r="U4078" s="513"/>
      <c r="V4078" s="513"/>
      <c r="W4078" s="513"/>
      <c r="X4078" s="513"/>
      <c r="Y4078" s="42"/>
      <c r="Z4078" s="42"/>
      <c r="AA4078" s="42"/>
      <c r="AB4078" s="42"/>
      <c r="AC4078" s="42"/>
      <c r="AD4078" s="42"/>
    </row>
    <row r="4079" spans="3:30">
      <c r="C4079" s="513"/>
      <c r="D4079" s="461"/>
      <c r="E4079" s="421"/>
      <c r="F4079" s="494"/>
      <c r="G4079" s="258"/>
      <c r="H4079" s="513"/>
      <c r="I4079" s="513"/>
      <c r="J4079" s="513"/>
      <c r="K4079" s="513"/>
      <c r="L4079" s="513"/>
      <c r="M4079" s="513"/>
      <c r="N4079" s="513"/>
      <c r="O4079" s="513"/>
      <c r="P4079" s="513"/>
      <c r="Q4079" s="513"/>
      <c r="R4079" s="513"/>
      <c r="S4079" s="513"/>
      <c r="T4079" s="513"/>
      <c r="U4079" s="513"/>
      <c r="V4079" s="513"/>
      <c r="W4079" s="513"/>
      <c r="X4079" s="513"/>
      <c r="Y4079" s="42"/>
      <c r="Z4079" s="42"/>
      <c r="AA4079" s="42"/>
      <c r="AB4079" s="42"/>
      <c r="AC4079" s="42"/>
      <c r="AD4079" s="42"/>
    </row>
    <row r="4080" spans="3:30">
      <c r="C4080" s="513"/>
      <c r="D4080" s="461"/>
      <c r="E4080" s="421"/>
      <c r="F4080" s="494"/>
      <c r="G4080" s="258"/>
      <c r="H4080" s="513"/>
      <c r="I4080" s="513"/>
      <c r="J4080" s="513"/>
      <c r="K4080" s="513"/>
      <c r="L4080" s="513"/>
      <c r="M4080" s="513"/>
      <c r="N4080" s="513"/>
      <c r="O4080" s="513"/>
      <c r="P4080" s="513"/>
      <c r="Q4080" s="513"/>
      <c r="R4080" s="513"/>
      <c r="S4080" s="513"/>
      <c r="T4080" s="513"/>
      <c r="U4080" s="513"/>
      <c r="V4080" s="513"/>
      <c r="W4080" s="513"/>
      <c r="X4080" s="513"/>
      <c r="Y4080" s="42"/>
      <c r="Z4080" s="42"/>
      <c r="AA4080" s="42"/>
      <c r="AB4080" s="42"/>
      <c r="AC4080" s="42"/>
      <c r="AD4080" s="42"/>
    </row>
    <row r="4081" spans="3:30">
      <c r="C4081" s="513"/>
      <c r="D4081" s="461"/>
      <c r="E4081" s="421"/>
      <c r="F4081" s="494"/>
      <c r="G4081" s="258"/>
      <c r="H4081" s="513"/>
      <c r="I4081" s="513"/>
      <c r="J4081" s="513"/>
      <c r="K4081" s="513"/>
      <c r="L4081" s="513"/>
      <c r="M4081" s="513"/>
      <c r="N4081" s="513"/>
      <c r="O4081" s="513"/>
      <c r="P4081" s="513"/>
      <c r="Q4081" s="513"/>
      <c r="R4081" s="513"/>
      <c r="S4081" s="513"/>
      <c r="T4081" s="513"/>
      <c r="U4081" s="513"/>
      <c r="V4081" s="513"/>
      <c r="W4081" s="513"/>
      <c r="X4081" s="513"/>
      <c r="Y4081" s="42"/>
      <c r="Z4081" s="42"/>
      <c r="AA4081" s="42"/>
      <c r="AB4081" s="42"/>
      <c r="AC4081" s="42"/>
      <c r="AD4081" s="42"/>
    </row>
    <row r="4082" spans="3:30">
      <c r="C4082" s="513"/>
      <c r="D4082" s="461"/>
      <c r="E4082" s="421"/>
      <c r="F4082" s="494"/>
      <c r="G4082" s="258"/>
      <c r="H4082" s="513"/>
      <c r="I4082" s="513"/>
      <c r="J4082" s="513"/>
      <c r="K4082" s="513"/>
      <c r="L4082" s="513"/>
      <c r="M4082" s="513"/>
      <c r="N4082" s="513"/>
      <c r="O4082" s="513"/>
      <c r="P4082" s="513"/>
      <c r="Q4082" s="513"/>
      <c r="R4082" s="513"/>
      <c r="S4082" s="513"/>
      <c r="T4082" s="513"/>
      <c r="U4082" s="513"/>
      <c r="V4082" s="513"/>
      <c r="W4082" s="513"/>
      <c r="X4082" s="513"/>
      <c r="Y4082" s="42"/>
      <c r="Z4082" s="42"/>
      <c r="AA4082" s="42"/>
      <c r="AB4082" s="42"/>
      <c r="AC4082" s="42"/>
      <c r="AD4082" s="42"/>
    </row>
    <row r="4083" spans="3:30">
      <c r="C4083" s="513"/>
      <c r="D4083" s="461"/>
      <c r="E4083" s="421"/>
      <c r="F4083" s="494"/>
      <c r="G4083" s="258"/>
      <c r="H4083" s="513"/>
      <c r="I4083" s="513"/>
      <c r="J4083" s="513"/>
      <c r="K4083" s="513"/>
      <c r="L4083" s="513"/>
      <c r="M4083" s="513"/>
      <c r="N4083" s="513"/>
      <c r="O4083" s="513"/>
      <c r="P4083" s="513"/>
      <c r="Q4083" s="513"/>
      <c r="R4083" s="513"/>
      <c r="S4083" s="513"/>
      <c r="T4083" s="513"/>
      <c r="U4083" s="513"/>
      <c r="V4083" s="513"/>
      <c r="W4083" s="513"/>
      <c r="X4083" s="513"/>
      <c r="Y4083" s="42"/>
      <c r="Z4083" s="42"/>
      <c r="AA4083" s="42"/>
      <c r="AB4083" s="42"/>
      <c r="AC4083" s="42"/>
      <c r="AD4083" s="42"/>
    </row>
    <row r="4084" spans="3:30">
      <c r="C4084" s="513"/>
      <c r="D4084" s="461"/>
      <c r="E4084" s="421"/>
      <c r="F4084" s="494"/>
      <c r="G4084" s="258"/>
      <c r="H4084" s="513"/>
      <c r="I4084" s="513"/>
      <c r="J4084" s="513"/>
      <c r="K4084" s="513"/>
      <c r="L4084" s="513"/>
      <c r="M4084" s="513"/>
      <c r="N4084" s="513"/>
      <c r="O4084" s="513"/>
      <c r="P4084" s="513"/>
      <c r="Q4084" s="513"/>
      <c r="R4084" s="513"/>
      <c r="S4084" s="513"/>
      <c r="T4084" s="513"/>
      <c r="U4084" s="513"/>
      <c r="V4084" s="513"/>
      <c r="W4084" s="513"/>
      <c r="X4084" s="513"/>
      <c r="Y4084" s="42"/>
      <c r="Z4084" s="42"/>
      <c r="AA4084" s="42"/>
      <c r="AB4084" s="42"/>
      <c r="AC4084" s="42"/>
      <c r="AD4084" s="42"/>
    </row>
    <row r="4085" spans="3:30">
      <c r="C4085" s="513"/>
      <c r="D4085" s="461"/>
      <c r="E4085" s="421"/>
      <c r="F4085" s="494"/>
      <c r="G4085" s="258"/>
      <c r="H4085" s="513"/>
      <c r="I4085" s="513"/>
      <c r="J4085" s="513"/>
      <c r="K4085" s="513"/>
      <c r="L4085" s="513"/>
      <c r="M4085" s="513"/>
      <c r="N4085" s="513"/>
      <c r="O4085" s="513"/>
      <c r="P4085" s="513"/>
      <c r="Q4085" s="513"/>
      <c r="R4085" s="513"/>
      <c r="S4085" s="513"/>
      <c r="T4085" s="513"/>
      <c r="U4085" s="513"/>
      <c r="V4085" s="513"/>
      <c r="W4085" s="513"/>
      <c r="X4085" s="513"/>
      <c r="Y4085" s="42"/>
      <c r="Z4085" s="42"/>
      <c r="AA4085" s="42"/>
      <c r="AB4085" s="42"/>
      <c r="AC4085" s="42"/>
      <c r="AD4085" s="42"/>
    </row>
    <row r="4086" spans="3:30">
      <c r="C4086" s="513"/>
      <c r="D4086" s="461"/>
      <c r="E4086" s="421"/>
      <c r="F4086" s="494"/>
      <c r="G4086" s="258"/>
      <c r="H4086" s="513"/>
      <c r="I4086" s="513"/>
      <c r="J4086" s="513"/>
      <c r="K4086" s="513"/>
      <c r="L4086" s="513"/>
      <c r="M4086" s="513"/>
      <c r="N4086" s="513"/>
      <c r="O4086" s="513"/>
      <c r="P4086" s="513"/>
      <c r="Q4086" s="513"/>
      <c r="R4086" s="513"/>
      <c r="S4086" s="513"/>
      <c r="T4086" s="513"/>
      <c r="U4086" s="513"/>
      <c r="V4086" s="513"/>
      <c r="W4086" s="513"/>
      <c r="X4086" s="513"/>
      <c r="Y4086" s="42"/>
      <c r="Z4086" s="42"/>
      <c r="AA4086" s="42"/>
      <c r="AB4086" s="42"/>
      <c r="AC4086" s="42"/>
      <c r="AD4086" s="42"/>
    </row>
    <row r="4087" spans="3:30">
      <c r="C4087" s="513"/>
      <c r="D4087" s="461"/>
      <c r="E4087" s="421"/>
      <c r="F4087" s="494"/>
      <c r="G4087" s="258"/>
      <c r="H4087" s="513"/>
      <c r="I4087" s="513"/>
      <c r="J4087" s="513"/>
      <c r="K4087" s="513"/>
      <c r="L4087" s="513"/>
      <c r="M4087" s="513"/>
      <c r="N4087" s="513"/>
      <c r="O4087" s="513"/>
      <c r="P4087" s="513"/>
      <c r="Q4087" s="513"/>
      <c r="R4087" s="513"/>
      <c r="S4087" s="513"/>
      <c r="T4087" s="513"/>
      <c r="U4087" s="513"/>
      <c r="V4087" s="513"/>
      <c r="W4087" s="513"/>
      <c r="X4087" s="513"/>
      <c r="Y4087" s="42"/>
      <c r="Z4087" s="42"/>
      <c r="AA4087" s="42"/>
      <c r="AB4087" s="42"/>
      <c r="AC4087" s="42"/>
      <c r="AD4087" s="42"/>
    </row>
    <row r="4088" spans="3:30">
      <c r="C4088" s="513"/>
      <c r="D4088" s="461"/>
      <c r="E4088" s="421"/>
      <c r="F4088" s="494"/>
      <c r="G4088" s="258"/>
      <c r="H4088" s="513"/>
      <c r="I4088" s="513"/>
      <c r="J4088" s="513"/>
      <c r="K4088" s="513"/>
      <c r="L4088" s="513"/>
      <c r="M4088" s="513"/>
      <c r="N4088" s="513"/>
      <c r="O4088" s="513"/>
      <c r="P4088" s="513"/>
      <c r="Q4088" s="513"/>
      <c r="R4088" s="513"/>
      <c r="S4088" s="513"/>
      <c r="T4088" s="513"/>
      <c r="U4088" s="513"/>
      <c r="V4088" s="513"/>
      <c r="W4088" s="513"/>
      <c r="X4088" s="513"/>
      <c r="Y4088" s="42"/>
      <c r="Z4088" s="42"/>
      <c r="AA4088" s="42"/>
      <c r="AB4088" s="42"/>
      <c r="AC4088" s="42"/>
      <c r="AD4088" s="42"/>
    </row>
    <row r="4089" spans="3:30">
      <c r="C4089" s="513"/>
      <c r="D4089" s="461"/>
      <c r="E4089" s="421"/>
      <c r="F4089" s="494"/>
      <c r="G4089" s="258"/>
      <c r="H4089" s="513"/>
      <c r="I4089" s="513"/>
      <c r="J4089" s="513"/>
      <c r="K4089" s="513"/>
      <c r="L4089" s="513"/>
      <c r="M4089" s="513"/>
      <c r="N4089" s="513"/>
      <c r="O4089" s="513"/>
      <c r="P4089" s="513"/>
      <c r="Q4089" s="513"/>
      <c r="R4089" s="513"/>
      <c r="S4089" s="513"/>
      <c r="T4089" s="513"/>
      <c r="U4089" s="513"/>
      <c r="V4089" s="513"/>
      <c r="W4089" s="513"/>
      <c r="X4089" s="513"/>
      <c r="Y4089" s="42"/>
      <c r="Z4089" s="42"/>
      <c r="AA4089" s="42"/>
      <c r="AB4089" s="42"/>
      <c r="AC4089" s="42"/>
      <c r="AD4089" s="42"/>
    </row>
    <row r="4090" spans="3:30">
      <c r="C4090" s="513"/>
      <c r="D4090" s="461"/>
      <c r="E4090" s="421"/>
      <c r="F4090" s="494"/>
      <c r="G4090" s="258"/>
      <c r="H4090" s="513"/>
      <c r="I4090" s="513"/>
      <c r="J4090" s="513"/>
      <c r="K4090" s="513"/>
      <c r="L4090" s="513"/>
      <c r="M4090" s="513"/>
      <c r="N4090" s="513"/>
      <c r="O4090" s="513"/>
      <c r="P4090" s="513"/>
      <c r="Q4090" s="513"/>
      <c r="R4090" s="513"/>
      <c r="S4090" s="513"/>
      <c r="T4090" s="513"/>
      <c r="U4090" s="513"/>
      <c r="V4090" s="513"/>
      <c r="W4090" s="513"/>
      <c r="X4090" s="513"/>
      <c r="Y4090" s="42"/>
      <c r="Z4090" s="42"/>
      <c r="AA4090" s="42"/>
      <c r="AB4090" s="42"/>
      <c r="AC4090" s="42"/>
      <c r="AD4090" s="42"/>
    </row>
    <row r="4091" spans="3:30">
      <c r="C4091" s="513"/>
      <c r="D4091" s="461"/>
      <c r="E4091" s="421"/>
      <c r="F4091" s="494"/>
      <c r="G4091" s="258"/>
      <c r="H4091" s="513"/>
      <c r="I4091" s="513"/>
      <c r="J4091" s="513"/>
      <c r="K4091" s="513"/>
      <c r="L4091" s="513"/>
      <c r="M4091" s="513"/>
      <c r="N4091" s="513"/>
      <c r="O4091" s="513"/>
      <c r="P4091" s="513"/>
      <c r="Q4091" s="513"/>
      <c r="R4091" s="513"/>
      <c r="S4091" s="513"/>
      <c r="T4091" s="513"/>
      <c r="U4091" s="513"/>
      <c r="V4091" s="513"/>
      <c r="W4091" s="513"/>
      <c r="X4091" s="513"/>
      <c r="Y4091" s="42"/>
      <c r="Z4091" s="42"/>
      <c r="AA4091" s="42"/>
      <c r="AB4091" s="42"/>
      <c r="AC4091" s="42"/>
      <c r="AD4091" s="42"/>
    </row>
    <row r="4092" spans="3:30">
      <c r="C4092" s="513"/>
      <c r="D4092" s="461"/>
      <c r="E4092" s="421"/>
      <c r="F4092" s="494"/>
      <c r="G4092" s="258"/>
      <c r="H4092" s="513"/>
      <c r="I4092" s="513"/>
      <c r="J4092" s="513"/>
      <c r="K4092" s="513"/>
      <c r="L4092" s="513"/>
      <c r="M4092" s="513"/>
      <c r="N4092" s="513"/>
      <c r="O4092" s="513"/>
      <c r="P4092" s="513"/>
      <c r="Q4092" s="513"/>
      <c r="R4092" s="513"/>
      <c r="S4092" s="513"/>
      <c r="T4092" s="513"/>
      <c r="U4092" s="513"/>
      <c r="V4092" s="513"/>
      <c r="W4092" s="513"/>
      <c r="X4092" s="513"/>
      <c r="Y4092" s="42"/>
      <c r="Z4092" s="42"/>
      <c r="AA4092" s="42"/>
      <c r="AB4092" s="42"/>
      <c r="AC4092" s="42"/>
      <c r="AD4092" s="42"/>
    </row>
    <row r="4093" spans="3:30">
      <c r="C4093" s="513"/>
      <c r="D4093" s="461"/>
      <c r="E4093" s="421"/>
      <c r="F4093" s="494"/>
      <c r="G4093" s="258"/>
      <c r="H4093" s="513"/>
      <c r="I4093" s="513"/>
      <c r="J4093" s="513"/>
      <c r="K4093" s="513"/>
      <c r="L4093" s="513"/>
      <c r="M4093" s="513"/>
      <c r="N4093" s="513"/>
      <c r="O4093" s="513"/>
      <c r="P4093" s="513"/>
      <c r="Q4093" s="513"/>
      <c r="R4093" s="513"/>
      <c r="S4093" s="513"/>
      <c r="T4093" s="513"/>
      <c r="U4093" s="513"/>
      <c r="V4093" s="513"/>
      <c r="W4093" s="513"/>
      <c r="X4093" s="513"/>
      <c r="Y4093" s="42"/>
      <c r="Z4093" s="42"/>
      <c r="AA4093" s="42"/>
      <c r="AB4093" s="42"/>
      <c r="AC4093" s="42"/>
      <c r="AD4093" s="42"/>
    </row>
    <row r="4094" spans="3:30">
      <c r="C4094" s="513"/>
      <c r="D4094" s="461"/>
      <c r="E4094" s="421"/>
      <c r="F4094" s="494"/>
      <c r="G4094" s="258"/>
      <c r="H4094" s="513"/>
      <c r="I4094" s="513"/>
      <c r="J4094" s="513"/>
      <c r="K4094" s="513"/>
      <c r="L4094" s="513"/>
      <c r="M4094" s="513"/>
      <c r="N4094" s="513"/>
      <c r="O4094" s="513"/>
      <c r="P4094" s="513"/>
      <c r="Q4094" s="513"/>
      <c r="R4094" s="513"/>
      <c r="S4094" s="513"/>
      <c r="T4094" s="513"/>
      <c r="U4094" s="513"/>
      <c r="V4094" s="513"/>
      <c r="W4094" s="513"/>
      <c r="X4094" s="513"/>
      <c r="Y4094" s="42"/>
      <c r="Z4094" s="42"/>
      <c r="AA4094" s="42"/>
      <c r="AB4094" s="42"/>
      <c r="AC4094" s="42"/>
      <c r="AD4094" s="42"/>
    </row>
    <row r="4095" spans="3:30">
      <c r="C4095" s="513"/>
      <c r="D4095" s="461"/>
      <c r="E4095" s="421"/>
      <c r="F4095" s="494"/>
      <c r="G4095" s="258"/>
      <c r="H4095" s="513"/>
      <c r="I4095" s="513"/>
      <c r="J4095" s="513"/>
      <c r="K4095" s="513"/>
      <c r="L4095" s="513"/>
      <c r="M4095" s="513"/>
      <c r="N4095" s="513"/>
      <c r="O4095" s="513"/>
      <c r="P4095" s="513"/>
      <c r="Q4095" s="513"/>
      <c r="R4095" s="513"/>
      <c r="S4095" s="513"/>
      <c r="T4095" s="513"/>
      <c r="U4095" s="513"/>
      <c r="V4095" s="513"/>
      <c r="W4095" s="513"/>
      <c r="X4095" s="513"/>
      <c r="Y4095" s="42"/>
      <c r="Z4095" s="42"/>
      <c r="AA4095" s="42"/>
      <c r="AB4095" s="42"/>
      <c r="AC4095" s="42"/>
      <c r="AD4095" s="42"/>
    </row>
    <row r="4096" spans="3:30">
      <c r="C4096" s="513"/>
      <c r="D4096" s="461"/>
      <c r="E4096" s="421"/>
      <c r="F4096" s="494"/>
      <c r="G4096" s="258"/>
      <c r="H4096" s="513"/>
      <c r="I4096" s="513"/>
      <c r="J4096" s="513"/>
      <c r="K4096" s="513"/>
      <c r="L4096" s="513"/>
      <c r="M4096" s="513"/>
      <c r="N4096" s="513"/>
      <c r="O4096" s="513"/>
      <c r="P4096" s="513"/>
      <c r="Q4096" s="513"/>
      <c r="R4096" s="513"/>
      <c r="S4096" s="513"/>
      <c r="T4096" s="513"/>
      <c r="U4096" s="513"/>
      <c r="V4096" s="513"/>
      <c r="W4096" s="513"/>
      <c r="X4096" s="513"/>
      <c r="Y4096" s="42"/>
      <c r="Z4096" s="42"/>
      <c r="AA4096" s="42"/>
      <c r="AB4096" s="42"/>
      <c r="AC4096" s="42"/>
      <c r="AD4096" s="42"/>
    </row>
    <row r="4097" spans="3:30">
      <c r="C4097" s="513"/>
      <c r="D4097" s="461"/>
      <c r="E4097" s="421"/>
      <c r="F4097" s="494"/>
      <c r="G4097" s="258"/>
      <c r="H4097" s="513"/>
      <c r="I4097" s="513"/>
      <c r="J4097" s="513"/>
      <c r="K4097" s="513"/>
      <c r="L4097" s="513"/>
      <c r="M4097" s="513"/>
      <c r="N4097" s="513"/>
      <c r="O4097" s="513"/>
      <c r="P4097" s="513"/>
      <c r="Q4097" s="513"/>
      <c r="R4097" s="513"/>
      <c r="S4097" s="513"/>
      <c r="T4097" s="513"/>
      <c r="U4097" s="513"/>
      <c r="V4097" s="513"/>
      <c r="W4097" s="513"/>
      <c r="X4097" s="513"/>
      <c r="Y4097" s="42"/>
      <c r="Z4097" s="42"/>
      <c r="AA4097" s="42"/>
      <c r="AB4097" s="42"/>
      <c r="AC4097" s="42"/>
      <c r="AD4097" s="42"/>
    </row>
    <row r="4098" spans="3:30">
      <c r="C4098" s="513"/>
      <c r="D4098" s="461"/>
      <c r="E4098" s="421"/>
      <c r="F4098" s="494"/>
      <c r="G4098" s="258"/>
      <c r="H4098" s="513"/>
      <c r="I4098" s="513"/>
      <c r="J4098" s="513"/>
      <c r="K4098" s="513"/>
      <c r="L4098" s="513"/>
      <c r="M4098" s="513"/>
      <c r="N4098" s="513"/>
      <c r="O4098" s="513"/>
      <c r="P4098" s="513"/>
      <c r="Q4098" s="513"/>
      <c r="R4098" s="513"/>
      <c r="S4098" s="513"/>
      <c r="T4098" s="513"/>
      <c r="U4098" s="513"/>
      <c r="V4098" s="513"/>
      <c r="W4098" s="513"/>
      <c r="X4098" s="513"/>
      <c r="Y4098" s="42"/>
      <c r="Z4098" s="42"/>
      <c r="AA4098" s="42"/>
      <c r="AB4098" s="42"/>
      <c r="AC4098" s="42"/>
      <c r="AD4098" s="42"/>
    </row>
    <row r="4099" spans="3:30">
      <c r="C4099" s="513"/>
      <c r="D4099" s="461"/>
      <c r="E4099" s="421"/>
      <c r="F4099" s="494"/>
      <c r="G4099" s="258"/>
      <c r="H4099" s="513"/>
      <c r="I4099" s="513"/>
      <c r="J4099" s="513"/>
      <c r="K4099" s="513"/>
      <c r="L4099" s="513"/>
      <c r="M4099" s="513"/>
      <c r="N4099" s="513"/>
      <c r="O4099" s="513"/>
      <c r="P4099" s="513"/>
      <c r="Q4099" s="513"/>
      <c r="R4099" s="513"/>
      <c r="S4099" s="513"/>
      <c r="T4099" s="513"/>
      <c r="U4099" s="513"/>
      <c r="V4099" s="513"/>
      <c r="W4099" s="513"/>
      <c r="X4099" s="513"/>
      <c r="Y4099" s="42"/>
      <c r="Z4099" s="42"/>
      <c r="AA4099" s="42"/>
      <c r="AB4099" s="42"/>
      <c r="AC4099" s="42"/>
      <c r="AD4099" s="42"/>
    </row>
    <row r="4100" spans="3:30">
      <c r="C4100" s="513"/>
      <c r="D4100" s="461"/>
      <c r="E4100" s="421"/>
      <c r="F4100" s="494"/>
      <c r="G4100" s="258"/>
      <c r="H4100" s="513"/>
      <c r="I4100" s="513"/>
      <c r="J4100" s="513"/>
      <c r="K4100" s="513"/>
      <c r="L4100" s="513"/>
      <c r="M4100" s="513"/>
      <c r="N4100" s="513"/>
      <c r="O4100" s="513"/>
      <c r="P4100" s="513"/>
      <c r="Q4100" s="513"/>
      <c r="R4100" s="513"/>
      <c r="S4100" s="513"/>
      <c r="T4100" s="513"/>
      <c r="U4100" s="513"/>
      <c r="V4100" s="513"/>
      <c r="W4100" s="513"/>
      <c r="X4100" s="513"/>
      <c r="Y4100" s="42"/>
      <c r="Z4100" s="42"/>
      <c r="AA4100" s="42"/>
      <c r="AB4100" s="42"/>
      <c r="AC4100" s="42"/>
      <c r="AD4100" s="42"/>
    </row>
    <row r="4101" spans="3:30">
      <c r="C4101" s="513"/>
      <c r="D4101" s="461"/>
      <c r="E4101" s="421"/>
      <c r="F4101" s="494"/>
      <c r="G4101" s="258"/>
      <c r="H4101" s="513"/>
      <c r="I4101" s="513"/>
      <c r="J4101" s="513"/>
      <c r="K4101" s="513"/>
      <c r="L4101" s="513"/>
      <c r="M4101" s="513"/>
      <c r="N4101" s="513"/>
      <c r="O4101" s="513"/>
      <c r="P4101" s="513"/>
      <c r="Q4101" s="513"/>
      <c r="R4101" s="513"/>
      <c r="S4101" s="513"/>
      <c r="T4101" s="513"/>
      <c r="U4101" s="513"/>
      <c r="V4101" s="513"/>
      <c r="W4101" s="513"/>
      <c r="X4101" s="513"/>
      <c r="Y4101" s="42"/>
      <c r="Z4101" s="42"/>
      <c r="AA4101" s="42"/>
      <c r="AB4101" s="42"/>
      <c r="AC4101" s="42"/>
      <c r="AD4101" s="42"/>
    </row>
    <row r="4102" spans="3:30">
      <c r="C4102" s="513"/>
      <c r="D4102" s="461"/>
      <c r="E4102" s="421"/>
      <c r="F4102" s="494"/>
      <c r="G4102" s="258"/>
      <c r="H4102" s="513"/>
      <c r="I4102" s="513"/>
      <c r="J4102" s="513"/>
      <c r="K4102" s="513"/>
      <c r="L4102" s="513"/>
      <c r="M4102" s="513"/>
      <c r="N4102" s="513"/>
      <c r="O4102" s="513"/>
      <c r="P4102" s="513"/>
      <c r="Q4102" s="513"/>
      <c r="R4102" s="513"/>
      <c r="S4102" s="513"/>
      <c r="T4102" s="513"/>
      <c r="U4102" s="513"/>
      <c r="V4102" s="513"/>
      <c r="W4102" s="513"/>
      <c r="X4102" s="513"/>
      <c r="Y4102" s="42"/>
      <c r="Z4102" s="42"/>
      <c r="AA4102" s="42"/>
      <c r="AB4102" s="42"/>
      <c r="AC4102" s="42"/>
      <c r="AD4102" s="42"/>
    </row>
    <row r="4103" spans="3:30">
      <c r="C4103" s="513"/>
      <c r="D4103" s="461"/>
      <c r="E4103" s="421"/>
      <c r="F4103" s="494"/>
      <c r="G4103" s="258"/>
      <c r="H4103" s="513"/>
      <c r="I4103" s="513"/>
      <c r="J4103" s="513"/>
      <c r="K4103" s="513"/>
      <c r="L4103" s="513"/>
      <c r="M4103" s="513"/>
      <c r="N4103" s="513"/>
      <c r="O4103" s="513"/>
      <c r="P4103" s="513"/>
      <c r="Q4103" s="513"/>
      <c r="R4103" s="513"/>
      <c r="S4103" s="513"/>
      <c r="T4103" s="513"/>
      <c r="U4103" s="513"/>
      <c r="V4103" s="513"/>
      <c r="W4103" s="513"/>
      <c r="X4103" s="513"/>
      <c r="Y4103" s="42"/>
      <c r="Z4103" s="42"/>
      <c r="AA4103" s="42"/>
      <c r="AB4103" s="42"/>
      <c r="AC4103" s="42"/>
      <c r="AD4103" s="42"/>
    </row>
    <row r="4104" spans="3:30">
      <c r="C4104" s="513"/>
      <c r="D4104" s="461"/>
      <c r="E4104" s="421"/>
      <c r="F4104" s="494"/>
      <c r="G4104" s="258"/>
      <c r="H4104" s="513"/>
      <c r="I4104" s="513"/>
      <c r="J4104" s="513"/>
      <c r="K4104" s="513"/>
      <c r="L4104" s="513"/>
      <c r="M4104" s="513"/>
      <c r="N4104" s="513"/>
      <c r="O4104" s="513"/>
      <c r="P4104" s="513"/>
      <c r="Q4104" s="513"/>
      <c r="R4104" s="513"/>
      <c r="S4104" s="513"/>
      <c r="T4104" s="513"/>
      <c r="U4104" s="513"/>
      <c r="V4104" s="513"/>
      <c r="W4104" s="513"/>
      <c r="X4104" s="513"/>
      <c r="Y4104" s="42"/>
      <c r="Z4104" s="42"/>
      <c r="AA4104" s="42"/>
      <c r="AB4104" s="42"/>
      <c r="AC4104" s="42"/>
      <c r="AD4104" s="42"/>
    </row>
    <row r="4105" spans="3:30">
      <c r="C4105" s="513"/>
      <c r="D4105" s="461"/>
      <c r="E4105" s="421"/>
      <c r="F4105" s="494"/>
      <c r="G4105" s="258"/>
      <c r="H4105" s="513"/>
      <c r="I4105" s="513"/>
      <c r="J4105" s="513"/>
      <c r="K4105" s="513"/>
      <c r="L4105" s="513"/>
      <c r="M4105" s="513"/>
      <c r="N4105" s="513"/>
      <c r="O4105" s="513"/>
      <c r="P4105" s="513"/>
      <c r="Q4105" s="513"/>
      <c r="R4105" s="513"/>
      <c r="S4105" s="513"/>
      <c r="T4105" s="513"/>
      <c r="U4105" s="513"/>
      <c r="V4105" s="513"/>
      <c r="W4105" s="513"/>
      <c r="X4105" s="513"/>
      <c r="Y4105" s="42"/>
      <c r="Z4105" s="42"/>
      <c r="AA4105" s="42"/>
      <c r="AB4105" s="42"/>
      <c r="AC4105" s="42"/>
      <c r="AD4105" s="42"/>
    </row>
    <row r="4106" spans="3:30">
      <c r="C4106" s="513"/>
      <c r="D4106" s="461"/>
      <c r="E4106" s="421"/>
      <c r="F4106" s="494"/>
      <c r="G4106" s="258"/>
      <c r="H4106" s="513"/>
      <c r="I4106" s="513"/>
      <c r="J4106" s="513"/>
      <c r="K4106" s="513"/>
      <c r="L4106" s="513"/>
      <c r="M4106" s="513"/>
      <c r="N4106" s="513"/>
      <c r="O4106" s="513"/>
      <c r="P4106" s="513"/>
      <c r="Q4106" s="513"/>
      <c r="R4106" s="513"/>
      <c r="S4106" s="513"/>
      <c r="T4106" s="513"/>
      <c r="U4106" s="513"/>
      <c r="V4106" s="513"/>
      <c r="W4106" s="513"/>
      <c r="X4106" s="513"/>
      <c r="Y4106" s="42"/>
      <c r="Z4106" s="42"/>
      <c r="AA4106" s="42"/>
      <c r="AB4106" s="42"/>
      <c r="AC4106" s="42"/>
      <c r="AD4106" s="42"/>
    </row>
    <row r="4107" spans="3:30">
      <c r="C4107" s="513"/>
      <c r="D4107" s="461"/>
      <c r="E4107" s="421"/>
      <c r="F4107" s="494"/>
      <c r="G4107" s="258"/>
      <c r="H4107" s="513"/>
      <c r="I4107" s="513"/>
      <c r="J4107" s="513"/>
      <c r="K4107" s="513"/>
      <c r="L4107" s="513"/>
      <c r="M4107" s="513"/>
      <c r="N4107" s="513"/>
      <c r="O4107" s="513"/>
      <c r="P4107" s="513"/>
      <c r="Q4107" s="513"/>
      <c r="R4107" s="513"/>
      <c r="S4107" s="513"/>
      <c r="T4107" s="513"/>
      <c r="U4107" s="513"/>
      <c r="V4107" s="513"/>
      <c r="W4107" s="513"/>
      <c r="X4107" s="513"/>
      <c r="Y4107" s="42"/>
      <c r="Z4107" s="42"/>
      <c r="AA4107" s="42"/>
      <c r="AB4107" s="42"/>
      <c r="AC4107" s="42"/>
      <c r="AD4107" s="42"/>
    </row>
    <row r="4108" spans="3:30">
      <c r="C4108" s="513"/>
      <c r="D4108" s="461"/>
      <c r="E4108" s="421"/>
      <c r="F4108" s="494"/>
      <c r="G4108" s="258"/>
      <c r="H4108" s="513"/>
      <c r="I4108" s="513"/>
      <c r="J4108" s="513"/>
      <c r="K4108" s="513"/>
      <c r="L4108" s="513"/>
      <c r="M4108" s="513"/>
      <c r="N4108" s="513"/>
      <c r="O4108" s="513"/>
      <c r="P4108" s="513"/>
      <c r="Q4108" s="513"/>
      <c r="R4108" s="513"/>
      <c r="S4108" s="513"/>
      <c r="T4108" s="513"/>
      <c r="U4108" s="513"/>
      <c r="V4108" s="513"/>
      <c r="W4108" s="513"/>
      <c r="X4108" s="513"/>
      <c r="Y4108" s="42"/>
      <c r="Z4108" s="42"/>
      <c r="AA4108" s="42"/>
      <c r="AB4108" s="42"/>
      <c r="AC4108" s="42"/>
      <c r="AD4108" s="42"/>
    </row>
    <row r="4109" spans="3:30">
      <c r="C4109" s="513"/>
      <c r="D4109" s="461"/>
      <c r="E4109" s="421"/>
      <c r="F4109" s="494"/>
      <c r="G4109" s="258"/>
      <c r="H4109" s="513"/>
      <c r="I4109" s="513"/>
      <c r="J4109" s="513"/>
      <c r="K4109" s="513"/>
      <c r="L4109" s="513"/>
      <c r="M4109" s="513"/>
      <c r="N4109" s="513"/>
      <c r="O4109" s="513"/>
      <c r="P4109" s="513"/>
      <c r="Q4109" s="513"/>
      <c r="R4109" s="513"/>
      <c r="S4109" s="513"/>
      <c r="T4109" s="513"/>
      <c r="U4109" s="513"/>
      <c r="V4109" s="513"/>
      <c r="W4109" s="513"/>
      <c r="X4109" s="513"/>
      <c r="Y4109" s="42"/>
      <c r="Z4109" s="42"/>
      <c r="AA4109" s="42"/>
      <c r="AB4109" s="42"/>
      <c r="AC4109" s="42"/>
      <c r="AD4109" s="42"/>
    </row>
    <row r="4110" spans="3:30">
      <c r="C4110" s="513"/>
      <c r="D4110" s="461"/>
      <c r="E4110" s="421"/>
      <c r="F4110" s="494"/>
      <c r="G4110" s="258"/>
      <c r="H4110" s="513"/>
      <c r="I4110" s="513"/>
      <c r="J4110" s="513"/>
      <c r="K4110" s="513"/>
      <c r="L4110" s="513"/>
      <c r="M4110" s="513"/>
      <c r="N4110" s="513"/>
      <c r="O4110" s="513"/>
      <c r="P4110" s="513"/>
      <c r="Q4110" s="513"/>
      <c r="R4110" s="513"/>
      <c r="S4110" s="513"/>
      <c r="T4110" s="513"/>
      <c r="U4110" s="513"/>
      <c r="V4110" s="513"/>
      <c r="W4110" s="513"/>
      <c r="X4110" s="513"/>
      <c r="Y4110" s="42"/>
      <c r="Z4110" s="42"/>
      <c r="AA4110" s="42"/>
      <c r="AB4110" s="42"/>
      <c r="AC4110" s="42"/>
      <c r="AD4110" s="42"/>
    </row>
    <row r="4111" spans="3:30">
      <c r="C4111" s="513"/>
      <c r="D4111" s="461"/>
      <c r="E4111" s="421"/>
      <c r="F4111" s="494"/>
      <c r="G4111" s="258"/>
      <c r="H4111" s="513"/>
      <c r="I4111" s="513"/>
      <c r="J4111" s="513"/>
      <c r="K4111" s="513"/>
      <c r="L4111" s="513"/>
      <c r="M4111" s="513"/>
      <c r="N4111" s="513"/>
      <c r="O4111" s="513"/>
      <c r="P4111" s="513"/>
      <c r="Q4111" s="513"/>
      <c r="R4111" s="513"/>
      <c r="S4111" s="513"/>
      <c r="T4111" s="513"/>
      <c r="U4111" s="513"/>
      <c r="V4111" s="513"/>
      <c r="W4111" s="513"/>
      <c r="X4111" s="513"/>
      <c r="Y4111" s="42"/>
      <c r="Z4111" s="42"/>
      <c r="AA4111" s="42"/>
      <c r="AB4111" s="42"/>
      <c r="AC4111" s="42"/>
      <c r="AD4111" s="42"/>
    </row>
    <row r="4112" spans="3:30">
      <c r="C4112" s="513"/>
      <c r="D4112" s="461"/>
      <c r="E4112" s="421"/>
      <c r="F4112" s="494"/>
      <c r="G4112" s="258"/>
      <c r="H4112" s="513"/>
      <c r="I4112" s="513"/>
      <c r="J4112" s="513"/>
      <c r="K4112" s="513"/>
      <c r="L4112" s="513"/>
      <c r="M4112" s="513"/>
      <c r="N4112" s="513"/>
      <c r="O4112" s="513"/>
      <c r="P4112" s="513"/>
      <c r="Q4112" s="513"/>
      <c r="R4112" s="513"/>
      <c r="S4112" s="513"/>
      <c r="T4112" s="513"/>
      <c r="U4112" s="513"/>
      <c r="V4112" s="513"/>
      <c r="W4112" s="513"/>
      <c r="X4112" s="513"/>
      <c r="Y4112" s="42"/>
      <c r="Z4112" s="42"/>
      <c r="AA4112" s="42"/>
      <c r="AB4112" s="42"/>
      <c r="AC4112" s="42"/>
      <c r="AD4112" s="42"/>
    </row>
    <row r="4113" spans="3:30">
      <c r="C4113" s="513"/>
      <c r="D4113" s="461"/>
      <c r="E4113" s="421"/>
      <c r="F4113" s="494"/>
      <c r="G4113" s="258"/>
      <c r="H4113" s="513"/>
      <c r="I4113" s="513"/>
      <c r="J4113" s="513"/>
      <c r="K4113" s="513"/>
      <c r="L4113" s="513"/>
      <c r="M4113" s="513"/>
      <c r="N4113" s="513"/>
      <c r="O4113" s="513"/>
      <c r="P4113" s="513"/>
      <c r="Q4113" s="513"/>
      <c r="R4113" s="513"/>
      <c r="S4113" s="513"/>
      <c r="T4113" s="513"/>
      <c r="U4113" s="513"/>
      <c r="V4113" s="513"/>
      <c r="W4113" s="513"/>
      <c r="X4113" s="513"/>
      <c r="Y4113" s="42"/>
      <c r="Z4113" s="42"/>
      <c r="AA4113" s="42"/>
      <c r="AB4113" s="42"/>
      <c r="AC4113" s="42"/>
      <c r="AD4113" s="42"/>
    </row>
    <row r="4114" spans="3:30">
      <c r="C4114" s="513"/>
      <c r="D4114" s="461"/>
      <c r="E4114" s="421"/>
      <c r="F4114" s="494"/>
      <c r="G4114" s="258"/>
      <c r="H4114" s="513"/>
      <c r="I4114" s="513"/>
      <c r="J4114" s="513"/>
      <c r="K4114" s="513"/>
      <c r="L4114" s="513"/>
      <c r="M4114" s="513"/>
      <c r="N4114" s="513"/>
      <c r="O4114" s="513"/>
      <c r="P4114" s="513"/>
      <c r="Q4114" s="513"/>
      <c r="R4114" s="513"/>
      <c r="S4114" s="513"/>
      <c r="T4114" s="513"/>
      <c r="U4114" s="513"/>
      <c r="V4114" s="513"/>
      <c r="W4114" s="513"/>
      <c r="X4114" s="513"/>
      <c r="Y4114" s="42"/>
      <c r="Z4114" s="42"/>
      <c r="AA4114" s="42"/>
      <c r="AB4114" s="42"/>
      <c r="AC4114" s="42"/>
      <c r="AD4114" s="42"/>
    </row>
    <row r="4115" spans="3:30">
      <c r="C4115" s="513"/>
      <c r="D4115" s="461"/>
      <c r="E4115" s="421"/>
      <c r="F4115" s="494"/>
      <c r="G4115" s="258"/>
      <c r="H4115" s="513"/>
      <c r="I4115" s="513"/>
      <c r="J4115" s="513"/>
      <c r="K4115" s="513"/>
      <c r="L4115" s="513"/>
      <c r="M4115" s="513"/>
      <c r="N4115" s="513"/>
      <c r="O4115" s="513"/>
      <c r="P4115" s="513"/>
      <c r="Q4115" s="513"/>
      <c r="R4115" s="513"/>
      <c r="S4115" s="513"/>
      <c r="T4115" s="513"/>
      <c r="U4115" s="513"/>
      <c r="V4115" s="513"/>
      <c r="W4115" s="513"/>
      <c r="X4115" s="513"/>
      <c r="Y4115" s="42"/>
      <c r="Z4115" s="42"/>
      <c r="AA4115" s="42"/>
      <c r="AB4115" s="42"/>
      <c r="AC4115" s="42"/>
      <c r="AD4115" s="42"/>
    </row>
    <row r="4116" spans="3:30">
      <c r="C4116" s="513"/>
      <c r="D4116" s="461"/>
      <c r="E4116" s="421"/>
      <c r="F4116" s="494"/>
      <c r="G4116" s="258"/>
      <c r="H4116" s="513"/>
      <c r="I4116" s="513"/>
      <c r="J4116" s="513"/>
      <c r="K4116" s="513"/>
      <c r="L4116" s="513"/>
      <c r="M4116" s="513"/>
      <c r="N4116" s="513"/>
      <c r="O4116" s="513"/>
      <c r="P4116" s="513"/>
      <c r="Q4116" s="513"/>
      <c r="R4116" s="513"/>
      <c r="S4116" s="513"/>
      <c r="T4116" s="513"/>
      <c r="U4116" s="513"/>
      <c r="V4116" s="513"/>
      <c r="W4116" s="513"/>
      <c r="X4116" s="513"/>
      <c r="Y4116" s="42"/>
      <c r="Z4116" s="42"/>
      <c r="AA4116" s="42"/>
      <c r="AB4116" s="42"/>
      <c r="AC4116" s="42"/>
      <c r="AD4116" s="42"/>
    </row>
    <row r="4117" spans="3:30">
      <c r="C4117" s="513"/>
      <c r="D4117" s="461"/>
      <c r="E4117" s="421"/>
      <c r="F4117" s="494"/>
      <c r="G4117" s="258"/>
      <c r="H4117" s="513"/>
      <c r="I4117" s="513"/>
      <c r="J4117" s="513"/>
      <c r="K4117" s="513"/>
      <c r="L4117" s="513"/>
      <c r="M4117" s="513"/>
      <c r="N4117" s="513"/>
      <c r="O4117" s="513"/>
      <c r="P4117" s="513"/>
      <c r="Q4117" s="513"/>
      <c r="R4117" s="513"/>
      <c r="S4117" s="513"/>
      <c r="T4117" s="513"/>
      <c r="U4117" s="513"/>
      <c r="V4117" s="513"/>
      <c r="W4117" s="513"/>
      <c r="X4117" s="513"/>
      <c r="Y4117" s="42"/>
      <c r="Z4117" s="42"/>
      <c r="AA4117" s="42"/>
      <c r="AB4117" s="42"/>
      <c r="AC4117" s="42"/>
      <c r="AD4117" s="42"/>
    </row>
    <row r="4118" spans="3:30">
      <c r="C4118" s="513"/>
      <c r="D4118" s="461"/>
      <c r="E4118" s="421"/>
      <c r="F4118" s="494"/>
      <c r="G4118" s="258"/>
      <c r="H4118" s="513"/>
      <c r="I4118" s="513"/>
      <c r="J4118" s="513"/>
      <c r="K4118" s="513"/>
      <c r="L4118" s="513"/>
      <c r="M4118" s="513"/>
      <c r="N4118" s="513"/>
      <c r="O4118" s="513"/>
      <c r="P4118" s="513"/>
      <c r="Q4118" s="513"/>
      <c r="R4118" s="513"/>
      <c r="S4118" s="513"/>
      <c r="T4118" s="513"/>
      <c r="U4118" s="513"/>
      <c r="V4118" s="513"/>
      <c r="W4118" s="513"/>
      <c r="X4118" s="513"/>
      <c r="Y4118" s="42"/>
      <c r="Z4118" s="42"/>
      <c r="AA4118" s="42"/>
      <c r="AB4118" s="42"/>
      <c r="AC4118" s="42"/>
      <c r="AD4118" s="42"/>
    </row>
    <row r="4119" spans="3:30">
      <c r="C4119" s="513"/>
      <c r="D4119" s="461"/>
      <c r="E4119" s="421"/>
      <c r="F4119" s="494"/>
      <c r="G4119" s="258"/>
      <c r="H4119" s="513"/>
      <c r="I4119" s="513"/>
      <c r="J4119" s="513"/>
      <c r="K4119" s="513"/>
      <c r="L4119" s="513"/>
      <c r="M4119" s="513"/>
      <c r="N4119" s="513"/>
      <c r="O4119" s="513"/>
      <c r="P4119" s="513"/>
      <c r="Q4119" s="513"/>
      <c r="R4119" s="513"/>
      <c r="S4119" s="513"/>
      <c r="T4119" s="513"/>
      <c r="U4119" s="513"/>
      <c r="V4119" s="513"/>
      <c r="W4119" s="513"/>
      <c r="X4119" s="513"/>
      <c r="Y4119" s="42"/>
      <c r="Z4119" s="42"/>
      <c r="AA4119" s="42"/>
      <c r="AB4119" s="42"/>
      <c r="AC4119" s="42"/>
      <c r="AD4119" s="42"/>
    </row>
    <row r="4120" spans="3:30">
      <c r="C4120" s="513"/>
      <c r="D4120" s="461"/>
      <c r="E4120" s="421"/>
      <c r="F4120" s="494"/>
      <c r="G4120" s="258"/>
      <c r="H4120" s="513"/>
      <c r="I4120" s="513"/>
      <c r="J4120" s="513"/>
      <c r="K4120" s="513"/>
      <c r="L4120" s="513"/>
      <c r="M4120" s="513"/>
      <c r="N4120" s="513"/>
      <c r="O4120" s="513"/>
      <c r="P4120" s="513"/>
      <c r="Q4120" s="513"/>
      <c r="R4120" s="513"/>
      <c r="S4120" s="513"/>
      <c r="T4120" s="513"/>
      <c r="U4120" s="513"/>
      <c r="V4120" s="513"/>
      <c r="W4120" s="513"/>
      <c r="X4120" s="513"/>
      <c r="Y4120" s="42"/>
      <c r="Z4120" s="42"/>
      <c r="AA4120" s="42"/>
      <c r="AB4120" s="42"/>
      <c r="AC4120" s="42"/>
      <c r="AD4120" s="42"/>
    </row>
    <row r="4121" spans="3:30">
      <c r="C4121" s="513"/>
      <c r="D4121" s="461"/>
      <c r="E4121" s="421"/>
      <c r="F4121" s="494"/>
      <c r="G4121" s="258"/>
      <c r="H4121" s="513"/>
      <c r="I4121" s="513"/>
      <c r="J4121" s="513"/>
      <c r="K4121" s="513"/>
      <c r="L4121" s="513"/>
      <c r="M4121" s="513"/>
      <c r="N4121" s="513"/>
      <c r="O4121" s="513"/>
      <c r="P4121" s="513"/>
      <c r="Q4121" s="513"/>
      <c r="R4121" s="513"/>
      <c r="S4121" s="513"/>
      <c r="T4121" s="513"/>
      <c r="U4121" s="513"/>
      <c r="V4121" s="513"/>
      <c r="W4121" s="513"/>
      <c r="X4121" s="513"/>
      <c r="Y4121" s="42"/>
      <c r="Z4121" s="42"/>
      <c r="AA4121" s="42"/>
      <c r="AB4121" s="42"/>
      <c r="AC4121" s="42"/>
      <c r="AD4121" s="42"/>
    </row>
    <row r="4122" spans="3:30">
      <c r="C4122" s="513"/>
      <c r="D4122" s="461"/>
      <c r="E4122" s="421"/>
      <c r="F4122" s="494"/>
      <c r="G4122" s="258"/>
      <c r="H4122" s="513"/>
      <c r="I4122" s="513"/>
      <c r="J4122" s="513"/>
      <c r="K4122" s="513"/>
      <c r="L4122" s="513"/>
      <c r="M4122" s="513"/>
      <c r="N4122" s="513"/>
      <c r="O4122" s="513"/>
      <c r="P4122" s="513"/>
      <c r="Q4122" s="513"/>
      <c r="R4122" s="513"/>
      <c r="S4122" s="513"/>
      <c r="T4122" s="513"/>
      <c r="U4122" s="513"/>
      <c r="V4122" s="513"/>
      <c r="W4122" s="513"/>
      <c r="X4122" s="513"/>
      <c r="Y4122" s="42"/>
      <c r="Z4122" s="42"/>
      <c r="AA4122" s="42"/>
      <c r="AB4122" s="42"/>
      <c r="AC4122" s="42"/>
      <c r="AD4122" s="42"/>
    </row>
    <row r="4123" spans="3:30">
      <c r="C4123" s="513"/>
      <c r="D4123" s="461"/>
      <c r="E4123" s="421"/>
      <c r="F4123" s="494"/>
      <c r="G4123" s="258"/>
      <c r="H4123" s="513"/>
      <c r="I4123" s="513"/>
      <c r="J4123" s="513"/>
      <c r="K4123" s="513"/>
      <c r="L4123" s="513"/>
      <c r="M4123" s="513"/>
      <c r="N4123" s="513"/>
      <c r="O4123" s="513"/>
      <c r="P4123" s="513"/>
      <c r="Q4123" s="513"/>
      <c r="R4123" s="513"/>
      <c r="S4123" s="513"/>
      <c r="T4123" s="513"/>
      <c r="U4123" s="513"/>
      <c r="V4123" s="513"/>
      <c r="W4123" s="513"/>
      <c r="X4123" s="513"/>
      <c r="Y4123" s="42"/>
      <c r="Z4123" s="42"/>
      <c r="AA4123" s="42"/>
      <c r="AB4123" s="42"/>
      <c r="AC4123" s="42"/>
      <c r="AD4123" s="42"/>
    </row>
    <row r="4124" spans="3:30">
      <c r="C4124" s="513"/>
      <c r="D4124" s="461"/>
      <c r="E4124" s="421"/>
      <c r="F4124" s="494"/>
      <c r="G4124" s="258"/>
      <c r="H4124" s="513"/>
      <c r="I4124" s="513"/>
      <c r="J4124" s="513"/>
      <c r="K4124" s="513"/>
      <c r="L4124" s="513"/>
      <c r="M4124" s="513"/>
      <c r="N4124" s="513"/>
      <c r="O4124" s="513"/>
      <c r="P4124" s="513"/>
      <c r="Q4124" s="513"/>
      <c r="R4124" s="513"/>
      <c r="S4124" s="513"/>
      <c r="T4124" s="513"/>
      <c r="U4124" s="513"/>
      <c r="V4124" s="513"/>
      <c r="W4124" s="513"/>
      <c r="X4124" s="513"/>
      <c r="Y4124" s="42"/>
      <c r="Z4124" s="42"/>
      <c r="AA4124" s="42"/>
      <c r="AB4124" s="42"/>
      <c r="AC4124" s="42"/>
      <c r="AD4124" s="42"/>
    </row>
    <row r="4125" spans="3:30">
      <c r="C4125" s="513"/>
      <c r="D4125" s="461"/>
      <c r="E4125" s="421"/>
      <c r="F4125" s="494"/>
      <c r="G4125" s="258"/>
      <c r="H4125" s="513"/>
      <c r="I4125" s="513"/>
      <c r="J4125" s="513"/>
      <c r="K4125" s="513"/>
      <c r="L4125" s="513"/>
      <c r="M4125" s="513"/>
      <c r="N4125" s="513"/>
      <c r="O4125" s="513"/>
      <c r="P4125" s="513"/>
      <c r="Q4125" s="513"/>
      <c r="R4125" s="513"/>
      <c r="S4125" s="513"/>
      <c r="T4125" s="513"/>
      <c r="U4125" s="513"/>
      <c r="V4125" s="513"/>
      <c r="W4125" s="513"/>
      <c r="X4125" s="513"/>
      <c r="Y4125" s="42"/>
      <c r="Z4125" s="42"/>
      <c r="AA4125" s="42"/>
      <c r="AB4125" s="42"/>
      <c r="AC4125" s="42"/>
      <c r="AD4125" s="42"/>
    </row>
    <row r="4126" spans="3:30">
      <c r="C4126" s="513"/>
      <c r="D4126" s="461"/>
      <c r="E4126" s="421"/>
      <c r="F4126" s="494"/>
      <c r="G4126" s="258"/>
      <c r="H4126" s="513"/>
      <c r="I4126" s="513"/>
      <c r="J4126" s="513"/>
      <c r="K4126" s="513"/>
      <c r="L4126" s="513"/>
      <c r="M4126" s="513"/>
      <c r="N4126" s="513"/>
      <c r="O4126" s="513"/>
      <c r="P4126" s="513"/>
      <c r="Q4126" s="513"/>
      <c r="R4126" s="513"/>
      <c r="S4126" s="513"/>
      <c r="T4126" s="513"/>
      <c r="U4126" s="513"/>
      <c r="V4126" s="513"/>
      <c r="W4126" s="513"/>
      <c r="X4126" s="513"/>
      <c r="Y4126" s="42"/>
      <c r="Z4126" s="42"/>
      <c r="AA4126" s="42"/>
      <c r="AB4126" s="42"/>
      <c r="AC4126" s="42"/>
      <c r="AD4126" s="42"/>
    </row>
    <row r="4127" spans="3:30">
      <c r="C4127" s="513"/>
      <c r="D4127" s="461"/>
      <c r="E4127" s="421"/>
      <c r="F4127" s="494"/>
      <c r="G4127" s="258"/>
      <c r="H4127" s="513"/>
      <c r="I4127" s="513"/>
      <c r="J4127" s="513"/>
      <c r="K4127" s="513"/>
      <c r="L4127" s="513"/>
      <c r="M4127" s="513"/>
      <c r="N4127" s="513"/>
      <c r="O4127" s="513"/>
      <c r="P4127" s="513"/>
      <c r="Q4127" s="513"/>
      <c r="R4127" s="513"/>
      <c r="S4127" s="513"/>
      <c r="T4127" s="513"/>
      <c r="U4127" s="513"/>
      <c r="V4127" s="513"/>
      <c r="W4127" s="513"/>
      <c r="X4127" s="513"/>
      <c r="Y4127" s="42"/>
      <c r="Z4127" s="42"/>
      <c r="AA4127" s="42"/>
      <c r="AB4127" s="42"/>
      <c r="AC4127" s="42"/>
      <c r="AD4127" s="42"/>
    </row>
    <row r="4128" spans="3:30">
      <c r="C4128" s="513"/>
      <c r="D4128" s="461"/>
      <c r="E4128" s="421"/>
      <c r="F4128" s="494"/>
      <c r="G4128" s="258"/>
      <c r="H4128" s="513"/>
      <c r="I4128" s="513"/>
      <c r="J4128" s="513"/>
      <c r="K4128" s="513"/>
      <c r="L4128" s="513"/>
      <c r="M4128" s="513"/>
      <c r="N4128" s="513"/>
      <c r="O4128" s="513"/>
      <c r="P4128" s="513"/>
      <c r="Q4128" s="513"/>
      <c r="R4128" s="513"/>
      <c r="S4128" s="513"/>
      <c r="T4128" s="513"/>
      <c r="U4128" s="513"/>
      <c r="V4128" s="513"/>
      <c r="W4128" s="513"/>
      <c r="X4128" s="513"/>
      <c r="Y4128" s="42"/>
      <c r="Z4128" s="42"/>
      <c r="AA4128" s="42"/>
      <c r="AB4128" s="42"/>
      <c r="AC4128" s="42"/>
      <c r="AD4128" s="42"/>
    </row>
    <row r="4129" spans="3:30">
      <c r="C4129" s="513"/>
      <c r="D4129" s="461"/>
      <c r="E4129" s="421"/>
      <c r="F4129" s="494"/>
      <c r="G4129" s="258"/>
      <c r="H4129" s="513"/>
      <c r="I4129" s="513"/>
      <c r="J4129" s="513"/>
      <c r="K4129" s="513"/>
      <c r="L4129" s="513"/>
      <c r="M4129" s="513"/>
      <c r="N4129" s="513"/>
      <c r="O4129" s="513"/>
      <c r="P4129" s="513"/>
      <c r="Q4129" s="513"/>
      <c r="R4129" s="513"/>
      <c r="S4129" s="513"/>
      <c r="T4129" s="513"/>
      <c r="U4129" s="513"/>
      <c r="V4129" s="513"/>
      <c r="W4129" s="513"/>
      <c r="X4129" s="513"/>
      <c r="Y4129" s="42"/>
      <c r="Z4129" s="42"/>
      <c r="AA4129" s="42"/>
      <c r="AB4129" s="42"/>
      <c r="AC4129" s="42"/>
      <c r="AD4129" s="42"/>
    </row>
    <row r="4130" spans="3:30">
      <c r="C4130" s="513"/>
      <c r="D4130" s="461"/>
      <c r="E4130" s="421"/>
      <c r="F4130" s="494"/>
      <c r="G4130" s="258"/>
      <c r="H4130" s="513"/>
      <c r="I4130" s="513"/>
      <c r="J4130" s="513"/>
      <c r="K4130" s="513"/>
      <c r="L4130" s="513"/>
      <c r="M4130" s="513"/>
      <c r="N4130" s="513"/>
      <c r="O4130" s="513"/>
      <c r="P4130" s="513"/>
      <c r="Q4130" s="513"/>
      <c r="R4130" s="513"/>
      <c r="S4130" s="513"/>
      <c r="T4130" s="513"/>
      <c r="U4130" s="513"/>
      <c r="V4130" s="513"/>
      <c r="W4130" s="513"/>
      <c r="X4130" s="513"/>
      <c r="Y4130" s="42"/>
      <c r="Z4130" s="42"/>
      <c r="AA4130" s="42"/>
      <c r="AB4130" s="42"/>
      <c r="AC4130" s="42"/>
      <c r="AD4130" s="42"/>
    </row>
    <row r="4131" spans="3:30">
      <c r="C4131" s="513"/>
      <c r="D4131" s="461"/>
      <c r="E4131" s="421"/>
      <c r="F4131" s="494"/>
      <c r="G4131" s="258"/>
      <c r="H4131" s="513"/>
      <c r="I4131" s="513"/>
      <c r="J4131" s="513"/>
      <c r="K4131" s="513"/>
      <c r="L4131" s="513"/>
      <c r="M4131" s="513"/>
      <c r="N4131" s="513"/>
      <c r="O4131" s="513"/>
      <c r="P4131" s="513"/>
      <c r="Q4131" s="513"/>
      <c r="R4131" s="513"/>
      <c r="S4131" s="513"/>
      <c r="T4131" s="513"/>
      <c r="U4131" s="513"/>
      <c r="V4131" s="513"/>
      <c r="W4131" s="513"/>
      <c r="X4131" s="513"/>
      <c r="Y4131" s="42"/>
      <c r="Z4131" s="42"/>
      <c r="AA4131" s="42"/>
      <c r="AB4131" s="42"/>
      <c r="AC4131" s="42"/>
      <c r="AD4131" s="42"/>
    </row>
    <row r="4132" spans="3:30">
      <c r="C4132" s="513"/>
      <c r="D4132" s="461"/>
      <c r="E4132" s="421"/>
      <c r="F4132" s="494"/>
      <c r="G4132" s="258"/>
      <c r="H4132" s="513"/>
      <c r="I4132" s="513"/>
      <c r="J4132" s="513"/>
      <c r="K4132" s="513"/>
      <c r="L4132" s="513"/>
      <c r="M4132" s="513"/>
      <c r="N4132" s="513"/>
      <c r="O4132" s="513"/>
      <c r="P4132" s="513"/>
      <c r="Q4132" s="513"/>
      <c r="R4132" s="513"/>
      <c r="S4132" s="513"/>
      <c r="T4132" s="513"/>
      <c r="U4132" s="513"/>
      <c r="V4132" s="513"/>
      <c r="W4132" s="513"/>
      <c r="X4132" s="513"/>
      <c r="Y4132" s="42"/>
      <c r="Z4132" s="42"/>
      <c r="AA4132" s="42"/>
      <c r="AB4132" s="42"/>
      <c r="AC4132" s="42"/>
      <c r="AD4132" s="42"/>
    </row>
    <row r="4133" spans="3:30">
      <c r="C4133" s="513"/>
      <c r="D4133" s="461"/>
      <c r="E4133" s="421"/>
      <c r="F4133" s="494"/>
      <c r="G4133" s="258"/>
      <c r="H4133" s="513"/>
      <c r="I4133" s="513"/>
      <c r="J4133" s="513"/>
      <c r="K4133" s="513"/>
      <c r="L4133" s="513"/>
      <c r="M4133" s="513"/>
      <c r="N4133" s="513"/>
      <c r="O4133" s="513"/>
      <c r="P4133" s="513"/>
      <c r="Q4133" s="513"/>
      <c r="R4133" s="513"/>
      <c r="S4133" s="513"/>
      <c r="T4133" s="513"/>
      <c r="U4133" s="513"/>
      <c r="V4133" s="513"/>
      <c r="W4133" s="513"/>
      <c r="X4133" s="513"/>
      <c r="Y4133" s="42"/>
      <c r="Z4133" s="42"/>
      <c r="AA4133" s="42"/>
      <c r="AB4133" s="42"/>
      <c r="AC4133" s="42"/>
      <c r="AD4133" s="42"/>
    </row>
    <row r="4134" spans="3:30">
      <c r="C4134" s="513"/>
      <c r="D4134" s="461"/>
      <c r="E4134" s="421"/>
      <c r="F4134" s="494"/>
      <c r="G4134" s="258"/>
      <c r="H4134" s="513"/>
      <c r="I4134" s="513"/>
      <c r="J4134" s="513"/>
      <c r="K4134" s="513"/>
      <c r="L4134" s="513"/>
      <c r="M4134" s="513"/>
      <c r="N4134" s="513"/>
      <c r="O4134" s="513"/>
      <c r="P4134" s="513"/>
      <c r="Q4134" s="513"/>
      <c r="R4134" s="513"/>
      <c r="S4134" s="513"/>
      <c r="T4134" s="513"/>
      <c r="U4134" s="513"/>
      <c r="V4134" s="513"/>
      <c r="W4134" s="513"/>
      <c r="X4134" s="513"/>
      <c r="Y4134" s="42"/>
      <c r="Z4134" s="42"/>
      <c r="AA4134" s="42"/>
      <c r="AB4134" s="42"/>
      <c r="AC4134" s="42"/>
      <c r="AD4134" s="42"/>
    </row>
    <row r="4135" spans="3:30">
      <c r="C4135" s="513"/>
      <c r="D4135" s="461"/>
      <c r="E4135" s="421"/>
      <c r="F4135" s="494"/>
      <c r="G4135" s="258"/>
      <c r="H4135" s="513"/>
      <c r="I4135" s="513"/>
      <c r="J4135" s="513"/>
      <c r="K4135" s="513"/>
      <c r="L4135" s="513"/>
      <c r="M4135" s="513"/>
      <c r="N4135" s="513"/>
      <c r="O4135" s="513"/>
      <c r="P4135" s="513"/>
      <c r="Q4135" s="513"/>
      <c r="R4135" s="513"/>
      <c r="S4135" s="513"/>
      <c r="T4135" s="513"/>
      <c r="U4135" s="513"/>
      <c r="V4135" s="513"/>
      <c r="W4135" s="513"/>
      <c r="X4135" s="513"/>
      <c r="Y4135" s="42"/>
      <c r="Z4135" s="42"/>
      <c r="AA4135" s="42"/>
      <c r="AB4135" s="42"/>
      <c r="AC4135" s="42"/>
      <c r="AD4135" s="42"/>
    </row>
    <row r="4136" spans="3:30">
      <c r="C4136" s="513"/>
      <c r="D4136" s="461"/>
      <c r="E4136" s="421"/>
      <c r="F4136" s="494"/>
      <c r="G4136" s="258"/>
      <c r="H4136" s="513"/>
      <c r="I4136" s="513"/>
      <c r="J4136" s="513"/>
      <c r="K4136" s="513"/>
      <c r="L4136" s="513"/>
      <c r="M4136" s="513"/>
      <c r="N4136" s="513"/>
      <c r="O4136" s="513"/>
      <c r="P4136" s="513"/>
      <c r="Q4136" s="513"/>
      <c r="R4136" s="513"/>
      <c r="S4136" s="513"/>
      <c r="T4136" s="513"/>
      <c r="U4136" s="513"/>
      <c r="V4136" s="513"/>
      <c r="W4136" s="513"/>
      <c r="X4136" s="513"/>
      <c r="Y4136" s="42"/>
      <c r="Z4136" s="42"/>
      <c r="AA4136" s="42"/>
      <c r="AB4136" s="42"/>
      <c r="AC4136" s="42"/>
      <c r="AD4136" s="42"/>
    </row>
    <row r="4137" spans="3:30">
      <c r="C4137" s="513"/>
      <c r="D4137" s="461"/>
      <c r="E4137" s="421"/>
      <c r="F4137" s="494"/>
      <c r="G4137" s="258"/>
      <c r="H4137" s="513"/>
      <c r="I4137" s="513"/>
      <c r="J4137" s="513"/>
      <c r="K4137" s="513"/>
      <c r="L4137" s="513"/>
      <c r="M4137" s="513"/>
      <c r="N4137" s="513"/>
      <c r="O4137" s="513"/>
      <c r="P4137" s="513"/>
      <c r="Q4137" s="513"/>
      <c r="R4137" s="513"/>
      <c r="S4137" s="513"/>
      <c r="T4137" s="513"/>
      <c r="U4137" s="513"/>
      <c r="V4137" s="513"/>
      <c r="W4137" s="513"/>
      <c r="X4137" s="513"/>
      <c r="Y4137" s="42"/>
      <c r="Z4137" s="42"/>
      <c r="AA4137" s="42"/>
      <c r="AB4137" s="42"/>
      <c r="AC4137" s="42"/>
      <c r="AD4137" s="42"/>
    </row>
    <row r="4138" spans="3:30">
      <c r="C4138" s="513"/>
      <c r="D4138" s="461"/>
      <c r="E4138" s="421"/>
      <c r="F4138" s="494"/>
      <c r="G4138" s="258"/>
      <c r="H4138" s="513"/>
      <c r="I4138" s="513"/>
      <c r="J4138" s="513"/>
      <c r="K4138" s="513"/>
      <c r="L4138" s="513"/>
      <c r="M4138" s="513"/>
      <c r="N4138" s="513"/>
      <c r="O4138" s="513"/>
      <c r="P4138" s="513"/>
      <c r="Q4138" s="513"/>
      <c r="R4138" s="513"/>
      <c r="S4138" s="513"/>
      <c r="T4138" s="513"/>
      <c r="U4138" s="513"/>
      <c r="V4138" s="513"/>
      <c r="W4138" s="513"/>
      <c r="X4138" s="513"/>
      <c r="Y4138" s="42"/>
      <c r="Z4138" s="42"/>
      <c r="AA4138" s="42"/>
      <c r="AB4138" s="42"/>
      <c r="AC4138" s="42"/>
      <c r="AD4138" s="42"/>
    </row>
    <row r="4139" spans="3:30">
      <c r="C4139" s="513"/>
      <c r="D4139" s="461"/>
      <c r="E4139" s="421"/>
      <c r="F4139" s="494"/>
      <c r="G4139" s="258"/>
      <c r="H4139" s="513"/>
      <c r="I4139" s="513"/>
      <c r="J4139" s="513"/>
      <c r="K4139" s="513"/>
      <c r="L4139" s="513"/>
      <c r="M4139" s="513"/>
      <c r="N4139" s="513"/>
      <c r="O4139" s="513"/>
      <c r="P4139" s="513"/>
      <c r="Q4139" s="513"/>
      <c r="R4139" s="513"/>
      <c r="S4139" s="513"/>
      <c r="T4139" s="513"/>
      <c r="U4139" s="513"/>
      <c r="V4139" s="513"/>
      <c r="W4139" s="513"/>
      <c r="X4139" s="513"/>
      <c r="Y4139" s="42"/>
      <c r="Z4139" s="42"/>
      <c r="AA4139" s="42"/>
      <c r="AB4139" s="42"/>
      <c r="AC4139" s="42"/>
      <c r="AD4139" s="42"/>
    </row>
    <row r="4140" spans="3:30">
      <c r="C4140" s="513"/>
      <c r="D4140" s="461"/>
      <c r="E4140" s="421"/>
      <c r="F4140" s="494"/>
      <c r="G4140" s="258"/>
      <c r="H4140" s="513"/>
      <c r="I4140" s="513"/>
      <c r="J4140" s="513"/>
      <c r="K4140" s="513"/>
      <c r="L4140" s="513"/>
      <c r="M4140" s="513"/>
      <c r="N4140" s="513"/>
      <c r="O4140" s="513"/>
      <c r="P4140" s="513"/>
      <c r="Q4140" s="513"/>
      <c r="R4140" s="513"/>
      <c r="S4140" s="513"/>
      <c r="T4140" s="513"/>
      <c r="U4140" s="513"/>
      <c r="V4140" s="513"/>
      <c r="W4140" s="513"/>
      <c r="X4140" s="513"/>
      <c r="Y4140" s="42"/>
      <c r="Z4140" s="42"/>
      <c r="AA4140" s="42"/>
      <c r="AB4140" s="42"/>
      <c r="AC4140" s="42"/>
      <c r="AD4140" s="42"/>
    </row>
    <row r="4141" spans="3:30">
      <c r="C4141" s="513"/>
      <c r="D4141" s="461"/>
      <c r="E4141" s="421"/>
      <c r="F4141" s="494"/>
      <c r="G4141" s="258"/>
      <c r="H4141" s="513"/>
      <c r="I4141" s="513"/>
      <c r="J4141" s="513"/>
      <c r="K4141" s="513"/>
      <c r="L4141" s="513"/>
      <c r="M4141" s="513"/>
      <c r="N4141" s="513"/>
      <c r="O4141" s="513"/>
      <c r="P4141" s="513"/>
      <c r="Q4141" s="513"/>
      <c r="R4141" s="513"/>
      <c r="S4141" s="513"/>
      <c r="T4141" s="513"/>
      <c r="U4141" s="513"/>
      <c r="V4141" s="513"/>
      <c r="W4141" s="513"/>
      <c r="X4141" s="513"/>
      <c r="Y4141" s="42"/>
      <c r="Z4141" s="42"/>
      <c r="AA4141" s="42"/>
      <c r="AB4141" s="42"/>
      <c r="AC4141" s="42"/>
      <c r="AD4141" s="42"/>
    </row>
    <row r="4142" spans="3:30">
      <c r="C4142" s="513"/>
      <c r="D4142" s="461"/>
      <c r="E4142" s="421"/>
      <c r="F4142" s="494"/>
      <c r="G4142" s="258"/>
      <c r="H4142" s="513"/>
      <c r="I4142" s="513"/>
      <c r="J4142" s="513"/>
      <c r="K4142" s="513"/>
      <c r="L4142" s="513"/>
      <c r="M4142" s="513"/>
      <c r="N4142" s="513"/>
      <c r="O4142" s="513"/>
      <c r="P4142" s="513"/>
      <c r="Q4142" s="513"/>
      <c r="R4142" s="513"/>
      <c r="S4142" s="513"/>
      <c r="T4142" s="513"/>
      <c r="U4142" s="513"/>
      <c r="V4142" s="513"/>
      <c r="W4142" s="513"/>
      <c r="X4142" s="513"/>
      <c r="Y4142" s="42"/>
      <c r="Z4142" s="42"/>
      <c r="AA4142" s="42"/>
      <c r="AB4142" s="42"/>
      <c r="AC4142" s="42"/>
      <c r="AD4142" s="42"/>
    </row>
    <row r="4143" spans="3:30">
      <c r="C4143" s="513"/>
      <c r="D4143" s="461"/>
      <c r="E4143" s="421"/>
      <c r="F4143" s="494"/>
      <c r="G4143" s="258"/>
      <c r="H4143" s="513"/>
      <c r="I4143" s="513"/>
      <c r="J4143" s="513"/>
      <c r="K4143" s="513"/>
      <c r="L4143" s="513"/>
      <c r="M4143" s="513"/>
      <c r="N4143" s="513"/>
      <c r="O4143" s="513"/>
      <c r="P4143" s="513"/>
      <c r="Q4143" s="513"/>
      <c r="R4143" s="513"/>
      <c r="S4143" s="513"/>
      <c r="T4143" s="513"/>
      <c r="U4143" s="513"/>
      <c r="V4143" s="513"/>
      <c r="W4143" s="513"/>
      <c r="X4143" s="513"/>
      <c r="Y4143" s="42"/>
      <c r="Z4143" s="42"/>
      <c r="AA4143" s="42"/>
      <c r="AB4143" s="42"/>
      <c r="AC4143" s="42"/>
      <c r="AD4143" s="42"/>
    </row>
    <row r="4144" spans="3:30">
      <c r="C4144" s="513"/>
      <c r="D4144" s="461"/>
      <c r="E4144" s="421"/>
      <c r="F4144" s="494"/>
      <c r="G4144" s="258"/>
      <c r="H4144" s="513"/>
      <c r="I4144" s="513"/>
      <c r="J4144" s="513"/>
      <c r="K4144" s="513"/>
      <c r="L4144" s="513"/>
      <c r="M4144" s="513"/>
      <c r="N4144" s="513"/>
      <c r="O4144" s="513"/>
      <c r="P4144" s="513"/>
      <c r="Q4144" s="513"/>
      <c r="R4144" s="513"/>
      <c r="S4144" s="513"/>
      <c r="T4144" s="513"/>
      <c r="U4144" s="513"/>
      <c r="V4144" s="513"/>
      <c r="W4144" s="513"/>
      <c r="X4144" s="513"/>
      <c r="Y4144" s="42"/>
      <c r="Z4144" s="42"/>
      <c r="AA4144" s="42"/>
      <c r="AB4144" s="42"/>
      <c r="AC4144" s="42"/>
      <c r="AD4144" s="42"/>
    </row>
    <row r="4145" spans="3:30">
      <c r="C4145" s="513"/>
      <c r="D4145" s="461"/>
      <c r="E4145" s="421"/>
      <c r="F4145" s="494"/>
      <c r="G4145" s="258"/>
      <c r="H4145" s="513"/>
      <c r="I4145" s="513"/>
      <c r="J4145" s="513"/>
      <c r="K4145" s="513"/>
      <c r="L4145" s="513"/>
      <c r="M4145" s="513"/>
      <c r="N4145" s="513"/>
      <c r="O4145" s="513"/>
      <c r="P4145" s="513"/>
      <c r="Q4145" s="513"/>
      <c r="R4145" s="513"/>
      <c r="S4145" s="513"/>
      <c r="T4145" s="513"/>
      <c r="U4145" s="513"/>
      <c r="V4145" s="513"/>
      <c r="W4145" s="513"/>
      <c r="X4145" s="513"/>
      <c r="Y4145" s="42"/>
      <c r="Z4145" s="42"/>
      <c r="AA4145" s="42"/>
      <c r="AB4145" s="42"/>
      <c r="AC4145" s="42"/>
      <c r="AD4145" s="42"/>
    </row>
    <row r="4146" spans="3:30">
      <c r="C4146" s="513"/>
      <c r="D4146" s="461"/>
      <c r="E4146" s="421"/>
      <c r="F4146" s="494"/>
      <c r="G4146" s="258"/>
      <c r="H4146" s="513"/>
      <c r="I4146" s="513"/>
      <c r="J4146" s="513"/>
      <c r="K4146" s="513"/>
      <c r="L4146" s="513"/>
      <c r="M4146" s="513"/>
      <c r="N4146" s="513"/>
      <c r="O4146" s="513"/>
      <c r="P4146" s="513"/>
      <c r="Q4146" s="513"/>
      <c r="R4146" s="513"/>
      <c r="S4146" s="513"/>
      <c r="T4146" s="513"/>
      <c r="U4146" s="513"/>
      <c r="V4146" s="513"/>
      <c r="W4146" s="513"/>
      <c r="X4146" s="513"/>
      <c r="Y4146" s="42"/>
      <c r="Z4146" s="42"/>
      <c r="AA4146" s="42"/>
      <c r="AB4146" s="42"/>
      <c r="AC4146" s="42"/>
      <c r="AD4146" s="42"/>
    </row>
    <row r="4147" spans="3:30">
      <c r="C4147" s="513"/>
      <c r="D4147" s="461"/>
      <c r="E4147" s="421"/>
      <c r="F4147" s="494"/>
      <c r="G4147" s="258"/>
      <c r="H4147" s="513"/>
      <c r="I4147" s="513"/>
      <c r="J4147" s="513"/>
      <c r="K4147" s="513"/>
      <c r="L4147" s="513"/>
      <c r="M4147" s="513"/>
      <c r="N4147" s="513"/>
      <c r="O4147" s="513"/>
      <c r="P4147" s="513"/>
      <c r="Q4147" s="513"/>
      <c r="R4147" s="513"/>
      <c r="S4147" s="513"/>
      <c r="T4147" s="513"/>
      <c r="U4147" s="513"/>
      <c r="V4147" s="513"/>
      <c r="W4147" s="513"/>
      <c r="X4147" s="513"/>
      <c r="Y4147" s="42"/>
      <c r="Z4147" s="42"/>
      <c r="AA4147" s="42"/>
      <c r="AB4147" s="42"/>
      <c r="AC4147" s="42"/>
      <c r="AD4147" s="42"/>
    </row>
    <row r="4148" spans="3:30">
      <c r="C4148" s="513"/>
      <c r="D4148" s="461"/>
      <c r="E4148" s="421"/>
      <c r="F4148" s="494"/>
      <c r="G4148" s="258"/>
      <c r="H4148" s="513"/>
      <c r="I4148" s="513"/>
      <c r="J4148" s="513"/>
      <c r="K4148" s="513"/>
      <c r="L4148" s="513"/>
      <c r="M4148" s="513"/>
      <c r="N4148" s="513"/>
      <c r="O4148" s="513"/>
      <c r="P4148" s="513"/>
      <c r="Q4148" s="513"/>
      <c r="R4148" s="513"/>
      <c r="S4148" s="513"/>
      <c r="T4148" s="513"/>
      <c r="U4148" s="513"/>
      <c r="V4148" s="513"/>
      <c r="W4148" s="513"/>
      <c r="X4148" s="513"/>
      <c r="Y4148" s="42"/>
      <c r="Z4148" s="42"/>
      <c r="AA4148" s="42"/>
      <c r="AB4148" s="42"/>
      <c r="AC4148" s="42"/>
      <c r="AD4148" s="42"/>
    </row>
    <row r="4149" spans="3:30">
      <c r="C4149" s="513"/>
      <c r="D4149" s="461"/>
      <c r="E4149" s="421"/>
      <c r="F4149" s="494"/>
      <c r="G4149" s="258"/>
      <c r="H4149" s="513"/>
      <c r="I4149" s="513"/>
      <c r="J4149" s="513"/>
      <c r="K4149" s="513"/>
      <c r="L4149" s="513"/>
      <c r="M4149" s="513"/>
      <c r="N4149" s="513"/>
      <c r="O4149" s="513"/>
      <c r="P4149" s="513"/>
      <c r="Q4149" s="513"/>
      <c r="R4149" s="513"/>
      <c r="S4149" s="513"/>
      <c r="T4149" s="513"/>
      <c r="U4149" s="513"/>
      <c r="V4149" s="513"/>
      <c r="W4149" s="513"/>
      <c r="X4149" s="513"/>
      <c r="Y4149" s="42"/>
      <c r="Z4149" s="42"/>
      <c r="AA4149" s="42"/>
      <c r="AB4149" s="42"/>
      <c r="AC4149" s="42"/>
      <c r="AD4149" s="42"/>
    </row>
    <row r="4150" spans="3:30">
      <c r="C4150" s="513"/>
      <c r="D4150" s="461"/>
      <c r="E4150" s="421"/>
      <c r="F4150" s="494"/>
      <c r="G4150" s="258"/>
      <c r="H4150" s="513"/>
      <c r="I4150" s="513"/>
      <c r="J4150" s="513"/>
      <c r="K4150" s="513"/>
      <c r="L4150" s="513"/>
      <c r="M4150" s="513"/>
      <c r="N4150" s="513"/>
      <c r="O4150" s="513"/>
      <c r="P4150" s="513"/>
      <c r="Q4150" s="513"/>
      <c r="R4150" s="513"/>
      <c r="S4150" s="513"/>
      <c r="T4150" s="513"/>
      <c r="U4150" s="513"/>
      <c r="V4150" s="513"/>
      <c r="W4150" s="513"/>
      <c r="X4150" s="513"/>
      <c r="Y4150" s="42"/>
      <c r="Z4150" s="42"/>
      <c r="AA4150" s="42"/>
      <c r="AB4150" s="42"/>
      <c r="AC4150" s="42"/>
      <c r="AD4150" s="42"/>
    </row>
    <row r="4151" spans="3:30">
      <c r="C4151" s="513"/>
      <c r="D4151" s="461"/>
      <c r="E4151" s="421"/>
      <c r="F4151" s="494"/>
      <c r="G4151" s="258"/>
      <c r="H4151" s="513"/>
      <c r="I4151" s="513"/>
      <c r="J4151" s="513"/>
      <c r="K4151" s="513"/>
      <c r="L4151" s="513"/>
      <c r="M4151" s="513"/>
      <c r="N4151" s="513"/>
      <c r="O4151" s="513"/>
      <c r="P4151" s="513"/>
      <c r="Q4151" s="513"/>
      <c r="R4151" s="513"/>
      <c r="S4151" s="513"/>
      <c r="T4151" s="513"/>
      <c r="U4151" s="513"/>
      <c r="V4151" s="513"/>
      <c r="W4151" s="513"/>
      <c r="X4151" s="513"/>
      <c r="Y4151" s="42"/>
      <c r="Z4151" s="42"/>
      <c r="AA4151" s="42"/>
      <c r="AB4151" s="42"/>
      <c r="AC4151" s="42"/>
      <c r="AD4151" s="42"/>
    </row>
    <row r="4152" spans="3:30">
      <c r="C4152" s="513"/>
      <c r="D4152" s="461"/>
      <c r="E4152" s="421"/>
      <c r="F4152" s="494"/>
      <c r="G4152" s="258"/>
      <c r="H4152" s="513"/>
      <c r="I4152" s="513"/>
      <c r="J4152" s="513"/>
      <c r="K4152" s="513"/>
      <c r="L4152" s="513"/>
      <c r="M4152" s="513"/>
      <c r="N4152" s="513"/>
      <c r="O4152" s="513"/>
      <c r="P4152" s="513"/>
      <c r="Q4152" s="513"/>
      <c r="R4152" s="513"/>
      <c r="S4152" s="513"/>
      <c r="T4152" s="513"/>
      <c r="U4152" s="513"/>
      <c r="V4152" s="513"/>
      <c r="W4152" s="513"/>
      <c r="X4152" s="513"/>
      <c r="Y4152" s="42"/>
      <c r="Z4152" s="42"/>
      <c r="AA4152" s="42"/>
      <c r="AB4152" s="42"/>
      <c r="AC4152" s="42"/>
      <c r="AD4152" s="42"/>
    </row>
    <row r="4153" spans="3:30">
      <c r="C4153" s="513"/>
      <c r="D4153" s="461"/>
      <c r="E4153" s="421"/>
      <c r="F4153" s="494"/>
      <c r="G4153" s="258"/>
      <c r="H4153" s="513"/>
      <c r="I4153" s="513"/>
      <c r="J4153" s="513"/>
      <c r="K4153" s="513"/>
      <c r="L4153" s="513"/>
      <c r="M4153" s="513"/>
      <c r="N4153" s="513"/>
      <c r="O4153" s="513"/>
      <c r="P4153" s="513"/>
      <c r="Q4153" s="513"/>
      <c r="R4153" s="513"/>
      <c r="S4153" s="513"/>
      <c r="T4153" s="513"/>
      <c r="U4153" s="513"/>
      <c r="V4153" s="513"/>
      <c r="W4153" s="513"/>
      <c r="X4153" s="513"/>
      <c r="Y4153" s="42"/>
      <c r="Z4153" s="42"/>
      <c r="AA4153" s="42"/>
      <c r="AB4153" s="42"/>
      <c r="AC4153" s="42"/>
      <c r="AD4153" s="42"/>
    </row>
    <row r="4154" spans="3:30">
      <c r="C4154" s="513"/>
      <c r="D4154" s="461"/>
      <c r="E4154" s="421"/>
      <c r="F4154" s="494"/>
      <c r="G4154" s="258"/>
      <c r="H4154" s="513"/>
      <c r="I4154" s="513"/>
      <c r="J4154" s="513"/>
      <c r="K4154" s="513"/>
      <c r="L4154" s="513"/>
      <c r="M4154" s="513"/>
      <c r="N4154" s="513"/>
      <c r="O4154" s="513"/>
      <c r="P4154" s="513"/>
      <c r="Q4154" s="513"/>
      <c r="R4154" s="513"/>
      <c r="S4154" s="513"/>
      <c r="T4154" s="513"/>
      <c r="U4154" s="513"/>
      <c r="V4154" s="513"/>
      <c r="W4154" s="513"/>
      <c r="X4154" s="513"/>
      <c r="Y4154" s="42"/>
      <c r="Z4154" s="42"/>
      <c r="AA4154" s="42"/>
      <c r="AB4154" s="42"/>
      <c r="AC4154" s="42"/>
      <c r="AD4154" s="42"/>
    </row>
    <row r="4155" spans="3:30">
      <c r="C4155" s="513"/>
      <c r="D4155" s="461"/>
      <c r="E4155" s="421"/>
      <c r="F4155" s="494"/>
      <c r="G4155" s="258"/>
      <c r="H4155" s="513"/>
      <c r="I4155" s="513"/>
      <c r="J4155" s="513"/>
      <c r="K4155" s="513"/>
      <c r="L4155" s="513"/>
      <c r="M4155" s="513"/>
      <c r="N4155" s="513"/>
      <c r="O4155" s="513"/>
      <c r="P4155" s="513"/>
      <c r="Q4155" s="513"/>
      <c r="R4155" s="513"/>
      <c r="S4155" s="513"/>
      <c r="T4155" s="513"/>
      <c r="U4155" s="513"/>
      <c r="V4155" s="513"/>
      <c r="W4155" s="513"/>
      <c r="X4155" s="513"/>
      <c r="Y4155" s="42"/>
      <c r="Z4155" s="42"/>
      <c r="AA4155" s="42"/>
      <c r="AB4155" s="42"/>
      <c r="AC4155" s="42"/>
      <c r="AD4155" s="42"/>
    </row>
    <row r="4156" spans="3:30">
      <c r="C4156" s="513"/>
      <c r="D4156" s="461"/>
      <c r="E4156" s="421"/>
      <c r="F4156" s="494"/>
      <c r="G4156" s="258"/>
      <c r="H4156" s="513"/>
      <c r="I4156" s="513"/>
      <c r="J4156" s="513"/>
      <c r="K4156" s="513"/>
      <c r="L4156" s="513"/>
      <c r="M4156" s="513"/>
      <c r="N4156" s="513"/>
      <c r="O4156" s="513"/>
      <c r="P4156" s="513"/>
      <c r="Q4156" s="513"/>
      <c r="R4156" s="513"/>
      <c r="S4156" s="513"/>
      <c r="T4156" s="513"/>
      <c r="U4156" s="513"/>
      <c r="V4156" s="513"/>
      <c r="W4156" s="513"/>
      <c r="X4156" s="513"/>
      <c r="Y4156" s="42"/>
      <c r="Z4156" s="42"/>
      <c r="AA4156" s="42"/>
      <c r="AB4156" s="42"/>
      <c r="AC4156" s="42"/>
      <c r="AD4156" s="42"/>
    </row>
    <row r="4157" spans="3:30">
      <c r="C4157" s="513"/>
      <c r="D4157" s="461"/>
      <c r="E4157" s="421"/>
      <c r="F4157" s="494"/>
      <c r="G4157" s="258"/>
      <c r="H4157" s="513"/>
      <c r="I4157" s="513"/>
      <c r="J4157" s="513"/>
      <c r="K4157" s="513"/>
      <c r="L4157" s="513"/>
      <c r="M4157" s="513"/>
      <c r="N4157" s="513"/>
      <c r="O4157" s="513"/>
      <c r="P4157" s="513"/>
      <c r="Q4157" s="513"/>
      <c r="R4157" s="513"/>
      <c r="S4157" s="513"/>
      <c r="T4157" s="513"/>
      <c r="U4157" s="513"/>
      <c r="V4157" s="513"/>
      <c r="W4157" s="513"/>
      <c r="X4157" s="513"/>
      <c r="Y4157" s="42"/>
      <c r="Z4157" s="42"/>
      <c r="AA4157" s="42"/>
      <c r="AB4157" s="42"/>
      <c r="AC4157" s="42"/>
      <c r="AD4157" s="42"/>
    </row>
    <row r="4158" spans="3:30">
      <c r="C4158" s="513"/>
      <c r="D4158" s="461"/>
      <c r="E4158" s="421"/>
      <c r="F4158" s="494"/>
      <c r="G4158" s="258"/>
      <c r="H4158" s="513"/>
      <c r="I4158" s="513"/>
      <c r="J4158" s="513"/>
      <c r="K4158" s="513"/>
      <c r="L4158" s="513"/>
      <c r="M4158" s="513"/>
      <c r="N4158" s="513"/>
      <c r="O4158" s="513"/>
      <c r="P4158" s="513"/>
      <c r="Q4158" s="513"/>
      <c r="R4158" s="513"/>
      <c r="S4158" s="513"/>
      <c r="T4158" s="513"/>
      <c r="U4158" s="513"/>
      <c r="V4158" s="513"/>
      <c r="W4158" s="513"/>
      <c r="X4158" s="513"/>
      <c r="Y4158" s="42"/>
      <c r="Z4158" s="42"/>
      <c r="AA4158" s="42"/>
      <c r="AB4158" s="42"/>
      <c r="AC4158" s="42"/>
      <c r="AD4158" s="42"/>
    </row>
    <row r="4159" spans="3:30">
      <c r="C4159" s="513"/>
      <c r="D4159" s="461"/>
      <c r="E4159" s="421"/>
      <c r="F4159" s="494"/>
      <c r="G4159" s="258"/>
      <c r="H4159" s="513"/>
      <c r="I4159" s="513"/>
      <c r="J4159" s="513"/>
      <c r="K4159" s="513"/>
      <c r="L4159" s="513"/>
      <c r="M4159" s="513"/>
      <c r="N4159" s="513"/>
      <c r="O4159" s="513"/>
      <c r="P4159" s="513"/>
      <c r="Q4159" s="513"/>
      <c r="R4159" s="513"/>
      <c r="S4159" s="513"/>
      <c r="T4159" s="513"/>
      <c r="U4159" s="513"/>
      <c r="V4159" s="513"/>
      <c r="W4159" s="513"/>
      <c r="X4159" s="513"/>
      <c r="Y4159" s="42"/>
      <c r="Z4159" s="42"/>
      <c r="AA4159" s="42"/>
      <c r="AB4159" s="42"/>
      <c r="AC4159" s="42"/>
      <c r="AD4159" s="42"/>
    </row>
    <row r="4160" spans="3:30">
      <c r="C4160" s="513"/>
      <c r="D4160" s="461"/>
      <c r="E4160" s="421"/>
      <c r="F4160" s="494"/>
      <c r="G4160" s="258"/>
      <c r="H4160" s="513"/>
      <c r="I4160" s="513"/>
      <c r="J4160" s="513"/>
      <c r="K4160" s="513"/>
      <c r="L4160" s="513"/>
      <c r="M4160" s="513"/>
      <c r="N4160" s="513"/>
      <c r="O4160" s="513"/>
      <c r="P4160" s="513"/>
      <c r="Q4160" s="513"/>
      <c r="R4160" s="513"/>
      <c r="S4160" s="513"/>
      <c r="T4160" s="513"/>
      <c r="U4160" s="513"/>
      <c r="V4160" s="513"/>
      <c r="W4160" s="513"/>
      <c r="X4160" s="513"/>
      <c r="Y4160" s="42"/>
      <c r="Z4160" s="42"/>
      <c r="AA4160" s="42"/>
      <c r="AB4160" s="42"/>
      <c r="AC4160" s="42"/>
      <c r="AD4160" s="42"/>
    </row>
    <row r="4161" spans="3:30">
      <c r="C4161" s="513"/>
      <c r="D4161" s="461"/>
      <c r="E4161" s="421"/>
      <c r="F4161" s="494"/>
      <c r="G4161" s="258"/>
      <c r="H4161" s="513"/>
      <c r="I4161" s="513"/>
      <c r="J4161" s="513"/>
      <c r="K4161" s="513"/>
      <c r="L4161" s="513"/>
      <c r="M4161" s="513"/>
      <c r="N4161" s="513"/>
      <c r="O4161" s="513"/>
      <c r="P4161" s="513"/>
      <c r="Q4161" s="513"/>
      <c r="R4161" s="513"/>
      <c r="S4161" s="513"/>
      <c r="T4161" s="513"/>
      <c r="U4161" s="513"/>
      <c r="V4161" s="513"/>
      <c r="W4161" s="513"/>
      <c r="X4161" s="513"/>
      <c r="Y4161" s="42"/>
      <c r="Z4161" s="42"/>
      <c r="AA4161" s="42"/>
      <c r="AB4161" s="42"/>
      <c r="AC4161" s="42"/>
      <c r="AD4161" s="42"/>
    </row>
    <row r="4162" spans="3:30">
      <c r="C4162" s="513"/>
      <c r="D4162" s="461"/>
      <c r="E4162" s="421"/>
      <c r="F4162" s="494"/>
      <c r="G4162" s="258"/>
      <c r="H4162" s="513"/>
      <c r="I4162" s="513"/>
      <c r="J4162" s="513"/>
      <c r="K4162" s="513"/>
      <c r="L4162" s="513"/>
      <c r="M4162" s="513"/>
      <c r="N4162" s="513"/>
      <c r="O4162" s="513"/>
      <c r="P4162" s="513"/>
      <c r="Q4162" s="513"/>
      <c r="R4162" s="513"/>
      <c r="S4162" s="513"/>
      <c r="T4162" s="513"/>
      <c r="U4162" s="513"/>
      <c r="V4162" s="513"/>
      <c r="W4162" s="513"/>
      <c r="X4162" s="513"/>
      <c r="Y4162" s="42"/>
      <c r="Z4162" s="42"/>
      <c r="AA4162" s="42"/>
      <c r="AB4162" s="42"/>
      <c r="AC4162" s="42"/>
      <c r="AD4162" s="42"/>
    </row>
    <row r="4163" spans="3:30">
      <c r="C4163" s="513"/>
      <c r="D4163" s="461"/>
      <c r="E4163" s="421"/>
      <c r="F4163" s="494"/>
      <c r="G4163" s="258"/>
      <c r="H4163" s="513"/>
      <c r="I4163" s="513"/>
      <c r="J4163" s="513"/>
      <c r="K4163" s="513"/>
      <c r="L4163" s="513"/>
      <c r="M4163" s="513"/>
      <c r="N4163" s="513"/>
      <c r="O4163" s="513"/>
      <c r="P4163" s="513"/>
      <c r="Q4163" s="513"/>
      <c r="R4163" s="513"/>
      <c r="S4163" s="513"/>
      <c r="T4163" s="513"/>
      <c r="U4163" s="513"/>
      <c r="V4163" s="513"/>
      <c r="W4163" s="513"/>
      <c r="X4163" s="513"/>
      <c r="Y4163" s="42"/>
      <c r="Z4163" s="42"/>
      <c r="AA4163" s="42"/>
      <c r="AB4163" s="42"/>
      <c r="AC4163" s="42"/>
      <c r="AD4163" s="42"/>
    </row>
    <row r="4164" spans="3:30">
      <c r="C4164" s="513"/>
      <c r="D4164" s="461"/>
      <c r="E4164" s="421"/>
      <c r="F4164" s="494"/>
      <c r="G4164" s="258"/>
      <c r="H4164" s="513"/>
      <c r="I4164" s="513"/>
      <c r="J4164" s="513"/>
      <c r="K4164" s="513"/>
      <c r="L4164" s="513"/>
      <c r="M4164" s="513"/>
      <c r="N4164" s="513"/>
      <c r="O4164" s="513"/>
      <c r="P4164" s="513"/>
      <c r="Q4164" s="513"/>
      <c r="R4164" s="513"/>
      <c r="S4164" s="513"/>
      <c r="T4164" s="513"/>
      <c r="U4164" s="513"/>
      <c r="V4164" s="513"/>
      <c r="W4164" s="513"/>
      <c r="X4164" s="513"/>
      <c r="Y4164" s="42"/>
      <c r="Z4164" s="42"/>
      <c r="AA4164" s="42"/>
      <c r="AB4164" s="42"/>
      <c r="AC4164" s="42"/>
      <c r="AD4164" s="42"/>
    </row>
    <row r="4165" spans="3:30">
      <c r="C4165" s="513"/>
      <c r="D4165" s="461"/>
      <c r="E4165" s="421"/>
      <c r="F4165" s="494"/>
      <c r="G4165" s="258"/>
      <c r="H4165" s="513"/>
      <c r="I4165" s="513"/>
      <c r="J4165" s="513"/>
      <c r="K4165" s="513"/>
      <c r="L4165" s="513"/>
      <c r="M4165" s="513"/>
      <c r="N4165" s="513"/>
      <c r="O4165" s="513"/>
      <c r="P4165" s="513"/>
      <c r="Q4165" s="513"/>
      <c r="R4165" s="513"/>
      <c r="S4165" s="513"/>
      <c r="T4165" s="513"/>
      <c r="U4165" s="513"/>
      <c r="V4165" s="513"/>
      <c r="W4165" s="513"/>
      <c r="X4165" s="513"/>
      <c r="Y4165" s="42"/>
      <c r="Z4165" s="42"/>
      <c r="AA4165" s="42"/>
      <c r="AB4165" s="42"/>
      <c r="AC4165" s="42"/>
      <c r="AD4165" s="42"/>
    </row>
    <row r="4166" spans="3:30">
      <c r="C4166" s="513"/>
      <c r="D4166" s="461"/>
      <c r="E4166" s="421"/>
      <c r="F4166" s="494"/>
      <c r="G4166" s="258"/>
      <c r="H4166" s="513"/>
      <c r="I4166" s="513"/>
      <c r="J4166" s="513"/>
      <c r="K4166" s="513"/>
      <c r="L4166" s="513"/>
      <c r="M4166" s="513"/>
      <c r="N4166" s="513"/>
      <c r="O4166" s="513"/>
      <c r="P4166" s="513"/>
      <c r="Q4166" s="513"/>
      <c r="R4166" s="513"/>
      <c r="S4166" s="513"/>
      <c r="T4166" s="513"/>
      <c r="U4166" s="513"/>
      <c r="V4166" s="513"/>
      <c r="W4166" s="513"/>
      <c r="X4166" s="513"/>
      <c r="Y4166" s="42"/>
      <c r="Z4166" s="42"/>
      <c r="AA4166" s="42"/>
      <c r="AB4166" s="42"/>
      <c r="AC4166" s="42"/>
      <c r="AD4166" s="42"/>
    </row>
    <row r="4167" spans="3:30">
      <c r="C4167" s="513"/>
      <c r="D4167" s="461"/>
      <c r="E4167" s="421"/>
      <c r="F4167" s="494"/>
      <c r="G4167" s="258"/>
      <c r="H4167" s="513"/>
      <c r="I4167" s="513"/>
      <c r="J4167" s="513"/>
      <c r="K4167" s="513"/>
      <c r="L4167" s="513"/>
      <c r="M4167" s="513"/>
      <c r="N4167" s="513"/>
      <c r="O4167" s="513"/>
      <c r="P4167" s="513"/>
      <c r="Q4167" s="513"/>
      <c r="R4167" s="513"/>
      <c r="S4167" s="513"/>
      <c r="T4167" s="513"/>
      <c r="U4167" s="513"/>
      <c r="V4167" s="513"/>
      <c r="W4167" s="513"/>
      <c r="X4167" s="513"/>
      <c r="Y4167" s="42"/>
      <c r="Z4167" s="42"/>
      <c r="AA4167" s="42"/>
      <c r="AB4167" s="42"/>
      <c r="AC4167" s="42"/>
      <c r="AD4167" s="42"/>
    </row>
    <row r="4168" spans="3:30">
      <c r="C4168" s="513"/>
      <c r="D4168" s="461"/>
      <c r="E4168" s="421"/>
      <c r="F4168" s="494"/>
      <c r="G4168" s="258"/>
      <c r="H4168" s="513"/>
      <c r="I4168" s="513"/>
      <c r="J4168" s="513"/>
      <c r="K4168" s="513"/>
      <c r="L4168" s="513"/>
      <c r="M4168" s="513"/>
      <c r="N4168" s="513"/>
      <c r="O4168" s="513"/>
      <c r="P4168" s="513"/>
      <c r="Q4168" s="513"/>
      <c r="R4168" s="513"/>
      <c r="S4168" s="513"/>
      <c r="T4168" s="513"/>
      <c r="U4168" s="513"/>
      <c r="V4168" s="513"/>
      <c r="W4168" s="513"/>
      <c r="X4168" s="513"/>
      <c r="Y4168" s="42"/>
      <c r="Z4168" s="42"/>
      <c r="AA4168" s="42"/>
      <c r="AB4168" s="42"/>
      <c r="AC4168" s="42"/>
      <c r="AD4168" s="42"/>
    </row>
    <row r="4169" spans="3:30">
      <c r="C4169" s="513"/>
      <c r="D4169" s="461"/>
      <c r="E4169" s="421"/>
      <c r="F4169" s="494"/>
      <c r="G4169" s="258"/>
      <c r="H4169" s="513"/>
      <c r="I4169" s="513"/>
      <c r="J4169" s="513"/>
      <c r="K4169" s="513"/>
      <c r="L4169" s="513"/>
      <c r="M4169" s="513"/>
      <c r="N4169" s="513"/>
      <c r="O4169" s="513"/>
      <c r="P4169" s="513"/>
      <c r="Q4169" s="513"/>
      <c r="R4169" s="513"/>
      <c r="S4169" s="513"/>
      <c r="T4169" s="513"/>
      <c r="U4169" s="513"/>
      <c r="V4169" s="513"/>
      <c r="W4169" s="513"/>
      <c r="X4169" s="513"/>
      <c r="Y4169" s="42"/>
      <c r="Z4169" s="42"/>
      <c r="AA4169" s="42"/>
      <c r="AB4169" s="42"/>
      <c r="AC4169" s="42"/>
      <c r="AD4169" s="42"/>
    </row>
    <row r="4170" spans="3:30">
      <c r="C4170" s="513"/>
      <c r="D4170" s="461"/>
      <c r="E4170" s="421"/>
      <c r="F4170" s="494"/>
      <c r="G4170" s="258"/>
      <c r="H4170" s="513"/>
      <c r="I4170" s="513"/>
      <c r="J4170" s="513"/>
      <c r="K4170" s="513"/>
      <c r="L4170" s="513"/>
      <c r="M4170" s="513"/>
      <c r="N4170" s="513"/>
      <c r="O4170" s="513"/>
      <c r="P4170" s="513"/>
      <c r="Q4170" s="513"/>
      <c r="R4170" s="513"/>
      <c r="S4170" s="513"/>
      <c r="T4170" s="513"/>
      <c r="U4170" s="513"/>
      <c r="V4170" s="513"/>
      <c r="W4170" s="513"/>
      <c r="X4170" s="513"/>
      <c r="Y4170" s="42"/>
      <c r="Z4170" s="42"/>
      <c r="AA4170" s="42"/>
      <c r="AB4170" s="42"/>
      <c r="AC4170" s="42"/>
      <c r="AD4170" s="42"/>
    </row>
    <row r="4171" spans="3:30">
      <c r="C4171" s="513"/>
      <c r="D4171" s="461"/>
      <c r="E4171" s="421"/>
      <c r="F4171" s="494"/>
      <c r="G4171" s="258"/>
      <c r="H4171" s="513"/>
      <c r="I4171" s="513"/>
      <c r="J4171" s="513"/>
      <c r="K4171" s="513"/>
      <c r="L4171" s="513"/>
      <c r="M4171" s="513"/>
      <c r="N4171" s="513"/>
      <c r="O4171" s="513"/>
      <c r="P4171" s="513"/>
      <c r="Q4171" s="513"/>
      <c r="R4171" s="513"/>
      <c r="S4171" s="513"/>
      <c r="T4171" s="513"/>
      <c r="U4171" s="513"/>
      <c r="V4171" s="513"/>
      <c r="W4171" s="513"/>
      <c r="X4171" s="513"/>
      <c r="Y4171" s="42"/>
      <c r="Z4171" s="42"/>
      <c r="AA4171" s="42"/>
      <c r="AB4171" s="42"/>
      <c r="AC4171" s="42"/>
      <c r="AD4171" s="42"/>
    </row>
    <row r="4172" spans="3:30">
      <c r="C4172" s="513"/>
      <c r="D4172" s="461"/>
      <c r="E4172" s="421"/>
      <c r="F4172" s="494"/>
      <c r="G4172" s="258"/>
      <c r="H4172" s="513"/>
      <c r="I4172" s="513"/>
      <c r="J4172" s="513"/>
      <c r="K4172" s="513"/>
      <c r="L4172" s="513"/>
      <c r="M4172" s="513"/>
      <c r="N4172" s="513"/>
      <c r="O4172" s="513"/>
      <c r="P4172" s="513"/>
      <c r="Q4172" s="513"/>
      <c r="R4172" s="513"/>
      <c r="S4172" s="513"/>
      <c r="T4172" s="513"/>
      <c r="U4172" s="513"/>
      <c r="V4172" s="513"/>
      <c r="W4172" s="513"/>
      <c r="X4172" s="513"/>
      <c r="Y4172" s="42"/>
      <c r="Z4172" s="42"/>
      <c r="AA4172" s="42"/>
      <c r="AB4172" s="42"/>
      <c r="AC4172" s="42"/>
      <c r="AD4172" s="42"/>
    </row>
    <row r="4173" spans="3:30">
      <c r="C4173" s="513"/>
      <c r="D4173" s="461"/>
      <c r="E4173" s="421"/>
      <c r="F4173" s="494"/>
      <c r="G4173" s="258"/>
      <c r="H4173" s="513"/>
      <c r="I4173" s="513"/>
      <c r="J4173" s="513"/>
      <c r="K4173" s="513"/>
      <c r="L4173" s="513"/>
      <c r="M4173" s="513"/>
      <c r="N4173" s="513"/>
      <c r="O4173" s="513"/>
      <c r="P4173" s="513"/>
      <c r="Q4173" s="513"/>
      <c r="R4173" s="513"/>
      <c r="S4173" s="513"/>
      <c r="T4173" s="513"/>
      <c r="U4173" s="513"/>
      <c r="V4173" s="513"/>
      <c r="W4173" s="513"/>
      <c r="X4173" s="513"/>
      <c r="Y4173" s="42"/>
      <c r="Z4173" s="42"/>
      <c r="AA4173" s="42"/>
      <c r="AB4173" s="42"/>
      <c r="AC4173" s="42"/>
      <c r="AD4173" s="42"/>
    </row>
    <row r="4174" spans="3:30">
      <c r="C4174" s="513"/>
      <c r="D4174" s="461"/>
      <c r="E4174" s="421"/>
      <c r="F4174" s="494"/>
      <c r="G4174" s="258"/>
      <c r="H4174" s="513"/>
      <c r="I4174" s="513"/>
      <c r="J4174" s="513"/>
      <c r="K4174" s="513"/>
      <c r="L4174" s="513"/>
      <c r="M4174" s="513"/>
      <c r="N4174" s="513"/>
      <c r="O4174" s="513"/>
      <c r="P4174" s="513"/>
      <c r="Q4174" s="513"/>
      <c r="R4174" s="513"/>
      <c r="S4174" s="513"/>
      <c r="T4174" s="513"/>
      <c r="U4174" s="513"/>
      <c r="V4174" s="513"/>
      <c r="W4174" s="513"/>
      <c r="X4174" s="513"/>
      <c r="Y4174" s="42"/>
      <c r="Z4174" s="42"/>
      <c r="AA4174" s="42"/>
      <c r="AB4174" s="42"/>
      <c r="AC4174" s="42"/>
      <c r="AD4174" s="42"/>
    </row>
    <row r="4175" spans="3:30">
      <c r="C4175" s="513"/>
      <c r="D4175" s="461"/>
      <c r="E4175" s="421"/>
      <c r="F4175" s="494"/>
      <c r="G4175" s="258"/>
      <c r="H4175" s="513"/>
      <c r="I4175" s="513"/>
      <c r="J4175" s="513"/>
      <c r="K4175" s="513"/>
      <c r="L4175" s="513"/>
      <c r="M4175" s="513"/>
      <c r="N4175" s="513"/>
      <c r="O4175" s="513"/>
      <c r="P4175" s="513"/>
      <c r="Q4175" s="513"/>
      <c r="R4175" s="513"/>
      <c r="S4175" s="513"/>
      <c r="T4175" s="513"/>
      <c r="U4175" s="513"/>
      <c r="V4175" s="513"/>
      <c r="W4175" s="513"/>
      <c r="X4175" s="513"/>
      <c r="Y4175" s="42"/>
      <c r="Z4175" s="42"/>
      <c r="AA4175" s="42"/>
      <c r="AB4175" s="42"/>
      <c r="AC4175" s="42"/>
      <c r="AD4175" s="42"/>
    </row>
    <row r="4176" spans="3:30">
      <c r="C4176" s="513"/>
      <c r="D4176" s="461"/>
      <c r="E4176" s="421"/>
      <c r="F4176" s="494"/>
      <c r="G4176" s="258"/>
      <c r="H4176" s="513"/>
      <c r="I4176" s="513"/>
      <c r="J4176" s="513"/>
      <c r="K4176" s="513"/>
      <c r="L4176" s="513"/>
      <c r="M4176" s="513"/>
      <c r="N4176" s="513"/>
      <c r="O4176" s="513"/>
      <c r="P4176" s="513"/>
      <c r="Q4176" s="513"/>
      <c r="R4176" s="513"/>
      <c r="S4176" s="513"/>
      <c r="T4176" s="513"/>
      <c r="U4176" s="513"/>
      <c r="V4176" s="513"/>
      <c r="W4176" s="513"/>
      <c r="X4176" s="513"/>
      <c r="Y4176" s="42"/>
      <c r="Z4176" s="42"/>
      <c r="AA4176" s="42"/>
      <c r="AB4176" s="42"/>
      <c r="AC4176" s="42"/>
      <c r="AD4176" s="42"/>
    </row>
    <row r="4177" spans="3:30">
      <c r="C4177" s="513"/>
      <c r="D4177" s="461"/>
      <c r="E4177" s="421"/>
      <c r="F4177" s="494"/>
      <c r="G4177" s="258"/>
      <c r="H4177" s="513"/>
      <c r="I4177" s="513"/>
      <c r="J4177" s="513"/>
      <c r="K4177" s="513"/>
      <c r="L4177" s="513"/>
      <c r="M4177" s="513"/>
      <c r="N4177" s="513"/>
      <c r="O4177" s="513"/>
      <c r="P4177" s="513"/>
      <c r="Q4177" s="513"/>
      <c r="R4177" s="513"/>
      <c r="S4177" s="513"/>
      <c r="T4177" s="513"/>
      <c r="U4177" s="513"/>
      <c r="V4177" s="513"/>
      <c r="W4177" s="513"/>
      <c r="X4177" s="513"/>
      <c r="Y4177" s="42"/>
      <c r="Z4177" s="42"/>
      <c r="AA4177" s="42"/>
      <c r="AB4177" s="42"/>
      <c r="AC4177" s="42"/>
      <c r="AD4177" s="42"/>
    </row>
    <row r="4178" spans="3:30">
      <c r="C4178" s="513"/>
      <c r="D4178" s="461"/>
      <c r="E4178" s="421"/>
      <c r="F4178" s="494"/>
      <c r="G4178" s="258"/>
      <c r="H4178" s="513"/>
      <c r="I4178" s="513"/>
      <c r="J4178" s="513"/>
      <c r="K4178" s="513"/>
      <c r="L4178" s="513"/>
      <c r="M4178" s="513"/>
      <c r="N4178" s="513"/>
      <c r="O4178" s="513"/>
      <c r="P4178" s="513"/>
      <c r="Q4178" s="513"/>
      <c r="R4178" s="513"/>
      <c r="S4178" s="513"/>
      <c r="T4178" s="513"/>
      <c r="U4178" s="513"/>
      <c r="V4178" s="513"/>
      <c r="W4178" s="513"/>
      <c r="X4178" s="513"/>
      <c r="Y4178" s="42"/>
      <c r="Z4178" s="42"/>
      <c r="AA4178" s="42"/>
      <c r="AB4178" s="42"/>
      <c r="AC4178" s="42"/>
      <c r="AD4178" s="42"/>
    </row>
    <row r="4179" spans="3:30">
      <c r="C4179" s="513"/>
      <c r="D4179" s="461"/>
      <c r="E4179" s="421"/>
      <c r="F4179" s="494"/>
      <c r="G4179" s="258"/>
      <c r="H4179" s="513"/>
      <c r="I4179" s="513"/>
      <c r="J4179" s="513"/>
      <c r="K4179" s="513"/>
      <c r="L4179" s="513"/>
      <c r="M4179" s="513"/>
      <c r="N4179" s="513"/>
      <c r="O4179" s="513"/>
      <c r="P4179" s="513"/>
      <c r="Q4179" s="513"/>
      <c r="R4179" s="513"/>
      <c r="S4179" s="513"/>
      <c r="T4179" s="513"/>
      <c r="U4179" s="513"/>
      <c r="V4179" s="513"/>
      <c r="W4179" s="513"/>
      <c r="X4179" s="513"/>
      <c r="Y4179" s="42"/>
      <c r="Z4179" s="42"/>
      <c r="AA4179" s="42"/>
      <c r="AB4179" s="42"/>
      <c r="AC4179" s="42"/>
      <c r="AD4179" s="42"/>
    </row>
    <row r="4180" spans="3:30">
      <c r="C4180" s="513"/>
      <c r="D4180" s="461"/>
      <c r="E4180" s="421"/>
      <c r="F4180" s="494"/>
      <c r="G4180" s="258"/>
      <c r="H4180" s="513"/>
      <c r="I4180" s="513"/>
      <c r="J4180" s="513"/>
      <c r="K4180" s="513"/>
      <c r="L4180" s="513"/>
      <c r="M4180" s="513"/>
      <c r="N4180" s="513"/>
      <c r="O4180" s="513"/>
      <c r="P4180" s="513"/>
      <c r="Q4180" s="513"/>
      <c r="R4180" s="513"/>
      <c r="S4180" s="513"/>
      <c r="T4180" s="513"/>
      <c r="U4180" s="513"/>
      <c r="V4180" s="513"/>
      <c r="W4180" s="513"/>
      <c r="X4180" s="513"/>
      <c r="Y4180" s="42"/>
      <c r="Z4180" s="42"/>
      <c r="AA4180" s="42"/>
      <c r="AB4180" s="42"/>
      <c r="AC4180" s="42"/>
      <c r="AD4180" s="42"/>
    </row>
    <row r="4181" spans="3:30">
      <c r="C4181" s="513"/>
      <c r="D4181" s="461"/>
      <c r="E4181" s="421"/>
      <c r="F4181" s="494"/>
      <c r="G4181" s="258"/>
      <c r="H4181" s="513"/>
      <c r="I4181" s="513"/>
      <c r="J4181" s="513"/>
      <c r="K4181" s="513"/>
      <c r="L4181" s="513"/>
      <c r="M4181" s="513"/>
      <c r="N4181" s="513"/>
      <c r="O4181" s="513"/>
      <c r="P4181" s="513"/>
      <c r="Q4181" s="513"/>
      <c r="R4181" s="513"/>
      <c r="S4181" s="513"/>
      <c r="T4181" s="513"/>
      <c r="U4181" s="513"/>
      <c r="V4181" s="513"/>
      <c r="W4181" s="513"/>
      <c r="X4181" s="513"/>
      <c r="Y4181" s="42"/>
      <c r="Z4181" s="42"/>
      <c r="AA4181" s="42"/>
      <c r="AB4181" s="42"/>
      <c r="AC4181" s="42"/>
      <c r="AD4181" s="42"/>
    </row>
    <row r="4182" spans="3:30">
      <c r="C4182" s="513"/>
      <c r="D4182" s="461"/>
      <c r="E4182" s="421"/>
      <c r="F4182" s="494"/>
      <c r="G4182" s="258"/>
      <c r="H4182" s="513"/>
      <c r="I4182" s="513"/>
      <c r="J4182" s="513"/>
      <c r="K4182" s="513"/>
      <c r="L4182" s="513"/>
      <c r="M4182" s="513"/>
      <c r="N4182" s="513"/>
      <c r="O4182" s="513"/>
      <c r="P4182" s="513"/>
      <c r="Q4182" s="513"/>
      <c r="R4182" s="513"/>
      <c r="S4182" s="513"/>
      <c r="T4182" s="513"/>
      <c r="U4182" s="513"/>
      <c r="V4182" s="513"/>
      <c r="W4182" s="513"/>
      <c r="X4182" s="513"/>
      <c r="Y4182" s="42"/>
      <c r="Z4182" s="42"/>
      <c r="AA4182" s="42"/>
      <c r="AB4182" s="42"/>
      <c r="AC4182" s="42"/>
      <c r="AD4182" s="42"/>
    </row>
    <row r="4183" spans="3:30">
      <c r="C4183" s="513"/>
      <c r="D4183" s="461"/>
      <c r="E4183" s="421"/>
      <c r="F4183" s="494"/>
      <c r="G4183" s="258"/>
      <c r="H4183" s="513"/>
      <c r="I4183" s="513"/>
      <c r="J4183" s="513"/>
      <c r="K4183" s="513"/>
      <c r="L4183" s="513"/>
      <c r="M4183" s="513"/>
      <c r="N4183" s="513"/>
      <c r="O4183" s="513"/>
      <c r="P4183" s="513"/>
      <c r="Q4183" s="513"/>
      <c r="R4183" s="513"/>
      <c r="S4183" s="513"/>
      <c r="T4183" s="513"/>
      <c r="U4183" s="513"/>
      <c r="V4183" s="513"/>
      <c r="W4183" s="513"/>
      <c r="X4183" s="513"/>
      <c r="Y4183" s="42"/>
      <c r="Z4183" s="42"/>
      <c r="AA4183" s="42"/>
      <c r="AB4183" s="42"/>
      <c r="AC4183" s="42"/>
      <c r="AD4183" s="42"/>
    </row>
    <row r="4184" spans="3:30">
      <c r="C4184" s="513"/>
      <c r="D4184" s="461"/>
      <c r="E4184" s="421"/>
      <c r="F4184" s="494"/>
      <c r="G4184" s="258"/>
      <c r="H4184" s="513"/>
      <c r="I4184" s="513"/>
      <c r="J4184" s="513"/>
      <c r="K4184" s="513"/>
      <c r="L4184" s="513"/>
      <c r="M4184" s="513"/>
      <c r="N4184" s="513"/>
      <c r="O4184" s="513"/>
      <c r="P4184" s="513"/>
      <c r="Q4184" s="513"/>
      <c r="R4184" s="513"/>
      <c r="S4184" s="513"/>
      <c r="T4184" s="513"/>
      <c r="U4184" s="513"/>
      <c r="V4184" s="513"/>
      <c r="W4184" s="513"/>
      <c r="X4184" s="513"/>
      <c r="Y4184" s="42"/>
      <c r="Z4184" s="42"/>
      <c r="AA4184" s="42"/>
      <c r="AB4184" s="42"/>
      <c r="AC4184" s="42"/>
      <c r="AD4184" s="42"/>
    </row>
    <row r="4185" spans="3:30">
      <c r="C4185" s="513"/>
      <c r="D4185" s="461"/>
      <c r="E4185" s="421"/>
      <c r="F4185" s="494"/>
      <c r="G4185" s="258"/>
      <c r="H4185" s="513"/>
      <c r="I4185" s="513"/>
      <c r="J4185" s="513"/>
      <c r="K4185" s="513"/>
      <c r="L4185" s="513"/>
      <c r="M4185" s="513"/>
      <c r="N4185" s="513"/>
      <c r="O4185" s="513"/>
      <c r="P4185" s="513"/>
      <c r="Q4185" s="513"/>
      <c r="R4185" s="513"/>
      <c r="S4185" s="513"/>
      <c r="T4185" s="513"/>
      <c r="U4185" s="513"/>
      <c r="V4185" s="513"/>
      <c r="W4185" s="513"/>
      <c r="X4185" s="513"/>
      <c r="Y4185" s="42"/>
      <c r="Z4185" s="42"/>
      <c r="AA4185" s="42"/>
      <c r="AB4185" s="42"/>
      <c r="AC4185" s="42"/>
      <c r="AD4185" s="42"/>
    </row>
    <row r="4186" spans="3:30">
      <c r="C4186" s="513"/>
      <c r="D4186" s="461"/>
      <c r="E4186" s="421"/>
      <c r="F4186" s="494"/>
      <c r="G4186" s="258"/>
      <c r="H4186" s="513"/>
      <c r="I4186" s="513"/>
      <c r="J4186" s="513"/>
      <c r="K4186" s="513"/>
      <c r="L4186" s="513"/>
      <c r="M4186" s="513"/>
      <c r="N4186" s="513"/>
      <c r="O4186" s="513"/>
      <c r="P4186" s="513"/>
      <c r="Q4186" s="513"/>
      <c r="R4186" s="513"/>
      <c r="S4186" s="513"/>
      <c r="T4186" s="513"/>
      <c r="U4186" s="513"/>
      <c r="V4186" s="513"/>
      <c r="W4186" s="513"/>
      <c r="X4186" s="513"/>
      <c r="Y4186" s="42"/>
      <c r="Z4186" s="42"/>
      <c r="AA4186" s="42"/>
      <c r="AB4186" s="42"/>
      <c r="AC4186" s="42"/>
      <c r="AD4186" s="42"/>
    </row>
    <row r="4187" spans="3:30">
      <c r="C4187" s="513"/>
      <c r="D4187" s="461"/>
      <c r="E4187" s="421"/>
      <c r="F4187" s="494"/>
      <c r="G4187" s="258"/>
      <c r="H4187" s="513"/>
      <c r="I4187" s="513"/>
      <c r="J4187" s="513"/>
      <c r="K4187" s="513"/>
      <c r="L4187" s="513"/>
      <c r="M4187" s="513"/>
      <c r="N4187" s="513"/>
      <c r="O4187" s="513"/>
      <c r="P4187" s="513"/>
      <c r="Q4187" s="513"/>
      <c r="R4187" s="513"/>
      <c r="S4187" s="513"/>
      <c r="T4187" s="513"/>
      <c r="U4187" s="513"/>
      <c r="V4187" s="513"/>
      <c r="W4187" s="513"/>
      <c r="X4187" s="513"/>
      <c r="Y4187" s="42"/>
      <c r="Z4187" s="42"/>
      <c r="AA4187" s="42"/>
      <c r="AB4187" s="42"/>
      <c r="AC4187" s="42"/>
      <c r="AD4187" s="42"/>
    </row>
    <row r="4188" spans="3:30">
      <c r="C4188" s="513"/>
      <c r="D4188" s="461"/>
      <c r="E4188" s="421"/>
      <c r="F4188" s="494"/>
      <c r="G4188" s="258"/>
      <c r="H4188" s="513"/>
      <c r="I4188" s="513"/>
      <c r="J4188" s="513"/>
      <c r="K4188" s="513"/>
      <c r="L4188" s="513"/>
      <c r="M4188" s="513"/>
      <c r="N4188" s="513"/>
      <c r="O4188" s="513"/>
      <c r="P4188" s="513"/>
      <c r="Q4188" s="513"/>
      <c r="R4188" s="513"/>
      <c r="S4188" s="513"/>
      <c r="T4188" s="513"/>
      <c r="U4188" s="513"/>
      <c r="V4188" s="513"/>
      <c r="W4188" s="513"/>
      <c r="X4188" s="513"/>
      <c r="Y4188" s="42"/>
      <c r="Z4188" s="42"/>
      <c r="AA4188" s="42"/>
      <c r="AB4188" s="42"/>
      <c r="AC4188" s="42"/>
      <c r="AD4188" s="42"/>
    </row>
    <row r="4189" spans="3:30">
      <c r="C4189" s="513"/>
      <c r="D4189" s="461"/>
      <c r="E4189" s="421"/>
      <c r="F4189" s="494"/>
      <c r="G4189" s="258"/>
      <c r="H4189" s="513"/>
      <c r="I4189" s="513"/>
      <c r="J4189" s="513"/>
      <c r="K4189" s="513"/>
      <c r="L4189" s="513"/>
      <c r="M4189" s="513"/>
      <c r="N4189" s="513"/>
      <c r="O4189" s="513"/>
      <c r="P4189" s="513"/>
      <c r="Q4189" s="513"/>
      <c r="R4189" s="513"/>
      <c r="S4189" s="513"/>
      <c r="T4189" s="513"/>
      <c r="U4189" s="513"/>
      <c r="V4189" s="513"/>
      <c r="W4189" s="513"/>
      <c r="X4189" s="513"/>
      <c r="Y4189" s="42"/>
      <c r="Z4189" s="42"/>
      <c r="AA4189" s="42"/>
      <c r="AB4189" s="42"/>
      <c r="AC4189" s="42"/>
      <c r="AD4189" s="42"/>
    </row>
    <row r="4190" spans="3:30">
      <c r="C4190" s="513"/>
      <c r="D4190" s="461"/>
      <c r="E4190" s="421"/>
      <c r="F4190" s="494"/>
      <c r="G4190" s="258"/>
      <c r="H4190" s="513"/>
      <c r="I4190" s="513"/>
      <c r="J4190" s="513"/>
      <c r="K4190" s="513"/>
      <c r="L4190" s="513"/>
      <c r="M4190" s="513"/>
      <c r="N4190" s="513"/>
      <c r="O4190" s="513"/>
      <c r="P4190" s="513"/>
      <c r="Q4190" s="513"/>
      <c r="R4190" s="513"/>
      <c r="S4190" s="513"/>
      <c r="T4190" s="513"/>
      <c r="U4190" s="513"/>
      <c r="V4190" s="513"/>
      <c r="W4190" s="513"/>
      <c r="X4190" s="513"/>
      <c r="Y4190" s="42"/>
      <c r="Z4190" s="42"/>
      <c r="AA4190" s="42"/>
      <c r="AB4190" s="42"/>
      <c r="AC4190" s="42"/>
      <c r="AD4190" s="42"/>
    </row>
    <row r="4191" spans="3:30">
      <c r="C4191" s="513"/>
      <c r="D4191" s="461"/>
      <c r="E4191" s="421"/>
      <c r="F4191" s="494"/>
      <c r="G4191" s="258"/>
      <c r="H4191" s="513"/>
      <c r="I4191" s="513"/>
      <c r="J4191" s="513"/>
      <c r="K4191" s="513"/>
      <c r="L4191" s="513"/>
      <c r="M4191" s="513"/>
      <c r="N4191" s="513"/>
      <c r="O4191" s="513"/>
      <c r="P4191" s="513"/>
      <c r="Q4191" s="513"/>
      <c r="R4191" s="513"/>
      <c r="S4191" s="513"/>
      <c r="T4191" s="513"/>
      <c r="U4191" s="513"/>
      <c r="V4191" s="513"/>
      <c r="W4191" s="513"/>
      <c r="X4191" s="513"/>
      <c r="Y4191" s="42"/>
      <c r="Z4191" s="42"/>
      <c r="AA4191" s="42"/>
      <c r="AB4191" s="42"/>
      <c r="AC4191" s="42"/>
      <c r="AD4191" s="42"/>
    </row>
    <row r="4192" spans="3:30">
      <c r="C4192" s="513"/>
      <c r="D4192" s="461"/>
      <c r="E4192" s="421"/>
      <c r="F4192" s="494"/>
      <c r="G4192" s="258"/>
      <c r="H4192" s="513"/>
      <c r="I4192" s="513"/>
      <c r="J4192" s="513"/>
      <c r="K4192" s="513"/>
      <c r="L4192" s="513"/>
      <c r="M4192" s="513"/>
      <c r="N4192" s="513"/>
      <c r="O4192" s="513"/>
      <c r="P4192" s="513"/>
      <c r="Q4192" s="513"/>
      <c r="R4192" s="513"/>
      <c r="S4192" s="513"/>
      <c r="T4192" s="513"/>
      <c r="U4192" s="513"/>
      <c r="V4192" s="513"/>
      <c r="W4192" s="513"/>
      <c r="X4192" s="513"/>
      <c r="Y4192" s="42"/>
      <c r="Z4192" s="42"/>
      <c r="AA4192" s="42"/>
      <c r="AB4192" s="42"/>
      <c r="AC4192" s="42"/>
      <c r="AD4192" s="42"/>
    </row>
    <row r="4193" spans="3:30">
      <c r="C4193" s="513"/>
      <c r="D4193" s="461"/>
      <c r="E4193" s="421"/>
      <c r="F4193" s="494"/>
      <c r="G4193" s="258"/>
      <c r="H4193" s="513"/>
      <c r="I4193" s="513"/>
      <c r="J4193" s="513"/>
      <c r="K4193" s="513"/>
      <c r="L4193" s="513"/>
      <c r="M4193" s="513"/>
      <c r="N4193" s="513"/>
      <c r="O4193" s="513"/>
      <c r="P4193" s="513"/>
      <c r="Q4193" s="513"/>
      <c r="R4193" s="513"/>
      <c r="S4193" s="513"/>
      <c r="T4193" s="513"/>
      <c r="U4193" s="513"/>
      <c r="V4193" s="513"/>
      <c r="W4193" s="513"/>
      <c r="X4193" s="513"/>
      <c r="Y4193" s="42"/>
      <c r="Z4193" s="42"/>
      <c r="AA4193" s="42"/>
      <c r="AB4193" s="42"/>
      <c r="AC4193" s="42"/>
      <c r="AD4193" s="42"/>
    </row>
    <row r="4194" spans="3:30">
      <c r="C4194" s="513"/>
      <c r="D4194" s="461"/>
      <c r="E4194" s="421"/>
      <c r="F4194" s="494"/>
      <c r="G4194" s="258"/>
      <c r="H4194" s="513"/>
      <c r="I4194" s="513"/>
      <c r="J4194" s="513"/>
      <c r="K4194" s="513"/>
      <c r="L4194" s="513"/>
      <c r="M4194" s="513"/>
      <c r="N4194" s="513"/>
      <c r="O4194" s="513"/>
      <c r="P4194" s="513"/>
      <c r="Q4194" s="513"/>
      <c r="R4194" s="513"/>
      <c r="S4194" s="513"/>
      <c r="T4194" s="513"/>
      <c r="U4194" s="513"/>
      <c r="V4194" s="513"/>
      <c r="W4194" s="513"/>
      <c r="X4194" s="513"/>
      <c r="Y4194" s="42"/>
      <c r="Z4194" s="42"/>
      <c r="AA4194" s="42"/>
      <c r="AB4194" s="42"/>
      <c r="AC4194" s="42"/>
      <c r="AD4194" s="42"/>
    </row>
    <row r="4195" spans="3:30">
      <c r="C4195" s="513"/>
      <c r="D4195" s="461"/>
      <c r="E4195" s="421"/>
      <c r="F4195" s="494"/>
      <c r="G4195" s="258"/>
      <c r="H4195" s="513"/>
      <c r="I4195" s="513"/>
      <c r="J4195" s="513"/>
      <c r="K4195" s="513"/>
      <c r="L4195" s="513"/>
      <c r="M4195" s="513"/>
      <c r="N4195" s="513"/>
      <c r="O4195" s="513"/>
      <c r="P4195" s="513"/>
      <c r="Q4195" s="513"/>
      <c r="R4195" s="513"/>
      <c r="S4195" s="513"/>
      <c r="T4195" s="513"/>
      <c r="U4195" s="513"/>
      <c r="V4195" s="513"/>
      <c r="W4195" s="513"/>
      <c r="X4195" s="513"/>
      <c r="Y4195" s="42"/>
      <c r="Z4195" s="42"/>
      <c r="AA4195" s="42"/>
      <c r="AB4195" s="42"/>
      <c r="AC4195" s="42"/>
      <c r="AD4195" s="42"/>
    </row>
    <row r="4196" spans="3:30">
      <c r="C4196" s="513"/>
      <c r="D4196" s="461"/>
      <c r="E4196" s="421"/>
      <c r="F4196" s="494"/>
      <c r="G4196" s="258"/>
      <c r="H4196" s="513"/>
      <c r="I4196" s="513"/>
      <c r="J4196" s="513"/>
      <c r="K4196" s="513"/>
      <c r="L4196" s="513"/>
      <c r="M4196" s="513"/>
      <c r="N4196" s="513"/>
      <c r="O4196" s="513"/>
      <c r="P4196" s="513"/>
      <c r="Q4196" s="513"/>
      <c r="R4196" s="513"/>
      <c r="S4196" s="513"/>
      <c r="T4196" s="513"/>
      <c r="U4196" s="513"/>
      <c r="V4196" s="513"/>
      <c r="W4196" s="513"/>
      <c r="X4196" s="513"/>
      <c r="Y4196" s="42"/>
      <c r="Z4196" s="42"/>
      <c r="AA4196" s="42"/>
      <c r="AB4196" s="42"/>
      <c r="AC4196" s="42"/>
      <c r="AD4196" s="42"/>
    </row>
    <row r="4197" spans="3:30">
      <c r="C4197" s="513"/>
      <c r="D4197" s="461"/>
      <c r="E4197" s="421"/>
      <c r="F4197" s="494"/>
      <c r="G4197" s="258"/>
      <c r="H4197" s="513"/>
      <c r="I4197" s="513"/>
      <c r="J4197" s="513"/>
      <c r="K4197" s="513"/>
      <c r="L4197" s="513"/>
      <c r="M4197" s="513"/>
      <c r="N4197" s="513"/>
      <c r="O4197" s="513"/>
      <c r="P4197" s="513"/>
      <c r="Q4197" s="513"/>
      <c r="R4197" s="513"/>
      <c r="S4197" s="513"/>
      <c r="T4197" s="513"/>
      <c r="U4197" s="513"/>
      <c r="V4197" s="513"/>
      <c r="W4197" s="513"/>
      <c r="X4197" s="513"/>
      <c r="Y4197" s="42"/>
      <c r="Z4197" s="42"/>
      <c r="AA4197" s="42"/>
      <c r="AB4197" s="42"/>
      <c r="AC4197" s="42"/>
      <c r="AD4197" s="42"/>
    </row>
    <row r="4198" spans="3:30">
      <c r="C4198" s="513"/>
      <c r="D4198" s="461"/>
      <c r="E4198" s="421"/>
      <c r="F4198" s="494"/>
      <c r="G4198" s="258"/>
      <c r="H4198" s="513"/>
      <c r="I4198" s="513"/>
      <c r="J4198" s="513"/>
      <c r="K4198" s="513"/>
      <c r="L4198" s="513"/>
      <c r="M4198" s="513"/>
      <c r="N4198" s="513"/>
      <c r="O4198" s="513"/>
      <c r="P4198" s="513"/>
      <c r="Q4198" s="513"/>
      <c r="R4198" s="513"/>
      <c r="S4198" s="513"/>
      <c r="T4198" s="513"/>
      <c r="U4198" s="513"/>
      <c r="V4198" s="513"/>
      <c r="W4198" s="513"/>
      <c r="X4198" s="513"/>
      <c r="Y4198" s="42"/>
      <c r="Z4198" s="42"/>
      <c r="AA4198" s="42"/>
      <c r="AB4198" s="42"/>
      <c r="AC4198" s="42"/>
      <c r="AD4198" s="42"/>
    </row>
    <row r="4199" spans="3:30">
      <c r="C4199" s="513"/>
      <c r="D4199" s="461"/>
      <c r="E4199" s="421"/>
      <c r="F4199" s="494"/>
      <c r="G4199" s="258"/>
      <c r="H4199" s="513"/>
      <c r="I4199" s="513"/>
      <c r="J4199" s="513"/>
      <c r="K4199" s="513"/>
      <c r="L4199" s="513"/>
      <c r="M4199" s="513"/>
      <c r="N4199" s="513"/>
      <c r="O4199" s="513"/>
      <c r="P4199" s="513"/>
      <c r="Q4199" s="513"/>
      <c r="R4199" s="513"/>
      <c r="S4199" s="513"/>
      <c r="T4199" s="513"/>
      <c r="U4199" s="513"/>
      <c r="V4199" s="513"/>
      <c r="W4199" s="513"/>
      <c r="X4199" s="513"/>
      <c r="Y4199" s="42"/>
      <c r="Z4199" s="42"/>
      <c r="AA4199" s="42"/>
      <c r="AB4199" s="42"/>
      <c r="AC4199" s="42"/>
      <c r="AD4199" s="42"/>
    </row>
    <row r="4200" spans="3:30">
      <c r="C4200" s="513"/>
      <c r="D4200" s="461"/>
      <c r="E4200" s="421"/>
      <c r="F4200" s="494"/>
      <c r="G4200" s="258"/>
      <c r="H4200" s="513"/>
      <c r="I4200" s="513"/>
      <c r="J4200" s="513"/>
      <c r="K4200" s="513"/>
      <c r="L4200" s="513"/>
      <c r="M4200" s="513"/>
      <c r="N4200" s="513"/>
      <c r="O4200" s="513"/>
      <c r="P4200" s="513"/>
      <c r="Q4200" s="513"/>
      <c r="R4200" s="513"/>
      <c r="S4200" s="513"/>
      <c r="T4200" s="513"/>
      <c r="U4200" s="513"/>
      <c r="V4200" s="513"/>
      <c r="W4200" s="513"/>
      <c r="X4200" s="513"/>
      <c r="Y4200" s="42"/>
      <c r="Z4200" s="42"/>
      <c r="AA4200" s="42"/>
      <c r="AB4200" s="42"/>
      <c r="AC4200" s="42"/>
      <c r="AD4200" s="42"/>
    </row>
    <row r="4201" spans="3:30">
      <c r="C4201" s="513"/>
      <c r="D4201" s="461"/>
      <c r="E4201" s="421"/>
      <c r="F4201" s="494"/>
      <c r="G4201" s="258"/>
      <c r="H4201" s="513"/>
      <c r="I4201" s="513"/>
      <c r="J4201" s="513"/>
      <c r="K4201" s="513"/>
      <c r="L4201" s="513"/>
      <c r="M4201" s="513"/>
      <c r="N4201" s="513"/>
      <c r="O4201" s="513"/>
      <c r="P4201" s="513"/>
      <c r="Q4201" s="513"/>
      <c r="R4201" s="513"/>
      <c r="S4201" s="513"/>
      <c r="T4201" s="513"/>
      <c r="U4201" s="513"/>
      <c r="V4201" s="513"/>
      <c r="W4201" s="513"/>
      <c r="X4201" s="513"/>
      <c r="Y4201" s="42"/>
      <c r="Z4201" s="42"/>
      <c r="AA4201" s="42"/>
      <c r="AB4201" s="42"/>
      <c r="AC4201" s="42"/>
      <c r="AD4201" s="42"/>
    </row>
    <row r="4202" spans="3:30">
      <c r="C4202" s="513"/>
      <c r="D4202" s="461"/>
      <c r="E4202" s="421"/>
      <c r="F4202" s="494"/>
      <c r="G4202" s="258"/>
      <c r="H4202" s="513"/>
      <c r="I4202" s="513"/>
      <c r="J4202" s="513"/>
      <c r="K4202" s="513"/>
      <c r="L4202" s="513"/>
      <c r="M4202" s="513"/>
      <c r="N4202" s="513"/>
      <c r="O4202" s="513"/>
      <c r="P4202" s="513"/>
      <c r="Q4202" s="513"/>
      <c r="R4202" s="513"/>
      <c r="S4202" s="513"/>
      <c r="T4202" s="513"/>
      <c r="U4202" s="513"/>
      <c r="V4202" s="513"/>
      <c r="W4202" s="513"/>
      <c r="X4202" s="513"/>
      <c r="Y4202" s="42"/>
      <c r="Z4202" s="42"/>
      <c r="AA4202" s="42"/>
      <c r="AB4202" s="42"/>
      <c r="AC4202" s="42"/>
      <c r="AD4202" s="42"/>
    </row>
    <row r="4203" spans="3:30">
      <c r="C4203" s="513"/>
      <c r="D4203" s="461"/>
      <c r="E4203" s="421"/>
      <c r="F4203" s="494"/>
      <c r="G4203" s="258"/>
      <c r="H4203" s="513"/>
      <c r="I4203" s="513"/>
      <c r="J4203" s="513"/>
      <c r="K4203" s="513"/>
      <c r="L4203" s="513"/>
      <c r="M4203" s="513"/>
      <c r="N4203" s="513"/>
      <c r="O4203" s="513"/>
      <c r="P4203" s="513"/>
      <c r="Q4203" s="513"/>
      <c r="R4203" s="513"/>
      <c r="S4203" s="513"/>
      <c r="T4203" s="513"/>
      <c r="U4203" s="513"/>
      <c r="V4203" s="513"/>
      <c r="W4203" s="513"/>
      <c r="X4203" s="513"/>
      <c r="Y4203" s="42"/>
      <c r="Z4203" s="42"/>
      <c r="AA4203" s="42"/>
      <c r="AB4203" s="42"/>
      <c r="AC4203" s="42"/>
      <c r="AD4203" s="42"/>
    </row>
    <row r="4204" spans="3:30">
      <c r="C4204" s="513"/>
      <c r="D4204" s="461"/>
      <c r="E4204" s="421"/>
      <c r="F4204" s="494"/>
      <c r="G4204" s="258"/>
      <c r="H4204" s="513"/>
      <c r="I4204" s="513"/>
      <c r="J4204" s="513"/>
      <c r="K4204" s="513"/>
      <c r="L4204" s="513"/>
      <c r="M4204" s="513"/>
      <c r="N4204" s="513"/>
      <c r="O4204" s="513"/>
      <c r="P4204" s="513"/>
      <c r="Q4204" s="513"/>
      <c r="R4204" s="513"/>
      <c r="S4204" s="513"/>
      <c r="T4204" s="513"/>
      <c r="U4204" s="513"/>
      <c r="V4204" s="513"/>
      <c r="W4204" s="513"/>
      <c r="X4204" s="513"/>
      <c r="Y4204" s="42"/>
      <c r="Z4204" s="42"/>
      <c r="AA4204" s="42"/>
      <c r="AB4204" s="42"/>
      <c r="AC4204" s="42"/>
      <c r="AD4204" s="42"/>
    </row>
    <row r="4205" spans="3:30">
      <c r="C4205" s="513"/>
      <c r="D4205" s="461"/>
      <c r="E4205" s="421"/>
      <c r="F4205" s="494"/>
      <c r="G4205" s="258"/>
      <c r="H4205" s="513"/>
      <c r="I4205" s="513"/>
      <c r="J4205" s="513"/>
      <c r="K4205" s="513"/>
      <c r="L4205" s="513"/>
      <c r="M4205" s="513"/>
      <c r="N4205" s="513"/>
      <c r="O4205" s="513"/>
      <c r="P4205" s="513"/>
      <c r="Q4205" s="513"/>
      <c r="R4205" s="513"/>
      <c r="S4205" s="513"/>
      <c r="T4205" s="513"/>
      <c r="U4205" s="513"/>
      <c r="V4205" s="513"/>
      <c r="W4205" s="513"/>
      <c r="X4205" s="513"/>
      <c r="Y4205" s="42"/>
      <c r="Z4205" s="42"/>
      <c r="AA4205" s="42"/>
      <c r="AB4205" s="42"/>
      <c r="AC4205" s="42"/>
      <c r="AD4205" s="42"/>
    </row>
    <row r="4206" spans="3:30">
      <c r="C4206" s="513"/>
      <c r="D4206" s="461"/>
      <c r="E4206" s="421"/>
      <c r="F4206" s="494"/>
      <c r="G4206" s="258"/>
      <c r="H4206" s="513"/>
      <c r="I4206" s="513"/>
      <c r="J4206" s="513"/>
      <c r="K4206" s="513"/>
      <c r="L4206" s="513"/>
      <c r="M4206" s="513"/>
      <c r="N4206" s="513"/>
      <c r="O4206" s="513"/>
      <c r="P4206" s="513"/>
      <c r="Q4206" s="513"/>
      <c r="R4206" s="513"/>
      <c r="S4206" s="513"/>
      <c r="T4206" s="513"/>
      <c r="U4206" s="513"/>
      <c r="V4206" s="513"/>
      <c r="W4206" s="513"/>
      <c r="X4206" s="513"/>
      <c r="Y4206" s="42"/>
      <c r="Z4206" s="42"/>
      <c r="AA4206" s="42"/>
      <c r="AB4206" s="42"/>
      <c r="AC4206" s="42"/>
      <c r="AD4206" s="42"/>
    </row>
    <row r="4207" spans="3:30">
      <c r="C4207" s="513"/>
      <c r="D4207" s="461"/>
      <c r="E4207" s="421"/>
      <c r="F4207" s="494"/>
      <c r="G4207" s="258"/>
      <c r="H4207" s="513"/>
      <c r="I4207" s="513"/>
      <c r="J4207" s="513"/>
      <c r="K4207" s="513"/>
      <c r="L4207" s="513"/>
      <c r="M4207" s="513"/>
      <c r="N4207" s="513"/>
      <c r="O4207" s="513"/>
      <c r="P4207" s="513"/>
      <c r="Q4207" s="513"/>
      <c r="R4207" s="513"/>
      <c r="S4207" s="513"/>
      <c r="T4207" s="513"/>
      <c r="U4207" s="513"/>
      <c r="V4207" s="513"/>
      <c r="W4207" s="513"/>
      <c r="X4207" s="513"/>
      <c r="Y4207" s="42"/>
      <c r="Z4207" s="42"/>
      <c r="AA4207" s="42"/>
      <c r="AB4207" s="42"/>
      <c r="AC4207" s="42"/>
      <c r="AD4207" s="42"/>
    </row>
    <row r="4208" spans="3:30">
      <c r="C4208" s="513"/>
      <c r="D4208" s="461"/>
      <c r="E4208" s="421"/>
      <c r="F4208" s="494"/>
      <c r="G4208" s="258"/>
      <c r="H4208" s="513"/>
      <c r="I4208" s="513"/>
      <c r="J4208" s="513"/>
      <c r="K4208" s="513"/>
      <c r="L4208" s="513"/>
      <c r="M4208" s="513"/>
      <c r="N4208" s="513"/>
      <c r="O4208" s="513"/>
      <c r="P4208" s="513"/>
      <c r="Q4208" s="513"/>
      <c r="R4208" s="513"/>
      <c r="S4208" s="513"/>
      <c r="T4208" s="513"/>
      <c r="U4208" s="513"/>
      <c r="V4208" s="513"/>
      <c r="W4208" s="513"/>
      <c r="X4208" s="513"/>
      <c r="Y4208" s="42"/>
      <c r="Z4208" s="42"/>
      <c r="AA4208" s="42"/>
      <c r="AB4208" s="42"/>
      <c r="AC4208" s="42"/>
      <c r="AD4208" s="42"/>
    </row>
    <row r="4209" spans="3:30">
      <c r="C4209" s="513"/>
      <c r="D4209" s="461"/>
      <c r="E4209" s="421"/>
      <c r="F4209" s="494"/>
      <c r="G4209" s="258"/>
      <c r="H4209" s="513"/>
      <c r="I4209" s="513"/>
      <c r="J4209" s="513"/>
      <c r="K4209" s="513"/>
      <c r="L4209" s="513"/>
      <c r="M4209" s="513"/>
      <c r="N4209" s="513"/>
      <c r="O4209" s="513"/>
      <c r="P4209" s="513"/>
      <c r="Q4209" s="513"/>
      <c r="R4209" s="513"/>
      <c r="S4209" s="513"/>
      <c r="T4209" s="513"/>
      <c r="U4209" s="513"/>
      <c r="V4209" s="513"/>
      <c r="W4209" s="513"/>
      <c r="X4209" s="513"/>
      <c r="Y4209" s="42"/>
      <c r="Z4209" s="42"/>
      <c r="AA4209" s="42"/>
      <c r="AB4209" s="42"/>
      <c r="AC4209" s="42"/>
      <c r="AD4209" s="42"/>
    </row>
    <row r="4210" spans="3:30">
      <c r="C4210" s="513"/>
      <c r="D4210" s="461"/>
      <c r="E4210" s="421"/>
      <c r="F4210" s="494"/>
      <c r="G4210" s="258"/>
      <c r="H4210" s="513"/>
      <c r="I4210" s="513"/>
      <c r="J4210" s="513"/>
      <c r="K4210" s="513"/>
      <c r="L4210" s="513"/>
      <c r="M4210" s="513"/>
      <c r="N4210" s="513"/>
      <c r="O4210" s="513"/>
      <c r="P4210" s="513"/>
      <c r="Q4210" s="513"/>
      <c r="R4210" s="513"/>
      <c r="S4210" s="513"/>
      <c r="T4210" s="513"/>
      <c r="U4210" s="513"/>
      <c r="V4210" s="513"/>
      <c r="W4210" s="513"/>
      <c r="X4210" s="513"/>
      <c r="Y4210" s="42"/>
      <c r="Z4210" s="42"/>
      <c r="AA4210" s="42"/>
      <c r="AB4210" s="42"/>
      <c r="AC4210" s="42"/>
      <c r="AD4210" s="42"/>
    </row>
    <row r="4211" spans="3:30">
      <c r="C4211" s="513"/>
      <c r="D4211" s="461"/>
      <c r="E4211" s="421"/>
      <c r="F4211" s="494"/>
      <c r="G4211" s="258"/>
      <c r="H4211" s="513"/>
      <c r="I4211" s="513"/>
      <c r="J4211" s="513"/>
      <c r="K4211" s="513"/>
      <c r="L4211" s="513"/>
      <c r="M4211" s="513"/>
      <c r="N4211" s="513"/>
      <c r="O4211" s="513"/>
      <c r="P4211" s="513"/>
      <c r="Q4211" s="513"/>
      <c r="R4211" s="513"/>
      <c r="S4211" s="513"/>
      <c r="T4211" s="513"/>
      <c r="U4211" s="513"/>
      <c r="V4211" s="513"/>
      <c r="W4211" s="513"/>
      <c r="X4211" s="513"/>
      <c r="Y4211" s="42"/>
      <c r="Z4211" s="42"/>
      <c r="AA4211" s="42"/>
      <c r="AB4211" s="42"/>
      <c r="AC4211" s="42"/>
      <c r="AD4211" s="42"/>
    </row>
    <row r="4212" spans="3:30">
      <c r="C4212" s="513"/>
      <c r="D4212" s="461"/>
      <c r="E4212" s="421"/>
      <c r="F4212" s="494"/>
      <c r="G4212" s="258"/>
      <c r="H4212" s="513"/>
      <c r="I4212" s="513"/>
      <c r="J4212" s="513"/>
      <c r="K4212" s="513"/>
      <c r="L4212" s="513"/>
      <c r="M4212" s="513"/>
      <c r="N4212" s="513"/>
      <c r="O4212" s="513"/>
      <c r="P4212" s="513"/>
      <c r="Q4212" s="513"/>
      <c r="R4212" s="513"/>
      <c r="S4212" s="513"/>
      <c r="T4212" s="513"/>
      <c r="U4212" s="513"/>
      <c r="V4212" s="513"/>
      <c r="W4212" s="513"/>
      <c r="X4212" s="513"/>
      <c r="Y4212" s="42"/>
      <c r="Z4212" s="42"/>
      <c r="AA4212" s="42"/>
      <c r="AB4212" s="42"/>
      <c r="AC4212" s="42"/>
      <c r="AD4212" s="42"/>
    </row>
    <row r="4213" spans="3:30">
      <c r="C4213" s="513"/>
      <c r="D4213" s="461"/>
      <c r="E4213" s="421"/>
      <c r="F4213" s="494"/>
      <c r="G4213" s="258"/>
      <c r="H4213" s="513"/>
      <c r="I4213" s="513"/>
      <c r="J4213" s="513"/>
      <c r="K4213" s="513"/>
      <c r="L4213" s="513"/>
      <c r="M4213" s="513"/>
      <c r="N4213" s="513"/>
      <c r="O4213" s="513"/>
      <c r="P4213" s="513"/>
      <c r="Q4213" s="513"/>
      <c r="R4213" s="513"/>
      <c r="S4213" s="513"/>
      <c r="T4213" s="513"/>
      <c r="U4213" s="513"/>
      <c r="V4213" s="513"/>
      <c r="W4213" s="513"/>
      <c r="X4213" s="513"/>
      <c r="Y4213" s="42"/>
      <c r="Z4213" s="42"/>
      <c r="AA4213" s="42"/>
      <c r="AB4213" s="42"/>
      <c r="AC4213" s="42"/>
      <c r="AD4213" s="42"/>
    </row>
    <row r="4214" spans="3:30">
      <c r="C4214" s="513"/>
      <c r="D4214" s="461"/>
      <c r="E4214" s="421"/>
      <c r="F4214" s="494"/>
      <c r="G4214" s="258"/>
      <c r="H4214" s="513"/>
      <c r="I4214" s="513"/>
      <c r="J4214" s="513"/>
      <c r="K4214" s="513"/>
      <c r="L4214" s="513"/>
      <c r="M4214" s="513"/>
      <c r="N4214" s="513"/>
      <c r="O4214" s="513"/>
      <c r="P4214" s="513"/>
      <c r="Q4214" s="513"/>
      <c r="R4214" s="513"/>
      <c r="S4214" s="513"/>
      <c r="T4214" s="513"/>
      <c r="U4214" s="513"/>
      <c r="V4214" s="513"/>
      <c r="W4214" s="513"/>
      <c r="X4214" s="513"/>
      <c r="Y4214" s="42"/>
      <c r="Z4214" s="42"/>
      <c r="AA4214" s="42"/>
      <c r="AB4214" s="42"/>
      <c r="AC4214" s="42"/>
      <c r="AD4214" s="42"/>
    </row>
    <row r="4215" spans="3:30">
      <c r="C4215" s="513"/>
      <c r="D4215" s="461"/>
      <c r="E4215" s="421"/>
      <c r="F4215" s="494"/>
      <c r="G4215" s="258"/>
      <c r="H4215" s="513"/>
      <c r="I4215" s="513"/>
      <c r="J4215" s="513"/>
      <c r="K4215" s="513"/>
      <c r="L4215" s="513"/>
      <c r="M4215" s="513"/>
      <c r="N4215" s="513"/>
      <c r="O4215" s="513"/>
      <c r="P4215" s="513"/>
      <c r="Q4215" s="513"/>
      <c r="R4215" s="513"/>
      <c r="S4215" s="513"/>
      <c r="T4215" s="513"/>
      <c r="U4215" s="513"/>
      <c r="V4215" s="513"/>
      <c r="W4215" s="513"/>
      <c r="X4215" s="513"/>
      <c r="Y4215" s="42"/>
      <c r="Z4215" s="42"/>
      <c r="AA4215" s="42"/>
      <c r="AB4215" s="42"/>
      <c r="AC4215" s="42"/>
      <c r="AD4215" s="42"/>
    </row>
    <row r="4216" spans="3:30">
      <c r="C4216" s="513"/>
      <c r="D4216" s="461"/>
      <c r="E4216" s="421"/>
      <c r="F4216" s="494"/>
      <c r="G4216" s="258"/>
      <c r="H4216" s="513"/>
      <c r="I4216" s="513"/>
      <c r="J4216" s="513"/>
      <c r="K4216" s="513"/>
      <c r="L4216" s="513"/>
      <c r="M4216" s="513"/>
      <c r="N4216" s="513"/>
      <c r="O4216" s="513"/>
      <c r="P4216" s="513"/>
      <c r="Q4216" s="513"/>
      <c r="R4216" s="513"/>
      <c r="S4216" s="513"/>
      <c r="T4216" s="513"/>
      <c r="U4216" s="513"/>
      <c r="V4216" s="513"/>
      <c r="W4216" s="513"/>
      <c r="X4216" s="513"/>
      <c r="Y4216" s="42"/>
      <c r="Z4216" s="42"/>
      <c r="AA4216" s="42"/>
      <c r="AB4216" s="42"/>
      <c r="AC4216" s="42"/>
      <c r="AD4216" s="42"/>
    </row>
    <row r="4217" spans="3:30">
      <c r="C4217" s="513"/>
      <c r="D4217" s="461"/>
      <c r="E4217" s="421"/>
      <c r="F4217" s="494"/>
      <c r="G4217" s="258"/>
      <c r="H4217" s="513"/>
      <c r="I4217" s="513"/>
      <c r="J4217" s="513"/>
      <c r="K4217" s="513"/>
      <c r="L4217" s="513"/>
      <c r="M4217" s="513"/>
      <c r="N4217" s="513"/>
      <c r="O4217" s="513"/>
      <c r="P4217" s="513"/>
      <c r="Q4217" s="513"/>
      <c r="R4217" s="513"/>
      <c r="S4217" s="513"/>
      <c r="T4217" s="513"/>
      <c r="U4217" s="513"/>
      <c r="V4217" s="513"/>
      <c r="W4217" s="513"/>
      <c r="X4217" s="513"/>
      <c r="Y4217" s="42"/>
      <c r="Z4217" s="42"/>
      <c r="AA4217" s="42"/>
      <c r="AB4217" s="42"/>
      <c r="AC4217" s="42"/>
      <c r="AD4217" s="42"/>
    </row>
    <row r="4218" spans="3:30">
      <c r="C4218" s="513"/>
      <c r="D4218" s="461"/>
      <c r="E4218" s="421"/>
      <c r="F4218" s="494"/>
      <c r="G4218" s="258"/>
      <c r="H4218" s="513"/>
      <c r="I4218" s="513"/>
      <c r="J4218" s="513"/>
      <c r="K4218" s="513"/>
      <c r="L4218" s="513"/>
      <c r="M4218" s="513"/>
      <c r="N4218" s="513"/>
      <c r="O4218" s="513"/>
      <c r="P4218" s="513"/>
      <c r="Q4218" s="513"/>
      <c r="R4218" s="513"/>
      <c r="S4218" s="513"/>
      <c r="T4218" s="513"/>
      <c r="U4218" s="513"/>
      <c r="V4218" s="513"/>
      <c r="W4218" s="513"/>
      <c r="X4218" s="513"/>
      <c r="Y4218" s="42"/>
      <c r="Z4218" s="42"/>
      <c r="AA4218" s="42"/>
      <c r="AB4218" s="42"/>
      <c r="AC4218" s="42"/>
      <c r="AD4218" s="42"/>
    </row>
    <row r="4219" spans="3:30">
      <c r="C4219" s="513"/>
      <c r="D4219" s="461"/>
      <c r="E4219" s="421"/>
      <c r="F4219" s="494"/>
      <c r="G4219" s="258"/>
      <c r="H4219" s="513"/>
      <c r="I4219" s="513"/>
      <c r="J4219" s="513"/>
      <c r="K4219" s="513"/>
      <c r="L4219" s="513"/>
      <c r="M4219" s="513"/>
      <c r="N4219" s="513"/>
      <c r="O4219" s="513"/>
      <c r="P4219" s="513"/>
      <c r="Q4219" s="513"/>
      <c r="R4219" s="513"/>
      <c r="S4219" s="513"/>
      <c r="T4219" s="513"/>
      <c r="U4219" s="513"/>
      <c r="V4219" s="513"/>
      <c r="W4219" s="513"/>
      <c r="X4219" s="513"/>
      <c r="Y4219" s="42"/>
      <c r="Z4219" s="42"/>
      <c r="AA4219" s="42"/>
      <c r="AB4219" s="42"/>
      <c r="AC4219" s="42"/>
      <c r="AD4219" s="42"/>
    </row>
    <row r="4220" spans="3:30">
      <c r="C4220" s="513"/>
      <c r="D4220" s="461"/>
      <c r="E4220" s="421"/>
      <c r="F4220" s="494"/>
      <c r="G4220" s="258"/>
      <c r="H4220" s="513"/>
      <c r="I4220" s="513"/>
      <c r="J4220" s="513"/>
      <c r="K4220" s="513"/>
      <c r="L4220" s="513"/>
      <c r="M4220" s="513"/>
      <c r="N4220" s="513"/>
      <c r="O4220" s="513"/>
      <c r="P4220" s="513"/>
      <c r="Q4220" s="513"/>
      <c r="R4220" s="513"/>
      <c r="S4220" s="513"/>
      <c r="T4220" s="513"/>
      <c r="U4220" s="513"/>
      <c r="V4220" s="513"/>
      <c r="W4220" s="513"/>
      <c r="X4220" s="513"/>
      <c r="Y4220" s="42"/>
      <c r="Z4220" s="42"/>
      <c r="AA4220" s="42"/>
      <c r="AB4220" s="42"/>
      <c r="AC4220" s="42"/>
      <c r="AD4220" s="42"/>
    </row>
    <row r="4221" spans="3:30">
      <c r="C4221" s="513"/>
      <c r="D4221" s="461"/>
      <c r="E4221" s="421"/>
      <c r="F4221" s="494"/>
      <c r="G4221" s="258"/>
      <c r="H4221" s="513"/>
      <c r="I4221" s="513"/>
      <c r="J4221" s="513"/>
      <c r="K4221" s="513"/>
      <c r="L4221" s="513"/>
      <c r="M4221" s="513"/>
      <c r="N4221" s="513"/>
      <c r="O4221" s="513"/>
      <c r="P4221" s="513"/>
      <c r="Q4221" s="513"/>
      <c r="R4221" s="513"/>
      <c r="S4221" s="513"/>
      <c r="T4221" s="513"/>
      <c r="U4221" s="513"/>
      <c r="V4221" s="513"/>
      <c r="W4221" s="513"/>
      <c r="X4221" s="513"/>
      <c r="Y4221" s="42"/>
      <c r="Z4221" s="42"/>
      <c r="AA4221" s="42"/>
      <c r="AB4221" s="42"/>
      <c r="AC4221" s="42"/>
      <c r="AD4221" s="42"/>
    </row>
    <row r="4222" spans="3:30">
      <c r="C4222" s="513"/>
      <c r="D4222" s="461"/>
      <c r="E4222" s="421"/>
      <c r="F4222" s="494"/>
      <c r="G4222" s="258"/>
      <c r="H4222" s="513"/>
      <c r="I4222" s="513"/>
      <c r="J4222" s="513"/>
      <c r="K4222" s="513"/>
      <c r="L4222" s="513"/>
      <c r="M4222" s="513"/>
      <c r="N4222" s="513"/>
      <c r="O4222" s="513"/>
      <c r="P4222" s="513"/>
      <c r="Q4222" s="513"/>
      <c r="R4222" s="513"/>
      <c r="S4222" s="513"/>
      <c r="T4222" s="513"/>
      <c r="U4222" s="513"/>
      <c r="V4222" s="513"/>
      <c r="W4222" s="513"/>
      <c r="X4222" s="513"/>
      <c r="Y4222" s="42"/>
      <c r="Z4222" s="42"/>
      <c r="AA4222" s="42"/>
      <c r="AB4222" s="42"/>
      <c r="AC4222" s="42"/>
      <c r="AD4222" s="42"/>
    </row>
    <row r="4223" spans="3:30">
      <c r="C4223" s="513"/>
      <c r="D4223" s="461"/>
      <c r="E4223" s="421"/>
      <c r="F4223" s="494"/>
      <c r="G4223" s="258"/>
      <c r="H4223" s="513"/>
      <c r="I4223" s="513"/>
      <c r="J4223" s="513"/>
      <c r="K4223" s="513"/>
      <c r="L4223" s="513"/>
      <c r="M4223" s="513"/>
      <c r="N4223" s="513"/>
      <c r="O4223" s="513"/>
      <c r="P4223" s="513"/>
      <c r="Q4223" s="513"/>
      <c r="R4223" s="513"/>
      <c r="S4223" s="513"/>
      <c r="T4223" s="513"/>
      <c r="U4223" s="513"/>
      <c r="V4223" s="513"/>
      <c r="W4223" s="513"/>
      <c r="X4223" s="513"/>
      <c r="Y4223" s="42"/>
      <c r="Z4223" s="42"/>
      <c r="AA4223" s="42"/>
      <c r="AB4223" s="42"/>
      <c r="AC4223" s="42"/>
      <c r="AD4223" s="42"/>
    </row>
    <row r="4224" spans="3:30">
      <c r="C4224" s="513"/>
      <c r="D4224" s="461"/>
      <c r="E4224" s="421"/>
      <c r="F4224" s="494"/>
      <c r="G4224" s="258"/>
      <c r="H4224" s="513"/>
      <c r="I4224" s="513"/>
      <c r="J4224" s="513"/>
      <c r="K4224" s="513"/>
      <c r="L4224" s="513"/>
      <c r="M4224" s="513"/>
      <c r="N4224" s="513"/>
      <c r="O4224" s="513"/>
      <c r="P4224" s="513"/>
      <c r="Q4224" s="513"/>
      <c r="R4224" s="513"/>
      <c r="S4224" s="513"/>
      <c r="T4224" s="513"/>
      <c r="U4224" s="513"/>
      <c r="V4224" s="513"/>
      <c r="W4224" s="513"/>
      <c r="X4224" s="513"/>
      <c r="Y4224" s="42"/>
      <c r="Z4224" s="42"/>
      <c r="AA4224" s="42"/>
      <c r="AB4224" s="42"/>
      <c r="AC4224" s="42"/>
      <c r="AD4224" s="42"/>
    </row>
    <row r="4225" spans="3:30">
      <c r="C4225" s="513"/>
      <c r="D4225" s="461"/>
      <c r="E4225" s="421"/>
      <c r="F4225" s="494"/>
      <c r="G4225" s="258"/>
      <c r="H4225" s="513"/>
      <c r="I4225" s="513"/>
      <c r="J4225" s="513"/>
      <c r="K4225" s="513"/>
      <c r="L4225" s="513"/>
      <c r="M4225" s="513"/>
      <c r="N4225" s="513"/>
      <c r="O4225" s="513"/>
      <c r="P4225" s="513"/>
      <c r="Q4225" s="513"/>
      <c r="R4225" s="513"/>
      <c r="S4225" s="513"/>
      <c r="T4225" s="513"/>
      <c r="U4225" s="513"/>
      <c r="V4225" s="513"/>
      <c r="W4225" s="513"/>
      <c r="X4225" s="513"/>
      <c r="Y4225" s="42"/>
      <c r="Z4225" s="42"/>
      <c r="AA4225" s="42"/>
      <c r="AB4225" s="42"/>
      <c r="AC4225" s="42"/>
      <c r="AD4225" s="42"/>
    </row>
    <row r="4226" spans="3:30">
      <c r="C4226" s="513"/>
      <c r="D4226" s="461"/>
      <c r="E4226" s="421"/>
      <c r="F4226" s="494"/>
      <c r="G4226" s="258"/>
      <c r="H4226" s="513"/>
      <c r="I4226" s="513"/>
      <c r="J4226" s="513"/>
      <c r="K4226" s="513"/>
      <c r="L4226" s="513"/>
      <c r="M4226" s="513"/>
      <c r="N4226" s="513"/>
      <c r="O4226" s="513"/>
      <c r="P4226" s="513"/>
      <c r="Q4226" s="513"/>
      <c r="R4226" s="513"/>
      <c r="S4226" s="513"/>
      <c r="T4226" s="513"/>
      <c r="U4226" s="513"/>
      <c r="V4226" s="513"/>
      <c r="W4226" s="513"/>
      <c r="X4226" s="513"/>
      <c r="Y4226" s="42"/>
      <c r="Z4226" s="42"/>
      <c r="AA4226" s="42"/>
      <c r="AB4226" s="42"/>
      <c r="AC4226" s="42"/>
      <c r="AD4226" s="42"/>
    </row>
    <row r="4227" spans="3:30">
      <c r="C4227" s="513"/>
      <c r="D4227" s="461"/>
      <c r="E4227" s="421"/>
      <c r="F4227" s="494"/>
      <c r="G4227" s="258"/>
      <c r="H4227" s="513"/>
      <c r="I4227" s="513"/>
      <c r="J4227" s="513"/>
      <c r="K4227" s="513"/>
      <c r="L4227" s="513"/>
      <c r="M4227" s="513"/>
      <c r="N4227" s="513"/>
      <c r="O4227" s="513"/>
      <c r="P4227" s="513"/>
      <c r="Q4227" s="513"/>
      <c r="R4227" s="513"/>
      <c r="S4227" s="513"/>
      <c r="T4227" s="513"/>
      <c r="U4227" s="513"/>
      <c r="V4227" s="513"/>
      <c r="W4227" s="513"/>
      <c r="X4227" s="513"/>
      <c r="Y4227" s="42"/>
      <c r="Z4227" s="42"/>
      <c r="AA4227" s="42"/>
      <c r="AB4227" s="42"/>
      <c r="AC4227" s="42"/>
      <c r="AD4227" s="42"/>
    </row>
    <row r="4228" spans="3:30">
      <c r="C4228" s="513"/>
      <c r="D4228" s="461"/>
      <c r="E4228" s="421"/>
      <c r="F4228" s="494"/>
      <c r="G4228" s="258"/>
      <c r="H4228" s="513"/>
      <c r="I4228" s="513"/>
      <c r="J4228" s="513"/>
      <c r="K4228" s="513"/>
      <c r="L4228" s="513"/>
      <c r="M4228" s="513"/>
      <c r="N4228" s="513"/>
      <c r="O4228" s="513"/>
      <c r="P4228" s="513"/>
      <c r="Q4228" s="513"/>
      <c r="R4228" s="513"/>
      <c r="S4228" s="513"/>
      <c r="T4228" s="513"/>
      <c r="U4228" s="513"/>
      <c r="V4228" s="513"/>
      <c r="W4228" s="513"/>
      <c r="X4228" s="513"/>
      <c r="Y4228" s="42"/>
      <c r="Z4228" s="42"/>
      <c r="AA4228" s="42"/>
      <c r="AB4228" s="42"/>
      <c r="AC4228" s="42"/>
      <c r="AD4228" s="42"/>
    </row>
    <row r="4229" spans="3:30">
      <c r="C4229" s="513"/>
      <c r="D4229" s="461"/>
      <c r="E4229" s="421"/>
      <c r="F4229" s="494"/>
      <c r="G4229" s="258"/>
      <c r="H4229" s="513"/>
      <c r="I4229" s="513"/>
      <c r="J4229" s="513"/>
      <c r="K4229" s="513"/>
      <c r="L4229" s="513"/>
      <c r="M4229" s="513"/>
      <c r="N4229" s="513"/>
      <c r="O4229" s="513"/>
      <c r="P4229" s="513"/>
      <c r="Q4229" s="513"/>
      <c r="R4229" s="513"/>
      <c r="S4229" s="513"/>
      <c r="T4229" s="513"/>
      <c r="U4229" s="513"/>
      <c r="V4229" s="513"/>
      <c r="W4229" s="513"/>
      <c r="X4229" s="513"/>
      <c r="Y4229" s="42"/>
      <c r="Z4229" s="42"/>
      <c r="AA4229" s="42"/>
      <c r="AB4229" s="42"/>
      <c r="AC4229" s="42"/>
      <c r="AD4229" s="42"/>
    </row>
    <row r="4230" spans="3:30">
      <c r="C4230" s="513"/>
      <c r="D4230" s="461"/>
      <c r="E4230" s="421"/>
      <c r="F4230" s="494"/>
      <c r="G4230" s="258"/>
      <c r="H4230" s="513"/>
      <c r="I4230" s="513"/>
      <c r="J4230" s="513"/>
      <c r="K4230" s="513"/>
      <c r="L4230" s="513"/>
      <c r="M4230" s="513"/>
      <c r="N4230" s="513"/>
      <c r="O4230" s="513"/>
      <c r="P4230" s="513"/>
      <c r="Q4230" s="513"/>
      <c r="R4230" s="513"/>
      <c r="S4230" s="513"/>
      <c r="T4230" s="513"/>
      <c r="U4230" s="513"/>
      <c r="V4230" s="513"/>
      <c r="W4230" s="513"/>
      <c r="X4230" s="513"/>
      <c r="Y4230" s="42"/>
      <c r="Z4230" s="42"/>
      <c r="AA4230" s="42"/>
      <c r="AB4230" s="42"/>
      <c r="AC4230" s="42"/>
      <c r="AD4230" s="42"/>
    </row>
    <row r="4231" spans="3:30">
      <c r="C4231" s="513"/>
      <c r="D4231" s="461"/>
      <c r="E4231" s="421"/>
      <c r="F4231" s="494"/>
      <c r="G4231" s="258"/>
      <c r="H4231" s="513"/>
      <c r="I4231" s="513"/>
      <c r="J4231" s="513"/>
      <c r="K4231" s="513"/>
      <c r="L4231" s="513"/>
      <c r="M4231" s="513"/>
      <c r="N4231" s="513"/>
      <c r="O4231" s="513"/>
      <c r="P4231" s="513"/>
      <c r="Q4231" s="513"/>
      <c r="R4231" s="513"/>
      <c r="S4231" s="513"/>
      <c r="T4231" s="513"/>
      <c r="U4231" s="513"/>
      <c r="V4231" s="513"/>
      <c r="W4231" s="513"/>
      <c r="X4231" s="513"/>
      <c r="Y4231" s="42"/>
      <c r="Z4231" s="42"/>
      <c r="AA4231" s="42"/>
      <c r="AB4231" s="42"/>
      <c r="AC4231" s="42"/>
      <c r="AD4231" s="42"/>
    </row>
    <row r="4232" spans="3:30">
      <c r="C4232" s="513"/>
      <c r="D4232" s="461"/>
      <c r="E4232" s="421"/>
      <c r="F4232" s="494"/>
      <c r="G4232" s="258"/>
      <c r="H4232" s="513"/>
      <c r="I4232" s="513"/>
      <c r="J4232" s="513"/>
      <c r="K4232" s="513"/>
      <c r="L4232" s="513"/>
      <c r="M4232" s="513"/>
      <c r="N4232" s="513"/>
      <c r="O4232" s="513"/>
      <c r="P4232" s="513"/>
      <c r="Q4232" s="513"/>
      <c r="R4232" s="513"/>
      <c r="S4232" s="513"/>
      <c r="T4232" s="513"/>
      <c r="U4232" s="513"/>
      <c r="V4232" s="513"/>
      <c r="W4232" s="513"/>
      <c r="X4232" s="513"/>
      <c r="Y4232" s="42"/>
      <c r="Z4232" s="42"/>
      <c r="AA4232" s="42"/>
      <c r="AB4232" s="42"/>
      <c r="AC4232" s="42"/>
      <c r="AD4232" s="42"/>
    </row>
    <row r="4233" spans="3:30">
      <c r="C4233" s="513"/>
      <c r="D4233" s="461"/>
      <c r="E4233" s="421"/>
      <c r="F4233" s="494"/>
      <c r="G4233" s="258"/>
      <c r="H4233" s="513"/>
      <c r="I4233" s="513"/>
      <c r="J4233" s="513"/>
      <c r="K4233" s="513"/>
      <c r="L4233" s="513"/>
      <c r="M4233" s="513"/>
      <c r="N4233" s="513"/>
      <c r="O4233" s="513"/>
      <c r="P4233" s="513"/>
      <c r="Q4233" s="513"/>
      <c r="R4233" s="513"/>
      <c r="S4233" s="513"/>
      <c r="T4233" s="513"/>
      <c r="U4233" s="513"/>
      <c r="V4233" s="513"/>
      <c r="W4233" s="513"/>
      <c r="X4233" s="513"/>
      <c r="Y4233" s="42"/>
      <c r="Z4233" s="42"/>
      <c r="AA4233" s="42"/>
      <c r="AB4233" s="42"/>
      <c r="AC4233" s="42"/>
      <c r="AD4233" s="42"/>
    </row>
    <row r="4234" spans="3:30">
      <c r="C4234" s="513"/>
      <c r="D4234" s="461"/>
      <c r="E4234" s="421"/>
      <c r="F4234" s="494"/>
      <c r="G4234" s="258"/>
      <c r="H4234" s="513"/>
      <c r="I4234" s="513"/>
      <c r="J4234" s="513"/>
      <c r="K4234" s="513"/>
      <c r="L4234" s="513"/>
      <c r="M4234" s="513"/>
      <c r="N4234" s="513"/>
      <c r="O4234" s="513"/>
      <c r="P4234" s="513"/>
      <c r="Q4234" s="513"/>
      <c r="R4234" s="513"/>
      <c r="S4234" s="513"/>
      <c r="T4234" s="513"/>
      <c r="U4234" s="513"/>
      <c r="V4234" s="513"/>
      <c r="W4234" s="513"/>
      <c r="X4234" s="513"/>
      <c r="Y4234" s="42"/>
      <c r="Z4234" s="42"/>
      <c r="AA4234" s="42"/>
      <c r="AB4234" s="42"/>
      <c r="AC4234" s="42"/>
      <c r="AD4234" s="42"/>
    </row>
    <row r="4235" spans="3:30">
      <c r="C4235" s="513"/>
      <c r="D4235" s="461"/>
      <c r="E4235" s="421"/>
      <c r="F4235" s="494"/>
      <c r="G4235" s="258"/>
      <c r="H4235" s="513"/>
      <c r="I4235" s="513"/>
      <c r="J4235" s="513"/>
      <c r="K4235" s="513"/>
      <c r="L4235" s="513"/>
      <c r="M4235" s="513"/>
      <c r="N4235" s="513"/>
      <c r="O4235" s="513"/>
      <c r="P4235" s="513"/>
      <c r="Q4235" s="513"/>
      <c r="R4235" s="513"/>
      <c r="S4235" s="513"/>
      <c r="T4235" s="513"/>
      <c r="U4235" s="513"/>
      <c r="V4235" s="513"/>
      <c r="W4235" s="513"/>
      <c r="X4235" s="513"/>
      <c r="Y4235" s="42"/>
      <c r="Z4235" s="42"/>
      <c r="AA4235" s="42"/>
      <c r="AB4235" s="42"/>
      <c r="AC4235" s="42"/>
      <c r="AD4235" s="42"/>
    </row>
    <row r="4236" spans="3:30">
      <c r="C4236" s="513"/>
      <c r="D4236" s="461"/>
      <c r="E4236" s="421"/>
      <c r="F4236" s="494"/>
      <c r="G4236" s="258"/>
      <c r="H4236" s="513"/>
      <c r="I4236" s="513"/>
      <c r="J4236" s="513"/>
      <c r="K4236" s="513"/>
      <c r="L4236" s="513"/>
      <c r="M4236" s="513"/>
      <c r="N4236" s="513"/>
      <c r="O4236" s="513"/>
      <c r="P4236" s="513"/>
      <c r="Q4236" s="513"/>
      <c r="R4236" s="513"/>
      <c r="S4236" s="513"/>
      <c r="T4236" s="513"/>
      <c r="U4236" s="513"/>
      <c r="V4236" s="513"/>
      <c r="W4236" s="513"/>
      <c r="X4236" s="513"/>
      <c r="Y4236" s="42"/>
      <c r="Z4236" s="42"/>
      <c r="AA4236" s="42"/>
      <c r="AB4236" s="42"/>
      <c r="AC4236" s="42"/>
      <c r="AD4236" s="42"/>
    </row>
    <row r="4237" spans="3:30">
      <c r="C4237" s="513"/>
      <c r="D4237" s="461"/>
      <c r="E4237" s="421"/>
      <c r="F4237" s="494"/>
      <c r="G4237" s="258"/>
      <c r="H4237" s="513"/>
      <c r="I4237" s="513"/>
      <c r="J4237" s="513"/>
      <c r="K4237" s="513"/>
      <c r="L4237" s="513"/>
      <c r="M4237" s="513"/>
      <c r="N4237" s="513"/>
      <c r="O4237" s="513"/>
      <c r="P4237" s="513"/>
      <c r="Q4237" s="513"/>
      <c r="R4237" s="513"/>
      <c r="S4237" s="513"/>
      <c r="T4237" s="513"/>
      <c r="U4237" s="513"/>
      <c r="V4237" s="513"/>
      <c r="W4237" s="513"/>
      <c r="X4237" s="513"/>
      <c r="Y4237" s="42"/>
      <c r="Z4237" s="42"/>
      <c r="AA4237" s="42"/>
      <c r="AB4237" s="42"/>
      <c r="AC4237" s="42"/>
      <c r="AD4237" s="42"/>
    </row>
    <row r="4238" spans="3:30">
      <c r="C4238" s="513"/>
      <c r="D4238" s="461"/>
      <c r="E4238" s="421"/>
      <c r="F4238" s="494"/>
      <c r="G4238" s="258"/>
      <c r="H4238" s="513"/>
      <c r="I4238" s="513"/>
      <c r="J4238" s="513"/>
      <c r="K4238" s="513"/>
      <c r="L4238" s="513"/>
      <c r="M4238" s="513"/>
      <c r="N4238" s="513"/>
      <c r="O4238" s="513"/>
      <c r="P4238" s="513"/>
      <c r="Q4238" s="513"/>
      <c r="R4238" s="513"/>
      <c r="S4238" s="513"/>
      <c r="T4238" s="513"/>
      <c r="U4238" s="513"/>
      <c r="V4238" s="513"/>
      <c r="W4238" s="513"/>
      <c r="X4238" s="513"/>
      <c r="Y4238" s="42"/>
      <c r="Z4238" s="42"/>
      <c r="AA4238" s="42"/>
      <c r="AB4238" s="42"/>
      <c r="AC4238" s="42"/>
      <c r="AD4238" s="42"/>
    </row>
    <row r="4239" spans="3:30">
      <c r="C4239" s="513"/>
      <c r="D4239" s="461"/>
      <c r="E4239" s="421"/>
      <c r="F4239" s="494"/>
      <c r="G4239" s="258"/>
      <c r="H4239" s="513"/>
      <c r="I4239" s="513"/>
      <c r="J4239" s="513"/>
      <c r="K4239" s="513"/>
      <c r="L4239" s="513"/>
      <c r="M4239" s="513"/>
      <c r="N4239" s="513"/>
      <c r="O4239" s="513"/>
      <c r="P4239" s="513"/>
      <c r="Q4239" s="513"/>
      <c r="R4239" s="513"/>
      <c r="S4239" s="513"/>
      <c r="T4239" s="513"/>
      <c r="U4239" s="513"/>
      <c r="V4239" s="513"/>
      <c r="W4239" s="513"/>
      <c r="X4239" s="513"/>
      <c r="Y4239" s="42"/>
      <c r="Z4239" s="42"/>
      <c r="AA4239" s="42"/>
      <c r="AB4239" s="42"/>
      <c r="AC4239" s="42"/>
      <c r="AD4239" s="42"/>
    </row>
    <row r="4240" spans="3:30">
      <c r="C4240" s="513"/>
      <c r="D4240" s="461"/>
      <c r="E4240" s="421"/>
      <c r="F4240" s="494"/>
      <c r="G4240" s="258"/>
      <c r="H4240" s="513"/>
      <c r="I4240" s="513"/>
      <c r="J4240" s="513"/>
      <c r="K4240" s="513"/>
      <c r="L4240" s="513"/>
      <c r="M4240" s="513"/>
      <c r="N4240" s="513"/>
      <c r="O4240" s="513"/>
      <c r="P4240" s="513"/>
      <c r="Q4240" s="513"/>
      <c r="R4240" s="513"/>
      <c r="S4240" s="513"/>
      <c r="T4240" s="513"/>
      <c r="U4240" s="513"/>
      <c r="V4240" s="513"/>
      <c r="W4240" s="513"/>
      <c r="X4240" s="513"/>
      <c r="Y4240" s="42"/>
      <c r="Z4240" s="42"/>
      <c r="AA4240" s="42"/>
      <c r="AB4240" s="42"/>
      <c r="AC4240" s="42"/>
      <c r="AD4240" s="42"/>
    </row>
    <row r="4241" spans="3:30">
      <c r="C4241" s="513"/>
      <c r="D4241" s="461"/>
      <c r="E4241" s="421"/>
      <c r="F4241" s="494"/>
      <c r="G4241" s="258"/>
      <c r="H4241" s="513"/>
      <c r="I4241" s="513"/>
      <c r="J4241" s="513"/>
      <c r="K4241" s="513"/>
      <c r="L4241" s="513"/>
      <c r="M4241" s="513"/>
      <c r="N4241" s="513"/>
      <c r="O4241" s="513"/>
      <c r="P4241" s="513"/>
      <c r="Q4241" s="513"/>
      <c r="R4241" s="513"/>
      <c r="S4241" s="513"/>
      <c r="T4241" s="513"/>
      <c r="U4241" s="513"/>
      <c r="V4241" s="513"/>
      <c r="W4241" s="513"/>
      <c r="X4241" s="513"/>
      <c r="Y4241" s="42"/>
      <c r="Z4241" s="42"/>
      <c r="AA4241" s="42"/>
      <c r="AB4241" s="42"/>
      <c r="AC4241" s="42"/>
      <c r="AD4241" s="42"/>
    </row>
    <row r="4242" spans="3:30">
      <c r="C4242" s="513"/>
      <c r="D4242" s="461"/>
      <c r="E4242" s="421"/>
      <c r="F4242" s="494"/>
      <c r="G4242" s="258"/>
      <c r="H4242" s="513"/>
      <c r="I4242" s="513"/>
      <c r="J4242" s="513"/>
      <c r="K4242" s="513"/>
      <c r="L4242" s="513"/>
      <c r="M4242" s="513"/>
      <c r="N4242" s="513"/>
      <c r="O4242" s="513"/>
      <c r="P4242" s="513"/>
      <c r="Q4242" s="513"/>
      <c r="R4242" s="513"/>
      <c r="S4242" s="513"/>
      <c r="T4242" s="513"/>
      <c r="U4242" s="513"/>
      <c r="V4242" s="513"/>
      <c r="W4242" s="513"/>
      <c r="X4242" s="513"/>
      <c r="Y4242" s="42"/>
      <c r="Z4242" s="42"/>
      <c r="AA4242" s="42"/>
      <c r="AB4242" s="42"/>
      <c r="AC4242" s="42"/>
      <c r="AD4242" s="42"/>
    </row>
    <row r="4243" spans="3:30">
      <c r="C4243" s="513"/>
      <c r="D4243" s="461"/>
      <c r="E4243" s="421"/>
      <c r="F4243" s="494"/>
      <c r="G4243" s="258"/>
      <c r="H4243" s="513"/>
      <c r="I4243" s="513"/>
      <c r="J4243" s="513"/>
      <c r="K4243" s="513"/>
      <c r="L4243" s="513"/>
      <c r="M4243" s="513"/>
      <c r="N4243" s="513"/>
      <c r="O4243" s="513"/>
      <c r="P4243" s="513"/>
      <c r="Q4243" s="513"/>
      <c r="R4243" s="513"/>
      <c r="S4243" s="513"/>
      <c r="T4243" s="513"/>
      <c r="U4243" s="513"/>
      <c r="V4243" s="513"/>
      <c r="W4243" s="513"/>
      <c r="X4243" s="513"/>
      <c r="Y4243" s="42"/>
      <c r="Z4243" s="42"/>
      <c r="AA4243" s="42"/>
      <c r="AB4243" s="42"/>
      <c r="AC4243" s="42"/>
      <c r="AD4243" s="42"/>
    </row>
    <row r="4244" spans="3:30">
      <c r="C4244" s="513"/>
      <c r="D4244" s="461"/>
      <c r="E4244" s="421"/>
      <c r="F4244" s="494"/>
      <c r="G4244" s="258"/>
      <c r="H4244" s="513"/>
      <c r="I4244" s="513"/>
      <c r="J4244" s="513"/>
      <c r="K4244" s="513"/>
      <c r="L4244" s="513"/>
      <c r="M4244" s="513"/>
      <c r="N4244" s="513"/>
      <c r="O4244" s="513"/>
      <c r="P4244" s="513"/>
      <c r="Q4244" s="513"/>
      <c r="R4244" s="513"/>
      <c r="S4244" s="513"/>
      <c r="T4244" s="513"/>
      <c r="U4244" s="513"/>
      <c r="V4244" s="513"/>
      <c r="W4244" s="513"/>
      <c r="X4244" s="513"/>
      <c r="Y4244" s="42"/>
      <c r="Z4244" s="42"/>
      <c r="AA4244" s="42"/>
      <c r="AB4244" s="42"/>
      <c r="AC4244" s="42"/>
      <c r="AD4244" s="42"/>
    </row>
    <row r="4245" spans="3:30">
      <c r="C4245" s="513"/>
      <c r="D4245" s="461"/>
      <c r="E4245" s="421"/>
      <c r="F4245" s="494"/>
      <c r="G4245" s="258"/>
      <c r="H4245" s="513"/>
      <c r="I4245" s="513"/>
      <c r="J4245" s="513"/>
      <c r="K4245" s="513"/>
      <c r="L4245" s="513"/>
      <c r="M4245" s="513"/>
      <c r="N4245" s="513"/>
      <c r="O4245" s="513"/>
      <c r="P4245" s="513"/>
      <c r="Q4245" s="513"/>
      <c r="R4245" s="513"/>
      <c r="S4245" s="513"/>
      <c r="T4245" s="513"/>
      <c r="U4245" s="513"/>
      <c r="V4245" s="513"/>
      <c r="W4245" s="513"/>
      <c r="X4245" s="513"/>
      <c r="Y4245" s="42"/>
      <c r="Z4245" s="42"/>
      <c r="AA4245" s="42"/>
      <c r="AB4245" s="42"/>
      <c r="AC4245" s="42"/>
      <c r="AD4245" s="42"/>
    </row>
    <row r="4246" spans="3:30">
      <c r="C4246" s="513"/>
      <c r="D4246" s="461"/>
      <c r="E4246" s="421"/>
      <c r="F4246" s="494"/>
      <c r="G4246" s="258"/>
      <c r="H4246" s="513"/>
      <c r="I4246" s="513"/>
      <c r="J4246" s="513"/>
      <c r="K4246" s="513"/>
      <c r="L4246" s="513"/>
      <c r="M4246" s="513"/>
      <c r="N4246" s="513"/>
      <c r="O4246" s="513"/>
      <c r="P4246" s="513"/>
      <c r="Q4246" s="513"/>
      <c r="R4246" s="513"/>
      <c r="S4246" s="513"/>
      <c r="T4246" s="513"/>
      <c r="U4246" s="513"/>
      <c r="V4246" s="513"/>
      <c r="W4246" s="513"/>
      <c r="X4246" s="513"/>
      <c r="Y4246" s="42"/>
      <c r="Z4246" s="42"/>
      <c r="AA4246" s="42"/>
      <c r="AB4246" s="42"/>
      <c r="AC4246" s="42"/>
      <c r="AD4246" s="42"/>
    </row>
    <row r="4247" spans="3:30">
      <c r="C4247" s="513"/>
      <c r="D4247" s="461"/>
      <c r="E4247" s="421"/>
      <c r="F4247" s="494"/>
      <c r="G4247" s="258"/>
      <c r="H4247" s="513"/>
      <c r="I4247" s="513"/>
      <c r="J4247" s="513"/>
      <c r="K4247" s="513"/>
      <c r="L4247" s="513"/>
      <c r="M4247" s="513"/>
      <c r="N4247" s="513"/>
      <c r="O4247" s="513"/>
      <c r="P4247" s="513"/>
      <c r="Q4247" s="513"/>
      <c r="R4247" s="513"/>
      <c r="S4247" s="513"/>
      <c r="T4247" s="513"/>
      <c r="U4247" s="513"/>
      <c r="V4247" s="513"/>
      <c r="W4247" s="513"/>
      <c r="X4247" s="513"/>
      <c r="Y4247" s="42"/>
      <c r="Z4247" s="42"/>
      <c r="AA4247" s="42"/>
      <c r="AB4247" s="42"/>
      <c r="AC4247" s="42"/>
      <c r="AD4247" s="42"/>
    </row>
    <row r="4248" spans="3:30">
      <c r="C4248" s="513"/>
      <c r="D4248" s="461"/>
      <c r="E4248" s="421"/>
      <c r="F4248" s="494"/>
      <c r="G4248" s="258"/>
      <c r="H4248" s="513"/>
      <c r="I4248" s="513"/>
      <c r="J4248" s="513"/>
      <c r="K4248" s="513"/>
      <c r="L4248" s="513"/>
      <c r="M4248" s="513"/>
      <c r="N4248" s="513"/>
      <c r="O4248" s="513"/>
      <c r="P4248" s="513"/>
      <c r="Q4248" s="513"/>
      <c r="R4248" s="513"/>
      <c r="S4248" s="513"/>
      <c r="T4248" s="513"/>
      <c r="U4248" s="513"/>
      <c r="V4248" s="513"/>
      <c r="W4248" s="513"/>
      <c r="X4248" s="513"/>
      <c r="Y4248" s="42"/>
      <c r="Z4248" s="42"/>
      <c r="AA4248" s="42"/>
      <c r="AB4248" s="42"/>
      <c r="AC4248" s="42"/>
      <c r="AD4248" s="42"/>
    </row>
    <row r="4249" spans="3:30">
      <c r="C4249" s="513"/>
      <c r="D4249" s="461"/>
      <c r="E4249" s="421"/>
      <c r="F4249" s="494"/>
      <c r="G4249" s="258"/>
      <c r="H4249" s="513"/>
      <c r="I4249" s="513"/>
      <c r="J4249" s="513"/>
      <c r="K4249" s="513"/>
      <c r="L4249" s="513"/>
      <c r="M4249" s="513"/>
      <c r="N4249" s="513"/>
      <c r="O4249" s="513"/>
      <c r="P4249" s="513"/>
      <c r="Q4249" s="513"/>
      <c r="R4249" s="513"/>
      <c r="S4249" s="513"/>
      <c r="T4249" s="513"/>
      <c r="U4249" s="513"/>
      <c r="V4249" s="513"/>
      <c r="W4249" s="513"/>
      <c r="X4249" s="513"/>
      <c r="Y4249" s="42"/>
      <c r="Z4249" s="42"/>
      <c r="AA4249" s="42"/>
      <c r="AB4249" s="42"/>
      <c r="AC4249" s="42"/>
      <c r="AD4249" s="42"/>
    </row>
    <row r="4250" spans="3:30">
      <c r="C4250" s="513"/>
      <c r="D4250" s="461"/>
      <c r="E4250" s="421"/>
      <c r="F4250" s="494"/>
      <c r="G4250" s="258"/>
      <c r="H4250" s="513"/>
      <c r="I4250" s="513"/>
      <c r="J4250" s="513"/>
      <c r="K4250" s="513"/>
      <c r="L4250" s="513"/>
      <c r="M4250" s="513"/>
      <c r="N4250" s="513"/>
      <c r="O4250" s="513"/>
      <c r="P4250" s="513"/>
      <c r="Q4250" s="513"/>
      <c r="R4250" s="513"/>
      <c r="S4250" s="513"/>
      <c r="T4250" s="513"/>
      <c r="U4250" s="513"/>
      <c r="V4250" s="513"/>
      <c r="W4250" s="513"/>
      <c r="X4250" s="513"/>
      <c r="Y4250" s="42"/>
      <c r="Z4250" s="42"/>
      <c r="AA4250" s="42"/>
      <c r="AB4250" s="42"/>
      <c r="AC4250" s="42"/>
      <c r="AD4250" s="42"/>
    </row>
    <row r="4251" spans="3:30">
      <c r="C4251" s="513"/>
      <c r="D4251" s="461"/>
      <c r="E4251" s="421"/>
      <c r="F4251" s="494"/>
      <c r="G4251" s="258"/>
      <c r="H4251" s="513"/>
      <c r="I4251" s="513"/>
      <c r="J4251" s="513"/>
      <c r="K4251" s="513"/>
      <c r="L4251" s="513"/>
      <c r="M4251" s="513"/>
      <c r="N4251" s="513"/>
      <c r="O4251" s="513"/>
      <c r="P4251" s="513"/>
      <c r="Q4251" s="513"/>
      <c r="R4251" s="513"/>
      <c r="S4251" s="513"/>
      <c r="T4251" s="513"/>
      <c r="U4251" s="513"/>
      <c r="V4251" s="513"/>
      <c r="W4251" s="513"/>
      <c r="X4251" s="513"/>
      <c r="Y4251" s="42"/>
      <c r="Z4251" s="42"/>
      <c r="AA4251" s="42"/>
      <c r="AB4251" s="42"/>
      <c r="AC4251" s="42"/>
      <c r="AD4251" s="42"/>
    </row>
    <row r="4252" spans="3:30">
      <c r="C4252" s="513"/>
      <c r="D4252" s="461"/>
      <c r="E4252" s="421"/>
      <c r="F4252" s="494"/>
      <c r="G4252" s="258"/>
      <c r="H4252" s="513"/>
      <c r="I4252" s="513"/>
      <c r="J4252" s="513"/>
      <c r="K4252" s="513"/>
      <c r="L4252" s="513"/>
      <c r="M4252" s="513"/>
      <c r="N4252" s="513"/>
      <c r="O4252" s="513"/>
      <c r="P4252" s="513"/>
      <c r="Q4252" s="513"/>
      <c r="R4252" s="513"/>
      <c r="S4252" s="513"/>
      <c r="T4252" s="513"/>
      <c r="U4252" s="513"/>
      <c r="V4252" s="513"/>
      <c r="W4252" s="513"/>
      <c r="X4252" s="513"/>
      <c r="Y4252" s="42"/>
      <c r="Z4252" s="42"/>
      <c r="AA4252" s="42"/>
      <c r="AB4252" s="42"/>
      <c r="AC4252" s="42"/>
      <c r="AD4252" s="42"/>
    </row>
    <row r="4253" spans="3:30">
      <c r="C4253" s="513"/>
      <c r="D4253" s="461"/>
      <c r="E4253" s="421"/>
      <c r="F4253" s="494"/>
      <c r="G4253" s="258"/>
      <c r="H4253" s="513"/>
      <c r="I4253" s="513"/>
      <c r="J4253" s="513"/>
      <c r="K4253" s="513"/>
      <c r="L4253" s="513"/>
      <c r="M4253" s="513"/>
      <c r="N4253" s="513"/>
      <c r="O4253" s="513"/>
      <c r="P4253" s="513"/>
      <c r="Q4253" s="513"/>
      <c r="R4253" s="513"/>
      <c r="S4253" s="513"/>
      <c r="T4253" s="513"/>
      <c r="U4253" s="513"/>
      <c r="V4253" s="513"/>
      <c r="W4253" s="513"/>
      <c r="X4253" s="513"/>
      <c r="Y4253" s="42"/>
      <c r="Z4253" s="42"/>
      <c r="AA4253" s="42"/>
      <c r="AB4253" s="42"/>
      <c r="AC4253" s="42"/>
      <c r="AD4253" s="42"/>
    </row>
    <row r="4254" spans="3:30">
      <c r="C4254" s="513"/>
      <c r="D4254" s="461"/>
      <c r="E4254" s="421"/>
      <c r="F4254" s="494"/>
      <c r="G4254" s="258"/>
      <c r="H4254" s="513"/>
      <c r="I4254" s="513"/>
      <c r="J4254" s="513"/>
      <c r="K4254" s="513"/>
      <c r="L4254" s="513"/>
      <c r="M4254" s="513"/>
      <c r="N4254" s="513"/>
      <c r="O4254" s="513"/>
      <c r="P4254" s="513"/>
      <c r="Q4254" s="513"/>
      <c r="R4254" s="513"/>
      <c r="S4254" s="513"/>
      <c r="T4254" s="513"/>
      <c r="U4254" s="513"/>
      <c r="V4254" s="513"/>
      <c r="W4254" s="513"/>
      <c r="X4254" s="513"/>
      <c r="Y4254" s="42"/>
      <c r="Z4254" s="42"/>
      <c r="AA4254" s="42"/>
      <c r="AB4254" s="42"/>
      <c r="AC4254" s="42"/>
      <c r="AD4254" s="42"/>
    </row>
    <row r="4255" spans="3:30">
      <c r="C4255" s="513"/>
      <c r="D4255" s="461"/>
      <c r="E4255" s="421"/>
      <c r="F4255" s="494"/>
      <c r="G4255" s="258"/>
      <c r="H4255" s="513"/>
      <c r="I4255" s="513"/>
      <c r="J4255" s="513"/>
      <c r="K4255" s="513"/>
      <c r="L4255" s="513"/>
      <c r="M4255" s="513"/>
      <c r="N4255" s="513"/>
      <c r="O4255" s="513"/>
      <c r="P4255" s="513"/>
      <c r="Q4255" s="513"/>
      <c r="R4255" s="513"/>
      <c r="S4255" s="513"/>
      <c r="T4255" s="513"/>
      <c r="U4255" s="513"/>
      <c r="V4255" s="513"/>
      <c r="W4255" s="513"/>
      <c r="X4255" s="513"/>
      <c r="Y4255" s="42"/>
      <c r="Z4255" s="42"/>
      <c r="AA4255" s="42"/>
      <c r="AB4255" s="42"/>
      <c r="AC4255" s="42"/>
      <c r="AD4255" s="42"/>
    </row>
    <row r="4256" spans="3:30">
      <c r="C4256" s="513"/>
      <c r="D4256" s="461"/>
      <c r="E4256" s="421"/>
      <c r="F4256" s="494"/>
      <c r="G4256" s="258"/>
      <c r="H4256" s="513"/>
      <c r="I4256" s="513"/>
      <c r="J4256" s="513"/>
      <c r="K4256" s="513"/>
      <c r="L4256" s="513"/>
      <c r="M4256" s="513"/>
      <c r="N4256" s="513"/>
      <c r="O4256" s="513"/>
      <c r="P4256" s="513"/>
      <c r="Q4256" s="513"/>
      <c r="R4256" s="513"/>
      <c r="S4256" s="513"/>
      <c r="T4256" s="513"/>
      <c r="U4256" s="513"/>
      <c r="V4256" s="513"/>
      <c r="W4256" s="513"/>
      <c r="X4256" s="513"/>
      <c r="Y4256" s="42"/>
      <c r="Z4256" s="42"/>
      <c r="AA4256" s="42"/>
      <c r="AB4256" s="42"/>
      <c r="AC4256" s="42"/>
      <c r="AD4256" s="42"/>
    </row>
    <row r="4257" spans="3:30">
      <c r="C4257" s="513"/>
      <c r="D4257" s="461"/>
      <c r="E4257" s="421"/>
      <c r="F4257" s="494"/>
      <c r="G4257" s="258"/>
      <c r="H4257" s="513"/>
      <c r="I4257" s="513"/>
      <c r="J4257" s="513"/>
      <c r="K4257" s="513"/>
      <c r="L4257" s="513"/>
      <c r="M4257" s="513"/>
      <c r="N4257" s="513"/>
      <c r="O4257" s="513"/>
      <c r="P4257" s="513"/>
      <c r="Q4257" s="513"/>
      <c r="R4257" s="513"/>
      <c r="S4257" s="513"/>
      <c r="T4257" s="513"/>
      <c r="U4257" s="513"/>
      <c r="V4257" s="513"/>
      <c r="W4257" s="513"/>
      <c r="X4257" s="513"/>
      <c r="Y4257" s="42"/>
      <c r="Z4257" s="42"/>
      <c r="AA4257" s="42"/>
      <c r="AB4257" s="42"/>
      <c r="AC4257" s="42"/>
      <c r="AD4257" s="42"/>
    </row>
    <row r="4258" spans="3:30">
      <c r="C4258" s="513"/>
      <c r="D4258" s="461"/>
      <c r="E4258" s="421"/>
      <c r="F4258" s="494"/>
      <c r="G4258" s="258"/>
      <c r="H4258" s="513"/>
      <c r="I4258" s="513"/>
      <c r="J4258" s="513"/>
      <c r="K4258" s="513"/>
      <c r="L4258" s="513"/>
      <c r="M4258" s="513"/>
      <c r="N4258" s="513"/>
      <c r="O4258" s="513"/>
      <c r="P4258" s="513"/>
      <c r="Q4258" s="513"/>
      <c r="R4258" s="513"/>
      <c r="S4258" s="513"/>
      <c r="T4258" s="513"/>
      <c r="U4258" s="513"/>
      <c r="V4258" s="513"/>
      <c r="W4258" s="513"/>
      <c r="X4258" s="513"/>
      <c r="Y4258" s="42"/>
      <c r="Z4258" s="42"/>
      <c r="AA4258" s="42"/>
      <c r="AB4258" s="42"/>
      <c r="AC4258" s="42"/>
      <c r="AD4258" s="42"/>
    </row>
    <row r="4259" spans="3:30">
      <c r="C4259" s="513"/>
      <c r="D4259" s="461"/>
      <c r="E4259" s="421"/>
      <c r="F4259" s="494"/>
      <c r="G4259" s="258"/>
      <c r="H4259" s="513"/>
      <c r="I4259" s="513"/>
      <c r="J4259" s="513"/>
      <c r="K4259" s="513"/>
      <c r="L4259" s="513"/>
      <c r="M4259" s="513"/>
      <c r="N4259" s="513"/>
      <c r="O4259" s="513"/>
      <c r="P4259" s="513"/>
      <c r="Q4259" s="513"/>
      <c r="R4259" s="513"/>
      <c r="S4259" s="513"/>
      <c r="T4259" s="513"/>
      <c r="U4259" s="513"/>
      <c r="V4259" s="513"/>
      <c r="W4259" s="513"/>
      <c r="X4259" s="513"/>
      <c r="Y4259" s="42"/>
      <c r="Z4259" s="42"/>
      <c r="AA4259" s="42"/>
      <c r="AB4259" s="42"/>
      <c r="AC4259" s="42"/>
      <c r="AD4259" s="42"/>
    </row>
    <row r="4260" spans="3:30">
      <c r="C4260" s="513"/>
      <c r="D4260" s="461"/>
      <c r="E4260" s="421"/>
      <c r="F4260" s="494"/>
      <c r="G4260" s="258"/>
      <c r="H4260" s="513"/>
      <c r="I4260" s="513"/>
      <c r="J4260" s="513"/>
      <c r="K4260" s="513"/>
      <c r="L4260" s="513"/>
      <c r="M4260" s="513"/>
      <c r="N4260" s="513"/>
      <c r="O4260" s="513"/>
      <c r="P4260" s="513"/>
      <c r="Q4260" s="513"/>
      <c r="R4260" s="513"/>
      <c r="S4260" s="513"/>
      <c r="T4260" s="513"/>
      <c r="U4260" s="513"/>
      <c r="V4260" s="513"/>
      <c r="W4260" s="513"/>
      <c r="X4260" s="513"/>
      <c r="Y4260" s="42"/>
      <c r="Z4260" s="42"/>
      <c r="AA4260" s="42"/>
      <c r="AB4260" s="42"/>
      <c r="AC4260" s="42"/>
      <c r="AD4260" s="42"/>
    </row>
    <row r="4261" spans="3:30">
      <c r="C4261" s="513"/>
      <c r="D4261" s="461"/>
      <c r="E4261" s="421"/>
      <c r="F4261" s="494"/>
      <c r="G4261" s="258"/>
      <c r="H4261" s="513"/>
      <c r="I4261" s="513"/>
      <c r="J4261" s="513"/>
      <c r="K4261" s="513"/>
      <c r="L4261" s="513"/>
      <c r="M4261" s="513"/>
      <c r="N4261" s="513"/>
      <c r="O4261" s="513"/>
      <c r="P4261" s="513"/>
      <c r="Q4261" s="513"/>
      <c r="R4261" s="513"/>
      <c r="S4261" s="513"/>
      <c r="T4261" s="513"/>
      <c r="U4261" s="513"/>
      <c r="V4261" s="513"/>
      <c r="W4261" s="513"/>
      <c r="X4261" s="513"/>
      <c r="Y4261" s="42"/>
      <c r="Z4261" s="42"/>
      <c r="AA4261" s="42"/>
      <c r="AB4261" s="42"/>
      <c r="AC4261" s="42"/>
      <c r="AD4261" s="42"/>
    </row>
    <row r="4262" spans="3:30">
      <c r="C4262" s="513"/>
      <c r="D4262" s="461"/>
      <c r="E4262" s="421"/>
      <c r="F4262" s="494"/>
      <c r="G4262" s="258"/>
      <c r="H4262" s="513"/>
      <c r="I4262" s="513"/>
      <c r="J4262" s="513"/>
      <c r="K4262" s="513"/>
      <c r="L4262" s="513"/>
      <c r="M4262" s="513"/>
      <c r="N4262" s="513"/>
      <c r="O4262" s="513"/>
      <c r="P4262" s="513"/>
      <c r="Q4262" s="513"/>
      <c r="R4262" s="513"/>
      <c r="S4262" s="513"/>
      <c r="T4262" s="513"/>
      <c r="U4262" s="513"/>
      <c r="V4262" s="513"/>
      <c r="W4262" s="513"/>
      <c r="X4262" s="513"/>
      <c r="Y4262" s="42"/>
      <c r="Z4262" s="42"/>
      <c r="AA4262" s="42"/>
      <c r="AB4262" s="42"/>
      <c r="AC4262" s="42"/>
      <c r="AD4262" s="42"/>
    </row>
    <row r="4263" spans="3:30">
      <c r="C4263" s="513"/>
      <c r="D4263" s="461"/>
      <c r="E4263" s="421"/>
      <c r="F4263" s="494"/>
      <c r="G4263" s="258"/>
      <c r="H4263" s="513"/>
      <c r="I4263" s="513"/>
      <c r="J4263" s="513"/>
      <c r="K4263" s="513"/>
      <c r="L4263" s="513"/>
      <c r="M4263" s="513"/>
      <c r="N4263" s="513"/>
      <c r="O4263" s="513"/>
      <c r="P4263" s="513"/>
      <c r="Q4263" s="513"/>
      <c r="R4263" s="513"/>
      <c r="S4263" s="513"/>
      <c r="T4263" s="513"/>
      <c r="U4263" s="513"/>
      <c r="V4263" s="513"/>
      <c r="W4263" s="513"/>
      <c r="X4263" s="513"/>
      <c r="Y4263" s="42"/>
      <c r="Z4263" s="42"/>
      <c r="AA4263" s="42"/>
      <c r="AB4263" s="42"/>
      <c r="AC4263" s="42"/>
      <c r="AD4263" s="42"/>
    </row>
    <row r="4264" spans="3:30">
      <c r="C4264" s="513"/>
      <c r="D4264" s="461"/>
      <c r="E4264" s="421"/>
      <c r="F4264" s="494"/>
      <c r="G4264" s="258"/>
      <c r="H4264" s="513"/>
      <c r="I4264" s="513"/>
      <c r="J4264" s="513"/>
      <c r="K4264" s="513"/>
      <c r="L4264" s="513"/>
      <c r="M4264" s="513"/>
      <c r="N4264" s="513"/>
      <c r="O4264" s="513"/>
      <c r="P4264" s="513"/>
      <c r="Q4264" s="513"/>
      <c r="R4264" s="513"/>
      <c r="S4264" s="513"/>
      <c r="T4264" s="513"/>
      <c r="U4264" s="513"/>
      <c r="V4264" s="513"/>
      <c r="W4264" s="513"/>
      <c r="X4264" s="513"/>
      <c r="Y4264" s="42"/>
      <c r="Z4264" s="42"/>
      <c r="AA4264" s="42"/>
      <c r="AB4264" s="42"/>
      <c r="AC4264" s="42"/>
      <c r="AD4264" s="42"/>
    </row>
    <row r="4265" spans="3:30">
      <c r="C4265" s="513"/>
      <c r="D4265" s="461"/>
      <c r="E4265" s="421"/>
      <c r="F4265" s="494"/>
      <c r="G4265" s="258"/>
      <c r="H4265" s="513"/>
      <c r="I4265" s="513"/>
      <c r="J4265" s="513"/>
      <c r="K4265" s="513"/>
      <c r="L4265" s="513"/>
      <c r="M4265" s="513"/>
      <c r="N4265" s="513"/>
      <c r="O4265" s="513"/>
      <c r="P4265" s="513"/>
      <c r="Q4265" s="513"/>
      <c r="R4265" s="513"/>
      <c r="S4265" s="513"/>
      <c r="T4265" s="513"/>
      <c r="U4265" s="513"/>
      <c r="V4265" s="513"/>
      <c r="W4265" s="513"/>
      <c r="X4265" s="513"/>
      <c r="Y4265" s="42"/>
      <c r="Z4265" s="42"/>
      <c r="AA4265" s="42"/>
      <c r="AB4265" s="42"/>
      <c r="AC4265" s="42"/>
      <c r="AD4265" s="42"/>
    </row>
    <row r="4266" spans="3:30">
      <c r="C4266" s="513"/>
      <c r="D4266" s="461"/>
      <c r="E4266" s="421"/>
      <c r="F4266" s="494"/>
      <c r="G4266" s="258"/>
      <c r="H4266" s="513"/>
      <c r="I4266" s="513"/>
      <c r="J4266" s="513"/>
      <c r="K4266" s="513"/>
      <c r="L4266" s="513"/>
      <c r="M4266" s="513"/>
      <c r="N4266" s="513"/>
      <c r="O4266" s="513"/>
      <c r="P4266" s="513"/>
      <c r="Q4266" s="513"/>
      <c r="R4266" s="513"/>
      <c r="S4266" s="513"/>
      <c r="T4266" s="513"/>
      <c r="U4266" s="513"/>
      <c r="V4266" s="513"/>
      <c r="W4266" s="513"/>
      <c r="X4266" s="513"/>
      <c r="Y4266" s="42"/>
      <c r="Z4266" s="42"/>
      <c r="AA4266" s="42"/>
      <c r="AB4266" s="42"/>
      <c r="AC4266" s="42"/>
      <c r="AD4266" s="42"/>
    </row>
    <row r="4267" spans="3:30">
      <c r="C4267" s="513"/>
      <c r="D4267" s="461"/>
      <c r="E4267" s="421"/>
      <c r="F4267" s="494"/>
      <c r="G4267" s="258"/>
      <c r="H4267" s="513"/>
      <c r="I4267" s="513"/>
      <c r="J4267" s="513"/>
      <c r="K4267" s="513"/>
      <c r="L4267" s="513"/>
      <c r="M4267" s="513"/>
      <c r="N4267" s="513"/>
      <c r="O4267" s="513"/>
      <c r="P4267" s="513"/>
      <c r="Q4267" s="513"/>
      <c r="R4267" s="513"/>
      <c r="S4267" s="513"/>
      <c r="T4267" s="513"/>
      <c r="U4267" s="513"/>
      <c r="V4267" s="513"/>
      <c r="W4267" s="513"/>
      <c r="X4267" s="513"/>
      <c r="Y4267" s="42"/>
      <c r="Z4267" s="42"/>
      <c r="AA4267" s="42"/>
      <c r="AB4267" s="42"/>
      <c r="AC4267" s="42"/>
      <c r="AD4267" s="42"/>
    </row>
    <row r="4268" spans="3:30">
      <c r="C4268" s="513"/>
      <c r="D4268" s="461"/>
      <c r="E4268" s="421"/>
      <c r="F4268" s="494"/>
      <c r="G4268" s="258"/>
      <c r="H4268" s="513"/>
      <c r="I4268" s="513"/>
      <c r="J4268" s="513"/>
      <c r="K4268" s="513"/>
      <c r="L4268" s="513"/>
      <c r="M4268" s="513"/>
      <c r="N4268" s="513"/>
      <c r="O4268" s="513"/>
      <c r="P4268" s="513"/>
      <c r="Q4268" s="513"/>
      <c r="R4268" s="513"/>
      <c r="S4268" s="513"/>
      <c r="T4268" s="513"/>
      <c r="U4268" s="513"/>
      <c r="V4268" s="513"/>
      <c r="W4268" s="513"/>
      <c r="X4268" s="513"/>
      <c r="Y4268" s="42"/>
      <c r="Z4268" s="42"/>
      <c r="AA4268" s="42"/>
      <c r="AB4268" s="42"/>
      <c r="AC4268" s="42"/>
      <c r="AD4268" s="42"/>
    </row>
    <row r="4269" spans="3:30">
      <c r="C4269" s="513"/>
      <c r="D4269" s="461"/>
      <c r="E4269" s="421"/>
      <c r="F4269" s="494"/>
      <c r="G4269" s="258"/>
      <c r="H4269" s="513"/>
      <c r="I4269" s="513"/>
      <c r="J4269" s="513"/>
      <c r="K4269" s="513"/>
      <c r="L4269" s="513"/>
      <c r="M4269" s="513"/>
      <c r="N4269" s="513"/>
      <c r="O4269" s="513"/>
      <c r="P4269" s="513"/>
      <c r="Q4269" s="513"/>
      <c r="R4269" s="513"/>
      <c r="S4269" s="513"/>
      <c r="T4269" s="513"/>
      <c r="U4269" s="513"/>
      <c r="V4269" s="513"/>
      <c r="W4269" s="513"/>
      <c r="X4269" s="513"/>
      <c r="Y4269" s="42"/>
      <c r="Z4269" s="42"/>
      <c r="AA4269" s="42"/>
      <c r="AB4269" s="42"/>
      <c r="AC4269" s="42"/>
      <c r="AD4269" s="42"/>
    </row>
    <row r="4270" spans="3:30">
      <c r="C4270" s="513"/>
      <c r="D4270" s="461"/>
      <c r="E4270" s="421"/>
      <c r="F4270" s="494"/>
      <c r="G4270" s="258"/>
      <c r="H4270" s="513"/>
      <c r="I4270" s="513"/>
      <c r="J4270" s="513"/>
      <c r="K4270" s="513"/>
      <c r="L4270" s="513"/>
      <c r="M4270" s="513"/>
      <c r="N4270" s="513"/>
      <c r="O4270" s="513"/>
      <c r="P4270" s="513"/>
      <c r="Q4270" s="513"/>
      <c r="R4270" s="513"/>
      <c r="S4270" s="513"/>
      <c r="T4270" s="513"/>
      <c r="U4270" s="513"/>
      <c r="V4270" s="513"/>
      <c r="W4270" s="513"/>
      <c r="X4270" s="513"/>
      <c r="Y4270" s="42"/>
      <c r="Z4270" s="42"/>
      <c r="AA4270" s="42"/>
      <c r="AB4270" s="42"/>
      <c r="AC4270" s="42"/>
      <c r="AD4270" s="42"/>
    </row>
    <row r="4271" spans="3:30">
      <c r="C4271" s="513"/>
      <c r="D4271" s="461"/>
      <c r="E4271" s="421"/>
      <c r="F4271" s="494"/>
      <c r="G4271" s="258"/>
      <c r="H4271" s="513"/>
      <c r="I4271" s="513"/>
      <c r="J4271" s="513"/>
      <c r="K4271" s="513"/>
      <c r="L4271" s="513"/>
      <c r="M4271" s="513"/>
      <c r="N4271" s="513"/>
      <c r="O4271" s="513"/>
      <c r="P4271" s="513"/>
      <c r="Q4271" s="513"/>
      <c r="R4271" s="513"/>
      <c r="S4271" s="513"/>
      <c r="T4271" s="513"/>
      <c r="U4271" s="513"/>
      <c r="V4271" s="513"/>
      <c r="W4271" s="513"/>
      <c r="X4271" s="513"/>
      <c r="Y4271" s="42"/>
      <c r="Z4271" s="42"/>
      <c r="AA4271" s="42"/>
      <c r="AB4271" s="42"/>
      <c r="AC4271" s="42"/>
      <c r="AD4271" s="42"/>
    </row>
    <row r="4272" spans="3:30">
      <c r="C4272" s="513"/>
      <c r="D4272" s="461"/>
      <c r="E4272" s="421"/>
      <c r="F4272" s="494"/>
      <c r="G4272" s="258"/>
      <c r="H4272" s="513"/>
      <c r="I4272" s="513"/>
      <c r="J4272" s="513"/>
      <c r="K4272" s="513"/>
      <c r="L4272" s="513"/>
      <c r="M4272" s="513"/>
      <c r="N4272" s="513"/>
      <c r="O4272" s="513"/>
      <c r="P4272" s="513"/>
      <c r="Q4272" s="513"/>
      <c r="R4272" s="513"/>
      <c r="S4272" s="513"/>
      <c r="T4272" s="513"/>
      <c r="U4272" s="513"/>
      <c r="V4272" s="513"/>
      <c r="W4272" s="513"/>
      <c r="X4272" s="513"/>
      <c r="Y4272" s="42"/>
      <c r="Z4272" s="42"/>
      <c r="AA4272" s="42"/>
      <c r="AB4272" s="42"/>
      <c r="AC4272" s="42"/>
      <c r="AD4272" s="42"/>
    </row>
    <row r="4273" spans="3:30">
      <c r="C4273" s="513"/>
      <c r="D4273" s="461"/>
      <c r="E4273" s="421"/>
      <c r="F4273" s="494"/>
      <c r="G4273" s="258"/>
      <c r="H4273" s="513"/>
      <c r="I4273" s="513"/>
      <c r="J4273" s="513"/>
      <c r="K4273" s="513"/>
      <c r="L4273" s="513"/>
      <c r="M4273" s="513"/>
      <c r="N4273" s="513"/>
      <c r="O4273" s="513"/>
      <c r="P4273" s="513"/>
      <c r="Q4273" s="513"/>
      <c r="R4273" s="513"/>
      <c r="S4273" s="513"/>
      <c r="T4273" s="513"/>
      <c r="U4273" s="513"/>
      <c r="V4273" s="513"/>
      <c r="W4273" s="513"/>
      <c r="X4273" s="513"/>
      <c r="Y4273" s="42"/>
      <c r="Z4273" s="42"/>
      <c r="AA4273" s="42"/>
      <c r="AB4273" s="42"/>
      <c r="AC4273" s="42"/>
      <c r="AD4273" s="42"/>
    </row>
    <row r="4274" spans="3:30">
      <c r="C4274" s="513"/>
      <c r="D4274" s="461"/>
      <c r="E4274" s="421"/>
      <c r="F4274" s="494"/>
      <c r="G4274" s="258"/>
      <c r="H4274" s="513"/>
      <c r="I4274" s="513"/>
      <c r="J4274" s="513"/>
      <c r="K4274" s="513"/>
      <c r="L4274" s="513"/>
      <c r="M4274" s="513"/>
      <c r="N4274" s="513"/>
      <c r="O4274" s="513"/>
      <c r="P4274" s="513"/>
      <c r="Q4274" s="513"/>
      <c r="R4274" s="513"/>
      <c r="S4274" s="513"/>
      <c r="T4274" s="513"/>
      <c r="U4274" s="513"/>
      <c r="V4274" s="513"/>
      <c r="W4274" s="513"/>
      <c r="X4274" s="513"/>
      <c r="Y4274" s="42"/>
      <c r="Z4274" s="42"/>
      <c r="AA4274" s="42"/>
      <c r="AB4274" s="42"/>
      <c r="AC4274" s="42"/>
      <c r="AD4274" s="42"/>
    </row>
    <row r="4275" spans="3:30">
      <c r="C4275" s="513"/>
      <c r="D4275" s="461"/>
      <c r="E4275" s="421"/>
      <c r="F4275" s="494"/>
      <c r="G4275" s="258"/>
      <c r="H4275" s="513"/>
      <c r="I4275" s="513"/>
      <c r="J4275" s="513"/>
      <c r="K4275" s="513"/>
      <c r="L4275" s="513"/>
      <c r="M4275" s="513"/>
      <c r="N4275" s="513"/>
      <c r="O4275" s="513"/>
      <c r="P4275" s="513"/>
      <c r="Q4275" s="513"/>
      <c r="R4275" s="513"/>
      <c r="S4275" s="513"/>
      <c r="T4275" s="513"/>
      <c r="U4275" s="513"/>
      <c r="V4275" s="513"/>
      <c r="W4275" s="513"/>
      <c r="X4275" s="513"/>
      <c r="Y4275" s="42"/>
      <c r="Z4275" s="42"/>
      <c r="AA4275" s="42"/>
      <c r="AB4275" s="42"/>
      <c r="AC4275" s="42"/>
      <c r="AD4275" s="42"/>
    </row>
    <row r="4276" spans="3:30">
      <c r="C4276" s="513"/>
      <c r="D4276" s="461"/>
      <c r="E4276" s="421"/>
      <c r="F4276" s="494"/>
      <c r="G4276" s="258"/>
      <c r="H4276" s="513"/>
      <c r="I4276" s="513"/>
      <c r="J4276" s="513"/>
      <c r="K4276" s="513"/>
      <c r="L4276" s="513"/>
      <c r="M4276" s="513"/>
      <c r="N4276" s="513"/>
      <c r="O4276" s="513"/>
      <c r="P4276" s="513"/>
      <c r="Q4276" s="513"/>
      <c r="R4276" s="513"/>
      <c r="S4276" s="513"/>
      <c r="T4276" s="513"/>
      <c r="U4276" s="513"/>
      <c r="V4276" s="513"/>
      <c r="W4276" s="513"/>
      <c r="X4276" s="513"/>
      <c r="Y4276" s="42"/>
      <c r="Z4276" s="42"/>
      <c r="AA4276" s="42"/>
      <c r="AB4276" s="42"/>
      <c r="AC4276" s="42"/>
      <c r="AD4276" s="42"/>
    </row>
    <row r="4277" spans="3:30">
      <c r="C4277" s="513"/>
      <c r="D4277" s="461"/>
      <c r="E4277" s="421"/>
      <c r="F4277" s="494"/>
      <c r="G4277" s="258"/>
      <c r="H4277" s="513"/>
      <c r="I4277" s="513"/>
      <c r="J4277" s="513"/>
      <c r="K4277" s="513"/>
      <c r="L4277" s="513"/>
      <c r="M4277" s="513"/>
      <c r="N4277" s="513"/>
      <c r="O4277" s="513"/>
      <c r="P4277" s="513"/>
      <c r="Q4277" s="513"/>
      <c r="R4277" s="513"/>
      <c r="S4277" s="513"/>
      <c r="T4277" s="513"/>
      <c r="U4277" s="513"/>
      <c r="V4277" s="513"/>
      <c r="W4277" s="513"/>
      <c r="X4277" s="513"/>
      <c r="Y4277" s="42"/>
      <c r="Z4277" s="42"/>
      <c r="AA4277" s="42"/>
      <c r="AB4277" s="42"/>
      <c r="AC4277" s="42"/>
      <c r="AD4277" s="42"/>
    </row>
    <row r="4278" spans="3:30">
      <c r="C4278" s="513"/>
      <c r="D4278" s="461"/>
      <c r="E4278" s="421"/>
      <c r="F4278" s="494"/>
      <c r="G4278" s="258"/>
      <c r="H4278" s="513"/>
      <c r="I4278" s="513"/>
      <c r="J4278" s="513"/>
      <c r="K4278" s="513"/>
      <c r="L4278" s="513"/>
      <c r="M4278" s="513"/>
      <c r="N4278" s="513"/>
      <c r="O4278" s="513"/>
      <c r="P4278" s="513"/>
      <c r="Q4278" s="513"/>
      <c r="R4278" s="513"/>
      <c r="S4278" s="513"/>
      <c r="T4278" s="513"/>
      <c r="U4278" s="513"/>
      <c r="V4278" s="513"/>
      <c r="W4278" s="513"/>
      <c r="X4278" s="513"/>
      <c r="Y4278" s="42"/>
      <c r="Z4278" s="42"/>
      <c r="AA4278" s="42"/>
      <c r="AB4278" s="42"/>
      <c r="AC4278" s="42"/>
      <c r="AD4278" s="42"/>
    </row>
    <row r="4279" spans="3:30">
      <c r="C4279" s="513"/>
      <c r="D4279" s="461"/>
      <c r="E4279" s="421"/>
      <c r="F4279" s="494"/>
      <c r="G4279" s="258"/>
      <c r="H4279" s="513"/>
      <c r="I4279" s="513"/>
      <c r="J4279" s="513"/>
      <c r="K4279" s="513"/>
      <c r="L4279" s="513"/>
      <c r="M4279" s="513"/>
      <c r="N4279" s="513"/>
      <c r="O4279" s="513"/>
      <c r="P4279" s="513"/>
      <c r="Q4279" s="513"/>
      <c r="R4279" s="513"/>
      <c r="S4279" s="513"/>
      <c r="T4279" s="513"/>
      <c r="U4279" s="513"/>
      <c r="V4279" s="513"/>
      <c r="W4279" s="513"/>
      <c r="X4279" s="513"/>
      <c r="Y4279" s="42"/>
      <c r="Z4279" s="42"/>
      <c r="AA4279" s="42"/>
      <c r="AB4279" s="42"/>
      <c r="AC4279" s="42"/>
      <c r="AD4279" s="42"/>
    </row>
    <row r="4280" spans="3:30">
      <c r="C4280" s="513"/>
      <c r="D4280" s="461"/>
      <c r="E4280" s="421"/>
      <c r="F4280" s="494"/>
      <c r="G4280" s="258"/>
      <c r="H4280" s="513"/>
      <c r="I4280" s="513"/>
      <c r="J4280" s="513"/>
      <c r="K4280" s="513"/>
      <c r="L4280" s="513"/>
      <c r="M4280" s="513"/>
      <c r="N4280" s="513"/>
      <c r="O4280" s="513"/>
      <c r="P4280" s="513"/>
      <c r="Q4280" s="513"/>
      <c r="R4280" s="513"/>
      <c r="S4280" s="513"/>
      <c r="T4280" s="513"/>
      <c r="U4280" s="513"/>
      <c r="V4280" s="513"/>
      <c r="W4280" s="513"/>
      <c r="X4280" s="513"/>
      <c r="Y4280" s="42"/>
      <c r="Z4280" s="42"/>
      <c r="AA4280" s="42"/>
      <c r="AB4280" s="42"/>
      <c r="AC4280" s="42"/>
      <c r="AD4280" s="42"/>
    </row>
    <row r="4281" spans="3:30">
      <c r="C4281" s="513"/>
      <c r="D4281" s="461"/>
      <c r="E4281" s="421"/>
      <c r="F4281" s="494"/>
      <c r="G4281" s="258"/>
      <c r="H4281" s="513"/>
      <c r="I4281" s="513"/>
      <c r="J4281" s="513"/>
      <c r="K4281" s="513"/>
      <c r="L4281" s="513"/>
      <c r="M4281" s="513"/>
      <c r="N4281" s="513"/>
      <c r="O4281" s="513"/>
      <c r="P4281" s="513"/>
      <c r="Q4281" s="513"/>
      <c r="R4281" s="513"/>
      <c r="S4281" s="513"/>
      <c r="T4281" s="513"/>
      <c r="U4281" s="513"/>
      <c r="V4281" s="513"/>
      <c r="W4281" s="513"/>
      <c r="X4281" s="513"/>
      <c r="Y4281" s="42"/>
      <c r="Z4281" s="42"/>
      <c r="AA4281" s="42"/>
      <c r="AB4281" s="42"/>
      <c r="AC4281" s="42"/>
      <c r="AD4281" s="42"/>
    </row>
    <row r="4282" spans="3:30">
      <c r="C4282" s="513"/>
      <c r="D4282" s="461"/>
      <c r="E4282" s="421"/>
      <c r="F4282" s="494"/>
      <c r="G4282" s="258"/>
      <c r="H4282" s="513"/>
      <c r="I4282" s="513"/>
      <c r="J4282" s="513"/>
      <c r="K4282" s="513"/>
      <c r="L4282" s="513"/>
      <c r="M4282" s="513"/>
      <c r="N4282" s="513"/>
      <c r="O4282" s="513"/>
      <c r="P4282" s="513"/>
      <c r="Q4282" s="513"/>
      <c r="R4282" s="513"/>
      <c r="S4282" s="513"/>
      <c r="T4282" s="513"/>
      <c r="U4282" s="513"/>
      <c r="V4282" s="513"/>
      <c r="W4282" s="513"/>
      <c r="X4282" s="513"/>
      <c r="Y4282" s="42"/>
      <c r="Z4282" s="42"/>
      <c r="AA4282" s="42"/>
      <c r="AB4282" s="42"/>
      <c r="AC4282" s="42"/>
      <c r="AD4282" s="42"/>
    </row>
    <row r="4283" spans="3:30">
      <c r="C4283" s="513"/>
      <c r="D4283" s="461"/>
      <c r="E4283" s="421"/>
      <c r="F4283" s="494"/>
      <c r="G4283" s="258"/>
      <c r="H4283" s="513"/>
      <c r="I4283" s="513"/>
      <c r="J4283" s="513"/>
      <c r="K4283" s="513"/>
      <c r="L4283" s="513"/>
      <c r="M4283" s="513"/>
      <c r="N4283" s="513"/>
      <c r="O4283" s="513"/>
      <c r="P4283" s="513"/>
      <c r="Q4283" s="513"/>
      <c r="R4283" s="513"/>
      <c r="S4283" s="513"/>
      <c r="T4283" s="513"/>
      <c r="U4283" s="513"/>
      <c r="V4283" s="513"/>
      <c r="W4283" s="513"/>
      <c r="X4283" s="513"/>
      <c r="Y4283" s="42"/>
      <c r="Z4283" s="42"/>
      <c r="AA4283" s="42"/>
      <c r="AB4283" s="42"/>
      <c r="AC4283" s="42"/>
      <c r="AD4283" s="42"/>
    </row>
    <row r="4284" spans="3:30">
      <c r="C4284" s="513"/>
      <c r="D4284" s="461"/>
      <c r="E4284" s="421"/>
      <c r="F4284" s="494"/>
      <c r="G4284" s="258"/>
      <c r="H4284" s="513"/>
      <c r="I4284" s="513"/>
      <c r="J4284" s="513"/>
      <c r="K4284" s="513"/>
      <c r="L4284" s="513"/>
      <c r="M4284" s="513"/>
      <c r="N4284" s="513"/>
      <c r="O4284" s="513"/>
      <c r="P4284" s="513"/>
      <c r="Q4284" s="513"/>
      <c r="R4284" s="513"/>
      <c r="S4284" s="513"/>
      <c r="T4284" s="513"/>
      <c r="U4284" s="513"/>
      <c r="V4284" s="513"/>
      <c r="W4284" s="513"/>
      <c r="X4284" s="513"/>
      <c r="Y4284" s="42"/>
      <c r="Z4284" s="42"/>
      <c r="AA4284" s="42"/>
      <c r="AB4284" s="42"/>
      <c r="AC4284" s="42"/>
      <c r="AD4284" s="42"/>
    </row>
    <row r="4285" spans="3:30">
      <c r="C4285" s="513"/>
      <c r="D4285" s="461"/>
      <c r="E4285" s="421"/>
      <c r="F4285" s="494"/>
      <c r="G4285" s="258"/>
      <c r="H4285" s="513"/>
      <c r="I4285" s="513"/>
      <c r="J4285" s="513"/>
      <c r="K4285" s="513"/>
      <c r="L4285" s="513"/>
      <c r="M4285" s="513"/>
      <c r="N4285" s="513"/>
      <c r="O4285" s="513"/>
      <c r="P4285" s="513"/>
      <c r="Q4285" s="513"/>
      <c r="R4285" s="513"/>
      <c r="S4285" s="513"/>
      <c r="T4285" s="513"/>
      <c r="U4285" s="513"/>
      <c r="V4285" s="513"/>
      <c r="W4285" s="513"/>
      <c r="X4285" s="513"/>
      <c r="Y4285" s="42"/>
      <c r="Z4285" s="42"/>
      <c r="AA4285" s="42"/>
      <c r="AB4285" s="42"/>
      <c r="AC4285" s="42"/>
      <c r="AD4285" s="42"/>
    </row>
    <row r="4286" spans="3:30">
      <c r="C4286" s="513"/>
      <c r="D4286" s="461"/>
      <c r="E4286" s="421"/>
      <c r="F4286" s="494"/>
      <c r="G4286" s="258"/>
      <c r="H4286" s="513"/>
      <c r="I4286" s="513"/>
      <c r="J4286" s="513"/>
      <c r="K4286" s="513"/>
      <c r="L4286" s="513"/>
      <c r="M4286" s="513"/>
      <c r="N4286" s="513"/>
      <c r="O4286" s="513"/>
      <c r="P4286" s="513"/>
      <c r="Q4286" s="513"/>
      <c r="R4286" s="513"/>
      <c r="S4286" s="513"/>
      <c r="T4286" s="513"/>
      <c r="U4286" s="513"/>
      <c r="V4286" s="513"/>
      <c r="W4286" s="513"/>
      <c r="X4286" s="513"/>
      <c r="Y4286" s="42"/>
      <c r="Z4286" s="42"/>
      <c r="AA4286" s="42"/>
      <c r="AB4286" s="42"/>
      <c r="AC4286" s="42"/>
      <c r="AD4286" s="42"/>
    </row>
    <row r="4287" spans="3:30">
      <c r="C4287" s="513"/>
      <c r="D4287" s="461"/>
      <c r="E4287" s="421"/>
      <c r="F4287" s="494"/>
      <c r="G4287" s="258"/>
      <c r="H4287" s="513"/>
      <c r="I4287" s="513"/>
      <c r="J4287" s="513"/>
      <c r="K4287" s="513"/>
      <c r="L4287" s="513"/>
      <c r="M4287" s="513"/>
      <c r="N4287" s="513"/>
      <c r="O4287" s="513"/>
      <c r="P4287" s="513"/>
      <c r="Q4287" s="513"/>
      <c r="R4287" s="513"/>
      <c r="S4287" s="513"/>
      <c r="T4287" s="513"/>
      <c r="U4287" s="513"/>
      <c r="V4287" s="513"/>
      <c r="W4287" s="513"/>
      <c r="X4287" s="513"/>
      <c r="Y4287" s="42"/>
      <c r="Z4287" s="42"/>
      <c r="AA4287" s="42"/>
      <c r="AB4287" s="42"/>
      <c r="AC4287" s="42"/>
      <c r="AD4287" s="42"/>
    </row>
    <row r="4288" spans="3:30">
      <c r="C4288" s="513"/>
      <c r="D4288" s="461"/>
      <c r="E4288" s="421"/>
      <c r="F4288" s="494"/>
      <c r="G4288" s="258"/>
      <c r="H4288" s="513"/>
      <c r="I4288" s="513"/>
      <c r="J4288" s="513"/>
      <c r="K4288" s="513"/>
      <c r="L4288" s="513"/>
      <c r="M4288" s="513"/>
      <c r="N4288" s="513"/>
      <c r="O4288" s="513"/>
      <c r="P4288" s="513"/>
      <c r="Q4288" s="513"/>
      <c r="R4288" s="513"/>
      <c r="S4288" s="513"/>
      <c r="T4288" s="513"/>
      <c r="U4288" s="513"/>
      <c r="V4288" s="513"/>
      <c r="W4288" s="513"/>
      <c r="X4288" s="513"/>
      <c r="Y4288" s="42"/>
      <c r="Z4288" s="42"/>
      <c r="AA4288" s="42"/>
      <c r="AB4288" s="42"/>
      <c r="AC4288" s="42"/>
      <c r="AD4288" s="42"/>
    </row>
    <row r="4289" spans="3:30">
      <c r="C4289" s="513"/>
      <c r="D4289" s="461"/>
      <c r="E4289" s="421"/>
      <c r="F4289" s="494"/>
      <c r="G4289" s="258"/>
      <c r="H4289" s="513"/>
      <c r="I4289" s="513"/>
      <c r="J4289" s="513"/>
      <c r="K4289" s="513"/>
      <c r="L4289" s="513"/>
      <c r="M4289" s="513"/>
      <c r="N4289" s="513"/>
      <c r="O4289" s="513"/>
      <c r="P4289" s="513"/>
      <c r="Q4289" s="513"/>
      <c r="R4289" s="513"/>
      <c r="S4289" s="513"/>
      <c r="T4289" s="513"/>
      <c r="U4289" s="513"/>
      <c r="V4289" s="513"/>
      <c r="W4289" s="513"/>
      <c r="X4289" s="513"/>
      <c r="Y4289" s="42"/>
      <c r="Z4289" s="42"/>
      <c r="AA4289" s="42"/>
      <c r="AB4289" s="42"/>
      <c r="AC4289" s="42"/>
      <c r="AD4289" s="42"/>
    </row>
    <row r="4290" spans="3:30">
      <c r="C4290" s="513"/>
      <c r="D4290" s="461"/>
      <c r="E4290" s="421"/>
      <c r="F4290" s="494"/>
      <c r="G4290" s="258"/>
      <c r="H4290" s="513"/>
      <c r="I4290" s="513"/>
      <c r="J4290" s="513"/>
      <c r="K4290" s="513"/>
      <c r="L4290" s="513"/>
      <c r="M4290" s="513"/>
      <c r="N4290" s="513"/>
      <c r="O4290" s="513"/>
      <c r="P4290" s="513"/>
      <c r="Q4290" s="513"/>
      <c r="R4290" s="513"/>
      <c r="S4290" s="513"/>
      <c r="T4290" s="513"/>
      <c r="U4290" s="513"/>
      <c r="V4290" s="513"/>
      <c r="W4290" s="513"/>
      <c r="X4290" s="513"/>
      <c r="Y4290" s="42"/>
      <c r="Z4290" s="42"/>
      <c r="AA4290" s="42"/>
      <c r="AB4290" s="42"/>
      <c r="AC4290" s="42"/>
      <c r="AD4290" s="42"/>
    </row>
    <row r="4291" spans="3:30">
      <c r="C4291" s="513"/>
      <c r="D4291" s="461"/>
      <c r="E4291" s="421"/>
      <c r="F4291" s="494"/>
      <c r="G4291" s="258"/>
      <c r="H4291" s="513"/>
      <c r="I4291" s="513"/>
      <c r="J4291" s="513"/>
      <c r="K4291" s="513"/>
      <c r="L4291" s="513"/>
      <c r="M4291" s="513"/>
      <c r="N4291" s="513"/>
      <c r="O4291" s="513"/>
      <c r="P4291" s="513"/>
      <c r="Q4291" s="513"/>
      <c r="R4291" s="513"/>
      <c r="S4291" s="513"/>
      <c r="T4291" s="513"/>
      <c r="U4291" s="513"/>
      <c r="V4291" s="513"/>
      <c r="W4291" s="513"/>
      <c r="X4291" s="513"/>
      <c r="Y4291" s="42"/>
      <c r="Z4291" s="42"/>
      <c r="AA4291" s="42"/>
      <c r="AB4291" s="42"/>
      <c r="AC4291" s="42"/>
      <c r="AD4291" s="42"/>
    </row>
    <row r="4292" spans="3:30">
      <c r="C4292" s="513"/>
      <c r="D4292" s="461"/>
      <c r="E4292" s="421"/>
      <c r="F4292" s="494"/>
      <c r="G4292" s="258"/>
      <c r="H4292" s="513"/>
      <c r="I4292" s="513"/>
      <c r="J4292" s="513"/>
      <c r="K4292" s="513"/>
      <c r="L4292" s="513"/>
      <c r="M4292" s="513"/>
      <c r="N4292" s="513"/>
      <c r="O4292" s="513"/>
      <c r="P4292" s="513"/>
      <c r="Q4292" s="513"/>
      <c r="R4292" s="513"/>
      <c r="S4292" s="513"/>
      <c r="T4292" s="513"/>
      <c r="U4292" s="513"/>
      <c r="V4292" s="513"/>
      <c r="W4292" s="513"/>
      <c r="X4292" s="513"/>
      <c r="Y4292" s="42"/>
      <c r="Z4292" s="42"/>
      <c r="AA4292" s="42"/>
      <c r="AB4292" s="42"/>
      <c r="AC4292" s="42"/>
      <c r="AD4292" s="42"/>
    </row>
    <row r="4293" spans="3:30">
      <c r="C4293" s="513"/>
      <c r="D4293" s="461"/>
      <c r="E4293" s="421"/>
      <c r="F4293" s="494"/>
      <c r="G4293" s="258"/>
      <c r="H4293" s="513"/>
      <c r="I4293" s="513"/>
      <c r="J4293" s="513"/>
      <c r="K4293" s="513"/>
      <c r="L4293" s="513"/>
      <c r="M4293" s="513"/>
      <c r="N4293" s="513"/>
      <c r="O4293" s="513"/>
      <c r="P4293" s="513"/>
      <c r="Q4293" s="513"/>
      <c r="R4293" s="513"/>
      <c r="S4293" s="513"/>
      <c r="T4293" s="513"/>
      <c r="U4293" s="513"/>
      <c r="V4293" s="513"/>
      <c r="W4293" s="513"/>
      <c r="X4293" s="513"/>
      <c r="Y4293" s="42"/>
      <c r="Z4293" s="42"/>
      <c r="AA4293" s="42"/>
      <c r="AB4293" s="42"/>
      <c r="AC4293" s="42"/>
      <c r="AD4293" s="42"/>
    </row>
    <row r="4294" spans="3:30">
      <c r="C4294" s="513"/>
      <c r="D4294" s="461"/>
      <c r="E4294" s="421"/>
      <c r="F4294" s="494"/>
      <c r="G4294" s="258"/>
      <c r="H4294" s="513"/>
      <c r="I4294" s="513"/>
      <c r="J4294" s="513"/>
      <c r="K4294" s="513"/>
      <c r="L4294" s="513"/>
      <c r="M4294" s="513"/>
      <c r="N4294" s="513"/>
      <c r="O4294" s="513"/>
      <c r="P4294" s="513"/>
      <c r="Q4294" s="513"/>
      <c r="R4294" s="513"/>
      <c r="S4294" s="513"/>
      <c r="T4294" s="513"/>
      <c r="U4294" s="513"/>
      <c r="V4294" s="513"/>
      <c r="W4294" s="513"/>
      <c r="X4294" s="513"/>
      <c r="Y4294" s="42"/>
      <c r="Z4294" s="42"/>
      <c r="AA4294" s="42"/>
      <c r="AB4294" s="42"/>
      <c r="AC4294" s="42"/>
      <c r="AD4294" s="42"/>
    </row>
    <row r="4295" spans="3:30">
      <c r="C4295" s="513"/>
      <c r="D4295" s="461"/>
      <c r="E4295" s="421"/>
      <c r="F4295" s="494"/>
      <c r="G4295" s="258"/>
      <c r="H4295" s="513"/>
      <c r="I4295" s="513"/>
      <c r="J4295" s="513"/>
      <c r="K4295" s="513"/>
      <c r="L4295" s="513"/>
      <c r="M4295" s="513"/>
      <c r="N4295" s="513"/>
      <c r="O4295" s="513"/>
      <c r="P4295" s="513"/>
      <c r="Q4295" s="513"/>
      <c r="R4295" s="513"/>
      <c r="S4295" s="513"/>
      <c r="T4295" s="513"/>
      <c r="U4295" s="513"/>
      <c r="V4295" s="513"/>
      <c r="W4295" s="513"/>
      <c r="X4295" s="513"/>
      <c r="Y4295" s="42"/>
      <c r="Z4295" s="42"/>
      <c r="AA4295" s="42"/>
      <c r="AB4295" s="42"/>
      <c r="AC4295" s="42"/>
      <c r="AD4295" s="42"/>
    </row>
    <row r="4296" spans="3:30">
      <c r="C4296" s="513"/>
      <c r="D4296" s="461"/>
      <c r="E4296" s="421"/>
      <c r="F4296" s="494"/>
      <c r="G4296" s="258"/>
      <c r="H4296" s="513"/>
      <c r="I4296" s="513"/>
      <c r="J4296" s="513"/>
      <c r="K4296" s="513"/>
      <c r="L4296" s="513"/>
      <c r="M4296" s="513"/>
      <c r="N4296" s="513"/>
      <c r="O4296" s="513"/>
      <c r="P4296" s="513"/>
      <c r="Q4296" s="513"/>
      <c r="R4296" s="513"/>
      <c r="S4296" s="513"/>
      <c r="T4296" s="513"/>
      <c r="U4296" s="513"/>
      <c r="V4296" s="513"/>
      <c r="W4296" s="513"/>
      <c r="X4296" s="513"/>
      <c r="Y4296" s="42"/>
      <c r="Z4296" s="42"/>
      <c r="AA4296" s="42"/>
      <c r="AB4296" s="42"/>
      <c r="AC4296" s="42"/>
      <c r="AD4296" s="42"/>
    </row>
    <row r="4297" spans="3:30">
      <c r="C4297" s="513"/>
      <c r="D4297" s="461"/>
      <c r="E4297" s="421"/>
      <c r="F4297" s="494"/>
      <c r="G4297" s="258"/>
      <c r="H4297" s="513"/>
      <c r="I4297" s="513"/>
      <c r="J4297" s="513"/>
      <c r="K4297" s="513"/>
      <c r="L4297" s="513"/>
      <c r="M4297" s="513"/>
      <c r="N4297" s="513"/>
      <c r="O4297" s="513"/>
      <c r="P4297" s="513"/>
      <c r="Q4297" s="513"/>
      <c r="R4297" s="513"/>
      <c r="S4297" s="513"/>
      <c r="T4297" s="513"/>
      <c r="U4297" s="513"/>
      <c r="V4297" s="513"/>
      <c r="W4297" s="513"/>
      <c r="X4297" s="513"/>
      <c r="Y4297" s="42"/>
      <c r="Z4297" s="42"/>
      <c r="AA4297" s="42"/>
      <c r="AB4297" s="42"/>
      <c r="AC4297" s="42"/>
      <c r="AD4297" s="42"/>
    </row>
    <row r="4298" spans="3:30">
      <c r="C4298" s="513"/>
      <c r="D4298" s="461"/>
      <c r="E4298" s="421"/>
      <c r="F4298" s="494"/>
      <c r="G4298" s="258"/>
      <c r="H4298" s="513"/>
      <c r="I4298" s="513"/>
      <c r="J4298" s="513"/>
      <c r="K4298" s="513"/>
      <c r="L4298" s="513"/>
      <c r="M4298" s="513"/>
      <c r="N4298" s="513"/>
      <c r="O4298" s="513"/>
      <c r="P4298" s="513"/>
      <c r="Q4298" s="513"/>
      <c r="R4298" s="513"/>
      <c r="S4298" s="513"/>
      <c r="T4298" s="513"/>
      <c r="U4298" s="513"/>
      <c r="V4298" s="513"/>
      <c r="W4298" s="513"/>
      <c r="X4298" s="513"/>
      <c r="Y4298" s="42"/>
      <c r="Z4298" s="42"/>
      <c r="AA4298" s="42"/>
      <c r="AB4298" s="42"/>
      <c r="AC4298" s="42"/>
      <c r="AD4298" s="42"/>
    </row>
    <row r="4299" spans="3:30">
      <c r="C4299" s="513"/>
      <c r="D4299" s="461"/>
      <c r="E4299" s="421"/>
      <c r="F4299" s="494"/>
      <c r="G4299" s="258"/>
      <c r="H4299" s="513"/>
      <c r="I4299" s="513"/>
      <c r="J4299" s="513"/>
      <c r="K4299" s="513"/>
      <c r="L4299" s="513"/>
      <c r="M4299" s="513"/>
      <c r="N4299" s="513"/>
      <c r="O4299" s="513"/>
      <c r="P4299" s="513"/>
      <c r="Q4299" s="513"/>
      <c r="R4299" s="513"/>
      <c r="S4299" s="513"/>
      <c r="T4299" s="513"/>
      <c r="U4299" s="513"/>
      <c r="V4299" s="513"/>
      <c r="W4299" s="513"/>
      <c r="X4299" s="513"/>
      <c r="Y4299" s="42"/>
      <c r="Z4299" s="42"/>
      <c r="AA4299" s="42"/>
      <c r="AB4299" s="42"/>
      <c r="AC4299" s="42"/>
      <c r="AD4299" s="42"/>
    </row>
    <row r="4300" spans="3:30">
      <c r="C4300" s="513"/>
      <c r="D4300" s="461"/>
      <c r="E4300" s="421"/>
      <c r="F4300" s="494"/>
      <c r="G4300" s="258"/>
      <c r="H4300" s="513"/>
      <c r="I4300" s="513"/>
      <c r="J4300" s="513"/>
      <c r="K4300" s="513"/>
      <c r="L4300" s="513"/>
      <c r="M4300" s="513"/>
      <c r="N4300" s="513"/>
      <c r="O4300" s="513"/>
      <c r="P4300" s="513"/>
      <c r="Q4300" s="513"/>
      <c r="R4300" s="513"/>
      <c r="S4300" s="513"/>
      <c r="T4300" s="513"/>
      <c r="U4300" s="513"/>
      <c r="V4300" s="513"/>
      <c r="W4300" s="513"/>
      <c r="X4300" s="513"/>
      <c r="Y4300" s="42"/>
      <c r="Z4300" s="42"/>
      <c r="AA4300" s="42"/>
      <c r="AB4300" s="42"/>
      <c r="AC4300" s="42"/>
      <c r="AD4300" s="42"/>
    </row>
    <row r="4301" spans="3:30">
      <c r="C4301" s="513"/>
      <c r="D4301" s="461"/>
      <c r="E4301" s="421"/>
      <c r="F4301" s="494"/>
      <c r="G4301" s="258"/>
      <c r="H4301" s="513"/>
      <c r="I4301" s="513"/>
      <c r="J4301" s="513"/>
      <c r="K4301" s="513"/>
      <c r="L4301" s="513"/>
      <c r="M4301" s="513"/>
      <c r="N4301" s="513"/>
      <c r="O4301" s="513"/>
      <c r="P4301" s="513"/>
      <c r="Q4301" s="513"/>
      <c r="R4301" s="513"/>
      <c r="S4301" s="513"/>
      <c r="T4301" s="513"/>
      <c r="U4301" s="513"/>
      <c r="V4301" s="513"/>
      <c r="W4301" s="513"/>
      <c r="X4301" s="513"/>
      <c r="Y4301" s="42"/>
      <c r="Z4301" s="42"/>
      <c r="AA4301" s="42"/>
      <c r="AB4301" s="42"/>
      <c r="AC4301" s="42"/>
      <c r="AD4301" s="42"/>
    </row>
    <row r="4302" spans="3:30">
      <c r="C4302" s="513"/>
      <c r="D4302" s="461"/>
      <c r="E4302" s="421"/>
      <c r="F4302" s="494"/>
      <c r="G4302" s="258"/>
      <c r="H4302" s="513"/>
      <c r="I4302" s="513"/>
      <c r="J4302" s="513"/>
      <c r="K4302" s="513"/>
      <c r="L4302" s="513"/>
      <c r="M4302" s="513"/>
      <c r="N4302" s="513"/>
      <c r="O4302" s="513"/>
      <c r="P4302" s="513"/>
      <c r="Q4302" s="513"/>
      <c r="R4302" s="513"/>
      <c r="S4302" s="513"/>
      <c r="T4302" s="513"/>
      <c r="U4302" s="513"/>
      <c r="V4302" s="513"/>
      <c r="W4302" s="513"/>
      <c r="X4302" s="513"/>
      <c r="Y4302" s="42"/>
      <c r="Z4302" s="42"/>
      <c r="AA4302" s="42"/>
      <c r="AB4302" s="42"/>
      <c r="AC4302" s="42"/>
      <c r="AD4302" s="42"/>
    </row>
    <row r="4303" spans="3:30">
      <c r="C4303" s="513"/>
      <c r="D4303" s="461"/>
      <c r="E4303" s="421"/>
      <c r="F4303" s="494"/>
      <c r="G4303" s="258"/>
      <c r="H4303" s="513"/>
      <c r="I4303" s="513"/>
      <c r="J4303" s="513"/>
      <c r="K4303" s="513"/>
      <c r="L4303" s="513"/>
      <c r="M4303" s="513"/>
      <c r="N4303" s="513"/>
      <c r="O4303" s="513"/>
      <c r="P4303" s="513"/>
      <c r="Q4303" s="513"/>
      <c r="R4303" s="513"/>
      <c r="S4303" s="513"/>
      <c r="T4303" s="513"/>
      <c r="U4303" s="513"/>
      <c r="V4303" s="513"/>
      <c r="W4303" s="513"/>
      <c r="X4303" s="513"/>
      <c r="Y4303" s="42"/>
      <c r="Z4303" s="42"/>
      <c r="AA4303" s="42"/>
      <c r="AB4303" s="42"/>
      <c r="AC4303" s="42"/>
      <c r="AD4303" s="42"/>
    </row>
    <row r="4304" spans="3:30">
      <c r="C4304" s="513"/>
      <c r="D4304" s="461"/>
      <c r="E4304" s="421"/>
      <c r="F4304" s="494"/>
      <c r="G4304" s="258"/>
      <c r="H4304" s="513"/>
      <c r="I4304" s="513"/>
      <c r="J4304" s="513"/>
      <c r="K4304" s="513"/>
      <c r="L4304" s="513"/>
      <c r="M4304" s="513"/>
      <c r="N4304" s="513"/>
      <c r="O4304" s="513"/>
      <c r="P4304" s="513"/>
      <c r="Q4304" s="513"/>
      <c r="R4304" s="513"/>
      <c r="S4304" s="513"/>
      <c r="T4304" s="513"/>
      <c r="U4304" s="513"/>
      <c r="V4304" s="513"/>
      <c r="W4304" s="513"/>
      <c r="X4304" s="513"/>
      <c r="Y4304" s="42"/>
      <c r="Z4304" s="42"/>
      <c r="AA4304" s="42"/>
      <c r="AB4304" s="42"/>
      <c r="AC4304" s="42"/>
      <c r="AD4304" s="42"/>
    </row>
    <row r="4305" spans="3:30">
      <c r="C4305" s="513"/>
      <c r="D4305" s="461"/>
      <c r="E4305" s="421"/>
      <c r="F4305" s="494"/>
      <c r="G4305" s="258"/>
      <c r="H4305" s="513"/>
      <c r="I4305" s="513"/>
      <c r="J4305" s="513"/>
      <c r="K4305" s="513"/>
      <c r="L4305" s="513"/>
      <c r="M4305" s="513"/>
      <c r="N4305" s="513"/>
      <c r="O4305" s="513"/>
      <c r="P4305" s="513"/>
      <c r="Q4305" s="513"/>
      <c r="R4305" s="513"/>
      <c r="S4305" s="513"/>
      <c r="T4305" s="513"/>
      <c r="U4305" s="513"/>
      <c r="V4305" s="513"/>
      <c r="W4305" s="513"/>
      <c r="X4305" s="513"/>
      <c r="Y4305" s="42"/>
      <c r="Z4305" s="42"/>
      <c r="AA4305" s="42"/>
      <c r="AB4305" s="42"/>
      <c r="AC4305" s="42"/>
      <c r="AD4305" s="42"/>
    </row>
    <row r="4306" spans="3:30">
      <c r="C4306" s="513"/>
      <c r="D4306" s="461"/>
      <c r="E4306" s="421"/>
      <c r="F4306" s="494"/>
      <c r="G4306" s="258"/>
      <c r="H4306" s="513"/>
      <c r="I4306" s="513"/>
      <c r="J4306" s="513"/>
      <c r="K4306" s="513"/>
      <c r="L4306" s="513"/>
      <c r="M4306" s="513"/>
      <c r="N4306" s="513"/>
      <c r="O4306" s="513"/>
      <c r="P4306" s="513"/>
      <c r="Q4306" s="513"/>
      <c r="R4306" s="513"/>
      <c r="S4306" s="513"/>
      <c r="T4306" s="513"/>
      <c r="U4306" s="513"/>
      <c r="V4306" s="513"/>
      <c r="W4306" s="513"/>
      <c r="X4306" s="513"/>
      <c r="Y4306" s="42"/>
      <c r="Z4306" s="42"/>
      <c r="AA4306" s="42"/>
      <c r="AB4306" s="42"/>
      <c r="AC4306" s="42"/>
      <c r="AD4306" s="42"/>
    </row>
    <row r="4307" spans="3:30">
      <c r="C4307" s="513"/>
      <c r="D4307" s="461"/>
      <c r="E4307" s="421"/>
      <c r="F4307" s="494"/>
      <c r="G4307" s="258"/>
      <c r="H4307" s="513"/>
      <c r="I4307" s="513"/>
      <c r="J4307" s="513"/>
      <c r="K4307" s="513"/>
      <c r="L4307" s="513"/>
      <c r="M4307" s="513"/>
      <c r="N4307" s="513"/>
      <c r="O4307" s="513"/>
      <c r="P4307" s="513"/>
      <c r="Q4307" s="513"/>
      <c r="R4307" s="513"/>
      <c r="S4307" s="513"/>
      <c r="T4307" s="513"/>
      <c r="U4307" s="513"/>
      <c r="V4307" s="513"/>
      <c r="W4307" s="513"/>
      <c r="X4307" s="513"/>
      <c r="Y4307" s="42"/>
      <c r="Z4307" s="42"/>
      <c r="AA4307" s="42"/>
      <c r="AB4307" s="42"/>
      <c r="AC4307" s="42"/>
      <c r="AD4307" s="42"/>
    </row>
    <row r="4308" spans="3:30">
      <c r="C4308" s="513"/>
      <c r="D4308" s="461"/>
      <c r="E4308" s="421"/>
      <c r="F4308" s="494"/>
      <c r="G4308" s="258"/>
      <c r="H4308" s="513"/>
      <c r="I4308" s="513"/>
      <c r="J4308" s="513"/>
      <c r="K4308" s="513"/>
      <c r="L4308" s="513"/>
      <c r="M4308" s="513"/>
      <c r="N4308" s="513"/>
      <c r="O4308" s="513"/>
      <c r="P4308" s="513"/>
      <c r="Q4308" s="513"/>
      <c r="R4308" s="513"/>
      <c r="S4308" s="513"/>
      <c r="T4308" s="513"/>
      <c r="U4308" s="513"/>
      <c r="V4308" s="513"/>
      <c r="W4308" s="513"/>
      <c r="X4308" s="513"/>
      <c r="Y4308" s="42"/>
      <c r="Z4308" s="42"/>
      <c r="AA4308" s="42"/>
      <c r="AB4308" s="42"/>
      <c r="AC4308" s="42"/>
      <c r="AD4308" s="42"/>
    </row>
    <row r="4309" spans="3:30">
      <c r="C4309" s="513"/>
      <c r="D4309" s="461"/>
      <c r="E4309" s="421"/>
      <c r="F4309" s="494"/>
      <c r="G4309" s="258"/>
      <c r="H4309" s="513"/>
      <c r="I4309" s="513"/>
      <c r="J4309" s="513"/>
      <c r="K4309" s="513"/>
      <c r="L4309" s="513"/>
      <c r="M4309" s="513"/>
      <c r="N4309" s="513"/>
      <c r="O4309" s="513"/>
      <c r="P4309" s="513"/>
      <c r="Q4309" s="513"/>
      <c r="R4309" s="513"/>
      <c r="S4309" s="513"/>
      <c r="T4309" s="513"/>
      <c r="U4309" s="513"/>
      <c r="V4309" s="513"/>
      <c r="W4309" s="513"/>
      <c r="X4309" s="513"/>
      <c r="Y4309" s="42"/>
      <c r="Z4309" s="42"/>
      <c r="AA4309" s="42"/>
      <c r="AB4309" s="42"/>
      <c r="AC4309" s="42"/>
      <c r="AD4309" s="42"/>
    </row>
    <row r="4310" spans="3:30">
      <c r="C4310" s="513"/>
      <c r="D4310" s="461"/>
      <c r="E4310" s="421"/>
      <c r="F4310" s="494"/>
      <c r="G4310" s="258"/>
      <c r="H4310" s="513"/>
      <c r="I4310" s="513"/>
      <c r="J4310" s="513"/>
      <c r="K4310" s="513"/>
      <c r="L4310" s="513"/>
      <c r="M4310" s="513"/>
      <c r="N4310" s="513"/>
      <c r="O4310" s="513"/>
      <c r="P4310" s="513"/>
      <c r="Q4310" s="513"/>
      <c r="R4310" s="513"/>
      <c r="S4310" s="513"/>
      <c r="T4310" s="513"/>
      <c r="U4310" s="513"/>
      <c r="V4310" s="513"/>
      <c r="W4310" s="513"/>
      <c r="X4310" s="513"/>
      <c r="Y4310" s="42"/>
      <c r="Z4310" s="42"/>
      <c r="AA4310" s="42"/>
      <c r="AB4310" s="42"/>
      <c r="AC4310" s="42"/>
      <c r="AD4310" s="42"/>
    </row>
    <row r="4311" spans="3:30">
      <c r="C4311" s="513"/>
      <c r="D4311" s="461"/>
      <c r="E4311" s="421"/>
      <c r="F4311" s="494"/>
      <c r="G4311" s="258"/>
      <c r="H4311" s="513"/>
      <c r="I4311" s="513"/>
      <c r="J4311" s="513"/>
      <c r="K4311" s="513"/>
      <c r="L4311" s="513"/>
      <c r="M4311" s="513"/>
      <c r="N4311" s="513"/>
      <c r="O4311" s="513"/>
      <c r="P4311" s="513"/>
      <c r="Q4311" s="513"/>
      <c r="R4311" s="513"/>
      <c r="S4311" s="513"/>
      <c r="T4311" s="513"/>
      <c r="U4311" s="513"/>
      <c r="V4311" s="513"/>
      <c r="W4311" s="513"/>
      <c r="X4311" s="513"/>
      <c r="Y4311" s="42"/>
      <c r="Z4311" s="42"/>
      <c r="AA4311" s="42"/>
      <c r="AB4311" s="42"/>
      <c r="AC4311" s="42"/>
      <c r="AD4311" s="42"/>
    </row>
    <row r="4312" spans="3:30">
      <c r="C4312" s="513"/>
      <c r="D4312" s="461"/>
      <c r="E4312" s="421"/>
      <c r="F4312" s="494"/>
      <c r="G4312" s="258"/>
      <c r="H4312" s="513"/>
      <c r="I4312" s="513"/>
      <c r="J4312" s="513"/>
      <c r="K4312" s="513"/>
      <c r="L4312" s="513"/>
      <c r="M4312" s="513"/>
      <c r="N4312" s="513"/>
      <c r="O4312" s="513"/>
      <c r="P4312" s="513"/>
      <c r="Q4312" s="513"/>
      <c r="R4312" s="513"/>
      <c r="S4312" s="513"/>
      <c r="T4312" s="513"/>
      <c r="U4312" s="513"/>
      <c r="V4312" s="513"/>
      <c r="W4312" s="513"/>
      <c r="X4312" s="513"/>
      <c r="Y4312" s="42"/>
      <c r="Z4312" s="42"/>
      <c r="AA4312" s="42"/>
      <c r="AB4312" s="42"/>
      <c r="AC4312" s="42"/>
      <c r="AD4312" s="42"/>
    </row>
    <row r="4313" spans="3:30">
      <c r="C4313" s="513"/>
      <c r="D4313" s="461"/>
      <c r="E4313" s="421"/>
      <c r="F4313" s="494"/>
      <c r="G4313" s="258"/>
      <c r="H4313" s="513"/>
      <c r="I4313" s="513"/>
      <c r="J4313" s="513"/>
      <c r="K4313" s="513"/>
      <c r="L4313" s="513"/>
      <c r="M4313" s="513"/>
      <c r="N4313" s="513"/>
      <c r="O4313" s="513"/>
      <c r="P4313" s="513"/>
      <c r="Q4313" s="513"/>
      <c r="R4313" s="513"/>
      <c r="S4313" s="513"/>
      <c r="T4313" s="513"/>
      <c r="U4313" s="513"/>
      <c r="V4313" s="513"/>
      <c r="W4313" s="513"/>
      <c r="X4313" s="513"/>
      <c r="Y4313" s="42"/>
      <c r="Z4313" s="42"/>
      <c r="AA4313" s="42"/>
      <c r="AB4313" s="42"/>
      <c r="AC4313" s="42"/>
      <c r="AD4313" s="42"/>
    </row>
    <row r="4314" spans="3:30">
      <c r="C4314" s="513"/>
      <c r="D4314" s="461"/>
      <c r="E4314" s="421"/>
      <c r="F4314" s="494"/>
      <c r="G4314" s="258"/>
      <c r="H4314" s="513"/>
      <c r="I4314" s="513"/>
      <c r="J4314" s="513"/>
      <c r="K4314" s="513"/>
      <c r="L4314" s="513"/>
      <c r="M4314" s="513"/>
      <c r="N4314" s="513"/>
      <c r="O4314" s="513"/>
      <c r="P4314" s="513"/>
      <c r="Q4314" s="513"/>
      <c r="R4314" s="513"/>
      <c r="S4314" s="513"/>
      <c r="T4314" s="513"/>
      <c r="U4314" s="513"/>
      <c r="V4314" s="513"/>
      <c r="W4314" s="513"/>
      <c r="X4314" s="513"/>
      <c r="Y4314" s="42"/>
      <c r="Z4314" s="42"/>
      <c r="AA4314" s="42"/>
      <c r="AB4314" s="42"/>
      <c r="AC4314" s="42"/>
      <c r="AD4314" s="42"/>
    </row>
    <row r="4315" spans="3:30">
      <c r="C4315" s="513"/>
      <c r="D4315" s="461"/>
      <c r="E4315" s="421"/>
      <c r="F4315" s="494"/>
      <c r="G4315" s="258"/>
      <c r="H4315" s="513"/>
      <c r="I4315" s="513"/>
      <c r="J4315" s="513"/>
      <c r="K4315" s="513"/>
      <c r="L4315" s="513"/>
      <c r="M4315" s="513"/>
      <c r="N4315" s="513"/>
      <c r="O4315" s="513"/>
      <c r="P4315" s="513"/>
      <c r="Q4315" s="513"/>
      <c r="R4315" s="513"/>
      <c r="S4315" s="513"/>
      <c r="T4315" s="513"/>
      <c r="U4315" s="513"/>
      <c r="V4315" s="513"/>
      <c r="W4315" s="513"/>
      <c r="X4315" s="513"/>
      <c r="Y4315" s="42"/>
      <c r="Z4315" s="42"/>
      <c r="AA4315" s="42"/>
      <c r="AB4315" s="42"/>
      <c r="AC4315" s="42"/>
      <c r="AD4315" s="42"/>
    </row>
    <row r="4316" spans="3:30">
      <c r="C4316" s="513"/>
      <c r="D4316" s="461"/>
      <c r="E4316" s="421"/>
      <c r="F4316" s="494"/>
      <c r="G4316" s="258"/>
      <c r="H4316" s="513"/>
      <c r="I4316" s="513"/>
      <c r="J4316" s="513"/>
      <c r="K4316" s="513"/>
      <c r="L4316" s="513"/>
      <c r="M4316" s="513"/>
      <c r="N4316" s="513"/>
      <c r="O4316" s="513"/>
      <c r="P4316" s="513"/>
      <c r="Q4316" s="513"/>
      <c r="R4316" s="513"/>
      <c r="S4316" s="513"/>
      <c r="T4316" s="513"/>
      <c r="U4316" s="513"/>
      <c r="V4316" s="513"/>
      <c r="W4316" s="513"/>
      <c r="X4316" s="513"/>
      <c r="Y4316" s="42"/>
      <c r="Z4316" s="42"/>
      <c r="AA4316" s="42"/>
      <c r="AB4316" s="42"/>
      <c r="AC4316" s="42"/>
      <c r="AD4316" s="42"/>
    </row>
    <row r="4317" spans="3:30">
      <c r="C4317" s="513"/>
      <c r="D4317" s="461"/>
      <c r="E4317" s="421"/>
      <c r="F4317" s="494"/>
      <c r="G4317" s="258"/>
      <c r="H4317" s="513"/>
      <c r="I4317" s="513"/>
      <c r="J4317" s="513"/>
      <c r="K4317" s="513"/>
      <c r="L4317" s="513"/>
      <c r="M4317" s="513"/>
      <c r="N4317" s="513"/>
      <c r="O4317" s="513"/>
      <c r="P4317" s="513"/>
      <c r="Q4317" s="513"/>
      <c r="R4317" s="513"/>
      <c r="S4317" s="513"/>
      <c r="T4317" s="513"/>
      <c r="U4317" s="513"/>
      <c r="V4317" s="513"/>
      <c r="W4317" s="513"/>
      <c r="X4317" s="513"/>
      <c r="Y4317" s="42"/>
      <c r="Z4317" s="42"/>
      <c r="AA4317" s="42"/>
      <c r="AB4317" s="42"/>
      <c r="AC4317" s="42"/>
      <c r="AD4317" s="42"/>
    </row>
    <row r="4318" spans="3:30">
      <c r="C4318" s="513"/>
      <c r="D4318" s="461"/>
      <c r="E4318" s="421"/>
      <c r="F4318" s="494"/>
      <c r="G4318" s="258"/>
      <c r="H4318" s="513"/>
      <c r="I4318" s="513"/>
      <c r="J4318" s="513"/>
      <c r="K4318" s="513"/>
      <c r="L4318" s="513"/>
      <c r="M4318" s="513"/>
      <c r="N4318" s="513"/>
      <c r="O4318" s="513"/>
      <c r="P4318" s="513"/>
      <c r="Q4318" s="513"/>
      <c r="R4318" s="513"/>
      <c r="S4318" s="513"/>
      <c r="T4318" s="513"/>
      <c r="U4318" s="513"/>
      <c r="V4318" s="513"/>
      <c r="W4318" s="513"/>
      <c r="X4318" s="513"/>
      <c r="Y4318" s="42"/>
      <c r="Z4318" s="42"/>
      <c r="AA4318" s="42"/>
      <c r="AB4318" s="42"/>
      <c r="AC4318" s="42"/>
      <c r="AD4318" s="42"/>
    </row>
    <row r="4319" spans="3:30">
      <c r="C4319" s="513"/>
      <c r="D4319" s="461"/>
      <c r="E4319" s="421"/>
      <c r="F4319" s="494"/>
      <c r="G4319" s="258"/>
      <c r="H4319" s="513"/>
      <c r="I4319" s="513"/>
      <c r="J4319" s="513"/>
      <c r="K4319" s="513"/>
      <c r="L4319" s="513"/>
      <c r="M4319" s="513"/>
      <c r="N4319" s="513"/>
      <c r="O4319" s="513"/>
      <c r="P4319" s="513"/>
      <c r="Q4319" s="513"/>
      <c r="R4319" s="513"/>
      <c r="S4319" s="513"/>
      <c r="T4319" s="513"/>
      <c r="U4319" s="513"/>
      <c r="V4319" s="513"/>
      <c r="W4319" s="513"/>
      <c r="X4319" s="513"/>
      <c r="Y4319" s="42"/>
      <c r="Z4319" s="42"/>
      <c r="AA4319" s="42"/>
      <c r="AB4319" s="42"/>
      <c r="AC4319" s="42"/>
      <c r="AD4319" s="42"/>
    </row>
    <row r="4320" spans="3:30">
      <c r="C4320" s="513"/>
      <c r="D4320" s="461"/>
      <c r="E4320" s="421"/>
      <c r="F4320" s="494"/>
      <c r="G4320" s="258"/>
      <c r="H4320" s="513"/>
      <c r="I4320" s="513"/>
      <c r="J4320" s="513"/>
      <c r="K4320" s="513"/>
      <c r="L4320" s="513"/>
      <c r="M4320" s="513"/>
      <c r="N4320" s="513"/>
      <c r="O4320" s="513"/>
      <c r="P4320" s="513"/>
      <c r="Q4320" s="513"/>
      <c r="R4320" s="513"/>
      <c r="S4320" s="513"/>
      <c r="T4320" s="513"/>
      <c r="U4320" s="513"/>
      <c r="V4320" s="513"/>
      <c r="W4320" s="513"/>
      <c r="X4320" s="513"/>
      <c r="Y4320" s="42"/>
      <c r="Z4320" s="42"/>
      <c r="AA4320" s="42"/>
      <c r="AB4320" s="42"/>
      <c r="AC4320" s="42"/>
      <c r="AD4320" s="42"/>
    </row>
    <row r="4321" spans="3:30">
      <c r="C4321" s="513"/>
      <c r="D4321" s="461"/>
      <c r="E4321" s="421"/>
      <c r="F4321" s="494"/>
      <c r="G4321" s="258"/>
      <c r="H4321" s="513"/>
      <c r="I4321" s="513"/>
      <c r="J4321" s="513"/>
      <c r="K4321" s="513"/>
      <c r="L4321" s="513"/>
      <c r="M4321" s="513"/>
      <c r="N4321" s="513"/>
      <c r="O4321" s="513"/>
      <c r="P4321" s="513"/>
      <c r="Q4321" s="513"/>
      <c r="R4321" s="513"/>
      <c r="S4321" s="513"/>
      <c r="T4321" s="513"/>
      <c r="U4321" s="513"/>
      <c r="V4321" s="513"/>
      <c r="W4321" s="513"/>
      <c r="X4321" s="513"/>
      <c r="Y4321" s="42"/>
      <c r="Z4321" s="42"/>
      <c r="AA4321" s="42"/>
      <c r="AB4321" s="42"/>
      <c r="AC4321" s="42"/>
      <c r="AD4321" s="42"/>
    </row>
    <row r="4322" spans="3:30">
      <c r="C4322" s="513"/>
      <c r="D4322" s="461"/>
      <c r="E4322" s="421"/>
      <c r="F4322" s="494"/>
      <c r="G4322" s="258"/>
      <c r="H4322" s="513"/>
      <c r="I4322" s="513"/>
      <c r="J4322" s="513"/>
      <c r="K4322" s="513"/>
      <c r="L4322" s="513"/>
      <c r="M4322" s="513"/>
      <c r="N4322" s="513"/>
      <c r="O4322" s="513"/>
      <c r="P4322" s="513"/>
      <c r="Q4322" s="513"/>
      <c r="R4322" s="513"/>
      <c r="S4322" s="513"/>
      <c r="T4322" s="513"/>
      <c r="U4322" s="513"/>
      <c r="V4322" s="513"/>
      <c r="W4322" s="513"/>
      <c r="X4322" s="513"/>
      <c r="Y4322" s="42"/>
      <c r="Z4322" s="42"/>
      <c r="AA4322" s="42"/>
      <c r="AB4322" s="42"/>
      <c r="AC4322" s="42"/>
      <c r="AD4322" s="42"/>
    </row>
    <row r="4323" spans="3:30">
      <c r="C4323" s="513"/>
      <c r="D4323" s="461"/>
      <c r="E4323" s="421"/>
      <c r="F4323" s="494"/>
      <c r="G4323" s="258"/>
      <c r="H4323" s="513"/>
      <c r="I4323" s="513"/>
      <c r="J4323" s="513"/>
      <c r="K4323" s="513"/>
      <c r="L4323" s="513"/>
      <c r="M4323" s="513"/>
      <c r="N4323" s="513"/>
      <c r="O4323" s="513"/>
      <c r="P4323" s="513"/>
      <c r="Q4323" s="513"/>
      <c r="R4323" s="513"/>
      <c r="S4323" s="513"/>
      <c r="T4323" s="513"/>
      <c r="U4323" s="513"/>
      <c r="V4323" s="513"/>
      <c r="W4323" s="513"/>
      <c r="X4323" s="513"/>
      <c r="Y4323" s="42"/>
      <c r="Z4323" s="42"/>
      <c r="AA4323" s="42"/>
      <c r="AB4323" s="42"/>
      <c r="AC4323" s="42"/>
      <c r="AD4323" s="42"/>
    </row>
    <row r="4324" spans="3:30">
      <c r="C4324" s="513"/>
      <c r="D4324" s="461"/>
      <c r="E4324" s="421"/>
      <c r="F4324" s="494"/>
      <c r="G4324" s="258"/>
      <c r="H4324" s="513"/>
      <c r="I4324" s="513"/>
      <c r="J4324" s="513"/>
      <c r="K4324" s="513"/>
      <c r="L4324" s="513"/>
      <c r="M4324" s="513"/>
      <c r="N4324" s="513"/>
      <c r="O4324" s="513"/>
      <c r="P4324" s="513"/>
      <c r="Q4324" s="513"/>
      <c r="R4324" s="513"/>
      <c r="S4324" s="513"/>
      <c r="T4324" s="513"/>
      <c r="U4324" s="513"/>
      <c r="V4324" s="513"/>
      <c r="W4324" s="513"/>
      <c r="X4324" s="513"/>
      <c r="Y4324" s="42"/>
      <c r="Z4324" s="42"/>
      <c r="AA4324" s="42"/>
      <c r="AB4324" s="42"/>
      <c r="AC4324" s="42"/>
      <c r="AD4324" s="42"/>
    </row>
    <row r="4325" spans="3:30">
      <c r="C4325" s="513"/>
      <c r="D4325" s="461"/>
      <c r="E4325" s="421"/>
      <c r="F4325" s="494"/>
      <c r="G4325" s="258"/>
      <c r="H4325" s="513"/>
      <c r="I4325" s="513"/>
      <c r="J4325" s="513"/>
      <c r="K4325" s="513"/>
      <c r="L4325" s="513"/>
      <c r="M4325" s="513"/>
      <c r="N4325" s="513"/>
      <c r="O4325" s="513"/>
      <c r="P4325" s="513"/>
      <c r="Q4325" s="513"/>
      <c r="R4325" s="513"/>
      <c r="S4325" s="513"/>
      <c r="T4325" s="513"/>
      <c r="U4325" s="513"/>
      <c r="V4325" s="513"/>
      <c r="W4325" s="513"/>
      <c r="X4325" s="513"/>
      <c r="Y4325" s="42"/>
      <c r="Z4325" s="42"/>
      <c r="AA4325" s="42"/>
      <c r="AB4325" s="42"/>
      <c r="AC4325" s="42"/>
      <c r="AD4325" s="42"/>
    </row>
    <row r="4326" spans="3:30">
      <c r="C4326" s="513"/>
      <c r="D4326" s="461"/>
      <c r="E4326" s="421"/>
      <c r="F4326" s="494"/>
      <c r="G4326" s="258"/>
      <c r="H4326" s="513"/>
      <c r="I4326" s="513"/>
      <c r="J4326" s="513"/>
      <c r="K4326" s="513"/>
      <c r="L4326" s="513"/>
      <c r="M4326" s="513"/>
      <c r="N4326" s="513"/>
      <c r="O4326" s="513"/>
      <c r="P4326" s="513"/>
      <c r="Q4326" s="513"/>
      <c r="R4326" s="513"/>
      <c r="S4326" s="513"/>
      <c r="T4326" s="513"/>
      <c r="U4326" s="513"/>
      <c r="V4326" s="513"/>
      <c r="W4326" s="513"/>
      <c r="X4326" s="513"/>
      <c r="Y4326" s="42"/>
      <c r="Z4326" s="42"/>
      <c r="AA4326" s="42"/>
      <c r="AB4326" s="42"/>
      <c r="AC4326" s="42"/>
      <c r="AD4326" s="42"/>
    </row>
    <row r="4327" spans="3:30">
      <c r="C4327" s="513"/>
      <c r="D4327" s="461"/>
      <c r="E4327" s="421"/>
      <c r="F4327" s="494"/>
      <c r="G4327" s="258"/>
      <c r="H4327" s="513"/>
      <c r="I4327" s="513"/>
      <c r="J4327" s="513"/>
      <c r="K4327" s="513"/>
      <c r="L4327" s="513"/>
      <c r="M4327" s="513"/>
      <c r="N4327" s="513"/>
      <c r="O4327" s="513"/>
      <c r="P4327" s="513"/>
      <c r="Q4327" s="513"/>
      <c r="R4327" s="513"/>
      <c r="S4327" s="513"/>
      <c r="T4327" s="513"/>
      <c r="U4327" s="513"/>
      <c r="V4327" s="513"/>
      <c r="W4327" s="513"/>
      <c r="X4327" s="513"/>
      <c r="Y4327" s="42"/>
      <c r="Z4327" s="42"/>
      <c r="AA4327" s="42"/>
      <c r="AB4327" s="42"/>
      <c r="AC4327" s="42"/>
      <c r="AD4327" s="42"/>
    </row>
    <row r="4328" spans="3:30">
      <c r="C4328" s="513"/>
      <c r="D4328" s="461"/>
      <c r="E4328" s="421"/>
      <c r="F4328" s="494"/>
      <c r="G4328" s="258"/>
      <c r="H4328" s="513"/>
      <c r="I4328" s="513"/>
      <c r="J4328" s="513"/>
      <c r="K4328" s="513"/>
      <c r="L4328" s="513"/>
      <c r="M4328" s="513"/>
      <c r="N4328" s="513"/>
      <c r="O4328" s="513"/>
      <c r="P4328" s="513"/>
      <c r="Q4328" s="513"/>
      <c r="R4328" s="513"/>
      <c r="S4328" s="513"/>
      <c r="T4328" s="513"/>
      <c r="U4328" s="513"/>
      <c r="V4328" s="513"/>
      <c r="W4328" s="513"/>
      <c r="X4328" s="513"/>
      <c r="Y4328" s="42"/>
      <c r="Z4328" s="42"/>
      <c r="AA4328" s="42"/>
      <c r="AB4328" s="42"/>
      <c r="AC4328" s="42"/>
      <c r="AD4328" s="42"/>
    </row>
    <row r="4329" spans="3:30">
      <c r="C4329" s="513"/>
      <c r="D4329" s="461"/>
      <c r="E4329" s="421"/>
      <c r="F4329" s="494"/>
      <c r="G4329" s="258"/>
      <c r="H4329" s="513"/>
      <c r="I4329" s="513"/>
      <c r="J4329" s="513"/>
      <c r="K4329" s="513"/>
      <c r="L4329" s="513"/>
      <c r="M4329" s="513"/>
      <c r="N4329" s="513"/>
      <c r="O4329" s="513"/>
      <c r="P4329" s="513"/>
      <c r="Q4329" s="513"/>
      <c r="R4329" s="513"/>
      <c r="S4329" s="513"/>
      <c r="T4329" s="513"/>
      <c r="U4329" s="513"/>
      <c r="V4329" s="513"/>
      <c r="W4329" s="513"/>
      <c r="X4329" s="513"/>
      <c r="Y4329" s="42"/>
      <c r="Z4329" s="42"/>
      <c r="AA4329" s="42"/>
      <c r="AB4329" s="42"/>
      <c r="AC4329" s="42"/>
      <c r="AD4329" s="42"/>
    </row>
    <row r="4330" spans="3:30">
      <c r="C4330" s="513"/>
      <c r="D4330" s="461"/>
      <c r="E4330" s="421"/>
      <c r="F4330" s="494"/>
      <c r="G4330" s="258"/>
      <c r="H4330" s="513"/>
      <c r="I4330" s="513"/>
      <c r="J4330" s="513"/>
      <c r="K4330" s="513"/>
      <c r="L4330" s="513"/>
      <c r="M4330" s="513"/>
      <c r="N4330" s="513"/>
      <c r="O4330" s="513"/>
      <c r="P4330" s="513"/>
      <c r="Q4330" s="513"/>
      <c r="R4330" s="513"/>
      <c r="S4330" s="513"/>
      <c r="T4330" s="513"/>
      <c r="U4330" s="513"/>
      <c r="V4330" s="513"/>
      <c r="W4330" s="513"/>
      <c r="X4330" s="513"/>
      <c r="Y4330" s="42"/>
      <c r="Z4330" s="42"/>
      <c r="AA4330" s="42"/>
      <c r="AB4330" s="42"/>
      <c r="AC4330" s="42"/>
      <c r="AD4330" s="42"/>
    </row>
    <row r="4331" spans="3:30">
      <c r="C4331" s="513"/>
      <c r="D4331" s="461"/>
      <c r="E4331" s="421"/>
      <c r="F4331" s="494"/>
      <c r="G4331" s="258"/>
      <c r="H4331" s="513"/>
      <c r="I4331" s="513"/>
      <c r="J4331" s="513"/>
      <c r="K4331" s="513"/>
      <c r="L4331" s="513"/>
      <c r="M4331" s="513"/>
      <c r="N4331" s="513"/>
      <c r="O4331" s="513"/>
      <c r="P4331" s="513"/>
      <c r="Q4331" s="513"/>
      <c r="R4331" s="513"/>
      <c r="S4331" s="513"/>
      <c r="T4331" s="513"/>
      <c r="U4331" s="513"/>
      <c r="V4331" s="513"/>
      <c r="W4331" s="513"/>
      <c r="X4331" s="513"/>
      <c r="Y4331" s="42"/>
      <c r="Z4331" s="42"/>
      <c r="AA4331" s="42"/>
      <c r="AB4331" s="42"/>
      <c r="AC4331" s="42"/>
      <c r="AD4331" s="42"/>
    </row>
    <row r="4332" spans="3:30">
      <c r="C4332" s="513"/>
      <c r="D4332" s="461"/>
      <c r="E4332" s="421"/>
      <c r="F4332" s="494"/>
      <c r="G4332" s="258"/>
      <c r="H4332" s="513"/>
      <c r="I4332" s="513"/>
      <c r="J4332" s="513"/>
      <c r="K4332" s="513"/>
      <c r="L4332" s="513"/>
      <c r="M4332" s="513"/>
      <c r="N4332" s="513"/>
      <c r="O4332" s="513"/>
      <c r="P4332" s="513"/>
      <c r="Q4332" s="513"/>
      <c r="R4332" s="513"/>
      <c r="S4332" s="513"/>
      <c r="T4332" s="513"/>
      <c r="U4332" s="513"/>
      <c r="V4332" s="513"/>
      <c r="W4332" s="513"/>
      <c r="X4332" s="513"/>
      <c r="Y4332" s="42"/>
      <c r="Z4332" s="42"/>
      <c r="AA4332" s="42"/>
      <c r="AB4332" s="42"/>
      <c r="AC4332" s="42"/>
      <c r="AD4332" s="42"/>
    </row>
    <row r="4333" spans="3:30">
      <c r="C4333" s="513"/>
      <c r="D4333" s="461"/>
      <c r="E4333" s="421"/>
      <c r="F4333" s="494"/>
      <c r="G4333" s="258"/>
      <c r="H4333" s="513"/>
      <c r="I4333" s="513"/>
      <c r="J4333" s="513"/>
      <c r="K4333" s="513"/>
      <c r="L4333" s="513"/>
      <c r="M4333" s="513"/>
      <c r="N4333" s="513"/>
      <c r="O4333" s="513"/>
      <c r="P4333" s="513"/>
      <c r="Q4333" s="513"/>
      <c r="R4333" s="513"/>
      <c r="S4333" s="513"/>
      <c r="T4333" s="513"/>
      <c r="U4333" s="513"/>
      <c r="V4333" s="513"/>
      <c r="W4333" s="513"/>
      <c r="X4333" s="513"/>
      <c r="Y4333" s="42"/>
      <c r="Z4333" s="42"/>
      <c r="AA4333" s="42"/>
      <c r="AB4333" s="42"/>
      <c r="AC4333" s="42"/>
      <c r="AD4333" s="42"/>
    </row>
    <row r="4334" spans="3:30">
      <c r="C4334" s="513"/>
      <c r="D4334" s="461"/>
      <c r="E4334" s="421"/>
      <c r="F4334" s="494"/>
      <c r="G4334" s="258"/>
      <c r="H4334" s="513"/>
      <c r="I4334" s="513"/>
      <c r="J4334" s="513"/>
      <c r="K4334" s="513"/>
      <c r="L4334" s="513"/>
      <c r="M4334" s="513"/>
      <c r="N4334" s="513"/>
      <c r="O4334" s="513"/>
      <c r="P4334" s="513"/>
      <c r="Q4334" s="513"/>
      <c r="R4334" s="513"/>
      <c r="S4334" s="513"/>
      <c r="T4334" s="513"/>
      <c r="U4334" s="513"/>
      <c r="V4334" s="513"/>
      <c r="W4334" s="513"/>
      <c r="X4334" s="513"/>
      <c r="Y4334" s="42"/>
      <c r="Z4334" s="42"/>
      <c r="AA4334" s="42"/>
      <c r="AB4334" s="42"/>
      <c r="AC4334" s="42"/>
      <c r="AD4334" s="42"/>
    </row>
    <row r="4335" spans="3:30">
      <c r="C4335" s="513"/>
      <c r="D4335" s="461"/>
      <c r="E4335" s="421"/>
      <c r="F4335" s="494"/>
      <c r="G4335" s="258"/>
      <c r="H4335" s="513"/>
      <c r="I4335" s="513"/>
      <c r="J4335" s="513"/>
      <c r="K4335" s="513"/>
      <c r="L4335" s="513"/>
      <c r="M4335" s="513"/>
      <c r="N4335" s="513"/>
      <c r="O4335" s="513"/>
      <c r="P4335" s="513"/>
      <c r="Q4335" s="513"/>
      <c r="R4335" s="513"/>
      <c r="S4335" s="513"/>
      <c r="T4335" s="513"/>
      <c r="U4335" s="513"/>
      <c r="V4335" s="513"/>
      <c r="W4335" s="513"/>
      <c r="X4335" s="513"/>
      <c r="Y4335" s="42"/>
      <c r="Z4335" s="42"/>
      <c r="AA4335" s="42"/>
      <c r="AB4335" s="42"/>
      <c r="AC4335" s="42"/>
      <c r="AD4335" s="42"/>
    </row>
    <row r="4336" spans="3:30">
      <c r="C4336" s="513"/>
      <c r="D4336" s="461"/>
      <c r="E4336" s="421"/>
      <c r="F4336" s="494"/>
      <c r="G4336" s="258"/>
      <c r="H4336" s="513"/>
      <c r="I4336" s="513"/>
      <c r="J4336" s="513"/>
      <c r="K4336" s="513"/>
      <c r="L4336" s="513"/>
      <c r="M4336" s="513"/>
      <c r="N4336" s="513"/>
      <c r="O4336" s="513"/>
      <c r="P4336" s="513"/>
      <c r="Q4336" s="513"/>
      <c r="R4336" s="513"/>
      <c r="S4336" s="513"/>
      <c r="T4336" s="513"/>
      <c r="U4336" s="513"/>
      <c r="V4336" s="513"/>
      <c r="W4336" s="513"/>
      <c r="X4336" s="513"/>
      <c r="Y4336" s="42"/>
      <c r="Z4336" s="42"/>
      <c r="AA4336" s="42"/>
      <c r="AB4336" s="42"/>
      <c r="AC4336" s="42"/>
      <c r="AD4336" s="42"/>
    </row>
    <row r="4337" spans="3:30">
      <c r="C4337" s="513"/>
      <c r="D4337" s="461"/>
      <c r="E4337" s="421"/>
      <c r="F4337" s="494"/>
      <c r="G4337" s="258"/>
      <c r="H4337" s="513"/>
      <c r="I4337" s="513"/>
      <c r="J4337" s="513"/>
      <c r="K4337" s="513"/>
      <c r="L4337" s="513"/>
      <c r="M4337" s="513"/>
      <c r="N4337" s="513"/>
      <c r="O4337" s="513"/>
      <c r="P4337" s="513"/>
      <c r="Q4337" s="513"/>
      <c r="R4337" s="513"/>
      <c r="S4337" s="513"/>
      <c r="T4337" s="513"/>
      <c r="U4337" s="513"/>
      <c r="V4337" s="513"/>
      <c r="W4337" s="513"/>
      <c r="X4337" s="513"/>
      <c r="Y4337" s="42"/>
      <c r="Z4337" s="42"/>
      <c r="AA4337" s="42"/>
      <c r="AB4337" s="42"/>
      <c r="AC4337" s="42"/>
      <c r="AD4337" s="42"/>
    </row>
    <row r="4338" spans="3:30">
      <c r="C4338" s="513"/>
      <c r="D4338" s="461"/>
      <c r="E4338" s="421"/>
      <c r="F4338" s="494"/>
      <c r="G4338" s="258"/>
      <c r="H4338" s="513"/>
      <c r="I4338" s="513"/>
      <c r="J4338" s="513"/>
      <c r="K4338" s="513"/>
      <c r="L4338" s="513"/>
      <c r="M4338" s="513"/>
      <c r="N4338" s="513"/>
      <c r="O4338" s="513"/>
      <c r="P4338" s="513"/>
      <c r="Q4338" s="513"/>
      <c r="R4338" s="513"/>
      <c r="S4338" s="513"/>
      <c r="T4338" s="513"/>
      <c r="U4338" s="513"/>
      <c r="V4338" s="513"/>
      <c r="W4338" s="513"/>
      <c r="X4338" s="513"/>
      <c r="Y4338" s="42"/>
      <c r="Z4338" s="42"/>
      <c r="AA4338" s="42"/>
      <c r="AB4338" s="42"/>
      <c r="AC4338" s="42"/>
      <c r="AD4338" s="42"/>
    </row>
    <row r="4339" spans="3:30">
      <c r="C4339" s="513"/>
      <c r="D4339" s="461"/>
      <c r="E4339" s="421"/>
      <c r="F4339" s="494"/>
      <c r="G4339" s="258"/>
      <c r="H4339" s="513"/>
      <c r="I4339" s="513"/>
      <c r="J4339" s="513"/>
      <c r="K4339" s="513"/>
      <c r="L4339" s="513"/>
      <c r="M4339" s="513"/>
      <c r="N4339" s="513"/>
      <c r="O4339" s="513"/>
      <c r="P4339" s="513"/>
      <c r="Q4339" s="513"/>
      <c r="R4339" s="513"/>
      <c r="S4339" s="513"/>
      <c r="T4339" s="513"/>
      <c r="U4339" s="513"/>
      <c r="V4339" s="513"/>
      <c r="W4339" s="513"/>
      <c r="X4339" s="513"/>
      <c r="Y4339" s="42"/>
      <c r="Z4339" s="42"/>
      <c r="AA4339" s="42"/>
      <c r="AB4339" s="42"/>
      <c r="AC4339" s="42"/>
      <c r="AD4339" s="42"/>
    </row>
    <row r="4340" spans="3:30">
      <c r="C4340" s="513"/>
      <c r="D4340" s="461"/>
      <c r="E4340" s="421"/>
      <c r="F4340" s="494"/>
      <c r="G4340" s="258"/>
      <c r="H4340" s="513"/>
      <c r="I4340" s="513"/>
      <c r="J4340" s="513"/>
      <c r="K4340" s="513"/>
      <c r="L4340" s="513"/>
      <c r="M4340" s="513"/>
      <c r="N4340" s="513"/>
      <c r="O4340" s="513"/>
      <c r="P4340" s="513"/>
      <c r="Q4340" s="513"/>
      <c r="R4340" s="513"/>
      <c r="S4340" s="513"/>
      <c r="T4340" s="513"/>
      <c r="U4340" s="513"/>
      <c r="V4340" s="513"/>
      <c r="W4340" s="513"/>
      <c r="X4340" s="513"/>
      <c r="Y4340" s="42"/>
      <c r="Z4340" s="42"/>
      <c r="AA4340" s="42"/>
      <c r="AB4340" s="42"/>
      <c r="AC4340" s="42"/>
      <c r="AD4340" s="42"/>
    </row>
    <row r="4341" spans="3:30">
      <c r="C4341" s="513"/>
      <c r="D4341" s="461"/>
      <c r="E4341" s="421"/>
      <c r="F4341" s="494"/>
      <c r="G4341" s="258"/>
      <c r="H4341" s="513"/>
      <c r="I4341" s="513"/>
      <c r="J4341" s="513"/>
      <c r="K4341" s="513"/>
      <c r="L4341" s="513"/>
      <c r="M4341" s="513"/>
      <c r="N4341" s="513"/>
      <c r="O4341" s="513"/>
      <c r="P4341" s="513"/>
      <c r="Q4341" s="513"/>
      <c r="R4341" s="513"/>
      <c r="S4341" s="513"/>
      <c r="T4341" s="513"/>
      <c r="U4341" s="513"/>
      <c r="V4341" s="513"/>
      <c r="W4341" s="513"/>
      <c r="X4341" s="513"/>
      <c r="Y4341" s="42"/>
      <c r="Z4341" s="42"/>
      <c r="AA4341" s="42"/>
      <c r="AB4341" s="42"/>
      <c r="AC4341" s="42"/>
      <c r="AD4341" s="42"/>
    </row>
    <row r="4342" spans="3:30">
      <c r="C4342" s="513"/>
      <c r="D4342" s="461"/>
      <c r="E4342" s="421"/>
      <c r="F4342" s="494"/>
      <c r="G4342" s="258"/>
      <c r="H4342" s="513"/>
      <c r="I4342" s="513"/>
      <c r="J4342" s="513"/>
      <c r="K4342" s="513"/>
      <c r="L4342" s="513"/>
      <c r="M4342" s="513"/>
      <c r="N4342" s="513"/>
      <c r="O4342" s="513"/>
      <c r="P4342" s="513"/>
      <c r="Q4342" s="513"/>
      <c r="R4342" s="513"/>
      <c r="S4342" s="513"/>
      <c r="T4342" s="513"/>
      <c r="U4342" s="513"/>
      <c r="V4342" s="513"/>
      <c r="W4342" s="513"/>
      <c r="X4342" s="513"/>
      <c r="Y4342" s="42"/>
      <c r="Z4342" s="42"/>
      <c r="AA4342" s="42"/>
      <c r="AB4342" s="42"/>
      <c r="AC4342" s="42"/>
      <c r="AD4342" s="42"/>
    </row>
    <row r="4343" spans="3:30">
      <c r="C4343" s="513"/>
      <c r="D4343" s="461"/>
      <c r="E4343" s="421"/>
      <c r="F4343" s="494"/>
      <c r="G4343" s="258"/>
      <c r="H4343" s="513"/>
      <c r="I4343" s="513"/>
      <c r="J4343" s="513"/>
      <c r="K4343" s="513"/>
      <c r="L4343" s="513"/>
      <c r="M4343" s="513"/>
      <c r="N4343" s="513"/>
      <c r="O4343" s="513"/>
      <c r="P4343" s="513"/>
      <c r="Q4343" s="513"/>
      <c r="R4343" s="513"/>
      <c r="S4343" s="513"/>
      <c r="T4343" s="513"/>
      <c r="U4343" s="513"/>
      <c r="V4343" s="513"/>
      <c r="W4343" s="513"/>
      <c r="X4343" s="513"/>
      <c r="Y4343" s="42"/>
      <c r="Z4343" s="42"/>
      <c r="AA4343" s="42"/>
      <c r="AB4343" s="42"/>
      <c r="AC4343" s="42"/>
      <c r="AD4343" s="42"/>
    </row>
    <row r="4344" spans="3:30">
      <c r="C4344" s="513"/>
      <c r="D4344" s="461"/>
      <c r="E4344" s="421"/>
      <c r="F4344" s="494"/>
      <c r="G4344" s="258"/>
      <c r="H4344" s="513"/>
      <c r="I4344" s="513"/>
      <c r="J4344" s="513"/>
      <c r="K4344" s="513"/>
      <c r="L4344" s="513"/>
      <c r="M4344" s="513"/>
      <c r="N4344" s="513"/>
      <c r="O4344" s="513"/>
      <c r="P4344" s="513"/>
      <c r="Q4344" s="513"/>
      <c r="R4344" s="513"/>
      <c r="S4344" s="513"/>
      <c r="T4344" s="513"/>
      <c r="U4344" s="513"/>
      <c r="V4344" s="513"/>
      <c r="W4344" s="513"/>
      <c r="X4344" s="513"/>
      <c r="Y4344" s="42"/>
      <c r="Z4344" s="42"/>
      <c r="AA4344" s="42"/>
      <c r="AB4344" s="42"/>
      <c r="AC4344" s="42"/>
      <c r="AD4344" s="42"/>
    </row>
    <row r="4345" spans="3:30">
      <c r="C4345" s="513"/>
      <c r="D4345" s="461"/>
      <c r="E4345" s="421"/>
      <c r="F4345" s="494"/>
      <c r="G4345" s="258"/>
      <c r="H4345" s="513"/>
      <c r="I4345" s="513"/>
      <c r="J4345" s="513"/>
      <c r="K4345" s="513"/>
      <c r="L4345" s="513"/>
      <c r="M4345" s="513"/>
      <c r="N4345" s="513"/>
      <c r="O4345" s="513"/>
      <c r="P4345" s="513"/>
      <c r="Q4345" s="513"/>
      <c r="R4345" s="513"/>
      <c r="S4345" s="513"/>
      <c r="T4345" s="513"/>
      <c r="U4345" s="513"/>
      <c r="V4345" s="513"/>
      <c r="W4345" s="513"/>
      <c r="X4345" s="513"/>
      <c r="Y4345" s="42"/>
      <c r="Z4345" s="42"/>
      <c r="AA4345" s="42"/>
      <c r="AB4345" s="42"/>
      <c r="AC4345" s="42"/>
      <c r="AD4345" s="42"/>
    </row>
    <row r="4346" spans="3:30">
      <c r="C4346" s="513"/>
      <c r="D4346" s="461"/>
      <c r="E4346" s="421"/>
      <c r="F4346" s="494"/>
      <c r="G4346" s="258"/>
      <c r="H4346" s="513"/>
      <c r="I4346" s="513"/>
      <c r="J4346" s="513"/>
      <c r="K4346" s="513"/>
      <c r="L4346" s="513"/>
      <c r="M4346" s="513"/>
      <c r="N4346" s="513"/>
      <c r="O4346" s="513"/>
      <c r="P4346" s="513"/>
      <c r="Q4346" s="513"/>
      <c r="R4346" s="513"/>
      <c r="S4346" s="513"/>
      <c r="T4346" s="513"/>
      <c r="U4346" s="513"/>
      <c r="V4346" s="513"/>
      <c r="W4346" s="513"/>
      <c r="X4346" s="513"/>
      <c r="Y4346" s="42"/>
      <c r="Z4346" s="42"/>
      <c r="AA4346" s="42"/>
      <c r="AB4346" s="42"/>
      <c r="AC4346" s="42"/>
      <c r="AD4346" s="42"/>
    </row>
    <row r="4347" spans="3:30">
      <c r="C4347" s="513"/>
      <c r="D4347" s="461"/>
      <c r="E4347" s="421"/>
      <c r="F4347" s="494"/>
      <c r="G4347" s="258"/>
      <c r="H4347" s="513"/>
      <c r="I4347" s="513"/>
      <c r="J4347" s="513"/>
      <c r="K4347" s="513"/>
      <c r="L4347" s="513"/>
      <c r="M4347" s="513"/>
      <c r="N4347" s="513"/>
      <c r="O4347" s="513"/>
      <c r="P4347" s="513"/>
      <c r="Q4347" s="513"/>
      <c r="R4347" s="513"/>
      <c r="S4347" s="513"/>
      <c r="T4347" s="513"/>
      <c r="U4347" s="513"/>
      <c r="V4347" s="513"/>
      <c r="W4347" s="513"/>
      <c r="X4347" s="513"/>
      <c r="Y4347" s="42"/>
      <c r="Z4347" s="42"/>
      <c r="AA4347" s="42"/>
      <c r="AB4347" s="42"/>
      <c r="AC4347" s="42"/>
      <c r="AD4347" s="42"/>
    </row>
    <row r="4348" spans="3:30">
      <c r="C4348" s="513"/>
      <c r="D4348" s="461"/>
      <c r="E4348" s="421"/>
      <c r="F4348" s="494"/>
      <c r="G4348" s="258"/>
      <c r="H4348" s="513"/>
      <c r="I4348" s="513"/>
      <c r="J4348" s="513"/>
      <c r="K4348" s="513"/>
      <c r="L4348" s="513"/>
      <c r="M4348" s="513"/>
      <c r="N4348" s="513"/>
      <c r="O4348" s="513"/>
      <c r="P4348" s="513"/>
      <c r="Q4348" s="513"/>
      <c r="R4348" s="513"/>
      <c r="S4348" s="513"/>
      <c r="T4348" s="513"/>
      <c r="U4348" s="513"/>
      <c r="V4348" s="513"/>
      <c r="W4348" s="513"/>
      <c r="X4348" s="513"/>
      <c r="Y4348" s="42"/>
      <c r="Z4348" s="42"/>
      <c r="AA4348" s="42"/>
      <c r="AB4348" s="42"/>
      <c r="AC4348" s="42"/>
      <c r="AD4348" s="42"/>
    </row>
    <row r="4349" spans="3:30">
      <c r="C4349" s="513"/>
      <c r="D4349" s="461"/>
      <c r="E4349" s="421"/>
      <c r="F4349" s="494"/>
      <c r="G4349" s="258"/>
      <c r="H4349" s="513"/>
      <c r="I4349" s="513"/>
      <c r="J4349" s="513"/>
      <c r="K4349" s="513"/>
      <c r="L4349" s="513"/>
      <c r="M4349" s="513"/>
      <c r="N4349" s="513"/>
      <c r="O4349" s="513"/>
      <c r="P4349" s="513"/>
      <c r="Q4349" s="513"/>
      <c r="R4349" s="513"/>
      <c r="S4349" s="513"/>
      <c r="T4349" s="513"/>
      <c r="U4349" s="513"/>
      <c r="V4349" s="513"/>
      <c r="W4349" s="513"/>
      <c r="X4349" s="513"/>
      <c r="Y4349" s="42"/>
      <c r="Z4349" s="42"/>
      <c r="AA4349" s="42"/>
      <c r="AB4349" s="42"/>
      <c r="AC4349" s="42"/>
      <c r="AD4349" s="42"/>
    </row>
    <row r="4350" spans="3:30">
      <c r="C4350" s="513"/>
      <c r="D4350" s="461"/>
      <c r="E4350" s="421"/>
      <c r="F4350" s="494"/>
      <c r="G4350" s="258"/>
      <c r="H4350" s="513"/>
      <c r="I4350" s="513"/>
      <c r="J4350" s="513"/>
      <c r="K4350" s="513"/>
      <c r="L4350" s="513"/>
      <c r="M4350" s="513"/>
      <c r="N4350" s="513"/>
      <c r="O4350" s="513"/>
      <c r="P4350" s="513"/>
      <c r="Q4350" s="513"/>
      <c r="R4350" s="513"/>
      <c r="S4350" s="513"/>
      <c r="T4350" s="513"/>
      <c r="U4350" s="513"/>
      <c r="V4350" s="513"/>
      <c r="W4350" s="513"/>
      <c r="X4350" s="513"/>
      <c r="Y4350" s="42"/>
      <c r="Z4350" s="42"/>
      <c r="AA4350" s="42"/>
      <c r="AB4350" s="42"/>
      <c r="AC4350" s="42"/>
      <c r="AD4350" s="42"/>
    </row>
    <row r="4351" spans="3:30">
      <c r="C4351" s="513"/>
      <c r="D4351" s="461"/>
      <c r="E4351" s="421"/>
      <c r="F4351" s="494"/>
      <c r="G4351" s="258"/>
      <c r="H4351" s="513"/>
      <c r="I4351" s="513"/>
      <c r="J4351" s="513"/>
      <c r="K4351" s="513"/>
      <c r="L4351" s="513"/>
      <c r="M4351" s="513"/>
      <c r="N4351" s="513"/>
      <c r="O4351" s="513"/>
      <c r="P4351" s="513"/>
      <c r="Q4351" s="513"/>
      <c r="R4351" s="513"/>
      <c r="S4351" s="513"/>
      <c r="T4351" s="513"/>
      <c r="U4351" s="513"/>
      <c r="V4351" s="513"/>
      <c r="W4351" s="513"/>
      <c r="X4351" s="513"/>
      <c r="Y4351" s="42"/>
      <c r="Z4351" s="42"/>
      <c r="AA4351" s="42"/>
      <c r="AB4351" s="42"/>
      <c r="AC4351" s="42"/>
      <c r="AD4351" s="42"/>
    </row>
    <row r="4352" spans="3:30">
      <c r="C4352" s="513"/>
      <c r="D4352" s="461"/>
      <c r="E4352" s="421"/>
      <c r="F4352" s="494"/>
      <c r="G4352" s="258"/>
      <c r="H4352" s="513"/>
      <c r="I4352" s="513"/>
      <c r="J4352" s="513"/>
      <c r="K4352" s="513"/>
      <c r="L4352" s="513"/>
      <c r="M4352" s="513"/>
      <c r="N4352" s="513"/>
      <c r="O4352" s="513"/>
      <c r="P4352" s="513"/>
      <c r="Q4352" s="513"/>
      <c r="R4352" s="513"/>
      <c r="S4352" s="513"/>
      <c r="T4352" s="513"/>
      <c r="U4352" s="513"/>
      <c r="V4352" s="513"/>
      <c r="W4352" s="513"/>
      <c r="X4352" s="513"/>
      <c r="Y4352" s="42"/>
      <c r="Z4352" s="42"/>
      <c r="AA4352" s="42"/>
      <c r="AB4352" s="42"/>
      <c r="AC4352" s="42"/>
      <c r="AD4352" s="42"/>
    </row>
    <row r="4353" spans="3:30">
      <c r="C4353" s="513"/>
      <c r="D4353" s="461"/>
      <c r="E4353" s="421"/>
      <c r="F4353" s="494"/>
      <c r="G4353" s="258"/>
      <c r="H4353" s="513"/>
      <c r="I4353" s="513"/>
      <c r="J4353" s="513"/>
      <c r="K4353" s="513"/>
      <c r="L4353" s="513"/>
      <c r="M4353" s="513"/>
      <c r="N4353" s="513"/>
      <c r="O4353" s="513"/>
      <c r="P4353" s="513"/>
      <c r="Q4353" s="513"/>
      <c r="R4353" s="513"/>
      <c r="S4353" s="513"/>
      <c r="T4353" s="513"/>
      <c r="U4353" s="513"/>
      <c r="V4353" s="513"/>
      <c r="W4353" s="513"/>
      <c r="X4353" s="513"/>
      <c r="Y4353" s="42"/>
      <c r="Z4353" s="42"/>
      <c r="AA4353" s="42"/>
      <c r="AB4353" s="42"/>
      <c r="AC4353" s="42"/>
      <c r="AD4353" s="42"/>
    </row>
    <row r="4354" spans="3:30">
      <c r="C4354" s="513"/>
      <c r="D4354" s="461"/>
      <c r="E4354" s="421"/>
      <c r="F4354" s="494"/>
      <c r="G4354" s="258"/>
      <c r="H4354" s="513"/>
      <c r="I4354" s="513"/>
      <c r="J4354" s="513"/>
      <c r="K4354" s="513"/>
      <c r="L4354" s="513"/>
      <c r="M4354" s="513"/>
      <c r="N4354" s="513"/>
      <c r="O4354" s="513"/>
      <c r="P4354" s="513"/>
      <c r="Q4354" s="513"/>
      <c r="R4354" s="513"/>
      <c r="S4354" s="513"/>
      <c r="T4354" s="513"/>
      <c r="U4354" s="513"/>
      <c r="V4354" s="513"/>
      <c r="W4354" s="513"/>
      <c r="X4354" s="513"/>
      <c r="Y4354" s="42"/>
      <c r="Z4354" s="42"/>
      <c r="AA4354" s="42"/>
      <c r="AB4354" s="42"/>
      <c r="AC4354" s="42"/>
      <c r="AD4354" s="42"/>
    </row>
    <row r="4355" spans="3:30">
      <c r="C4355" s="513"/>
      <c r="D4355" s="461"/>
      <c r="E4355" s="421"/>
      <c r="F4355" s="494"/>
      <c r="G4355" s="258"/>
      <c r="H4355" s="513"/>
      <c r="I4355" s="513"/>
      <c r="J4355" s="513"/>
      <c r="K4355" s="513"/>
      <c r="L4355" s="513"/>
      <c r="M4355" s="513"/>
      <c r="N4355" s="513"/>
      <c r="O4355" s="513"/>
      <c r="P4355" s="513"/>
      <c r="Q4355" s="513"/>
      <c r="R4355" s="513"/>
      <c r="S4355" s="513"/>
      <c r="T4355" s="513"/>
      <c r="U4355" s="513"/>
      <c r="V4355" s="513"/>
      <c r="W4355" s="513"/>
      <c r="X4355" s="513"/>
      <c r="Y4355" s="42"/>
      <c r="Z4355" s="42"/>
      <c r="AA4355" s="42"/>
      <c r="AB4355" s="42"/>
      <c r="AC4355" s="42"/>
      <c r="AD4355" s="42"/>
    </row>
    <row r="4356" spans="3:30">
      <c r="C4356" s="513"/>
      <c r="D4356" s="461"/>
      <c r="E4356" s="421"/>
      <c r="F4356" s="494"/>
      <c r="G4356" s="258"/>
      <c r="H4356" s="513"/>
      <c r="I4356" s="513"/>
      <c r="J4356" s="513"/>
      <c r="K4356" s="513"/>
      <c r="L4356" s="513"/>
      <c r="M4356" s="513"/>
      <c r="N4356" s="513"/>
      <c r="O4356" s="513"/>
      <c r="P4356" s="513"/>
      <c r="Q4356" s="513"/>
      <c r="R4356" s="513"/>
      <c r="S4356" s="513"/>
      <c r="T4356" s="513"/>
      <c r="U4356" s="513"/>
      <c r="V4356" s="513"/>
      <c r="W4356" s="513"/>
      <c r="X4356" s="513"/>
      <c r="Y4356" s="42"/>
      <c r="Z4356" s="42"/>
      <c r="AA4356" s="42"/>
      <c r="AB4356" s="42"/>
      <c r="AC4356" s="42"/>
      <c r="AD4356" s="42"/>
    </row>
    <row r="4357" spans="3:30">
      <c r="C4357" s="513"/>
      <c r="D4357" s="461"/>
      <c r="E4357" s="421"/>
      <c r="F4357" s="494"/>
      <c r="G4357" s="258"/>
      <c r="H4357" s="513"/>
      <c r="I4357" s="513"/>
      <c r="J4357" s="513"/>
      <c r="K4357" s="513"/>
      <c r="L4357" s="513"/>
      <c r="M4357" s="513"/>
      <c r="N4357" s="513"/>
      <c r="O4357" s="513"/>
      <c r="P4357" s="513"/>
      <c r="Q4357" s="513"/>
      <c r="R4357" s="513"/>
      <c r="S4357" s="513"/>
      <c r="T4357" s="513"/>
      <c r="U4357" s="513"/>
      <c r="V4357" s="513"/>
      <c r="W4357" s="513"/>
      <c r="X4357" s="513"/>
      <c r="Y4357" s="42"/>
      <c r="Z4357" s="42"/>
      <c r="AA4357" s="42"/>
      <c r="AB4357" s="42"/>
      <c r="AC4357" s="42"/>
      <c r="AD4357" s="42"/>
    </row>
    <row r="4358" spans="3:30">
      <c r="C4358" s="513"/>
      <c r="D4358" s="461"/>
      <c r="E4358" s="421"/>
      <c r="F4358" s="494"/>
      <c r="G4358" s="258"/>
      <c r="H4358" s="513"/>
      <c r="I4358" s="513"/>
      <c r="J4358" s="513"/>
      <c r="K4358" s="513"/>
      <c r="L4358" s="513"/>
      <c r="M4358" s="513"/>
      <c r="N4358" s="513"/>
      <c r="O4358" s="513"/>
      <c r="P4358" s="513"/>
      <c r="Q4358" s="513"/>
      <c r="R4358" s="513"/>
      <c r="S4358" s="513"/>
      <c r="T4358" s="513"/>
      <c r="U4358" s="513"/>
      <c r="V4358" s="513"/>
      <c r="W4358" s="513"/>
      <c r="X4358" s="513"/>
      <c r="Y4358" s="42"/>
      <c r="Z4358" s="42"/>
      <c r="AA4358" s="42"/>
      <c r="AB4358" s="42"/>
      <c r="AC4358" s="42"/>
      <c r="AD4358" s="42"/>
    </row>
    <row r="4359" spans="3:30">
      <c r="C4359" s="513"/>
      <c r="D4359" s="461"/>
      <c r="E4359" s="421"/>
      <c r="F4359" s="494"/>
      <c r="G4359" s="258"/>
      <c r="H4359" s="513"/>
      <c r="I4359" s="513"/>
      <c r="J4359" s="513"/>
      <c r="K4359" s="513"/>
      <c r="L4359" s="513"/>
      <c r="M4359" s="513"/>
      <c r="N4359" s="513"/>
      <c r="O4359" s="513"/>
      <c r="P4359" s="513"/>
      <c r="Q4359" s="513"/>
      <c r="R4359" s="513"/>
      <c r="S4359" s="513"/>
      <c r="T4359" s="513"/>
      <c r="U4359" s="513"/>
      <c r="V4359" s="513"/>
      <c r="W4359" s="513"/>
      <c r="X4359" s="513"/>
      <c r="Y4359" s="42"/>
      <c r="Z4359" s="42"/>
      <c r="AA4359" s="42"/>
      <c r="AB4359" s="42"/>
      <c r="AC4359" s="42"/>
      <c r="AD4359" s="42"/>
    </row>
    <row r="4360" spans="3:30">
      <c r="C4360" s="513"/>
      <c r="D4360" s="461"/>
      <c r="E4360" s="421"/>
      <c r="F4360" s="494"/>
      <c r="G4360" s="258"/>
      <c r="H4360" s="513"/>
      <c r="I4360" s="513"/>
      <c r="J4360" s="513"/>
      <c r="K4360" s="513"/>
      <c r="L4360" s="513"/>
      <c r="M4360" s="513"/>
      <c r="N4360" s="513"/>
      <c r="O4360" s="513"/>
      <c r="P4360" s="513"/>
      <c r="Q4360" s="513"/>
      <c r="R4360" s="513"/>
      <c r="S4360" s="513"/>
      <c r="T4360" s="513"/>
      <c r="U4360" s="513"/>
      <c r="V4360" s="513"/>
      <c r="W4360" s="513"/>
      <c r="X4360" s="513"/>
      <c r="Y4360" s="42"/>
      <c r="Z4360" s="42"/>
      <c r="AA4360" s="42"/>
      <c r="AB4360" s="42"/>
      <c r="AC4360" s="42"/>
      <c r="AD4360" s="42"/>
    </row>
    <row r="4361" spans="3:30">
      <c r="C4361" s="513"/>
      <c r="D4361" s="461"/>
      <c r="E4361" s="421"/>
      <c r="F4361" s="494"/>
      <c r="G4361" s="258"/>
      <c r="H4361" s="513"/>
      <c r="I4361" s="513"/>
      <c r="J4361" s="513"/>
      <c r="K4361" s="513"/>
      <c r="L4361" s="513"/>
      <c r="M4361" s="513"/>
      <c r="N4361" s="513"/>
      <c r="O4361" s="513"/>
      <c r="P4361" s="513"/>
      <c r="Q4361" s="513"/>
      <c r="R4361" s="513"/>
      <c r="S4361" s="513"/>
      <c r="T4361" s="513"/>
      <c r="U4361" s="513"/>
      <c r="V4361" s="513"/>
      <c r="W4361" s="513"/>
      <c r="X4361" s="513"/>
      <c r="Y4361" s="42"/>
      <c r="Z4361" s="42"/>
      <c r="AA4361" s="42"/>
      <c r="AB4361" s="42"/>
      <c r="AC4361" s="42"/>
      <c r="AD4361" s="42"/>
    </row>
    <row r="4362" spans="3:30">
      <c r="C4362" s="513"/>
      <c r="D4362" s="461"/>
      <c r="E4362" s="421"/>
      <c r="F4362" s="494"/>
      <c r="G4362" s="258"/>
      <c r="H4362" s="513"/>
      <c r="I4362" s="513"/>
      <c r="J4362" s="513"/>
      <c r="K4362" s="513"/>
      <c r="L4362" s="513"/>
      <c r="M4362" s="513"/>
      <c r="N4362" s="513"/>
      <c r="O4362" s="513"/>
      <c r="P4362" s="513"/>
      <c r="Q4362" s="513"/>
      <c r="R4362" s="513"/>
      <c r="S4362" s="513"/>
      <c r="T4362" s="513"/>
      <c r="U4362" s="513"/>
      <c r="V4362" s="513"/>
      <c r="W4362" s="513"/>
      <c r="X4362" s="513"/>
      <c r="Y4362" s="42"/>
      <c r="Z4362" s="42"/>
      <c r="AA4362" s="42"/>
      <c r="AB4362" s="42"/>
      <c r="AC4362" s="42"/>
      <c r="AD4362" s="42"/>
    </row>
    <row r="4363" spans="3:30">
      <c r="C4363" s="513"/>
      <c r="D4363" s="461"/>
      <c r="E4363" s="421"/>
      <c r="F4363" s="494"/>
      <c r="G4363" s="258"/>
      <c r="H4363" s="513"/>
      <c r="I4363" s="513"/>
      <c r="J4363" s="513"/>
      <c r="K4363" s="513"/>
      <c r="L4363" s="513"/>
      <c r="M4363" s="513"/>
      <c r="N4363" s="513"/>
      <c r="O4363" s="513"/>
      <c r="P4363" s="513"/>
      <c r="Q4363" s="513"/>
      <c r="R4363" s="513"/>
      <c r="S4363" s="513"/>
      <c r="T4363" s="513"/>
      <c r="U4363" s="513"/>
      <c r="V4363" s="513"/>
      <c r="W4363" s="513"/>
      <c r="X4363" s="513"/>
      <c r="Y4363" s="42"/>
      <c r="Z4363" s="42"/>
      <c r="AA4363" s="42"/>
      <c r="AB4363" s="42"/>
      <c r="AC4363" s="42"/>
      <c r="AD4363" s="42"/>
    </row>
    <row r="4364" spans="3:30">
      <c r="C4364" s="513"/>
      <c r="D4364" s="461"/>
      <c r="E4364" s="421"/>
      <c r="F4364" s="494"/>
      <c r="G4364" s="258"/>
      <c r="H4364" s="513"/>
      <c r="I4364" s="513"/>
      <c r="J4364" s="513"/>
      <c r="K4364" s="513"/>
      <c r="L4364" s="513"/>
      <c r="M4364" s="513"/>
      <c r="N4364" s="513"/>
      <c r="O4364" s="513"/>
      <c r="P4364" s="513"/>
      <c r="Q4364" s="513"/>
      <c r="R4364" s="513"/>
      <c r="S4364" s="513"/>
      <c r="T4364" s="513"/>
      <c r="U4364" s="513"/>
      <c r="V4364" s="513"/>
      <c r="W4364" s="513"/>
      <c r="X4364" s="513"/>
      <c r="Y4364" s="42"/>
      <c r="Z4364" s="42"/>
      <c r="AA4364" s="42"/>
      <c r="AB4364" s="42"/>
      <c r="AC4364" s="42"/>
      <c r="AD4364" s="42"/>
    </row>
    <row r="4365" spans="3:30">
      <c r="C4365" s="513"/>
      <c r="D4365" s="461"/>
      <c r="E4365" s="421"/>
      <c r="F4365" s="494"/>
      <c r="G4365" s="258"/>
      <c r="H4365" s="513"/>
      <c r="I4365" s="513"/>
      <c r="J4365" s="513"/>
      <c r="K4365" s="513"/>
      <c r="L4365" s="513"/>
      <c r="M4365" s="513"/>
      <c r="N4365" s="513"/>
      <c r="O4365" s="513"/>
      <c r="P4365" s="513"/>
      <c r="Q4365" s="513"/>
      <c r="R4365" s="513"/>
      <c r="S4365" s="513"/>
      <c r="T4365" s="513"/>
      <c r="U4365" s="513"/>
      <c r="V4365" s="513"/>
      <c r="W4365" s="513"/>
      <c r="X4365" s="513"/>
      <c r="Y4365" s="42"/>
      <c r="Z4365" s="42"/>
      <c r="AA4365" s="42"/>
      <c r="AB4365" s="42"/>
      <c r="AC4365" s="42"/>
      <c r="AD4365" s="42"/>
    </row>
    <row r="4366" spans="3:30">
      <c r="C4366" s="513"/>
      <c r="D4366" s="461"/>
      <c r="E4366" s="421"/>
      <c r="F4366" s="494"/>
      <c r="G4366" s="258"/>
      <c r="H4366" s="513"/>
      <c r="I4366" s="513"/>
      <c r="J4366" s="513"/>
      <c r="K4366" s="513"/>
      <c r="L4366" s="513"/>
      <c r="M4366" s="513"/>
      <c r="N4366" s="513"/>
      <c r="O4366" s="513"/>
      <c r="P4366" s="513"/>
      <c r="Q4366" s="513"/>
      <c r="R4366" s="513"/>
      <c r="S4366" s="513"/>
      <c r="T4366" s="513"/>
      <c r="U4366" s="513"/>
      <c r="V4366" s="513"/>
      <c r="W4366" s="513"/>
      <c r="X4366" s="513"/>
      <c r="Y4366" s="42"/>
      <c r="Z4366" s="42"/>
      <c r="AA4366" s="42"/>
      <c r="AB4366" s="42"/>
      <c r="AC4366" s="42"/>
      <c r="AD4366" s="42"/>
    </row>
    <row r="4367" spans="3:30">
      <c r="C4367" s="513"/>
      <c r="D4367" s="461"/>
      <c r="E4367" s="421"/>
      <c r="F4367" s="494"/>
      <c r="G4367" s="258"/>
      <c r="H4367" s="513"/>
      <c r="I4367" s="513"/>
      <c r="J4367" s="513"/>
      <c r="K4367" s="513"/>
      <c r="L4367" s="513"/>
      <c r="M4367" s="513"/>
      <c r="N4367" s="513"/>
      <c r="O4367" s="513"/>
      <c r="P4367" s="513"/>
      <c r="Q4367" s="513"/>
      <c r="R4367" s="513"/>
      <c r="S4367" s="513"/>
      <c r="T4367" s="513"/>
      <c r="U4367" s="513"/>
      <c r="V4367" s="513"/>
      <c r="W4367" s="513"/>
      <c r="X4367" s="513"/>
      <c r="Y4367" s="42"/>
      <c r="Z4367" s="42"/>
      <c r="AA4367" s="42"/>
      <c r="AB4367" s="42"/>
      <c r="AC4367" s="42"/>
      <c r="AD4367" s="42"/>
    </row>
    <row r="4368" spans="3:30">
      <c r="C4368" s="513"/>
      <c r="D4368" s="461"/>
      <c r="E4368" s="421"/>
      <c r="F4368" s="494"/>
      <c r="G4368" s="258"/>
      <c r="H4368" s="513"/>
      <c r="I4368" s="513"/>
      <c r="J4368" s="513"/>
      <c r="K4368" s="513"/>
      <c r="L4368" s="513"/>
      <c r="M4368" s="513"/>
      <c r="N4368" s="513"/>
      <c r="O4368" s="513"/>
      <c r="P4368" s="513"/>
      <c r="Q4368" s="513"/>
      <c r="R4368" s="513"/>
      <c r="S4368" s="513"/>
      <c r="T4368" s="513"/>
      <c r="U4368" s="513"/>
      <c r="V4368" s="513"/>
      <c r="W4368" s="513"/>
      <c r="X4368" s="513"/>
      <c r="Y4368" s="42"/>
      <c r="Z4368" s="42"/>
      <c r="AA4368" s="42"/>
      <c r="AB4368" s="42"/>
      <c r="AC4368" s="42"/>
      <c r="AD4368" s="42"/>
    </row>
    <row r="4369" spans="3:30">
      <c r="C4369" s="513"/>
      <c r="D4369" s="461"/>
      <c r="E4369" s="421"/>
      <c r="F4369" s="494"/>
      <c r="G4369" s="258"/>
      <c r="H4369" s="513"/>
      <c r="I4369" s="513"/>
      <c r="J4369" s="513"/>
      <c r="K4369" s="513"/>
      <c r="L4369" s="513"/>
      <c r="M4369" s="513"/>
      <c r="N4369" s="513"/>
      <c r="O4369" s="513"/>
      <c r="P4369" s="513"/>
      <c r="Q4369" s="513"/>
      <c r="R4369" s="513"/>
      <c r="S4369" s="513"/>
      <c r="T4369" s="513"/>
      <c r="U4369" s="513"/>
      <c r="V4369" s="513"/>
      <c r="W4369" s="513"/>
      <c r="X4369" s="513"/>
      <c r="Y4369" s="42"/>
      <c r="Z4369" s="42"/>
      <c r="AA4369" s="42"/>
      <c r="AB4369" s="42"/>
      <c r="AC4369" s="42"/>
      <c r="AD4369" s="42"/>
    </row>
    <row r="4370" spans="3:30">
      <c r="C4370" s="513"/>
      <c r="D4370" s="461"/>
      <c r="E4370" s="421"/>
      <c r="F4370" s="494"/>
      <c r="G4370" s="258"/>
      <c r="H4370" s="513"/>
      <c r="I4370" s="513"/>
      <c r="J4370" s="513"/>
      <c r="K4370" s="513"/>
      <c r="L4370" s="513"/>
      <c r="M4370" s="513"/>
      <c r="N4370" s="513"/>
      <c r="O4370" s="513"/>
      <c r="P4370" s="513"/>
      <c r="Q4370" s="513"/>
      <c r="R4370" s="513"/>
      <c r="S4370" s="513"/>
      <c r="T4370" s="513"/>
      <c r="U4370" s="513"/>
      <c r="V4370" s="513"/>
      <c r="W4370" s="513"/>
      <c r="X4370" s="513"/>
      <c r="Y4370" s="42"/>
      <c r="Z4370" s="42"/>
      <c r="AA4370" s="42"/>
      <c r="AB4370" s="42"/>
      <c r="AC4370" s="42"/>
      <c r="AD4370" s="42"/>
    </row>
    <row r="4371" spans="3:30">
      <c r="C4371" s="513"/>
      <c r="D4371" s="461"/>
      <c r="E4371" s="421"/>
      <c r="F4371" s="494"/>
      <c r="G4371" s="258"/>
      <c r="H4371" s="513"/>
      <c r="I4371" s="513"/>
      <c r="J4371" s="513"/>
      <c r="K4371" s="513"/>
      <c r="L4371" s="513"/>
      <c r="M4371" s="513"/>
      <c r="N4371" s="513"/>
      <c r="O4371" s="513"/>
      <c r="P4371" s="513"/>
      <c r="Q4371" s="513"/>
      <c r="R4371" s="513"/>
      <c r="S4371" s="513"/>
      <c r="T4371" s="513"/>
      <c r="U4371" s="513"/>
      <c r="V4371" s="513"/>
      <c r="W4371" s="513"/>
      <c r="X4371" s="513"/>
      <c r="Y4371" s="42"/>
      <c r="Z4371" s="42"/>
      <c r="AA4371" s="42"/>
      <c r="AB4371" s="42"/>
      <c r="AC4371" s="42"/>
      <c r="AD4371" s="42"/>
    </row>
    <row r="4372" spans="3:30">
      <c r="C4372" s="513"/>
      <c r="D4372" s="461"/>
      <c r="E4372" s="421"/>
      <c r="F4372" s="494"/>
      <c r="G4372" s="258"/>
      <c r="H4372" s="513"/>
      <c r="I4372" s="513"/>
      <c r="J4372" s="513"/>
      <c r="K4372" s="513"/>
      <c r="L4372" s="513"/>
      <c r="M4372" s="513"/>
      <c r="N4372" s="513"/>
      <c r="O4372" s="513"/>
      <c r="P4372" s="513"/>
      <c r="Q4372" s="513"/>
      <c r="R4372" s="513"/>
      <c r="S4372" s="513"/>
      <c r="T4372" s="513"/>
      <c r="U4372" s="513"/>
      <c r="V4372" s="513"/>
      <c r="W4372" s="513"/>
      <c r="X4372" s="513"/>
      <c r="Y4372" s="42"/>
      <c r="Z4372" s="42"/>
      <c r="AA4372" s="42"/>
      <c r="AB4372" s="42"/>
      <c r="AC4372" s="42"/>
      <c r="AD4372" s="42"/>
    </row>
    <row r="4373" spans="3:30">
      <c r="C4373" s="513"/>
      <c r="D4373" s="461"/>
      <c r="E4373" s="421"/>
      <c r="F4373" s="494"/>
      <c r="G4373" s="258"/>
      <c r="H4373" s="513"/>
      <c r="I4373" s="513"/>
      <c r="J4373" s="513"/>
      <c r="K4373" s="513"/>
      <c r="L4373" s="513"/>
      <c r="M4373" s="513"/>
      <c r="N4373" s="513"/>
      <c r="O4373" s="513"/>
      <c r="P4373" s="513"/>
      <c r="Q4373" s="513"/>
      <c r="R4373" s="513"/>
      <c r="S4373" s="513"/>
      <c r="T4373" s="513"/>
      <c r="U4373" s="513"/>
      <c r="V4373" s="513"/>
      <c r="W4373" s="513"/>
      <c r="X4373" s="513"/>
      <c r="Y4373" s="42"/>
      <c r="Z4373" s="42"/>
      <c r="AA4373" s="42"/>
      <c r="AB4373" s="42"/>
      <c r="AC4373" s="42"/>
      <c r="AD4373" s="42"/>
    </row>
    <row r="4374" spans="3:30">
      <c r="C4374" s="513"/>
      <c r="D4374" s="461"/>
      <c r="E4374" s="421"/>
      <c r="F4374" s="494"/>
      <c r="G4374" s="258"/>
      <c r="H4374" s="513"/>
      <c r="I4374" s="513"/>
      <c r="J4374" s="513"/>
      <c r="K4374" s="513"/>
      <c r="L4374" s="513"/>
      <c r="M4374" s="513"/>
      <c r="N4374" s="513"/>
      <c r="O4374" s="513"/>
      <c r="P4374" s="513"/>
      <c r="Q4374" s="513"/>
      <c r="R4374" s="513"/>
      <c r="S4374" s="513"/>
      <c r="T4374" s="513"/>
      <c r="U4374" s="513"/>
      <c r="V4374" s="513"/>
      <c r="W4374" s="513"/>
      <c r="X4374" s="513"/>
      <c r="Y4374" s="42"/>
      <c r="Z4374" s="42"/>
      <c r="AA4374" s="42"/>
      <c r="AB4374" s="42"/>
      <c r="AC4374" s="42"/>
      <c r="AD4374" s="42"/>
    </row>
    <row r="4375" spans="3:30">
      <c r="C4375" s="513"/>
      <c r="D4375" s="461"/>
      <c r="E4375" s="421"/>
      <c r="F4375" s="494"/>
      <c r="G4375" s="258"/>
      <c r="H4375" s="513"/>
      <c r="I4375" s="513"/>
      <c r="J4375" s="513"/>
      <c r="K4375" s="513"/>
      <c r="L4375" s="513"/>
      <c r="M4375" s="513"/>
      <c r="N4375" s="513"/>
      <c r="O4375" s="513"/>
      <c r="P4375" s="513"/>
      <c r="Q4375" s="513"/>
      <c r="R4375" s="513"/>
      <c r="S4375" s="513"/>
      <c r="T4375" s="513"/>
      <c r="U4375" s="513"/>
      <c r="V4375" s="513"/>
      <c r="W4375" s="513"/>
      <c r="X4375" s="513"/>
      <c r="Y4375" s="42"/>
      <c r="Z4375" s="42"/>
      <c r="AA4375" s="42"/>
      <c r="AB4375" s="42"/>
      <c r="AC4375" s="42"/>
      <c r="AD4375" s="42"/>
    </row>
    <row r="4376" spans="3:30">
      <c r="C4376" s="513"/>
      <c r="D4376" s="461"/>
      <c r="E4376" s="421"/>
      <c r="F4376" s="494"/>
      <c r="G4376" s="258"/>
      <c r="H4376" s="513"/>
      <c r="I4376" s="513"/>
      <c r="J4376" s="513"/>
      <c r="K4376" s="513"/>
      <c r="L4376" s="513"/>
      <c r="M4376" s="513"/>
      <c r="N4376" s="513"/>
      <c r="O4376" s="513"/>
      <c r="P4376" s="513"/>
      <c r="Q4376" s="513"/>
      <c r="R4376" s="513"/>
      <c r="S4376" s="513"/>
      <c r="T4376" s="513"/>
      <c r="U4376" s="513"/>
      <c r="V4376" s="513"/>
      <c r="W4376" s="513"/>
      <c r="X4376" s="513"/>
      <c r="Y4376" s="42"/>
      <c r="Z4376" s="42"/>
      <c r="AA4376" s="42"/>
      <c r="AB4376" s="42"/>
      <c r="AC4376" s="42"/>
      <c r="AD4376" s="42"/>
    </row>
    <row r="4377" spans="3:30">
      <c r="C4377" s="513"/>
      <c r="D4377" s="461"/>
      <c r="E4377" s="421"/>
      <c r="F4377" s="494"/>
      <c r="G4377" s="258"/>
      <c r="H4377" s="513"/>
      <c r="I4377" s="513"/>
      <c r="J4377" s="513"/>
      <c r="K4377" s="513"/>
      <c r="L4377" s="513"/>
      <c r="M4377" s="513"/>
      <c r="N4377" s="513"/>
      <c r="O4377" s="513"/>
      <c r="P4377" s="513"/>
      <c r="Q4377" s="513"/>
      <c r="R4377" s="513"/>
      <c r="S4377" s="513"/>
      <c r="T4377" s="513"/>
      <c r="U4377" s="513"/>
      <c r="V4377" s="513"/>
      <c r="W4377" s="513"/>
      <c r="X4377" s="513"/>
      <c r="Y4377" s="42"/>
      <c r="Z4377" s="42"/>
      <c r="AA4377" s="42"/>
      <c r="AB4377" s="42"/>
      <c r="AC4377" s="42"/>
      <c r="AD4377" s="42"/>
    </row>
    <row r="4378" spans="3:30">
      <c r="C4378" s="513"/>
      <c r="D4378" s="461"/>
      <c r="E4378" s="421"/>
      <c r="F4378" s="494"/>
      <c r="G4378" s="258"/>
      <c r="H4378" s="513"/>
      <c r="I4378" s="513"/>
      <c r="J4378" s="513"/>
      <c r="K4378" s="513"/>
      <c r="L4378" s="513"/>
      <c r="M4378" s="513"/>
      <c r="N4378" s="513"/>
      <c r="O4378" s="513"/>
      <c r="P4378" s="513"/>
      <c r="Q4378" s="513"/>
      <c r="R4378" s="513"/>
      <c r="S4378" s="513"/>
      <c r="T4378" s="513"/>
      <c r="U4378" s="513"/>
      <c r="V4378" s="513"/>
      <c r="W4378" s="513"/>
      <c r="X4378" s="513"/>
      <c r="Y4378" s="42"/>
      <c r="Z4378" s="42"/>
      <c r="AA4378" s="42"/>
      <c r="AB4378" s="42"/>
      <c r="AC4378" s="42"/>
      <c r="AD4378" s="42"/>
    </row>
    <row r="4379" spans="3:30">
      <c r="C4379" s="513"/>
      <c r="D4379" s="461"/>
      <c r="E4379" s="421"/>
      <c r="F4379" s="494"/>
      <c r="G4379" s="258"/>
      <c r="H4379" s="513"/>
      <c r="I4379" s="513"/>
      <c r="J4379" s="513"/>
      <c r="K4379" s="513"/>
      <c r="L4379" s="513"/>
      <c r="M4379" s="513"/>
      <c r="N4379" s="513"/>
      <c r="O4379" s="513"/>
      <c r="P4379" s="513"/>
      <c r="Q4379" s="513"/>
      <c r="R4379" s="513"/>
      <c r="S4379" s="513"/>
      <c r="T4379" s="513"/>
      <c r="U4379" s="513"/>
      <c r="V4379" s="513"/>
      <c r="W4379" s="513"/>
      <c r="X4379" s="513"/>
      <c r="Y4379" s="42"/>
      <c r="Z4379" s="42"/>
      <c r="AA4379" s="42"/>
      <c r="AB4379" s="42"/>
      <c r="AC4379" s="42"/>
      <c r="AD4379" s="42"/>
    </row>
    <row r="4380" spans="3:30">
      <c r="C4380" s="513"/>
      <c r="D4380" s="461"/>
      <c r="E4380" s="421"/>
      <c r="F4380" s="494"/>
      <c r="G4380" s="258"/>
      <c r="H4380" s="513"/>
      <c r="I4380" s="513"/>
      <c r="J4380" s="513"/>
      <c r="K4380" s="513"/>
      <c r="L4380" s="513"/>
      <c r="M4380" s="513"/>
      <c r="N4380" s="513"/>
      <c r="O4380" s="513"/>
      <c r="P4380" s="513"/>
      <c r="Q4380" s="513"/>
      <c r="R4380" s="513"/>
      <c r="S4380" s="513"/>
      <c r="T4380" s="513"/>
      <c r="U4380" s="513"/>
      <c r="V4380" s="513"/>
      <c r="W4380" s="513"/>
      <c r="X4380" s="513"/>
      <c r="Y4380" s="42"/>
      <c r="Z4380" s="42"/>
      <c r="AA4380" s="42"/>
      <c r="AB4380" s="42"/>
      <c r="AC4380" s="42"/>
      <c r="AD4380" s="42"/>
    </row>
    <row r="4381" spans="3:30">
      <c r="C4381" s="513"/>
      <c r="D4381" s="461"/>
      <c r="E4381" s="421"/>
      <c r="F4381" s="494"/>
      <c r="G4381" s="258"/>
      <c r="H4381" s="513"/>
      <c r="I4381" s="513"/>
      <c r="J4381" s="513"/>
      <c r="K4381" s="513"/>
      <c r="L4381" s="513"/>
      <c r="M4381" s="513"/>
      <c r="N4381" s="513"/>
      <c r="O4381" s="513"/>
      <c r="P4381" s="513"/>
      <c r="Q4381" s="513"/>
      <c r="R4381" s="513"/>
      <c r="S4381" s="513"/>
      <c r="T4381" s="513"/>
      <c r="U4381" s="513"/>
      <c r="V4381" s="513"/>
      <c r="W4381" s="513"/>
      <c r="X4381" s="513"/>
      <c r="Y4381" s="42"/>
      <c r="Z4381" s="42"/>
      <c r="AA4381" s="42"/>
      <c r="AB4381" s="42"/>
      <c r="AC4381" s="42"/>
      <c r="AD4381" s="42"/>
    </row>
    <row r="4382" spans="3:30">
      <c r="C4382" s="513"/>
      <c r="D4382" s="461"/>
      <c r="E4382" s="421"/>
      <c r="F4382" s="494"/>
      <c r="G4382" s="258"/>
      <c r="H4382" s="513"/>
      <c r="I4382" s="513"/>
      <c r="J4382" s="513"/>
      <c r="K4382" s="513"/>
      <c r="L4382" s="513"/>
      <c r="M4382" s="513"/>
      <c r="N4382" s="513"/>
      <c r="O4382" s="513"/>
      <c r="P4382" s="513"/>
      <c r="Q4382" s="513"/>
      <c r="R4382" s="513"/>
      <c r="S4382" s="513"/>
      <c r="T4382" s="513"/>
      <c r="U4382" s="513"/>
      <c r="V4382" s="513"/>
      <c r="W4382" s="513"/>
      <c r="X4382" s="513"/>
      <c r="Y4382" s="42"/>
      <c r="Z4382" s="42"/>
      <c r="AA4382" s="42"/>
      <c r="AB4382" s="42"/>
      <c r="AC4382" s="42"/>
      <c r="AD4382" s="42"/>
    </row>
    <row r="4383" spans="3:30">
      <c r="C4383" s="513"/>
      <c r="D4383" s="461"/>
      <c r="E4383" s="421"/>
      <c r="F4383" s="494"/>
      <c r="G4383" s="258"/>
      <c r="H4383" s="513"/>
      <c r="I4383" s="513"/>
      <c r="J4383" s="513"/>
      <c r="K4383" s="513"/>
      <c r="L4383" s="513"/>
      <c r="M4383" s="513"/>
      <c r="N4383" s="513"/>
      <c r="O4383" s="513"/>
      <c r="P4383" s="513"/>
      <c r="Q4383" s="513"/>
      <c r="R4383" s="513"/>
      <c r="S4383" s="513"/>
      <c r="T4383" s="513"/>
      <c r="U4383" s="513"/>
      <c r="V4383" s="513"/>
      <c r="W4383" s="513"/>
      <c r="X4383" s="513"/>
      <c r="Y4383" s="42"/>
      <c r="Z4383" s="42"/>
      <c r="AA4383" s="42"/>
      <c r="AB4383" s="42"/>
      <c r="AC4383" s="42"/>
      <c r="AD4383" s="42"/>
    </row>
    <row r="4384" spans="3:30">
      <c r="C4384" s="513"/>
      <c r="D4384" s="461"/>
      <c r="E4384" s="421"/>
      <c r="F4384" s="494"/>
      <c r="G4384" s="258"/>
      <c r="H4384" s="513"/>
      <c r="I4384" s="513"/>
      <c r="J4384" s="513"/>
      <c r="K4384" s="513"/>
      <c r="L4384" s="513"/>
      <c r="M4384" s="513"/>
      <c r="N4384" s="513"/>
      <c r="O4384" s="513"/>
      <c r="P4384" s="513"/>
      <c r="Q4384" s="513"/>
      <c r="R4384" s="513"/>
      <c r="S4384" s="513"/>
      <c r="T4384" s="513"/>
      <c r="U4384" s="513"/>
      <c r="V4384" s="513"/>
      <c r="W4384" s="513"/>
      <c r="X4384" s="513"/>
      <c r="Y4384" s="42"/>
      <c r="Z4384" s="42"/>
      <c r="AA4384" s="42"/>
      <c r="AB4384" s="42"/>
      <c r="AC4384" s="42"/>
      <c r="AD4384" s="42"/>
    </row>
    <row r="4385" spans="3:30">
      <c r="C4385" s="513"/>
      <c r="D4385" s="461"/>
      <c r="E4385" s="421"/>
      <c r="F4385" s="494"/>
      <c r="G4385" s="258"/>
      <c r="H4385" s="513"/>
      <c r="I4385" s="513"/>
      <c r="J4385" s="513"/>
      <c r="K4385" s="513"/>
      <c r="L4385" s="513"/>
      <c r="M4385" s="513"/>
      <c r="N4385" s="513"/>
      <c r="O4385" s="513"/>
      <c r="P4385" s="513"/>
      <c r="Q4385" s="513"/>
      <c r="R4385" s="513"/>
      <c r="S4385" s="513"/>
      <c r="T4385" s="513"/>
      <c r="U4385" s="513"/>
      <c r="V4385" s="513"/>
      <c r="W4385" s="513"/>
      <c r="X4385" s="513"/>
      <c r="Y4385" s="42"/>
      <c r="Z4385" s="42"/>
      <c r="AA4385" s="42"/>
      <c r="AB4385" s="42"/>
      <c r="AC4385" s="42"/>
      <c r="AD4385" s="42"/>
    </row>
    <row r="4386" spans="3:30">
      <c r="C4386" s="513"/>
      <c r="D4386" s="461"/>
      <c r="E4386" s="421"/>
      <c r="F4386" s="494"/>
      <c r="G4386" s="258"/>
      <c r="H4386" s="513"/>
      <c r="I4386" s="513"/>
      <c r="J4386" s="513"/>
      <c r="K4386" s="513"/>
      <c r="L4386" s="513"/>
      <c r="M4386" s="513"/>
      <c r="N4386" s="513"/>
      <c r="O4386" s="513"/>
      <c r="P4386" s="513"/>
      <c r="Q4386" s="513"/>
      <c r="R4386" s="513"/>
      <c r="S4386" s="513"/>
      <c r="T4386" s="513"/>
      <c r="U4386" s="513"/>
      <c r="V4386" s="513"/>
      <c r="W4386" s="513"/>
      <c r="X4386" s="513"/>
      <c r="Y4386" s="42"/>
      <c r="Z4386" s="42"/>
      <c r="AA4386" s="42"/>
      <c r="AB4386" s="42"/>
      <c r="AC4386" s="42"/>
      <c r="AD4386" s="42"/>
    </row>
    <row r="4387" spans="3:30">
      <c r="C4387" s="513"/>
      <c r="D4387" s="461"/>
      <c r="E4387" s="421"/>
      <c r="F4387" s="494"/>
      <c r="G4387" s="258"/>
      <c r="H4387" s="513"/>
      <c r="I4387" s="513"/>
      <c r="J4387" s="513"/>
      <c r="K4387" s="513"/>
      <c r="L4387" s="513"/>
      <c r="M4387" s="513"/>
      <c r="N4387" s="513"/>
      <c r="O4387" s="513"/>
      <c r="P4387" s="513"/>
      <c r="Q4387" s="513"/>
      <c r="R4387" s="513"/>
      <c r="S4387" s="513"/>
      <c r="T4387" s="513"/>
      <c r="U4387" s="513"/>
      <c r="V4387" s="513"/>
      <c r="W4387" s="513"/>
      <c r="X4387" s="513"/>
      <c r="Y4387" s="42"/>
      <c r="Z4387" s="42"/>
      <c r="AA4387" s="42"/>
      <c r="AB4387" s="42"/>
      <c r="AC4387" s="42"/>
      <c r="AD4387" s="42"/>
    </row>
    <row r="4388" spans="3:30">
      <c r="C4388" s="513"/>
      <c r="D4388" s="461"/>
      <c r="E4388" s="421"/>
      <c r="F4388" s="494"/>
      <c r="G4388" s="258"/>
      <c r="H4388" s="513"/>
      <c r="I4388" s="513"/>
      <c r="J4388" s="513"/>
      <c r="K4388" s="513"/>
      <c r="L4388" s="513"/>
      <c r="M4388" s="513"/>
      <c r="N4388" s="513"/>
      <c r="O4388" s="513"/>
      <c r="P4388" s="513"/>
      <c r="Q4388" s="513"/>
      <c r="R4388" s="513"/>
      <c r="S4388" s="513"/>
      <c r="T4388" s="513"/>
      <c r="U4388" s="513"/>
      <c r="V4388" s="513"/>
      <c r="W4388" s="513"/>
      <c r="X4388" s="513"/>
      <c r="Y4388" s="42"/>
      <c r="Z4388" s="42"/>
      <c r="AA4388" s="42"/>
      <c r="AB4388" s="42"/>
      <c r="AC4388" s="42"/>
      <c r="AD4388" s="42"/>
    </row>
    <row r="4389" spans="3:30">
      <c r="C4389" s="513"/>
      <c r="D4389" s="461"/>
      <c r="E4389" s="421"/>
      <c r="F4389" s="494"/>
      <c r="G4389" s="258"/>
      <c r="H4389" s="513"/>
      <c r="I4389" s="513"/>
      <c r="J4389" s="513"/>
      <c r="K4389" s="513"/>
      <c r="L4389" s="513"/>
      <c r="M4389" s="513"/>
      <c r="N4389" s="513"/>
      <c r="O4389" s="513"/>
      <c r="P4389" s="513"/>
      <c r="Q4389" s="513"/>
      <c r="R4389" s="513"/>
      <c r="S4389" s="513"/>
      <c r="T4389" s="513"/>
      <c r="U4389" s="513"/>
      <c r="V4389" s="513"/>
      <c r="W4389" s="513"/>
      <c r="X4389" s="513"/>
      <c r="Y4389" s="42"/>
      <c r="Z4389" s="42"/>
      <c r="AA4389" s="42"/>
      <c r="AB4389" s="42"/>
      <c r="AC4389" s="42"/>
      <c r="AD4389" s="42"/>
    </row>
    <row r="4390" spans="3:30">
      <c r="C4390" s="513"/>
      <c r="D4390" s="461"/>
      <c r="E4390" s="421"/>
      <c r="F4390" s="494"/>
      <c r="G4390" s="258"/>
      <c r="H4390" s="513"/>
      <c r="I4390" s="513"/>
      <c r="J4390" s="513"/>
      <c r="K4390" s="513"/>
      <c r="L4390" s="513"/>
      <c r="M4390" s="513"/>
      <c r="N4390" s="513"/>
      <c r="O4390" s="513"/>
      <c r="P4390" s="513"/>
      <c r="Q4390" s="513"/>
      <c r="R4390" s="513"/>
      <c r="S4390" s="513"/>
      <c r="T4390" s="513"/>
      <c r="U4390" s="513"/>
      <c r="V4390" s="513"/>
      <c r="W4390" s="513"/>
      <c r="X4390" s="513"/>
      <c r="Y4390" s="42"/>
      <c r="Z4390" s="42"/>
      <c r="AA4390" s="42"/>
      <c r="AB4390" s="42"/>
      <c r="AC4390" s="42"/>
      <c r="AD4390" s="42"/>
    </row>
    <row r="4391" spans="3:30">
      <c r="C4391" s="513"/>
      <c r="D4391" s="461"/>
      <c r="E4391" s="421"/>
      <c r="F4391" s="494"/>
      <c r="G4391" s="258"/>
      <c r="H4391" s="513"/>
      <c r="I4391" s="513"/>
      <c r="J4391" s="513"/>
      <c r="K4391" s="513"/>
      <c r="L4391" s="513"/>
      <c r="M4391" s="513"/>
      <c r="N4391" s="513"/>
      <c r="O4391" s="513"/>
      <c r="P4391" s="513"/>
      <c r="Q4391" s="513"/>
      <c r="R4391" s="513"/>
      <c r="S4391" s="513"/>
      <c r="T4391" s="513"/>
      <c r="U4391" s="513"/>
      <c r="V4391" s="513"/>
      <c r="W4391" s="513"/>
      <c r="X4391" s="513"/>
      <c r="Y4391" s="42"/>
      <c r="Z4391" s="42"/>
      <c r="AA4391" s="42"/>
      <c r="AB4391" s="42"/>
      <c r="AC4391" s="42"/>
      <c r="AD4391" s="42"/>
    </row>
    <row r="4392" spans="3:30">
      <c r="C4392" s="513"/>
      <c r="D4392" s="461"/>
      <c r="E4392" s="421"/>
      <c r="F4392" s="494"/>
      <c r="G4392" s="258"/>
      <c r="H4392" s="513"/>
      <c r="I4392" s="513"/>
      <c r="J4392" s="513"/>
      <c r="K4392" s="513"/>
      <c r="L4392" s="513"/>
      <c r="M4392" s="513"/>
      <c r="N4392" s="513"/>
      <c r="O4392" s="513"/>
      <c r="P4392" s="513"/>
      <c r="Q4392" s="513"/>
      <c r="R4392" s="513"/>
      <c r="S4392" s="513"/>
      <c r="T4392" s="513"/>
      <c r="U4392" s="513"/>
      <c r="V4392" s="513"/>
      <c r="W4392" s="513"/>
      <c r="X4392" s="513"/>
      <c r="Y4392" s="42"/>
      <c r="Z4392" s="42"/>
      <c r="AA4392" s="42"/>
      <c r="AB4392" s="42"/>
      <c r="AC4392" s="42"/>
      <c r="AD4392" s="42"/>
    </row>
    <row r="4393" spans="3:30">
      <c r="C4393" s="513"/>
      <c r="D4393" s="461"/>
      <c r="E4393" s="421"/>
      <c r="F4393" s="494"/>
      <c r="G4393" s="258"/>
      <c r="H4393" s="513"/>
      <c r="I4393" s="513"/>
      <c r="J4393" s="513"/>
      <c r="K4393" s="513"/>
      <c r="L4393" s="513"/>
      <c r="M4393" s="513"/>
      <c r="N4393" s="513"/>
      <c r="O4393" s="513"/>
      <c r="P4393" s="513"/>
      <c r="Q4393" s="513"/>
      <c r="R4393" s="513"/>
      <c r="S4393" s="513"/>
      <c r="T4393" s="513"/>
      <c r="U4393" s="513"/>
      <c r="V4393" s="513"/>
      <c r="W4393" s="513"/>
      <c r="X4393" s="513"/>
      <c r="Y4393" s="42"/>
      <c r="Z4393" s="42"/>
      <c r="AA4393" s="42"/>
      <c r="AB4393" s="42"/>
      <c r="AC4393" s="42"/>
      <c r="AD4393" s="42"/>
    </row>
    <row r="4394" spans="3:30">
      <c r="C4394" s="513"/>
      <c r="D4394" s="461"/>
      <c r="E4394" s="421"/>
      <c r="F4394" s="494"/>
      <c r="G4394" s="258"/>
      <c r="H4394" s="513"/>
      <c r="I4394" s="513"/>
      <c r="J4394" s="513"/>
      <c r="K4394" s="513"/>
      <c r="L4394" s="513"/>
      <c r="M4394" s="513"/>
      <c r="N4394" s="513"/>
      <c r="O4394" s="513"/>
      <c r="P4394" s="513"/>
      <c r="Q4394" s="513"/>
      <c r="R4394" s="513"/>
      <c r="S4394" s="513"/>
      <c r="T4394" s="513"/>
      <c r="U4394" s="513"/>
      <c r="V4394" s="513"/>
      <c r="W4394" s="513"/>
      <c r="X4394" s="513"/>
      <c r="Y4394" s="42"/>
      <c r="Z4394" s="42"/>
      <c r="AA4394" s="42"/>
      <c r="AB4394" s="42"/>
      <c r="AC4394" s="42"/>
      <c r="AD4394" s="42"/>
    </row>
    <row r="4395" spans="3:30">
      <c r="C4395" s="513"/>
      <c r="D4395" s="461"/>
      <c r="E4395" s="421"/>
      <c r="F4395" s="494"/>
      <c r="G4395" s="258"/>
      <c r="H4395" s="513"/>
      <c r="I4395" s="513"/>
      <c r="J4395" s="513"/>
      <c r="K4395" s="513"/>
      <c r="L4395" s="513"/>
      <c r="M4395" s="513"/>
      <c r="N4395" s="513"/>
      <c r="O4395" s="513"/>
      <c r="P4395" s="513"/>
      <c r="Q4395" s="513"/>
      <c r="R4395" s="513"/>
      <c r="S4395" s="513"/>
      <c r="T4395" s="513"/>
      <c r="U4395" s="513"/>
      <c r="V4395" s="513"/>
      <c r="W4395" s="513"/>
      <c r="X4395" s="513"/>
      <c r="Y4395" s="42"/>
      <c r="Z4395" s="42"/>
      <c r="AA4395" s="42"/>
      <c r="AB4395" s="42"/>
      <c r="AC4395" s="42"/>
      <c r="AD4395" s="42"/>
    </row>
    <row r="4396" spans="3:30">
      <c r="C4396" s="513"/>
      <c r="D4396" s="461"/>
      <c r="E4396" s="421"/>
      <c r="F4396" s="494"/>
      <c r="G4396" s="258"/>
      <c r="H4396" s="513"/>
      <c r="I4396" s="513"/>
      <c r="J4396" s="513"/>
      <c r="K4396" s="513"/>
      <c r="L4396" s="513"/>
      <c r="M4396" s="513"/>
      <c r="N4396" s="513"/>
      <c r="O4396" s="513"/>
      <c r="P4396" s="513"/>
      <c r="Q4396" s="513"/>
      <c r="R4396" s="513"/>
      <c r="S4396" s="513"/>
      <c r="T4396" s="513"/>
      <c r="U4396" s="513"/>
      <c r="V4396" s="513"/>
      <c r="W4396" s="513"/>
      <c r="X4396" s="513"/>
      <c r="Y4396" s="42"/>
      <c r="Z4396" s="42"/>
      <c r="AA4396" s="42"/>
      <c r="AB4396" s="42"/>
      <c r="AC4396" s="42"/>
      <c r="AD4396" s="42"/>
    </row>
    <row r="4397" spans="3:30">
      <c r="C4397" s="513"/>
      <c r="D4397" s="461"/>
      <c r="E4397" s="421"/>
      <c r="F4397" s="494"/>
      <c r="G4397" s="258"/>
      <c r="H4397" s="513"/>
      <c r="I4397" s="513"/>
      <c r="J4397" s="513"/>
      <c r="K4397" s="513"/>
      <c r="L4397" s="513"/>
      <c r="M4397" s="513"/>
      <c r="N4397" s="513"/>
      <c r="O4397" s="513"/>
      <c r="P4397" s="513"/>
      <c r="Q4397" s="513"/>
      <c r="R4397" s="513"/>
      <c r="S4397" s="513"/>
      <c r="T4397" s="513"/>
      <c r="U4397" s="513"/>
      <c r="V4397" s="513"/>
      <c r="W4397" s="513"/>
      <c r="X4397" s="513"/>
      <c r="Y4397" s="42"/>
      <c r="Z4397" s="42"/>
      <c r="AA4397" s="42"/>
      <c r="AB4397" s="42"/>
      <c r="AC4397" s="42"/>
      <c r="AD4397" s="42"/>
    </row>
    <row r="4398" spans="3:30">
      <c r="C4398" s="513"/>
      <c r="D4398" s="461"/>
      <c r="E4398" s="421"/>
      <c r="F4398" s="494"/>
      <c r="G4398" s="258"/>
      <c r="H4398" s="513"/>
      <c r="I4398" s="513"/>
      <c r="J4398" s="513"/>
      <c r="K4398" s="513"/>
      <c r="L4398" s="513"/>
      <c r="M4398" s="513"/>
      <c r="N4398" s="513"/>
      <c r="O4398" s="513"/>
      <c r="P4398" s="513"/>
      <c r="Q4398" s="513"/>
      <c r="R4398" s="513"/>
      <c r="S4398" s="513"/>
      <c r="T4398" s="513"/>
      <c r="U4398" s="513"/>
      <c r="V4398" s="513"/>
      <c r="W4398" s="513"/>
      <c r="X4398" s="513"/>
      <c r="Y4398" s="42"/>
      <c r="Z4398" s="42"/>
      <c r="AA4398" s="42"/>
      <c r="AB4398" s="42"/>
      <c r="AC4398" s="42"/>
      <c r="AD4398" s="42"/>
    </row>
    <row r="4399" spans="3:30">
      <c r="C4399" s="513"/>
      <c r="D4399" s="461"/>
      <c r="E4399" s="421"/>
      <c r="F4399" s="494"/>
      <c r="G4399" s="258"/>
      <c r="H4399" s="513"/>
      <c r="I4399" s="513"/>
      <c r="J4399" s="513"/>
      <c r="K4399" s="513"/>
      <c r="L4399" s="513"/>
      <c r="M4399" s="513"/>
      <c r="N4399" s="513"/>
      <c r="O4399" s="513"/>
      <c r="P4399" s="513"/>
      <c r="Q4399" s="513"/>
      <c r="R4399" s="513"/>
      <c r="S4399" s="513"/>
      <c r="T4399" s="513"/>
      <c r="U4399" s="513"/>
      <c r="V4399" s="513"/>
      <c r="W4399" s="513"/>
      <c r="X4399" s="513"/>
      <c r="Y4399" s="42"/>
      <c r="Z4399" s="42"/>
      <c r="AA4399" s="42"/>
      <c r="AB4399" s="42"/>
      <c r="AC4399" s="42"/>
      <c r="AD4399" s="42"/>
    </row>
    <row r="4400" spans="3:30">
      <c r="C4400" s="513"/>
      <c r="D4400" s="461"/>
      <c r="E4400" s="421"/>
      <c r="F4400" s="494"/>
      <c r="G4400" s="258"/>
      <c r="H4400" s="513"/>
      <c r="I4400" s="513"/>
      <c r="J4400" s="513"/>
      <c r="K4400" s="513"/>
      <c r="L4400" s="513"/>
      <c r="M4400" s="513"/>
      <c r="N4400" s="513"/>
      <c r="O4400" s="513"/>
      <c r="P4400" s="513"/>
      <c r="Q4400" s="513"/>
      <c r="R4400" s="513"/>
      <c r="S4400" s="513"/>
      <c r="T4400" s="513"/>
      <c r="U4400" s="513"/>
      <c r="V4400" s="513"/>
      <c r="W4400" s="513"/>
      <c r="X4400" s="513"/>
      <c r="Y4400" s="42"/>
      <c r="Z4400" s="42"/>
      <c r="AA4400" s="42"/>
      <c r="AB4400" s="42"/>
      <c r="AC4400" s="42"/>
      <c r="AD4400" s="42"/>
    </row>
    <row r="4401" spans="3:30">
      <c r="C4401" s="513"/>
      <c r="D4401" s="461"/>
      <c r="E4401" s="421"/>
      <c r="F4401" s="494"/>
      <c r="G4401" s="258"/>
      <c r="H4401" s="513"/>
      <c r="I4401" s="513"/>
      <c r="J4401" s="513"/>
      <c r="K4401" s="513"/>
      <c r="L4401" s="513"/>
      <c r="M4401" s="513"/>
      <c r="N4401" s="513"/>
      <c r="O4401" s="513"/>
      <c r="P4401" s="513"/>
      <c r="Q4401" s="513"/>
      <c r="R4401" s="513"/>
      <c r="S4401" s="513"/>
      <c r="T4401" s="513"/>
      <c r="U4401" s="513"/>
      <c r="V4401" s="513"/>
      <c r="W4401" s="513"/>
      <c r="X4401" s="513"/>
      <c r="Y4401" s="42"/>
      <c r="Z4401" s="42"/>
      <c r="AA4401" s="42"/>
      <c r="AB4401" s="42"/>
      <c r="AC4401" s="42"/>
      <c r="AD4401" s="42"/>
    </row>
    <row r="4402" spans="3:30">
      <c r="C4402" s="513"/>
      <c r="D4402" s="461"/>
      <c r="E4402" s="421"/>
      <c r="F4402" s="494"/>
      <c r="G4402" s="258"/>
      <c r="H4402" s="513"/>
      <c r="I4402" s="513"/>
      <c r="J4402" s="513"/>
      <c r="K4402" s="513"/>
      <c r="L4402" s="513"/>
      <c r="M4402" s="513"/>
      <c r="N4402" s="513"/>
      <c r="O4402" s="513"/>
      <c r="P4402" s="513"/>
      <c r="Q4402" s="513"/>
      <c r="R4402" s="513"/>
      <c r="S4402" s="513"/>
      <c r="T4402" s="513"/>
      <c r="U4402" s="513"/>
      <c r="V4402" s="513"/>
      <c r="W4402" s="513"/>
      <c r="X4402" s="513"/>
      <c r="Y4402" s="42"/>
      <c r="Z4402" s="42"/>
      <c r="AA4402" s="42"/>
      <c r="AB4402" s="42"/>
      <c r="AC4402" s="42"/>
      <c r="AD4402" s="42"/>
    </row>
    <row r="4403" spans="3:30">
      <c r="C4403" s="513"/>
      <c r="D4403" s="461"/>
      <c r="E4403" s="421"/>
      <c r="F4403" s="494"/>
      <c r="G4403" s="258"/>
      <c r="H4403" s="513"/>
      <c r="I4403" s="513"/>
      <c r="J4403" s="513"/>
      <c r="K4403" s="513"/>
      <c r="L4403" s="513"/>
      <c r="M4403" s="513"/>
      <c r="N4403" s="513"/>
      <c r="O4403" s="513"/>
      <c r="P4403" s="513"/>
      <c r="Q4403" s="513"/>
      <c r="R4403" s="513"/>
      <c r="S4403" s="513"/>
      <c r="T4403" s="513"/>
      <c r="U4403" s="513"/>
      <c r="V4403" s="513"/>
      <c r="W4403" s="513"/>
      <c r="X4403" s="513"/>
      <c r="Y4403" s="42"/>
      <c r="Z4403" s="42"/>
      <c r="AA4403" s="42"/>
      <c r="AB4403" s="42"/>
      <c r="AC4403" s="42"/>
      <c r="AD4403" s="42"/>
    </row>
    <row r="4404" spans="3:30">
      <c r="C4404" s="513"/>
      <c r="D4404" s="461"/>
      <c r="E4404" s="421"/>
      <c r="F4404" s="494"/>
      <c r="G4404" s="258"/>
      <c r="H4404" s="513"/>
      <c r="I4404" s="513"/>
      <c r="J4404" s="513"/>
      <c r="K4404" s="513"/>
      <c r="L4404" s="513"/>
      <c r="M4404" s="513"/>
      <c r="N4404" s="513"/>
      <c r="O4404" s="513"/>
      <c r="P4404" s="513"/>
      <c r="Q4404" s="513"/>
      <c r="R4404" s="513"/>
      <c r="S4404" s="513"/>
      <c r="T4404" s="513"/>
      <c r="U4404" s="513"/>
      <c r="V4404" s="513"/>
      <c r="W4404" s="513"/>
      <c r="X4404" s="513"/>
      <c r="Y4404" s="42"/>
      <c r="Z4404" s="42"/>
      <c r="AA4404" s="42"/>
      <c r="AB4404" s="42"/>
      <c r="AC4404" s="42"/>
      <c r="AD4404" s="42"/>
    </row>
    <row r="4405" spans="3:30">
      <c r="C4405" s="513"/>
      <c r="D4405" s="461"/>
      <c r="E4405" s="421"/>
      <c r="F4405" s="494"/>
      <c r="G4405" s="258"/>
      <c r="H4405" s="513"/>
      <c r="I4405" s="513"/>
      <c r="J4405" s="513"/>
      <c r="K4405" s="513"/>
      <c r="L4405" s="513"/>
      <c r="M4405" s="513"/>
      <c r="N4405" s="513"/>
      <c r="O4405" s="513"/>
      <c r="P4405" s="513"/>
      <c r="Q4405" s="513"/>
      <c r="R4405" s="513"/>
      <c r="S4405" s="513"/>
      <c r="T4405" s="513"/>
      <c r="U4405" s="513"/>
      <c r="V4405" s="513"/>
      <c r="W4405" s="513"/>
      <c r="X4405" s="513"/>
      <c r="Y4405" s="42"/>
      <c r="Z4405" s="42"/>
      <c r="AA4405" s="42"/>
      <c r="AB4405" s="42"/>
      <c r="AC4405" s="42"/>
      <c r="AD4405" s="42"/>
    </row>
    <row r="4406" spans="3:30">
      <c r="C4406" s="513"/>
      <c r="D4406" s="461"/>
      <c r="E4406" s="421"/>
      <c r="F4406" s="494"/>
      <c r="G4406" s="258"/>
      <c r="H4406" s="513"/>
      <c r="I4406" s="513"/>
      <c r="J4406" s="513"/>
      <c r="K4406" s="513"/>
      <c r="L4406" s="513"/>
      <c r="M4406" s="513"/>
      <c r="N4406" s="513"/>
      <c r="O4406" s="513"/>
      <c r="P4406" s="513"/>
      <c r="Q4406" s="513"/>
      <c r="R4406" s="513"/>
      <c r="S4406" s="513"/>
      <c r="T4406" s="513"/>
      <c r="U4406" s="513"/>
      <c r="V4406" s="513"/>
      <c r="W4406" s="513"/>
      <c r="X4406" s="513"/>
      <c r="Y4406" s="42"/>
      <c r="Z4406" s="42"/>
      <c r="AA4406" s="42"/>
      <c r="AB4406" s="42"/>
      <c r="AC4406" s="42"/>
      <c r="AD4406" s="42"/>
    </row>
    <row r="4407" spans="3:30">
      <c r="C4407" s="513"/>
      <c r="D4407" s="461"/>
      <c r="E4407" s="421"/>
      <c r="F4407" s="494"/>
      <c r="G4407" s="258"/>
      <c r="H4407" s="513"/>
      <c r="I4407" s="513"/>
      <c r="J4407" s="513"/>
      <c r="K4407" s="513"/>
      <c r="L4407" s="513"/>
      <c r="M4407" s="513"/>
      <c r="N4407" s="513"/>
      <c r="O4407" s="513"/>
      <c r="P4407" s="513"/>
      <c r="Q4407" s="513"/>
      <c r="R4407" s="513"/>
      <c r="S4407" s="513"/>
      <c r="T4407" s="513"/>
      <c r="U4407" s="513"/>
      <c r="V4407" s="513"/>
      <c r="W4407" s="513"/>
      <c r="X4407" s="513"/>
      <c r="Y4407" s="42"/>
      <c r="Z4407" s="42"/>
      <c r="AA4407" s="42"/>
      <c r="AB4407" s="42"/>
      <c r="AC4407" s="42"/>
      <c r="AD4407" s="42"/>
    </row>
    <row r="4408" spans="3:30">
      <c r="C4408" s="513"/>
      <c r="D4408" s="461"/>
      <c r="E4408" s="421"/>
      <c r="F4408" s="494"/>
      <c r="G4408" s="258"/>
      <c r="H4408" s="513"/>
      <c r="I4408" s="513"/>
      <c r="J4408" s="513"/>
      <c r="K4408" s="513"/>
      <c r="L4408" s="513"/>
      <c r="M4408" s="513"/>
      <c r="N4408" s="513"/>
      <c r="O4408" s="513"/>
      <c r="P4408" s="513"/>
      <c r="Q4408" s="513"/>
      <c r="R4408" s="513"/>
      <c r="S4408" s="513"/>
      <c r="T4408" s="513"/>
      <c r="U4408" s="513"/>
      <c r="V4408" s="513"/>
      <c r="W4408" s="513"/>
      <c r="X4408" s="513"/>
      <c r="Y4408" s="42"/>
      <c r="Z4408" s="42"/>
      <c r="AA4408" s="42"/>
      <c r="AB4408" s="42"/>
      <c r="AC4408" s="42"/>
      <c r="AD4408" s="42"/>
    </row>
    <row r="4409" spans="3:30">
      <c r="C4409" s="513"/>
      <c r="D4409" s="461"/>
      <c r="E4409" s="421"/>
      <c r="F4409" s="494"/>
      <c r="G4409" s="258"/>
      <c r="H4409" s="513"/>
      <c r="I4409" s="513"/>
      <c r="J4409" s="513"/>
      <c r="K4409" s="513"/>
      <c r="L4409" s="513"/>
      <c r="M4409" s="513"/>
      <c r="N4409" s="513"/>
      <c r="O4409" s="513"/>
      <c r="P4409" s="513"/>
      <c r="Q4409" s="513"/>
      <c r="R4409" s="513"/>
      <c r="S4409" s="513"/>
      <c r="T4409" s="513"/>
      <c r="U4409" s="513"/>
      <c r="V4409" s="513"/>
      <c r="W4409" s="513"/>
      <c r="X4409" s="513"/>
      <c r="Y4409" s="42"/>
      <c r="Z4409" s="42"/>
      <c r="AA4409" s="42"/>
      <c r="AB4409" s="42"/>
      <c r="AC4409" s="42"/>
      <c r="AD4409" s="42"/>
    </row>
    <row r="4410" spans="3:30">
      <c r="C4410" s="513"/>
      <c r="D4410" s="461"/>
      <c r="E4410" s="421"/>
      <c r="F4410" s="494"/>
      <c r="G4410" s="258"/>
      <c r="H4410" s="513"/>
      <c r="I4410" s="513"/>
      <c r="J4410" s="513"/>
      <c r="K4410" s="513"/>
      <c r="L4410" s="513"/>
      <c r="M4410" s="513"/>
      <c r="N4410" s="513"/>
      <c r="O4410" s="513"/>
      <c r="P4410" s="513"/>
      <c r="Q4410" s="513"/>
      <c r="R4410" s="513"/>
      <c r="S4410" s="513"/>
      <c r="T4410" s="513"/>
      <c r="U4410" s="513"/>
      <c r="V4410" s="513"/>
      <c r="W4410" s="513"/>
      <c r="X4410" s="513"/>
      <c r="Y4410" s="42"/>
      <c r="Z4410" s="42"/>
      <c r="AA4410" s="42"/>
      <c r="AB4410" s="42"/>
      <c r="AC4410" s="42"/>
      <c r="AD4410" s="42"/>
    </row>
    <row r="4411" spans="3:30">
      <c r="C4411" s="513"/>
      <c r="D4411" s="461"/>
      <c r="E4411" s="421"/>
      <c r="F4411" s="494"/>
      <c r="G4411" s="258"/>
      <c r="H4411" s="513"/>
      <c r="I4411" s="513"/>
      <c r="J4411" s="513"/>
      <c r="K4411" s="513"/>
      <c r="L4411" s="513"/>
      <c r="M4411" s="513"/>
      <c r="N4411" s="513"/>
      <c r="O4411" s="513"/>
      <c r="P4411" s="513"/>
      <c r="Q4411" s="513"/>
      <c r="R4411" s="513"/>
      <c r="S4411" s="513"/>
      <c r="T4411" s="513"/>
      <c r="U4411" s="513"/>
      <c r="V4411" s="513"/>
      <c r="W4411" s="513"/>
      <c r="X4411" s="513"/>
      <c r="Y4411" s="42"/>
      <c r="Z4411" s="42"/>
      <c r="AA4411" s="42"/>
      <c r="AB4411" s="42"/>
      <c r="AC4411" s="42"/>
      <c r="AD4411" s="42"/>
    </row>
    <row r="4412" spans="3:30">
      <c r="C4412" s="513"/>
      <c r="D4412" s="461"/>
      <c r="E4412" s="421"/>
      <c r="F4412" s="494"/>
      <c r="G4412" s="258"/>
      <c r="H4412" s="513"/>
      <c r="I4412" s="513"/>
      <c r="J4412" s="513"/>
      <c r="K4412" s="513"/>
      <c r="L4412" s="513"/>
      <c r="M4412" s="513"/>
      <c r="N4412" s="513"/>
      <c r="O4412" s="513"/>
      <c r="P4412" s="513"/>
      <c r="Q4412" s="513"/>
      <c r="R4412" s="513"/>
      <c r="S4412" s="513"/>
      <c r="T4412" s="513"/>
      <c r="U4412" s="513"/>
      <c r="V4412" s="513"/>
      <c r="W4412" s="513"/>
      <c r="X4412" s="513"/>
      <c r="Y4412" s="42"/>
      <c r="Z4412" s="42"/>
      <c r="AA4412" s="42"/>
      <c r="AB4412" s="42"/>
      <c r="AC4412" s="42"/>
      <c r="AD4412" s="42"/>
    </row>
    <row r="4413" spans="3:30">
      <c r="C4413" s="513"/>
      <c r="D4413" s="461"/>
      <c r="E4413" s="421"/>
      <c r="F4413" s="494"/>
      <c r="G4413" s="258"/>
      <c r="H4413" s="513"/>
      <c r="I4413" s="513"/>
      <c r="J4413" s="513"/>
      <c r="K4413" s="513"/>
      <c r="L4413" s="513"/>
      <c r="M4413" s="513"/>
      <c r="N4413" s="513"/>
      <c r="O4413" s="513"/>
      <c r="P4413" s="513"/>
      <c r="Q4413" s="513"/>
      <c r="R4413" s="513"/>
      <c r="S4413" s="513"/>
      <c r="T4413" s="513"/>
      <c r="U4413" s="513"/>
      <c r="V4413" s="513"/>
      <c r="W4413" s="513"/>
      <c r="X4413" s="513"/>
      <c r="Y4413" s="42"/>
      <c r="Z4413" s="42"/>
      <c r="AA4413" s="42"/>
      <c r="AB4413" s="42"/>
      <c r="AC4413" s="42"/>
      <c r="AD4413" s="42"/>
    </row>
    <row r="4414" spans="3:30">
      <c r="C4414" s="513"/>
      <c r="D4414" s="461"/>
      <c r="E4414" s="421"/>
      <c r="F4414" s="494"/>
      <c r="G4414" s="258"/>
      <c r="H4414" s="513"/>
      <c r="I4414" s="513"/>
      <c r="J4414" s="513"/>
      <c r="K4414" s="513"/>
      <c r="L4414" s="513"/>
      <c r="M4414" s="513"/>
      <c r="N4414" s="513"/>
      <c r="O4414" s="513"/>
      <c r="P4414" s="513"/>
      <c r="Q4414" s="513"/>
      <c r="R4414" s="513"/>
      <c r="S4414" s="513"/>
      <c r="T4414" s="513"/>
      <c r="U4414" s="513"/>
      <c r="V4414" s="513"/>
      <c r="W4414" s="513"/>
      <c r="X4414" s="513"/>
      <c r="Y4414" s="42"/>
      <c r="Z4414" s="42"/>
      <c r="AA4414" s="42"/>
      <c r="AB4414" s="42"/>
      <c r="AC4414" s="42"/>
      <c r="AD4414" s="42"/>
    </row>
    <row r="4415" spans="3:30">
      <c r="C4415" s="513"/>
      <c r="D4415" s="461"/>
      <c r="E4415" s="421"/>
      <c r="F4415" s="494"/>
      <c r="G4415" s="258"/>
      <c r="H4415" s="513"/>
      <c r="I4415" s="513"/>
      <c r="J4415" s="513"/>
      <c r="K4415" s="513"/>
      <c r="L4415" s="513"/>
      <c r="M4415" s="513"/>
      <c r="N4415" s="513"/>
      <c r="O4415" s="513"/>
      <c r="P4415" s="513"/>
      <c r="Q4415" s="513"/>
      <c r="R4415" s="513"/>
      <c r="S4415" s="513"/>
      <c r="T4415" s="513"/>
      <c r="U4415" s="513"/>
      <c r="V4415" s="513"/>
      <c r="W4415" s="513"/>
      <c r="X4415" s="513"/>
      <c r="Y4415" s="42"/>
      <c r="Z4415" s="42"/>
      <c r="AA4415" s="42"/>
      <c r="AB4415" s="42"/>
      <c r="AC4415" s="42"/>
      <c r="AD4415" s="42"/>
    </row>
    <row r="4416" spans="3:30">
      <c r="C4416" s="513"/>
      <c r="D4416" s="461"/>
      <c r="E4416" s="421"/>
      <c r="F4416" s="494"/>
      <c r="G4416" s="258"/>
      <c r="H4416" s="513"/>
      <c r="I4416" s="513"/>
      <c r="J4416" s="513"/>
      <c r="K4416" s="513"/>
      <c r="L4416" s="513"/>
      <c r="M4416" s="513"/>
      <c r="N4416" s="513"/>
      <c r="O4416" s="513"/>
      <c r="P4416" s="513"/>
      <c r="Q4416" s="513"/>
      <c r="R4416" s="513"/>
      <c r="S4416" s="513"/>
      <c r="T4416" s="513"/>
      <c r="U4416" s="513"/>
      <c r="V4416" s="513"/>
      <c r="W4416" s="513"/>
      <c r="X4416" s="513"/>
      <c r="Y4416" s="42"/>
      <c r="Z4416" s="42"/>
      <c r="AA4416" s="42"/>
      <c r="AB4416" s="42"/>
      <c r="AC4416" s="42"/>
      <c r="AD4416" s="42"/>
    </row>
    <row r="4417" spans="3:30">
      <c r="C4417" s="513"/>
      <c r="D4417" s="461"/>
      <c r="E4417" s="421"/>
      <c r="F4417" s="494"/>
      <c r="G4417" s="258"/>
      <c r="H4417" s="513"/>
      <c r="I4417" s="513"/>
      <c r="J4417" s="513"/>
      <c r="K4417" s="513"/>
      <c r="L4417" s="513"/>
      <c r="M4417" s="513"/>
      <c r="N4417" s="513"/>
      <c r="O4417" s="513"/>
      <c r="P4417" s="513"/>
      <c r="Q4417" s="513"/>
      <c r="R4417" s="513"/>
      <c r="S4417" s="513"/>
      <c r="T4417" s="513"/>
      <c r="U4417" s="513"/>
      <c r="V4417" s="513"/>
      <c r="W4417" s="513"/>
      <c r="X4417" s="513"/>
      <c r="Y4417" s="42"/>
      <c r="Z4417" s="42"/>
      <c r="AA4417" s="42"/>
      <c r="AB4417" s="42"/>
      <c r="AC4417" s="42"/>
      <c r="AD4417" s="42"/>
    </row>
    <row r="4418" spans="3:30">
      <c r="C4418" s="513"/>
      <c r="D4418" s="461"/>
      <c r="E4418" s="421"/>
      <c r="F4418" s="494"/>
      <c r="G4418" s="258"/>
      <c r="H4418" s="513"/>
      <c r="I4418" s="513"/>
      <c r="J4418" s="513"/>
      <c r="K4418" s="513"/>
      <c r="L4418" s="513"/>
      <c r="M4418" s="513"/>
      <c r="N4418" s="513"/>
      <c r="O4418" s="513"/>
      <c r="P4418" s="513"/>
      <c r="Q4418" s="513"/>
      <c r="R4418" s="513"/>
      <c r="S4418" s="513"/>
      <c r="T4418" s="513"/>
      <c r="U4418" s="513"/>
      <c r="V4418" s="513"/>
      <c r="W4418" s="513"/>
      <c r="X4418" s="513"/>
      <c r="Y4418" s="42"/>
      <c r="Z4418" s="42"/>
      <c r="AA4418" s="42"/>
      <c r="AB4418" s="42"/>
      <c r="AC4418" s="42"/>
      <c r="AD4418" s="42"/>
    </row>
    <row r="4419" spans="3:30">
      <c r="C4419" s="513"/>
      <c r="D4419" s="461"/>
      <c r="E4419" s="421"/>
      <c r="F4419" s="494"/>
      <c r="G4419" s="258"/>
      <c r="H4419" s="513"/>
      <c r="I4419" s="513"/>
      <c r="J4419" s="513"/>
      <c r="K4419" s="513"/>
      <c r="L4419" s="513"/>
      <c r="M4419" s="513"/>
      <c r="N4419" s="513"/>
      <c r="O4419" s="513"/>
      <c r="P4419" s="513"/>
      <c r="Q4419" s="513"/>
      <c r="R4419" s="513"/>
      <c r="S4419" s="513"/>
      <c r="T4419" s="513"/>
      <c r="U4419" s="513"/>
      <c r="V4419" s="513"/>
      <c r="W4419" s="513"/>
      <c r="X4419" s="513"/>
      <c r="Y4419" s="42"/>
      <c r="Z4419" s="42"/>
      <c r="AA4419" s="42"/>
      <c r="AB4419" s="42"/>
      <c r="AC4419" s="42"/>
      <c r="AD4419" s="42"/>
    </row>
    <row r="4420" spans="3:30">
      <c r="C4420" s="513"/>
      <c r="D4420" s="461"/>
      <c r="E4420" s="421"/>
      <c r="F4420" s="494"/>
      <c r="G4420" s="258"/>
      <c r="H4420" s="513"/>
      <c r="I4420" s="513"/>
      <c r="J4420" s="513"/>
      <c r="K4420" s="513"/>
      <c r="L4420" s="513"/>
      <c r="M4420" s="513"/>
      <c r="N4420" s="513"/>
      <c r="O4420" s="513"/>
      <c r="P4420" s="513"/>
      <c r="Q4420" s="513"/>
      <c r="R4420" s="513"/>
      <c r="S4420" s="513"/>
      <c r="T4420" s="513"/>
      <c r="U4420" s="513"/>
      <c r="V4420" s="513"/>
      <c r="W4420" s="513"/>
      <c r="X4420" s="513"/>
      <c r="Y4420" s="42"/>
      <c r="Z4420" s="42"/>
      <c r="AA4420" s="42"/>
      <c r="AB4420" s="42"/>
      <c r="AC4420" s="42"/>
      <c r="AD4420" s="42"/>
    </row>
    <row r="4421" spans="3:30">
      <c r="C4421" s="513"/>
      <c r="D4421" s="461"/>
      <c r="E4421" s="421"/>
      <c r="F4421" s="494"/>
      <c r="G4421" s="258"/>
      <c r="H4421" s="513"/>
      <c r="I4421" s="513"/>
      <c r="J4421" s="513"/>
      <c r="K4421" s="513"/>
      <c r="L4421" s="513"/>
      <c r="M4421" s="513"/>
      <c r="N4421" s="513"/>
      <c r="O4421" s="513"/>
      <c r="P4421" s="513"/>
      <c r="Q4421" s="513"/>
      <c r="R4421" s="513"/>
      <c r="S4421" s="513"/>
      <c r="T4421" s="513"/>
      <c r="U4421" s="513"/>
      <c r="V4421" s="513"/>
      <c r="W4421" s="513"/>
      <c r="X4421" s="513"/>
      <c r="Y4421" s="42"/>
      <c r="Z4421" s="42"/>
      <c r="AA4421" s="42"/>
      <c r="AB4421" s="42"/>
      <c r="AC4421" s="42"/>
      <c r="AD4421" s="42"/>
    </row>
    <row r="4422" spans="3:30">
      <c r="C4422" s="513"/>
      <c r="D4422" s="461"/>
      <c r="E4422" s="421"/>
      <c r="F4422" s="494"/>
      <c r="G4422" s="258"/>
      <c r="H4422" s="513"/>
      <c r="I4422" s="513"/>
      <c r="J4422" s="513"/>
      <c r="K4422" s="513"/>
      <c r="L4422" s="513"/>
      <c r="M4422" s="513"/>
      <c r="N4422" s="513"/>
      <c r="O4422" s="513"/>
      <c r="P4422" s="513"/>
      <c r="Q4422" s="513"/>
      <c r="R4422" s="513"/>
      <c r="S4422" s="513"/>
      <c r="T4422" s="513"/>
      <c r="U4422" s="513"/>
      <c r="V4422" s="513"/>
      <c r="W4422" s="513"/>
      <c r="X4422" s="513"/>
      <c r="Y4422" s="42"/>
      <c r="Z4422" s="42"/>
      <c r="AA4422" s="42"/>
      <c r="AB4422" s="42"/>
      <c r="AC4422" s="42"/>
      <c r="AD4422" s="42"/>
    </row>
    <row r="4423" spans="3:30">
      <c r="C4423" s="513"/>
      <c r="D4423" s="461"/>
      <c r="E4423" s="421"/>
      <c r="F4423" s="494"/>
      <c r="G4423" s="258"/>
      <c r="H4423" s="513"/>
      <c r="I4423" s="513"/>
      <c r="J4423" s="513"/>
      <c r="K4423" s="513"/>
      <c r="L4423" s="513"/>
      <c r="M4423" s="513"/>
      <c r="N4423" s="513"/>
      <c r="O4423" s="513"/>
      <c r="P4423" s="513"/>
      <c r="Q4423" s="513"/>
      <c r="R4423" s="513"/>
      <c r="S4423" s="513"/>
      <c r="T4423" s="513"/>
      <c r="U4423" s="513"/>
      <c r="V4423" s="513"/>
      <c r="W4423" s="513"/>
      <c r="X4423" s="513"/>
      <c r="Y4423" s="42"/>
      <c r="Z4423" s="42"/>
      <c r="AA4423" s="42"/>
      <c r="AB4423" s="42"/>
      <c r="AC4423" s="42"/>
      <c r="AD4423" s="42"/>
    </row>
    <row r="4424" spans="3:30">
      <c r="C4424" s="513"/>
      <c r="D4424" s="461"/>
      <c r="E4424" s="421"/>
      <c r="F4424" s="494"/>
      <c r="G4424" s="258"/>
      <c r="H4424" s="513"/>
      <c r="I4424" s="513"/>
      <c r="J4424" s="513"/>
      <c r="K4424" s="513"/>
      <c r="L4424" s="513"/>
      <c r="M4424" s="513"/>
      <c r="N4424" s="513"/>
      <c r="O4424" s="513"/>
      <c r="P4424" s="513"/>
      <c r="Q4424" s="513"/>
      <c r="R4424" s="513"/>
      <c r="S4424" s="513"/>
      <c r="T4424" s="513"/>
      <c r="U4424" s="513"/>
      <c r="V4424" s="513"/>
      <c r="W4424" s="513"/>
      <c r="X4424" s="513"/>
      <c r="Y4424" s="42"/>
      <c r="Z4424" s="42"/>
      <c r="AA4424" s="42"/>
      <c r="AB4424" s="42"/>
      <c r="AC4424" s="42"/>
      <c r="AD4424" s="42"/>
    </row>
    <row r="4425" spans="3:30">
      <c r="C4425" s="513"/>
      <c r="D4425" s="461"/>
      <c r="E4425" s="421"/>
      <c r="F4425" s="494"/>
      <c r="G4425" s="258"/>
      <c r="H4425" s="513"/>
      <c r="I4425" s="513"/>
      <c r="J4425" s="513"/>
      <c r="K4425" s="513"/>
      <c r="L4425" s="513"/>
      <c r="M4425" s="513"/>
      <c r="N4425" s="513"/>
      <c r="O4425" s="513"/>
      <c r="P4425" s="513"/>
      <c r="Q4425" s="513"/>
      <c r="R4425" s="513"/>
      <c r="S4425" s="513"/>
      <c r="T4425" s="513"/>
      <c r="U4425" s="513"/>
      <c r="V4425" s="513"/>
      <c r="W4425" s="513"/>
      <c r="X4425" s="513"/>
      <c r="Y4425" s="42"/>
      <c r="Z4425" s="42"/>
      <c r="AA4425" s="42"/>
      <c r="AB4425" s="42"/>
      <c r="AC4425" s="42"/>
      <c r="AD4425" s="42"/>
    </row>
    <row r="4426" spans="3:30">
      <c r="C4426" s="513"/>
      <c r="D4426" s="461"/>
      <c r="E4426" s="421"/>
      <c r="F4426" s="494"/>
      <c r="G4426" s="258"/>
      <c r="H4426" s="513"/>
      <c r="I4426" s="513"/>
      <c r="J4426" s="513"/>
      <c r="K4426" s="513"/>
      <c r="L4426" s="513"/>
      <c r="M4426" s="513"/>
      <c r="N4426" s="513"/>
      <c r="O4426" s="513"/>
      <c r="P4426" s="513"/>
      <c r="Q4426" s="513"/>
      <c r="R4426" s="513"/>
      <c r="S4426" s="513"/>
      <c r="T4426" s="513"/>
      <c r="U4426" s="513"/>
      <c r="V4426" s="513"/>
      <c r="W4426" s="513"/>
      <c r="X4426" s="513"/>
      <c r="Y4426" s="42"/>
      <c r="Z4426" s="42"/>
      <c r="AA4426" s="42"/>
      <c r="AB4426" s="42"/>
      <c r="AC4426" s="42"/>
      <c r="AD4426" s="42"/>
    </row>
    <row r="4427" spans="3:30">
      <c r="C4427" s="513"/>
      <c r="D4427" s="461"/>
      <c r="E4427" s="421"/>
      <c r="F4427" s="494"/>
      <c r="G4427" s="258"/>
      <c r="H4427" s="513"/>
      <c r="I4427" s="513"/>
      <c r="J4427" s="513"/>
      <c r="K4427" s="513"/>
      <c r="L4427" s="513"/>
      <c r="M4427" s="513"/>
      <c r="N4427" s="513"/>
      <c r="O4427" s="513"/>
      <c r="P4427" s="513"/>
      <c r="Q4427" s="513"/>
      <c r="R4427" s="513"/>
      <c r="S4427" s="513"/>
      <c r="T4427" s="513"/>
      <c r="U4427" s="513"/>
      <c r="V4427" s="513"/>
      <c r="W4427" s="513"/>
      <c r="X4427" s="513"/>
      <c r="Y4427" s="42"/>
      <c r="Z4427" s="42"/>
      <c r="AA4427" s="42"/>
      <c r="AB4427" s="42"/>
      <c r="AC4427" s="42"/>
      <c r="AD4427" s="42"/>
    </row>
    <row r="4428" spans="3:30">
      <c r="C4428" s="513"/>
      <c r="D4428" s="461"/>
      <c r="E4428" s="421"/>
      <c r="F4428" s="494"/>
      <c r="G4428" s="258"/>
      <c r="H4428" s="513"/>
      <c r="I4428" s="513"/>
      <c r="J4428" s="513"/>
      <c r="K4428" s="513"/>
      <c r="L4428" s="513"/>
      <c r="M4428" s="513"/>
      <c r="N4428" s="513"/>
      <c r="O4428" s="513"/>
      <c r="P4428" s="513"/>
      <c r="Q4428" s="513"/>
      <c r="R4428" s="513"/>
      <c r="S4428" s="513"/>
      <c r="T4428" s="513"/>
      <c r="U4428" s="513"/>
      <c r="V4428" s="513"/>
      <c r="W4428" s="513"/>
      <c r="X4428" s="513"/>
      <c r="Y4428" s="42"/>
      <c r="Z4428" s="42"/>
      <c r="AA4428" s="42"/>
      <c r="AB4428" s="42"/>
      <c r="AC4428" s="42"/>
      <c r="AD4428" s="42"/>
    </row>
    <row r="4429" spans="3:30">
      <c r="C4429" s="513"/>
      <c r="D4429" s="461"/>
      <c r="E4429" s="421"/>
      <c r="F4429" s="494"/>
      <c r="G4429" s="258"/>
      <c r="H4429" s="513"/>
      <c r="I4429" s="513"/>
      <c r="J4429" s="513"/>
      <c r="K4429" s="513"/>
      <c r="L4429" s="513"/>
      <c r="M4429" s="513"/>
      <c r="N4429" s="513"/>
      <c r="O4429" s="513"/>
      <c r="P4429" s="513"/>
      <c r="Q4429" s="513"/>
      <c r="R4429" s="513"/>
      <c r="S4429" s="513"/>
      <c r="T4429" s="513"/>
      <c r="U4429" s="513"/>
      <c r="V4429" s="513"/>
      <c r="W4429" s="513"/>
      <c r="X4429" s="513"/>
      <c r="Y4429" s="42"/>
      <c r="Z4429" s="42"/>
      <c r="AA4429" s="42"/>
      <c r="AB4429" s="42"/>
      <c r="AC4429" s="42"/>
      <c r="AD4429" s="42"/>
    </row>
    <row r="4430" spans="3:30">
      <c r="C4430" s="513"/>
      <c r="D4430" s="461"/>
      <c r="E4430" s="421"/>
      <c r="F4430" s="494"/>
      <c r="G4430" s="258"/>
      <c r="H4430" s="513"/>
      <c r="I4430" s="513"/>
      <c r="J4430" s="513"/>
      <c r="K4430" s="513"/>
      <c r="L4430" s="513"/>
      <c r="M4430" s="513"/>
      <c r="N4430" s="513"/>
      <c r="O4430" s="513"/>
      <c r="P4430" s="513"/>
      <c r="Q4430" s="513"/>
      <c r="R4430" s="513"/>
      <c r="S4430" s="513"/>
      <c r="T4430" s="513"/>
      <c r="U4430" s="513"/>
      <c r="V4430" s="513"/>
      <c r="W4430" s="513"/>
      <c r="X4430" s="513"/>
      <c r="Y4430" s="42"/>
      <c r="Z4430" s="42"/>
      <c r="AA4430" s="42"/>
      <c r="AB4430" s="42"/>
      <c r="AC4430" s="42"/>
      <c r="AD4430" s="42"/>
    </row>
    <row r="4431" spans="3:30">
      <c r="C4431" s="513"/>
      <c r="D4431" s="461"/>
      <c r="E4431" s="421"/>
      <c r="F4431" s="494"/>
      <c r="G4431" s="258"/>
      <c r="H4431" s="513"/>
      <c r="I4431" s="513"/>
      <c r="J4431" s="513"/>
      <c r="K4431" s="513"/>
      <c r="L4431" s="513"/>
      <c r="M4431" s="513"/>
      <c r="N4431" s="513"/>
      <c r="O4431" s="513"/>
      <c r="P4431" s="513"/>
      <c r="Q4431" s="513"/>
      <c r="R4431" s="513"/>
      <c r="S4431" s="513"/>
      <c r="T4431" s="513"/>
      <c r="U4431" s="513"/>
      <c r="V4431" s="513"/>
      <c r="W4431" s="513"/>
      <c r="X4431" s="513"/>
      <c r="Y4431" s="42"/>
      <c r="Z4431" s="42"/>
      <c r="AA4431" s="42"/>
      <c r="AB4431" s="42"/>
      <c r="AC4431" s="42"/>
      <c r="AD4431" s="42"/>
    </row>
    <row r="4432" spans="3:30">
      <c r="C4432" s="513"/>
      <c r="D4432" s="461"/>
      <c r="E4432" s="421"/>
      <c r="F4432" s="494"/>
      <c r="G4432" s="258"/>
      <c r="H4432" s="513"/>
      <c r="I4432" s="513"/>
      <c r="J4432" s="513"/>
      <c r="K4432" s="513"/>
      <c r="L4432" s="513"/>
      <c r="M4432" s="513"/>
      <c r="N4432" s="513"/>
      <c r="O4432" s="513"/>
      <c r="P4432" s="513"/>
      <c r="Q4432" s="513"/>
      <c r="R4432" s="513"/>
      <c r="S4432" s="513"/>
      <c r="T4432" s="513"/>
      <c r="U4432" s="513"/>
      <c r="V4432" s="513"/>
      <c r="W4432" s="513"/>
      <c r="X4432" s="513"/>
      <c r="Y4432" s="42"/>
      <c r="Z4432" s="42"/>
      <c r="AA4432" s="42"/>
      <c r="AB4432" s="42"/>
      <c r="AC4432" s="42"/>
      <c r="AD4432" s="42"/>
    </row>
    <row r="4433" spans="3:30">
      <c r="C4433" s="513"/>
      <c r="D4433" s="461"/>
      <c r="E4433" s="421"/>
      <c r="F4433" s="494"/>
      <c r="G4433" s="258"/>
      <c r="H4433" s="513"/>
      <c r="I4433" s="513"/>
      <c r="J4433" s="513"/>
      <c r="K4433" s="513"/>
      <c r="L4433" s="513"/>
      <c r="M4433" s="513"/>
      <c r="N4433" s="513"/>
      <c r="O4433" s="513"/>
      <c r="P4433" s="513"/>
      <c r="Q4433" s="513"/>
      <c r="R4433" s="513"/>
      <c r="S4433" s="513"/>
      <c r="T4433" s="513"/>
      <c r="U4433" s="513"/>
      <c r="V4433" s="513"/>
      <c r="W4433" s="513"/>
      <c r="X4433" s="513"/>
      <c r="Y4433" s="42"/>
      <c r="Z4433" s="42"/>
      <c r="AA4433" s="42"/>
      <c r="AB4433" s="42"/>
      <c r="AC4433" s="42"/>
      <c r="AD4433" s="42"/>
    </row>
    <row r="4434" spans="3:30">
      <c r="C4434" s="513"/>
      <c r="D4434" s="461"/>
      <c r="E4434" s="421"/>
      <c r="F4434" s="494"/>
      <c r="G4434" s="258"/>
      <c r="H4434" s="513"/>
      <c r="I4434" s="513"/>
      <c r="J4434" s="513"/>
      <c r="K4434" s="513"/>
      <c r="L4434" s="513"/>
      <c r="M4434" s="513"/>
      <c r="N4434" s="513"/>
      <c r="O4434" s="513"/>
      <c r="P4434" s="513"/>
      <c r="Q4434" s="513"/>
      <c r="R4434" s="513"/>
      <c r="S4434" s="513"/>
      <c r="T4434" s="513"/>
      <c r="U4434" s="513"/>
      <c r="V4434" s="513"/>
      <c r="W4434" s="513"/>
      <c r="X4434" s="513"/>
      <c r="Y4434" s="42"/>
      <c r="Z4434" s="42"/>
      <c r="AA4434" s="42"/>
      <c r="AB4434" s="42"/>
      <c r="AC4434" s="42"/>
      <c r="AD4434" s="42"/>
    </row>
    <row r="4435" spans="3:30">
      <c r="C4435" s="513"/>
      <c r="D4435" s="461"/>
      <c r="E4435" s="421"/>
      <c r="F4435" s="494"/>
      <c r="G4435" s="258"/>
      <c r="H4435" s="513"/>
      <c r="I4435" s="513"/>
      <c r="J4435" s="513"/>
      <c r="K4435" s="513"/>
      <c r="L4435" s="513"/>
      <c r="M4435" s="513"/>
      <c r="N4435" s="513"/>
      <c r="O4435" s="513"/>
      <c r="P4435" s="513"/>
      <c r="Q4435" s="513"/>
      <c r="R4435" s="513"/>
      <c r="S4435" s="513"/>
      <c r="T4435" s="513"/>
      <c r="U4435" s="513"/>
      <c r="V4435" s="513"/>
      <c r="W4435" s="513"/>
      <c r="X4435" s="513"/>
      <c r="Y4435" s="42"/>
      <c r="Z4435" s="42"/>
      <c r="AA4435" s="42"/>
      <c r="AB4435" s="42"/>
      <c r="AC4435" s="42"/>
      <c r="AD4435" s="42"/>
    </row>
    <row r="4436" spans="3:30">
      <c r="C4436" s="513"/>
      <c r="D4436" s="461"/>
      <c r="E4436" s="421"/>
      <c r="F4436" s="494"/>
      <c r="G4436" s="258"/>
      <c r="H4436" s="513"/>
      <c r="I4436" s="513"/>
      <c r="J4436" s="513"/>
      <c r="K4436" s="513"/>
      <c r="L4436" s="513"/>
      <c r="M4436" s="513"/>
      <c r="N4436" s="513"/>
      <c r="O4436" s="513"/>
      <c r="P4436" s="513"/>
      <c r="Q4436" s="513"/>
      <c r="R4436" s="513"/>
      <c r="S4436" s="513"/>
      <c r="T4436" s="513"/>
      <c r="U4436" s="513"/>
      <c r="V4436" s="513"/>
      <c r="W4436" s="513"/>
      <c r="X4436" s="513"/>
      <c r="Y4436" s="42"/>
      <c r="Z4436" s="42"/>
      <c r="AA4436" s="42"/>
      <c r="AB4436" s="42"/>
      <c r="AC4436" s="42"/>
      <c r="AD4436" s="42"/>
    </row>
    <row r="4437" spans="3:30">
      <c r="C4437" s="513"/>
      <c r="D4437" s="461"/>
      <c r="E4437" s="421"/>
      <c r="F4437" s="494"/>
      <c r="G4437" s="258"/>
      <c r="H4437" s="513"/>
      <c r="I4437" s="513"/>
      <c r="J4437" s="513"/>
      <c r="K4437" s="513"/>
      <c r="L4437" s="513"/>
      <c r="M4437" s="513"/>
      <c r="N4437" s="513"/>
      <c r="O4437" s="513"/>
      <c r="P4437" s="513"/>
      <c r="Q4437" s="513"/>
      <c r="R4437" s="513"/>
      <c r="S4437" s="513"/>
      <c r="T4437" s="513"/>
      <c r="U4437" s="513"/>
      <c r="V4437" s="513"/>
      <c r="W4437" s="513"/>
      <c r="X4437" s="513"/>
      <c r="Y4437" s="42"/>
      <c r="Z4437" s="42"/>
      <c r="AA4437" s="42"/>
      <c r="AB4437" s="42"/>
      <c r="AC4437" s="42"/>
      <c r="AD4437" s="42"/>
    </row>
    <row r="4438" spans="3:30">
      <c r="C4438" s="513"/>
      <c r="D4438" s="461"/>
      <c r="E4438" s="421"/>
      <c r="F4438" s="494"/>
      <c r="G4438" s="258"/>
      <c r="H4438" s="513"/>
      <c r="I4438" s="513"/>
      <c r="J4438" s="513"/>
      <c r="K4438" s="513"/>
      <c r="L4438" s="513"/>
      <c r="M4438" s="513"/>
      <c r="N4438" s="513"/>
      <c r="O4438" s="513"/>
      <c r="P4438" s="513"/>
      <c r="Q4438" s="513"/>
      <c r="R4438" s="513"/>
      <c r="S4438" s="513"/>
      <c r="T4438" s="513"/>
      <c r="U4438" s="513"/>
      <c r="V4438" s="513"/>
      <c r="W4438" s="513"/>
      <c r="X4438" s="513"/>
      <c r="Y4438" s="42"/>
      <c r="Z4438" s="42"/>
      <c r="AA4438" s="42"/>
      <c r="AB4438" s="42"/>
      <c r="AC4438" s="42"/>
      <c r="AD4438" s="42"/>
    </row>
    <row r="4439" spans="3:30">
      <c r="C4439" s="513"/>
      <c r="D4439" s="461"/>
      <c r="E4439" s="421"/>
      <c r="F4439" s="494"/>
      <c r="G4439" s="258"/>
      <c r="H4439" s="513"/>
      <c r="I4439" s="513"/>
      <c r="J4439" s="513"/>
      <c r="K4439" s="513"/>
      <c r="L4439" s="513"/>
      <c r="M4439" s="513"/>
      <c r="N4439" s="513"/>
      <c r="O4439" s="513"/>
      <c r="P4439" s="513"/>
      <c r="Q4439" s="513"/>
      <c r="R4439" s="513"/>
      <c r="S4439" s="513"/>
      <c r="T4439" s="513"/>
      <c r="U4439" s="513"/>
      <c r="V4439" s="513"/>
      <c r="W4439" s="513"/>
      <c r="X4439" s="513"/>
      <c r="Y4439" s="42"/>
      <c r="Z4439" s="42"/>
      <c r="AA4439" s="42"/>
      <c r="AB4439" s="42"/>
      <c r="AC4439" s="42"/>
      <c r="AD4439" s="42"/>
    </row>
    <row r="4440" spans="3:30">
      <c r="C4440" s="513"/>
      <c r="D4440" s="461"/>
      <c r="E4440" s="421"/>
      <c r="F4440" s="494"/>
      <c r="G4440" s="258"/>
      <c r="H4440" s="513"/>
      <c r="I4440" s="513"/>
      <c r="J4440" s="513"/>
      <c r="K4440" s="513"/>
      <c r="L4440" s="513"/>
      <c r="M4440" s="513"/>
      <c r="N4440" s="513"/>
      <c r="O4440" s="513"/>
      <c r="P4440" s="513"/>
      <c r="Q4440" s="513"/>
      <c r="R4440" s="513"/>
      <c r="S4440" s="513"/>
      <c r="T4440" s="513"/>
      <c r="U4440" s="513"/>
      <c r="V4440" s="513"/>
      <c r="W4440" s="513"/>
      <c r="X4440" s="513"/>
      <c r="Y4440" s="42"/>
      <c r="Z4440" s="42"/>
      <c r="AA4440" s="42"/>
      <c r="AB4440" s="42"/>
      <c r="AC4440" s="42"/>
      <c r="AD4440" s="42"/>
    </row>
    <row r="4441" spans="3:30">
      <c r="C4441" s="513"/>
      <c r="D4441" s="461"/>
      <c r="E4441" s="421"/>
      <c r="F4441" s="494"/>
      <c r="G4441" s="258"/>
      <c r="H4441" s="513"/>
      <c r="I4441" s="513"/>
      <c r="J4441" s="513"/>
      <c r="K4441" s="513"/>
      <c r="L4441" s="513"/>
      <c r="M4441" s="513"/>
      <c r="N4441" s="513"/>
      <c r="O4441" s="513"/>
      <c r="P4441" s="513"/>
      <c r="Q4441" s="513"/>
      <c r="R4441" s="513"/>
      <c r="S4441" s="513"/>
      <c r="T4441" s="513"/>
      <c r="U4441" s="513"/>
      <c r="V4441" s="513"/>
      <c r="W4441" s="513"/>
      <c r="X4441" s="513"/>
      <c r="Y4441" s="42"/>
      <c r="Z4441" s="42"/>
      <c r="AA4441" s="42"/>
      <c r="AB4441" s="42"/>
      <c r="AC4441" s="42"/>
      <c r="AD4441" s="42"/>
    </row>
    <row r="4442" spans="3:30">
      <c r="C4442" s="513"/>
      <c r="D4442" s="461"/>
      <c r="E4442" s="421"/>
      <c r="F4442" s="494"/>
      <c r="G4442" s="258"/>
      <c r="H4442" s="513"/>
      <c r="I4442" s="513"/>
      <c r="J4442" s="513"/>
      <c r="K4442" s="513"/>
      <c r="L4442" s="513"/>
      <c r="M4442" s="513"/>
      <c r="N4442" s="513"/>
      <c r="O4442" s="513"/>
      <c r="P4442" s="513"/>
      <c r="Q4442" s="513"/>
      <c r="R4442" s="513"/>
      <c r="S4442" s="513"/>
      <c r="T4442" s="513"/>
      <c r="U4442" s="513"/>
      <c r="V4442" s="513"/>
      <c r="W4442" s="513"/>
      <c r="X4442" s="513"/>
      <c r="Y4442" s="42"/>
      <c r="Z4442" s="42"/>
      <c r="AA4442" s="42"/>
      <c r="AB4442" s="42"/>
      <c r="AC4442" s="42"/>
      <c r="AD4442" s="42"/>
    </row>
    <row r="4443" spans="3:30">
      <c r="C4443" s="513"/>
      <c r="D4443" s="461"/>
      <c r="E4443" s="421"/>
      <c r="F4443" s="494"/>
      <c r="G4443" s="258"/>
      <c r="H4443" s="513"/>
      <c r="I4443" s="513"/>
      <c r="J4443" s="513"/>
      <c r="K4443" s="513"/>
      <c r="L4443" s="513"/>
      <c r="M4443" s="513"/>
      <c r="N4443" s="513"/>
      <c r="O4443" s="513"/>
      <c r="P4443" s="513"/>
      <c r="Q4443" s="513"/>
      <c r="R4443" s="513"/>
      <c r="S4443" s="513"/>
      <c r="T4443" s="513"/>
      <c r="U4443" s="513"/>
      <c r="V4443" s="513"/>
      <c r="W4443" s="513"/>
      <c r="X4443" s="513"/>
      <c r="Y4443" s="42"/>
      <c r="Z4443" s="42"/>
      <c r="AA4443" s="42"/>
      <c r="AB4443" s="42"/>
      <c r="AC4443" s="42"/>
      <c r="AD4443" s="42"/>
    </row>
    <row r="4444" spans="3:30">
      <c r="C4444" s="513"/>
      <c r="D4444" s="461"/>
      <c r="E4444" s="421"/>
      <c r="F4444" s="494"/>
      <c r="G4444" s="258"/>
      <c r="H4444" s="513"/>
      <c r="I4444" s="513"/>
      <c r="J4444" s="513"/>
      <c r="K4444" s="513"/>
      <c r="L4444" s="513"/>
      <c r="M4444" s="513"/>
      <c r="N4444" s="513"/>
      <c r="O4444" s="513"/>
      <c r="P4444" s="513"/>
      <c r="Q4444" s="513"/>
      <c r="R4444" s="513"/>
      <c r="S4444" s="513"/>
      <c r="T4444" s="513"/>
      <c r="U4444" s="513"/>
      <c r="V4444" s="513"/>
      <c r="W4444" s="513"/>
      <c r="X4444" s="513"/>
      <c r="Y4444" s="42"/>
      <c r="Z4444" s="42"/>
      <c r="AA4444" s="42"/>
      <c r="AB4444" s="42"/>
      <c r="AC4444" s="42"/>
      <c r="AD4444" s="42"/>
    </row>
    <row r="4445" spans="3:30">
      <c r="C4445" s="513"/>
      <c r="D4445" s="461"/>
      <c r="E4445" s="421"/>
      <c r="F4445" s="494"/>
      <c r="G4445" s="258"/>
      <c r="H4445" s="513"/>
      <c r="I4445" s="513"/>
      <c r="J4445" s="513"/>
      <c r="K4445" s="513"/>
      <c r="L4445" s="513"/>
      <c r="M4445" s="513"/>
      <c r="N4445" s="513"/>
      <c r="O4445" s="513"/>
      <c r="P4445" s="513"/>
      <c r="Q4445" s="513"/>
      <c r="R4445" s="513"/>
      <c r="S4445" s="513"/>
      <c r="T4445" s="513"/>
      <c r="U4445" s="513"/>
      <c r="V4445" s="513"/>
      <c r="W4445" s="513"/>
      <c r="X4445" s="513"/>
      <c r="Y4445" s="42"/>
      <c r="Z4445" s="42"/>
      <c r="AA4445" s="42"/>
      <c r="AB4445" s="42"/>
      <c r="AC4445" s="42"/>
      <c r="AD4445" s="42"/>
    </row>
    <row r="4446" spans="3:30">
      <c r="C4446" s="513"/>
      <c r="D4446" s="461"/>
      <c r="E4446" s="421"/>
      <c r="F4446" s="494"/>
      <c r="G4446" s="258"/>
      <c r="H4446" s="513"/>
      <c r="I4446" s="513"/>
      <c r="J4446" s="513"/>
      <c r="K4446" s="513"/>
      <c r="L4446" s="513"/>
      <c r="M4446" s="513"/>
      <c r="N4446" s="513"/>
      <c r="O4446" s="513"/>
      <c r="P4446" s="513"/>
      <c r="Q4446" s="513"/>
      <c r="R4446" s="513"/>
      <c r="S4446" s="513"/>
      <c r="T4446" s="513"/>
      <c r="U4446" s="513"/>
      <c r="V4446" s="513"/>
      <c r="W4446" s="513"/>
      <c r="X4446" s="513"/>
      <c r="Y4446" s="42"/>
      <c r="Z4446" s="42"/>
      <c r="AA4446" s="42"/>
      <c r="AB4446" s="42"/>
      <c r="AC4446" s="42"/>
      <c r="AD4446" s="42"/>
    </row>
    <row r="4447" spans="3:30">
      <c r="C4447" s="513"/>
      <c r="D4447" s="461"/>
      <c r="E4447" s="421"/>
      <c r="F4447" s="494"/>
      <c r="G4447" s="258"/>
      <c r="H4447" s="513"/>
      <c r="I4447" s="513"/>
      <c r="J4447" s="513"/>
      <c r="K4447" s="513"/>
      <c r="L4447" s="513"/>
      <c r="M4447" s="513"/>
      <c r="N4447" s="513"/>
      <c r="O4447" s="513"/>
      <c r="P4447" s="513"/>
      <c r="Q4447" s="513"/>
      <c r="R4447" s="513"/>
      <c r="S4447" s="513"/>
      <c r="T4447" s="513"/>
      <c r="U4447" s="513"/>
      <c r="V4447" s="513"/>
      <c r="W4447" s="513"/>
      <c r="X4447" s="513"/>
      <c r="Y4447" s="42"/>
      <c r="Z4447" s="42"/>
      <c r="AA4447" s="42"/>
      <c r="AB4447" s="42"/>
      <c r="AC4447" s="42"/>
      <c r="AD4447" s="42"/>
    </row>
    <row r="4448" spans="3:30">
      <c r="C4448" s="513"/>
      <c r="D4448" s="461"/>
      <c r="E4448" s="421"/>
      <c r="F4448" s="494"/>
      <c r="G4448" s="258"/>
      <c r="H4448" s="513"/>
      <c r="I4448" s="513"/>
      <c r="J4448" s="513"/>
      <c r="K4448" s="513"/>
      <c r="L4448" s="513"/>
      <c r="M4448" s="513"/>
      <c r="N4448" s="513"/>
      <c r="O4448" s="513"/>
      <c r="P4448" s="513"/>
      <c r="Q4448" s="513"/>
      <c r="R4448" s="513"/>
      <c r="S4448" s="513"/>
      <c r="T4448" s="513"/>
      <c r="U4448" s="513"/>
      <c r="V4448" s="513"/>
      <c r="W4448" s="513"/>
      <c r="X4448" s="513"/>
      <c r="Y4448" s="42"/>
      <c r="Z4448" s="42"/>
      <c r="AA4448" s="42"/>
      <c r="AB4448" s="42"/>
      <c r="AC4448" s="42"/>
      <c r="AD4448" s="42"/>
    </row>
    <row r="4449" spans="3:30">
      <c r="C4449" s="513"/>
      <c r="D4449" s="461"/>
      <c r="E4449" s="421"/>
      <c r="F4449" s="494"/>
      <c r="G4449" s="258"/>
      <c r="H4449" s="513"/>
      <c r="I4449" s="513"/>
      <c r="J4449" s="513"/>
      <c r="K4449" s="513"/>
      <c r="L4449" s="513"/>
      <c r="M4449" s="513"/>
      <c r="N4449" s="513"/>
      <c r="O4449" s="513"/>
      <c r="P4449" s="513"/>
      <c r="Q4449" s="513"/>
      <c r="R4449" s="513"/>
      <c r="S4449" s="513"/>
      <c r="T4449" s="513"/>
      <c r="U4449" s="513"/>
      <c r="V4449" s="513"/>
      <c r="W4449" s="513"/>
      <c r="X4449" s="513"/>
      <c r="Y4449" s="42"/>
      <c r="Z4449" s="42"/>
      <c r="AA4449" s="42"/>
      <c r="AB4449" s="42"/>
      <c r="AC4449" s="42"/>
      <c r="AD4449" s="42"/>
    </row>
    <row r="4450" spans="3:30">
      <c r="C4450" s="513"/>
      <c r="D4450" s="461"/>
      <c r="E4450" s="421"/>
      <c r="F4450" s="494"/>
      <c r="G4450" s="258"/>
      <c r="H4450" s="513"/>
      <c r="I4450" s="513"/>
      <c r="J4450" s="513"/>
      <c r="K4450" s="513"/>
      <c r="L4450" s="513"/>
      <c r="M4450" s="513"/>
      <c r="N4450" s="513"/>
      <c r="O4450" s="513"/>
      <c r="P4450" s="513"/>
      <c r="Q4450" s="513"/>
      <c r="R4450" s="513"/>
      <c r="S4450" s="513"/>
      <c r="T4450" s="513"/>
      <c r="U4450" s="513"/>
      <c r="V4450" s="513"/>
      <c r="W4450" s="513"/>
      <c r="X4450" s="513"/>
      <c r="Y4450" s="42"/>
      <c r="Z4450" s="42"/>
      <c r="AA4450" s="42"/>
      <c r="AB4450" s="42"/>
      <c r="AC4450" s="42"/>
      <c r="AD4450" s="42"/>
    </row>
    <row r="4451" spans="3:30">
      <c r="C4451" s="513"/>
      <c r="D4451" s="461"/>
      <c r="E4451" s="421"/>
      <c r="F4451" s="494"/>
      <c r="G4451" s="258"/>
      <c r="H4451" s="513"/>
      <c r="I4451" s="513"/>
      <c r="J4451" s="513"/>
      <c r="K4451" s="513"/>
      <c r="L4451" s="513"/>
      <c r="M4451" s="513"/>
      <c r="N4451" s="513"/>
      <c r="O4451" s="513"/>
      <c r="P4451" s="513"/>
      <c r="Q4451" s="513"/>
      <c r="R4451" s="513"/>
      <c r="S4451" s="513"/>
      <c r="T4451" s="513"/>
      <c r="U4451" s="513"/>
      <c r="V4451" s="513"/>
      <c r="W4451" s="513"/>
      <c r="X4451" s="513"/>
      <c r="Y4451" s="42"/>
      <c r="Z4451" s="42"/>
      <c r="AA4451" s="42"/>
      <c r="AB4451" s="42"/>
      <c r="AC4451" s="42"/>
      <c r="AD4451" s="42"/>
    </row>
    <row r="4452" spans="3:30">
      <c r="C4452" s="513"/>
      <c r="D4452" s="461"/>
      <c r="E4452" s="421"/>
      <c r="F4452" s="494"/>
      <c r="G4452" s="258"/>
      <c r="H4452" s="513"/>
      <c r="I4452" s="513"/>
      <c r="J4452" s="513"/>
      <c r="K4452" s="513"/>
      <c r="L4452" s="513"/>
      <c r="M4452" s="513"/>
      <c r="N4452" s="513"/>
      <c r="O4452" s="513"/>
      <c r="P4452" s="513"/>
      <c r="Q4452" s="513"/>
      <c r="R4452" s="513"/>
      <c r="S4452" s="513"/>
      <c r="T4452" s="513"/>
      <c r="U4452" s="513"/>
      <c r="V4452" s="513"/>
      <c r="W4452" s="513"/>
      <c r="X4452" s="513"/>
      <c r="Y4452" s="42"/>
      <c r="Z4452" s="42"/>
      <c r="AA4452" s="42"/>
      <c r="AB4452" s="42"/>
      <c r="AC4452" s="42"/>
      <c r="AD4452" s="42"/>
    </row>
    <row r="4453" spans="3:30">
      <c r="C4453" s="513"/>
      <c r="D4453" s="461"/>
      <c r="E4453" s="421"/>
      <c r="F4453" s="494"/>
      <c r="G4453" s="258"/>
      <c r="H4453" s="513"/>
      <c r="I4453" s="513"/>
      <c r="J4453" s="513"/>
      <c r="K4453" s="513"/>
      <c r="L4453" s="513"/>
      <c r="M4453" s="513"/>
      <c r="N4453" s="513"/>
      <c r="O4453" s="513"/>
      <c r="P4453" s="513"/>
      <c r="Q4453" s="513"/>
      <c r="R4453" s="513"/>
      <c r="S4453" s="513"/>
      <c r="T4453" s="513"/>
      <c r="U4453" s="513"/>
      <c r="V4453" s="513"/>
      <c r="W4453" s="513"/>
      <c r="X4453" s="513"/>
      <c r="Y4453" s="42"/>
      <c r="Z4453" s="42"/>
      <c r="AA4453" s="42"/>
      <c r="AB4453" s="42"/>
      <c r="AC4453" s="42"/>
      <c r="AD4453" s="42"/>
    </row>
    <row r="4454" spans="3:30">
      <c r="C4454" s="513"/>
      <c r="D4454" s="461"/>
      <c r="E4454" s="421"/>
      <c r="F4454" s="494"/>
      <c r="G4454" s="258"/>
      <c r="H4454" s="513"/>
      <c r="I4454" s="513"/>
      <c r="J4454" s="513"/>
      <c r="K4454" s="513"/>
      <c r="L4454" s="513"/>
      <c r="M4454" s="513"/>
      <c r="N4454" s="513"/>
      <c r="O4454" s="513"/>
      <c r="P4454" s="513"/>
      <c r="Q4454" s="513"/>
      <c r="R4454" s="513"/>
      <c r="S4454" s="513"/>
      <c r="T4454" s="513"/>
      <c r="U4454" s="513"/>
      <c r="V4454" s="513"/>
      <c r="W4454" s="513"/>
      <c r="X4454" s="513"/>
      <c r="Y4454" s="42"/>
      <c r="Z4454" s="42"/>
      <c r="AA4454" s="42"/>
      <c r="AB4454" s="42"/>
      <c r="AC4454" s="42"/>
      <c r="AD4454" s="42"/>
    </row>
    <row r="4455" spans="3:30">
      <c r="C4455" s="513"/>
      <c r="D4455" s="461"/>
      <c r="E4455" s="421"/>
      <c r="F4455" s="494"/>
      <c r="G4455" s="258"/>
      <c r="H4455" s="513"/>
      <c r="I4455" s="513"/>
      <c r="J4455" s="513"/>
      <c r="K4455" s="513"/>
      <c r="L4455" s="513"/>
      <c r="M4455" s="513"/>
      <c r="N4455" s="513"/>
      <c r="O4455" s="513"/>
      <c r="P4455" s="513"/>
      <c r="Q4455" s="513"/>
      <c r="R4455" s="513"/>
      <c r="S4455" s="513"/>
      <c r="T4455" s="513"/>
      <c r="U4455" s="513"/>
      <c r="V4455" s="513"/>
      <c r="W4455" s="513"/>
      <c r="X4455" s="513"/>
      <c r="Y4455" s="42"/>
      <c r="Z4455" s="42"/>
      <c r="AA4455" s="42"/>
      <c r="AB4455" s="42"/>
      <c r="AC4455" s="42"/>
      <c r="AD4455" s="42"/>
    </row>
    <row r="4456" spans="3:30">
      <c r="C4456" s="513"/>
      <c r="D4456" s="461"/>
      <c r="E4456" s="421"/>
      <c r="F4456" s="494"/>
      <c r="G4456" s="258"/>
      <c r="H4456" s="513"/>
      <c r="I4456" s="513"/>
      <c r="J4456" s="513"/>
      <c r="K4456" s="513"/>
      <c r="L4456" s="513"/>
      <c r="M4456" s="513"/>
      <c r="N4456" s="513"/>
      <c r="O4456" s="513"/>
      <c r="P4456" s="513"/>
      <c r="Q4456" s="513"/>
      <c r="R4456" s="513"/>
      <c r="S4456" s="513"/>
      <c r="T4456" s="513"/>
      <c r="U4456" s="513"/>
      <c r="V4456" s="513"/>
      <c r="W4456" s="513"/>
      <c r="X4456" s="513"/>
      <c r="Y4456" s="42"/>
      <c r="Z4456" s="42"/>
      <c r="AA4456" s="42"/>
      <c r="AB4456" s="42"/>
      <c r="AC4456" s="42"/>
      <c r="AD4456" s="42"/>
    </row>
    <row r="4457" spans="3:30">
      <c r="C4457" s="513"/>
      <c r="D4457" s="461"/>
      <c r="E4457" s="421"/>
      <c r="F4457" s="494"/>
      <c r="G4457" s="258"/>
      <c r="H4457" s="513"/>
      <c r="I4457" s="513"/>
      <c r="J4457" s="513"/>
      <c r="K4457" s="513"/>
      <c r="L4457" s="513"/>
      <c r="M4457" s="513"/>
      <c r="N4457" s="513"/>
      <c r="O4457" s="513"/>
      <c r="P4457" s="513"/>
      <c r="Q4457" s="513"/>
      <c r="R4457" s="513"/>
      <c r="S4457" s="513"/>
      <c r="T4457" s="513"/>
      <c r="U4457" s="513"/>
      <c r="V4457" s="513"/>
      <c r="W4457" s="513"/>
      <c r="X4457" s="513"/>
      <c r="Y4457" s="42"/>
      <c r="Z4457" s="42"/>
      <c r="AA4457" s="42"/>
      <c r="AB4457" s="42"/>
      <c r="AC4457" s="42"/>
      <c r="AD4457" s="42"/>
    </row>
    <row r="4458" spans="3:30">
      <c r="C4458" s="513"/>
      <c r="D4458" s="461"/>
      <c r="E4458" s="421"/>
      <c r="F4458" s="494"/>
      <c r="G4458" s="258"/>
      <c r="H4458" s="513"/>
      <c r="I4458" s="513"/>
      <c r="J4458" s="513"/>
      <c r="K4458" s="513"/>
      <c r="L4458" s="513"/>
      <c r="M4458" s="513"/>
      <c r="N4458" s="513"/>
      <c r="O4458" s="513"/>
      <c r="P4458" s="513"/>
      <c r="Q4458" s="513"/>
      <c r="R4458" s="513"/>
      <c r="S4458" s="513"/>
      <c r="T4458" s="513"/>
      <c r="U4458" s="513"/>
      <c r="V4458" s="513"/>
      <c r="W4458" s="513"/>
      <c r="X4458" s="513"/>
      <c r="Y4458" s="42"/>
      <c r="Z4458" s="42"/>
      <c r="AA4458" s="42"/>
      <c r="AB4458" s="42"/>
      <c r="AC4458" s="42"/>
      <c r="AD4458" s="42"/>
    </row>
    <row r="4459" spans="3:30">
      <c r="C4459" s="513"/>
      <c r="D4459" s="461"/>
      <c r="E4459" s="421"/>
      <c r="F4459" s="494"/>
      <c r="G4459" s="258"/>
      <c r="H4459" s="513"/>
      <c r="I4459" s="513"/>
      <c r="J4459" s="513"/>
      <c r="K4459" s="513"/>
      <c r="L4459" s="513"/>
      <c r="M4459" s="513"/>
      <c r="N4459" s="513"/>
      <c r="O4459" s="513"/>
      <c r="P4459" s="513"/>
      <c r="Q4459" s="513"/>
      <c r="R4459" s="513"/>
      <c r="S4459" s="513"/>
      <c r="T4459" s="513"/>
      <c r="U4459" s="513"/>
      <c r="V4459" s="513"/>
      <c r="W4459" s="513"/>
      <c r="X4459" s="513"/>
      <c r="Y4459" s="42"/>
      <c r="Z4459" s="42"/>
      <c r="AA4459" s="42"/>
      <c r="AB4459" s="42"/>
      <c r="AC4459" s="42"/>
      <c r="AD4459" s="42"/>
    </row>
    <row r="4460" spans="3:30">
      <c r="C4460" s="513"/>
      <c r="D4460" s="461"/>
      <c r="E4460" s="421"/>
      <c r="F4460" s="494"/>
      <c r="G4460" s="258"/>
      <c r="H4460" s="513"/>
      <c r="I4460" s="513"/>
      <c r="J4460" s="513"/>
      <c r="K4460" s="513"/>
      <c r="L4460" s="513"/>
      <c r="M4460" s="513"/>
      <c r="N4460" s="513"/>
      <c r="O4460" s="513"/>
      <c r="P4460" s="513"/>
      <c r="Q4460" s="513"/>
      <c r="R4460" s="513"/>
      <c r="S4460" s="513"/>
      <c r="T4460" s="513"/>
      <c r="U4460" s="513"/>
      <c r="V4460" s="513"/>
      <c r="W4460" s="513"/>
      <c r="X4460" s="513"/>
      <c r="Y4460" s="42"/>
      <c r="Z4460" s="42"/>
      <c r="AA4460" s="42"/>
      <c r="AB4460" s="42"/>
      <c r="AC4460" s="42"/>
      <c r="AD4460" s="42"/>
    </row>
    <row r="4461" spans="3:30">
      <c r="C4461" s="513"/>
      <c r="D4461" s="461"/>
      <c r="E4461" s="421"/>
      <c r="F4461" s="494"/>
      <c r="G4461" s="258"/>
      <c r="H4461" s="513"/>
      <c r="I4461" s="513"/>
      <c r="J4461" s="513"/>
      <c r="K4461" s="513"/>
      <c r="L4461" s="513"/>
      <c r="M4461" s="513"/>
      <c r="N4461" s="513"/>
      <c r="O4461" s="513"/>
      <c r="P4461" s="513"/>
      <c r="Q4461" s="513"/>
      <c r="R4461" s="513"/>
      <c r="S4461" s="513"/>
      <c r="T4461" s="513"/>
      <c r="U4461" s="513"/>
      <c r="V4461" s="513"/>
      <c r="W4461" s="513"/>
      <c r="X4461" s="513"/>
      <c r="Y4461" s="42"/>
      <c r="Z4461" s="42"/>
      <c r="AA4461" s="42"/>
      <c r="AB4461" s="42"/>
      <c r="AC4461" s="42"/>
      <c r="AD4461" s="42"/>
    </row>
    <row r="4462" spans="3:30">
      <c r="C4462" s="513"/>
      <c r="D4462" s="461"/>
      <c r="E4462" s="421"/>
      <c r="F4462" s="494"/>
      <c r="G4462" s="258"/>
      <c r="H4462" s="513"/>
      <c r="I4462" s="513"/>
      <c r="J4462" s="513"/>
      <c r="K4462" s="513"/>
      <c r="L4462" s="513"/>
      <c r="M4462" s="513"/>
      <c r="N4462" s="513"/>
      <c r="O4462" s="513"/>
      <c r="P4462" s="513"/>
      <c r="Q4462" s="513"/>
      <c r="R4462" s="513"/>
      <c r="S4462" s="513"/>
      <c r="T4462" s="513"/>
      <c r="U4462" s="513"/>
      <c r="V4462" s="513"/>
      <c r="W4462" s="513"/>
      <c r="X4462" s="513"/>
      <c r="Y4462" s="42"/>
      <c r="Z4462" s="42"/>
      <c r="AA4462" s="42"/>
      <c r="AB4462" s="42"/>
      <c r="AC4462" s="42"/>
      <c r="AD4462" s="42"/>
    </row>
    <row r="4463" spans="3:30">
      <c r="C4463" s="513"/>
      <c r="D4463" s="461"/>
      <c r="E4463" s="421"/>
      <c r="F4463" s="494"/>
      <c r="G4463" s="258"/>
      <c r="H4463" s="513"/>
      <c r="I4463" s="513"/>
      <c r="J4463" s="513"/>
      <c r="K4463" s="513"/>
      <c r="L4463" s="513"/>
      <c r="M4463" s="513"/>
      <c r="N4463" s="513"/>
      <c r="O4463" s="513"/>
      <c r="P4463" s="513"/>
      <c r="Q4463" s="513"/>
      <c r="R4463" s="513"/>
      <c r="S4463" s="513"/>
      <c r="T4463" s="513"/>
      <c r="U4463" s="513"/>
      <c r="V4463" s="513"/>
      <c r="W4463" s="513"/>
      <c r="X4463" s="513"/>
      <c r="Y4463" s="42"/>
      <c r="Z4463" s="42"/>
      <c r="AA4463" s="42"/>
      <c r="AB4463" s="42"/>
      <c r="AC4463" s="42"/>
      <c r="AD4463" s="42"/>
    </row>
    <row r="4464" spans="3:30">
      <c r="C4464" s="513"/>
      <c r="D4464" s="461"/>
      <c r="E4464" s="421"/>
      <c r="F4464" s="494"/>
      <c r="G4464" s="258"/>
      <c r="H4464" s="513"/>
      <c r="I4464" s="513"/>
      <c r="J4464" s="513"/>
      <c r="K4464" s="513"/>
      <c r="L4464" s="513"/>
      <c r="M4464" s="513"/>
      <c r="N4464" s="513"/>
      <c r="O4464" s="513"/>
      <c r="P4464" s="513"/>
      <c r="Q4464" s="513"/>
      <c r="R4464" s="513"/>
      <c r="S4464" s="513"/>
      <c r="T4464" s="513"/>
      <c r="U4464" s="513"/>
      <c r="V4464" s="513"/>
      <c r="W4464" s="513"/>
      <c r="X4464" s="513"/>
      <c r="Y4464" s="42"/>
      <c r="Z4464" s="42"/>
      <c r="AA4464" s="42"/>
      <c r="AB4464" s="42"/>
      <c r="AC4464" s="42"/>
      <c r="AD4464" s="42"/>
    </row>
    <row r="4465" spans="3:30">
      <c r="C4465" s="513"/>
      <c r="D4465" s="461"/>
      <c r="E4465" s="421"/>
      <c r="F4465" s="494"/>
      <c r="G4465" s="258"/>
      <c r="H4465" s="513"/>
      <c r="I4465" s="513"/>
      <c r="J4465" s="513"/>
      <c r="K4465" s="513"/>
      <c r="L4465" s="513"/>
      <c r="M4465" s="513"/>
      <c r="N4465" s="513"/>
      <c r="O4465" s="513"/>
      <c r="P4465" s="513"/>
      <c r="Q4465" s="513"/>
      <c r="R4465" s="513"/>
      <c r="S4465" s="513"/>
      <c r="T4465" s="513"/>
      <c r="U4465" s="513"/>
      <c r="V4465" s="513"/>
      <c r="W4465" s="513"/>
      <c r="X4465" s="513"/>
      <c r="Y4465" s="42"/>
      <c r="Z4465" s="42"/>
      <c r="AA4465" s="42"/>
      <c r="AB4465" s="42"/>
      <c r="AC4465" s="42"/>
      <c r="AD4465" s="42"/>
    </row>
    <row r="4466" spans="3:30">
      <c r="C4466" s="513"/>
      <c r="D4466" s="461"/>
      <c r="E4466" s="421"/>
      <c r="F4466" s="494"/>
      <c r="G4466" s="258"/>
      <c r="H4466" s="513"/>
      <c r="I4466" s="513"/>
      <c r="J4466" s="513"/>
      <c r="K4466" s="513"/>
      <c r="L4466" s="513"/>
      <c r="M4466" s="513"/>
      <c r="N4466" s="513"/>
      <c r="O4466" s="513"/>
      <c r="P4466" s="513"/>
      <c r="Q4466" s="513"/>
      <c r="R4466" s="513"/>
      <c r="S4466" s="513"/>
      <c r="T4466" s="513"/>
      <c r="U4466" s="513"/>
      <c r="V4466" s="513"/>
      <c r="W4466" s="513"/>
      <c r="X4466" s="513"/>
      <c r="Y4466" s="42"/>
      <c r="Z4466" s="42"/>
      <c r="AA4466" s="42"/>
      <c r="AB4466" s="42"/>
      <c r="AC4466" s="42"/>
      <c r="AD4466" s="42"/>
    </row>
    <row r="4467" spans="3:30">
      <c r="C4467" s="513"/>
      <c r="D4467" s="461"/>
      <c r="E4467" s="421"/>
      <c r="F4467" s="494"/>
      <c r="G4467" s="258"/>
      <c r="H4467" s="513"/>
      <c r="I4467" s="513"/>
      <c r="J4467" s="513"/>
      <c r="K4467" s="513"/>
      <c r="L4467" s="513"/>
      <c r="M4467" s="513"/>
      <c r="N4467" s="513"/>
      <c r="O4467" s="513"/>
      <c r="P4467" s="513"/>
      <c r="Q4467" s="513"/>
      <c r="R4467" s="513"/>
      <c r="S4467" s="513"/>
      <c r="T4467" s="513"/>
      <c r="U4467" s="513"/>
      <c r="V4467" s="513"/>
      <c r="W4467" s="513"/>
      <c r="X4467" s="513"/>
      <c r="Y4467" s="42"/>
      <c r="Z4467" s="42"/>
      <c r="AA4467" s="42"/>
      <c r="AB4467" s="42"/>
      <c r="AC4467" s="42"/>
      <c r="AD4467" s="42"/>
    </row>
    <row r="4468" spans="3:30">
      <c r="C4468" s="513"/>
      <c r="D4468" s="461"/>
      <c r="E4468" s="421"/>
      <c r="F4468" s="494"/>
      <c r="G4468" s="258"/>
      <c r="H4468" s="513"/>
      <c r="I4468" s="513"/>
      <c r="J4468" s="513"/>
      <c r="K4468" s="513"/>
      <c r="L4468" s="513"/>
      <c r="M4468" s="513"/>
      <c r="N4468" s="513"/>
      <c r="O4468" s="513"/>
      <c r="P4468" s="513"/>
      <c r="Q4468" s="513"/>
      <c r="R4468" s="513"/>
      <c r="S4468" s="513"/>
      <c r="T4468" s="513"/>
      <c r="U4468" s="513"/>
      <c r="V4468" s="513"/>
      <c r="W4468" s="513"/>
      <c r="X4468" s="513"/>
      <c r="Y4468" s="42"/>
      <c r="Z4468" s="42"/>
      <c r="AA4468" s="42"/>
      <c r="AB4468" s="42"/>
      <c r="AC4468" s="42"/>
      <c r="AD4468" s="42"/>
    </row>
    <row r="4469" spans="3:30">
      <c r="C4469" s="513"/>
      <c r="D4469" s="461"/>
      <c r="E4469" s="421"/>
      <c r="F4469" s="494"/>
      <c r="G4469" s="258"/>
      <c r="H4469" s="513"/>
      <c r="I4469" s="513"/>
      <c r="J4469" s="513"/>
      <c r="K4469" s="513"/>
      <c r="L4469" s="513"/>
      <c r="M4469" s="513"/>
      <c r="N4469" s="513"/>
      <c r="O4469" s="513"/>
      <c r="P4469" s="513"/>
      <c r="Q4469" s="513"/>
      <c r="R4469" s="513"/>
      <c r="S4469" s="513"/>
      <c r="T4469" s="513"/>
      <c r="U4469" s="513"/>
      <c r="V4469" s="513"/>
      <c r="W4469" s="513"/>
      <c r="X4469" s="513"/>
      <c r="Y4469" s="42"/>
      <c r="Z4469" s="42"/>
      <c r="AA4469" s="42"/>
      <c r="AB4469" s="42"/>
      <c r="AC4469" s="42"/>
      <c r="AD4469" s="42"/>
    </row>
    <row r="4470" spans="3:30">
      <c r="C4470" s="513"/>
      <c r="D4470" s="461"/>
      <c r="E4470" s="421"/>
      <c r="F4470" s="494"/>
      <c r="G4470" s="258"/>
      <c r="H4470" s="513"/>
      <c r="I4470" s="513"/>
      <c r="J4470" s="513"/>
      <c r="K4470" s="513"/>
      <c r="L4470" s="513"/>
      <c r="M4470" s="513"/>
      <c r="N4470" s="513"/>
      <c r="O4470" s="513"/>
      <c r="P4470" s="513"/>
      <c r="Q4470" s="513"/>
      <c r="R4470" s="513"/>
      <c r="S4470" s="513"/>
      <c r="T4470" s="513"/>
      <c r="U4470" s="513"/>
      <c r="V4470" s="513"/>
      <c r="W4470" s="513"/>
      <c r="X4470" s="513"/>
      <c r="Y4470" s="42"/>
      <c r="Z4470" s="42"/>
      <c r="AA4470" s="42"/>
      <c r="AB4470" s="42"/>
      <c r="AC4470" s="42"/>
      <c r="AD4470" s="42"/>
    </row>
    <row r="4471" spans="3:30">
      <c r="C4471" s="513"/>
      <c r="D4471" s="461"/>
      <c r="E4471" s="421"/>
      <c r="F4471" s="494"/>
      <c r="G4471" s="258"/>
      <c r="H4471" s="513"/>
      <c r="I4471" s="513"/>
      <c r="J4471" s="513"/>
      <c r="K4471" s="513"/>
      <c r="L4471" s="513"/>
      <c r="M4471" s="513"/>
      <c r="N4471" s="513"/>
      <c r="O4471" s="513"/>
      <c r="P4471" s="513"/>
      <c r="Q4471" s="513"/>
      <c r="R4471" s="513"/>
      <c r="S4471" s="513"/>
      <c r="T4471" s="513"/>
      <c r="U4471" s="513"/>
      <c r="V4471" s="513"/>
      <c r="W4471" s="513"/>
      <c r="X4471" s="513"/>
      <c r="Y4471" s="42"/>
      <c r="Z4471" s="42"/>
      <c r="AA4471" s="42"/>
      <c r="AB4471" s="42"/>
      <c r="AC4471" s="42"/>
      <c r="AD4471" s="42"/>
    </row>
    <row r="4472" spans="3:30">
      <c r="C4472" s="513"/>
      <c r="D4472" s="461"/>
      <c r="E4472" s="421"/>
      <c r="F4472" s="494"/>
      <c r="G4472" s="258"/>
      <c r="H4472" s="513"/>
      <c r="I4472" s="513"/>
      <c r="J4472" s="513"/>
      <c r="K4472" s="513"/>
      <c r="L4472" s="513"/>
      <c r="M4472" s="513"/>
      <c r="N4472" s="513"/>
      <c r="O4472" s="513"/>
      <c r="P4472" s="513"/>
      <c r="Q4472" s="513"/>
      <c r="R4472" s="513"/>
      <c r="S4472" s="513"/>
      <c r="T4472" s="513"/>
      <c r="U4472" s="513"/>
      <c r="V4472" s="513"/>
      <c r="W4472" s="513"/>
      <c r="X4472" s="513"/>
      <c r="Y4472" s="42"/>
      <c r="Z4472" s="42"/>
      <c r="AA4472" s="42"/>
      <c r="AB4472" s="42"/>
      <c r="AC4472" s="42"/>
      <c r="AD4472" s="42"/>
    </row>
    <row r="4473" spans="3:30">
      <c r="C4473" s="513"/>
      <c r="D4473" s="461"/>
      <c r="E4473" s="421"/>
      <c r="F4473" s="494"/>
      <c r="G4473" s="258"/>
      <c r="H4473" s="513"/>
      <c r="I4473" s="513"/>
      <c r="J4473" s="513"/>
      <c r="K4473" s="513"/>
      <c r="L4473" s="513"/>
      <c r="M4473" s="513"/>
      <c r="N4473" s="513"/>
      <c r="O4473" s="513"/>
      <c r="P4473" s="513"/>
      <c r="Q4473" s="513"/>
      <c r="R4473" s="513"/>
      <c r="S4473" s="513"/>
      <c r="T4473" s="513"/>
      <c r="U4473" s="513"/>
      <c r="V4473" s="513"/>
      <c r="W4473" s="513"/>
      <c r="X4473" s="513"/>
      <c r="Y4473" s="42"/>
      <c r="Z4473" s="42"/>
      <c r="AA4473" s="42"/>
      <c r="AB4473" s="42"/>
      <c r="AC4473" s="42"/>
      <c r="AD4473" s="42"/>
    </row>
    <row r="4474" spans="3:30">
      <c r="C4474" s="513"/>
      <c r="D4474" s="461"/>
      <c r="E4474" s="421"/>
      <c r="F4474" s="494"/>
      <c r="G4474" s="258"/>
      <c r="H4474" s="513"/>
      <c r="I4474" s="513"/>
      <c r="J4474" s="513"/>
      <c r="K4474" s="513"/>
      <c r="L4474" s="513"/>
      <c r="M4474" s="513"/>
      <c r="N4474" s="513"/>
      <c r="O4474" s="513"/>
      <c r="P4474" s="513"/>
      <c r="Q4474" s="513"/>
      <c r="R4474" s="513"/>
      <c r="S4474" s="513"/>
      <c r="T4474" s="513"/>
      <c r="U4474" s="513"/>
      <c r="V4474" s="513"/>
      <c r="W4474" s="513"/>
      <c r="X4474" s="513"/>
      <c r="Y4474" s="42"/>
      <c r="Z4474" s="42"/>
      <c r="AA4474" s="42"/>
      <c r="AB4474" s="42"/>
      <c r="AC4474" s="42"/>
      <c r="AD4474" s="42"/>
    </row>
    <row r="4475" spans="3:30">
      <c r="C4475" s="513"/>
      <c r="D4475" s="461"/>
      <c r="E4475" s="421"/>
      <c r="F4475" s="494"/>
      <c r="G4475" s="258"/>
      <c r="H4475" s="513"/>
      <c r="I4475" s="513"/>
      <c r="J4475" s="513"/>
      <c r="K4475" s="513"/>
      <c r="L4475" s="513"/>
      <c r="M4475" s="513"/>
      <c r="N4475" s="513"/>
      <c r="O4475" s="513"/>
      <c r="P4475" s="513"/>
      <c r="Q4475" s="513"/>
      <c r="R4475" s="513"/>
      <c r="S4475" s="513"/>
      <c r="T4475" s="513"/>
      <c r="U4475" s="513"/>
      <c r="V4475" s="513"/>
      <c r="W4475" s="513"/>
      <c r="X4475" s="513"/>
      <c r="Y4475" s="42"/>
      <c r="Z4475" s="42"/>
      <c r="AA4475" s="42"/>
      <c r="AB4475" s="42"/>
      <c r="AC4475" s="42"/>
      <c r="AD4475" s="42"/>
    </row>
    <row r="4476" spans="3:30">
      <c r="C4476" s="513"/>
      <c r="D4476" s="461"/>
      <c r="E4476" s="421"/>
      <c r="F4476" s="494"/>
      <c r="G4476" s="258"/>
      <c r="H4476" s="513"/>
      <c r="I4476" s="513"/>
      <c r="J4476" s="513"/>
      <c r="K4476" s="513"/>
      <c r="L4476" s="513"/>
      <c r="M4476" s="513"/>
      <c r="N4476" s="513"/>
      <c r="O4476" s="513"/>
      <c r="P4476" s="513"/>
      <c r="Q4476" s="513"/>
      <c r="R4476" s="513"/>
      <c r="S4476" s="513"/>
      <c r="T4476" s="513"/>
      <c r="U4476" s="513"/>
      <c r="V4476" s="513"/>
      <c r="W4476" s="513"/>
      <c r="X4476" s="513"/>
      <c r="Y4476" s="42"/>
      <c r="Z4476" s="42"/>
      <c r="AA4476" s="42"/>
      <c r="AB4476" s="42"/>
      <c r="AC4476" s="42"/>
      <c r="AD4476" s="42"/>
    </row>
    <row r="4477" spans="3:30">
      <c r="C4477" s="513"/>
      <c r="D4477" s="461"/>
      <c r="E4477" s="421"/>
      <c r="F4477" s="494"/>
      <c r="G4477" s="258"/>
      <c r="H4477" s="513"/>
      <c r="I4477" s="513"/>
      <c r="J4477" s="513"/>
      <c r="K4477" s="513"/>
      <c r="L4477" s="513"/>
      <c r="M4477" s="513"/>
      <c r="N4477" s="513"/>
      <c r="O4477" s="513"/>
      <c r="P4477" s="513"/>
      <c r="Q4477" s="513"/>
      <c r="R4477" s="513"/>
      <c r="S4477" s="513"/>
      <c r="T4477" s="513"/>
      <c r="U4477" s="513"/>
      <c r="V4477" s="513"/>
      <c r="W4477" s="513"/>
      <c r="X4477" s="513"/>
      <c r="Y4477" s="42"/>
      <c r="Z4477" s="42"/>
      <c r="AA4477" s="42"/>
      <c r="AB4477" s="42"/>
      <c r="AC4477" s="42"/>
      <c r="AD4477" s="42"/>
    </row>
    <row r="4478" spans="3:30">
      <c r="C4478" s="513"/>
      <c r="D4478" s="461"/>
      <c r="E4478" s="421"/>
      <c r="F4478" s="494"/>
      <c r="G4478" s="258"/>
      <c r="H4478" s="513"/>
      <c r="I4478" s="513"/>
      <c r="J4478" s="513"/>
      <c r="K4478" s="513"/>
      <c r="L4478" s="513"/>
      <c r="M4478" s="513"/>
      <c r="N4478" s="513"/>
      <c r="O4478" s="513"/>
      <c r="P4478" s="513"/>
      <c r="Q4478" s="513"/>
      <c r="R4478" s="513"/>
      <c r="S4478" s="513"/>
      <c r="T4478" s="513"/>
      <c r="U4478" s="513"/>
      <c r="V4478" s="513"/>
      <c r="W4478" s="513"/>
      <c r="X4478" s="513"/>
      <c r="Y4478" s="42"/>
      <c r="Z4478" s="42"/>
      <c r="AA4478" s="42"/>
      <c r="AB4478" s="42"/>
      <c r="AC4478" s="42"/>
      <c r="AD4478" s="42"/>
    </row>
    <row r="4479" spans="3:30">
      <c r="C4479" s="513"/>
      <c r="D4479" s="461"/>
      <c r="E4479" s="421"/>
      <c r="F4479" s="494"/>
      <c r="G4479" s="258"/>
      <c r="H4479" s="513"/>
      <c r="I4479" s="513"/>
      <c r="J4479" s="513"/>
      <c r="K4479" s="513"/>
      <c r="L4479" s="513"/>
      <c r="M4479" s="513"/>
      <c r="N4479" s="513"/>
      <c r="O4479" s="513"/>
      <c r="P4479" s="513"/>
      <c r="Q4479" s="513"/>
      <c r="R4479" s="513"/>
      <c r="S4479" s="513"/>
      <c r="T4479" s="513"/>
      <c r="U4479" s="513"/>
      <c r="V4479" s="513"/>
      <c r="W4479" s="513"/>
      <c r="X4479" s="513"/>
      <c r="Y4479" s="42"/>
      <c r="Z4479" s="42"/>
      <c r="AA4479" s="42"/>
      <c r="AB4479" s="42"/>
      <c r="AC4479" s="42"/>
      <c r="AD4479" s="42"/>
    </row>
    <row r="4480" spans="3:30">
      <c r="C4480" s="513"/>
      <c r="D4480" s="461"/>
      <c r="E4480" s="421"/>
      <c r="F4480" s="494"/>
      <c r="G4480" s="258"/>
      <c r="H4480" s="513"/>
      <c r="I4480" s="513"/>
      <c r="J4480" s="513"/>
      <c r="K4480" s="513"/>
      <c r="L4480" s="513"/>
      <c r="M4480" s="513"/>
      <c r="N4480" s="513"/>
      <c r="O4480" s="513"/>
      <c r="P4480" s="513"/>
      <c r="Q4480" s="513"/>
      <c r="R4480" s="513"/>
      <c r="S4480" s="513"/>
      <c r="T4480" s="513"/>
      <c r="U4480" s="513"/>
      <c r="V4480" s="513"/>
      <c r="W4480" s="513"/>
      <c r="X4480" s="513"/>
      <c r="Y4480" s="42"/>
      <c r="Z4480" s="42"/>
      <c r="AA4480" s="42"/>
      <c r="AB4480" s="42"/>
      <c r="AC4480" s="42"/>
      <c r="AD4480" s="42"/>
    </row>
    <row r="4481" spans="3:30">
      <c r="C4481" s="513"/>
      <c r="D4481" s="461"/>
      <c r="E4481" s="421"/>
      <c r="F4481" s="494"/>
      <c r="G4481" s="258"/>
      <c r="H4481" s="513"/>
      <c r="I4481" s="513"/>
      <c r="J4481" s="513"/>
      <c r="K4481" s="513"/>
      <c r="L4481" s="513"/>
      <c r="M4481" s="513"/>
      <c r="N4481" s="513"/>
      <c r="O4481" s="513"/>
      <c r="P4481" s="513"/>
      <c r="Q4481" s="513"/>
      <c r="R4481" s="513"/>
      <c r="S4481" s="513"/>
      <c r="T4481" s="513"/>
      <c r="U4481" s="513"/>
      <c r="V4481" s="513"/>
      <c r="W4481" s="513"/>
      <c r="X4481" s="513"/>
      <c r="Y4481" s="42"/>
      <c r="Z4481" s="42"/>
      <c r="AA4481" s="42"/>
      <c r="AB4481" s="42"/>
      <c r="AC4481" s="42"/>
      <c r="AD4481" s="42"/>
    </row>
    <row r="4482" spans="3:30">
      <c r="C4482" s="513"/>
      <c r="D4482" s="461"/>
      <c r="E4482" s="421"/>
      <c r="F4482" s="494"/>
      <c r="G4482" s="258"/>
      <c r="H4482" s="513"/>
      <c r="I4482" s="513"/>
      <c r="J4482" s="513"/>
      <c r="K4482" s="513"/>
      <c r="L4482" s="513"/>
      <c r="M4482" s="513"/>
      <c r="N4482" s="513"/>
      <c r="O4482" s="513"/>
      <c r="P4482" s="513"/>
      <c r="Q4482" s="513"/>
      <c r="R4482" s="513"/>
      <c r="S4482" s="513"/>
      <c r="T4482" s="513"/>
      <c r="U4482" s="513"/>
      <c r="V4482" s="513"/>
      <c r="W4482" s="513"/>
      <c r="X4482" s="513"/>
      <c r="Y4482" s="42"/>
      <c r="Z4482" s="42"/>
      <c r="AA4482" s="42"/>
      <c r="AB4482" s="42"/>
      <c r="AC4482" s="42"/>
      <c r="AD4482" s="42"/>
    </row>
    <row r="4483" spans="3:30">
      <c r="C4483" s="513"/>
      <c r="D4483" s="461"/>
      <c r="E4483" s="421"/>
      <c r="F4483" s="494"/>
      <c r="G4483" s="258"/>
      <c r="H4483" s="513"/>
      <c r="I4483" s="513"/>
      <c r="J4483" s="513"/>
      <c r="K4483" s="513"/>
      <c r="L4483" s="513"/>
      <c r="M4483" s="513"/>
      <c r="N4483" s="513"/>
      <c r="O4483" s="513"/>
      <c r="P4483" s="513"/>
      <c r="Q4483" s="513"/>
      <c r="R4483" s="513"/>
      <c r="S4483" s="513"/>
      <c r="T4483" s="513"/>
      <c r="U4483" s="513"/>
      <c r="V4483" s="513"/>
      <c r="W4483" s="513"/>
      <c r="X4483" s="513"/>
      <c r="Y4483" s="42"/>
      <c r="Z4483" s="42"/>
      <c r="AA4483" s="42"/>
      <c r="AB4483" s="42"/>
      <c r="AC4483" s="42"/>
      <c r="AD4483" s="42"/>
    </row>
    <row r="4484" spans="3:30">
      <c r="C4484" s="513"/>
      <c r="D4484" s="461"/>
      <c r="E4484" s="421"/>
      <c r="F4484" s="494"/>
      <c r="G4484" s="258"/>
      <c r="H4484" s="513"/>
      <c r="I4484" s="513"/>
      <c r="J4484" s="513"/>
      <c r="K4484" s="513"/>
      <c r="L4484" s="513"/>
      <c r="M4484" s="513"/>
      <c r="N4484" s="513"/>
      <c r="O4484" s="513"/>
      <c r="P4484" s="513"/>
      <c r="Q4484" s="513"/>
      <c r="R4484" s="513"/>
      <c r="S4484" s="513"/>
      <c r="T4484" s="513"/>
      <c r="U4484" s="513"/>
      <c r="V4484" s="513"/>
      <c r="W4484" s="513"/>
      <c r="X4484" s="513"/>
      <c r="Y4484" s="42"/>
      <c r="Z4484" s="42"/>
      <c r="AA4484" s="42"/>
      <c r="AB4484" s="42"/>
      <c r="AC4484" s="42"/>
      <c r="AD4484" s="42"/>
    </row>
    <row r="4485" spans="3:30">
      <c r="C4485" s="513"/>
      <c r="D4485" s="461"/>
      <c r="E4485" s="421"/>
      <c r="F4485" s="494"/>
      <c r="G4485" s="258"/>
      <c r="H4485" s="513"/>
      <c r="I4485" s="513"/>
      <c r="J4485" s="513"/>
      <c r="K4485" s="513"/>
      <c r="L4485" s="513"/>
      <c r="M4485" s="513"/>
      <c r="N4485" s="513"/>
      <c r="O4485" s="513"/>
      <c r="P4485" s="513"/>
      <c r="Q4485" s="513"/>
      <c r="R4485" s="513"/>
      <c r="S4485" s="513"/>
      <c r="T4485" s="513"/>
      <c r="U4485" s="513"/>
      <c r="V4485" s="513"/>
      <c r="W4485" s="513"/>
      <c r="X4485" s="513"/>
      <c r="Y4485" s="42"/>
      <c r="Z4485" s="42"/>
      <c r="AA4485" s="42"/>
      <c r="AB4485" s="42"/>
      <c r="AC4485" s="42"/>
      <c r="AD4485" s="42"/>
    </row>
    <row r="4486" spans="3:30">
      <c r="C4486" s="513"/>
      <c r="D4486" s="461"/>
      <c r="E4486" s="421"/>
      <c r="F4486" s="494"/>
      <c r="G4486" s="258"/>
      <c r="H4486" s="513"/>
      <c r="I4486" s="513"/>
      <c r="J4486" s="513"/>
      <c r="K4486" s="513"/>
      <c r="L4486" s="513"/>
      <c r="M4486" s="513"/>
      <c r="N4486" s="513"/>
      <c r="O4486" s="513"/>
      <c r="P4486" s="513"/>
      <c r="Q4486" s="513"/>
      <c r="R4486" s="513"/>
      <c r="S4486" s="513"/>
      <c r="T4486" s="513"/>
      <c r="U4486" s="513"/>
      <c r="V4486" s="513"/>
      <c r="W4486" s="513"/>
      <c r="X4486" s="513"/>
      <c r="Y4486" s="42"/>
      <c r="Z4486" s="42"/>
      <c r="AA4486" s="42"/>
      <c r="AB4486" s="42"/>
      <c r="AC4486" s="42"/>
      <c r="AD4486" s="42"/>
    </row>
    <row r="4487" spans="3:30">
      <c r="C4487" s="513"/>
      <c r="D4487" s="461"/>
      <c r="E4487" s="421"/>
      <c r="F4487" s="494"/>
      <c r="G4487" s="258"/>
      <c r="H4487" s="513"/>
      <c r="I4487" s="513"/>
      <c r="J4487" s="513"/>
      <c r="K4487" s="513"/>
      <c r="L4487" s="513"/>
      <c r="M4487" s="513"/>
      <c r="N4487" s="513"/>
      <c r="O4487" s="513"/>
      <c r="P4487" s="513"/>
      <c r="Q4487" s="513"/>
      <c r="R4487" s="513"/>
      <c r="S4487" s="513"/>
      <c r="T4487" s="513"/>
      <c r="U4487" s="513"/>
      <c r="V4487" s="513"/>
      <c r="W4487" s="513"/>
      <c r="X4487" s="513"/>
      <c r="Y4487" s="42"/>
      <c r="Z4487" s="42"/>
      <c r="AA4487" s="42"/>
      <c r="AB4487" s="42"/>
      <c r="AC4487" s="42"/>
      <c r="AD4487" s="42"/>
    </row>
    <row r="4488" spans="3:30">
      <c r="C4488" s="513"/>
      <c r="D4488" s="461"/>
      <c r="E4488" s="421"/>
      <c r="F4488" s="494"/>
      <c r="G4488" s="258"/>
      <c r="H4488" s="513"/>
      <c r="I4488" s="513"/>
      <c r="J4488" s="513"/>
      <c r="K4488" s="513"/>
      <c r="L4488" s="513"/>
      <c r="M4488" s="513"/>
      <c r="N4488" s="513"/>
      <c r="O4488" s="513"/>
      <c r="P4488" s="513"/>
      <c r="Q4488" s="513"/>
      <c r="R4488" s="513"/>
      <c r="S4488" s="513"/>
      <c r="T4488" s="513"/>
      <c r="U4488" s="513"/>
      <c r="V4488" s="513"/>
      <c r="W4488" s="513"/>
      <c r="X4488" s="513"/>
      <c r="Y4488" s="42"/>
      <c r="Z4488" s="42"/>
      <c r="AA4488" s="42"/>
      <c r="AB4488" s="42"/>
      <c r="AC4488" s="42"/>
      <c r="AD4488" s="42"/>
    </row>
    <row r="4489" spans="3:30">
      <c r="C4489" s="513"/>
      <c r="D4489" s="461"/>
      <c r="E4489" s="421"/>
      <c r="F4489" s="494"/>
      <c r="G4489" s="258"/>
      <c r="H4489" s="513"/>
      <c r="I4489" s="513"/>
      <c r="J4489" s="513"/>
      <c r="K4489" s="513"/>
      <c r="L4489" s="513"/>
      <c r="M4489" s="513"/>
      <c r="N4489" s="513"/>
      <c r="O4489" s="513"/>
      <c r="P4489" s="513"/>
      <c r="Q4489" s="513"/>
      <c r="R4489" s="513"/>
      <c r="S4489" s="513"/>
      <c r="T4489" s="513"/>
      <c r="U4489" s="513"/>
      <c r="V4489" s="513"/>
      <c r="W4489" s="513"/>
      <c r="X4489" s="513"/>
      <c r="Y4489" s="42"/>
      <c r="Z4489" s="42"/>
      <c r="AA4489" s="42"/>
      <c r="AB4489" s="42"/>
      <c r="AC4489" s="42"/>
      <c r="AD4489" s="42"/>
    </row>
    <row r="4490" spans="3:30">
      <c r="C4490" s="513"/>
      <c r="D4490" s="461"/>
      <c r="E4490" s="421"/>
      <c r="F4490" s="494"/>
      <c r="G4490" s="258"/>
      <c r="H4490" s="513"/>
      <c r="I4490" s="513"/>
      <c r="J4490" s="513"/>
      <c r="K4490" s="513"/>
      <c r="L4490" s="513"/>
      <c r="M4490" s="513"/>
      <c r="N4490" s="513"/>
      <c r="O4490" s="513"/>
      <c r="P4490" s="513"/>
      <c r="Q4490" s="513"/>
      <c r="R4490" s="513"/>
      <c r="S4490" s="513"/>
      <c r="T4490" s="513"/>
      <c r="U4490" s="513"/>
      <c r="V4490" s="513"/>
      <c r="W4490" s="513"/>
      <c r="X4490" s="513"/>
      <c r="Y4490" s="42"/>
      <c r="Z4490" s="42"/>
      <c r="AA4490" s="42"/>
      <c r="AB4490" s="42"/>
      <c r="AC4490" s="42"/>
      <c r="AD4490" s="42"/>
    </row>
    <row r="4491" spans="3:30">
      <c r="C4491" s="513"/>
      <c r="D4491" s="461"/>
      <c r="E4491" s="421"/>
      <c r="F4491" s="494"/>
      <c r="G4491" s="258"/>
      <c r="H4491" s="513"/>
      <c r="I4491" s="513"/>
      <c r="J4491" s="513"/>
      <c r="K4491" s="513"/>
      <c r="L4491" s="513"/>
      <c r="M4491" s="513"/>
      <c r="N4491" s="513"/>
      <c r="O4491" s="513"/>
      <c r="P4491" s="513"/>
      <c r="Q4491" s="513"/>
      <c r="R4491" s="513"/>
      <c r="S4491" s="513"/>
      <c r="T4491" s="513"/>
      <c r="U4491" s="513"/>
      <c r="V4491" s="513"/>
      <c r="W4491" s="513"/>
      <c r="X4491" s="513"/>
      <c r="Y4491" s="42"/>
      <c r="Z4491" s="42"/>
      <c r="AA4491" s="42"/>
      <c r="AB4491" s="42"/>
      <c r="AC4491" s="42"/>
      <c r="AD4491" s="42"/>
    </row>
    <row r="4492" spans="3:30">
      <c r="C4492" s="513"/>
      <c r="D4492" s="461"/>
      <c r="E4492" s="421"/>
      <c r="F4492" s="494"/>
      <c r="G4492" s="258"/>
      <c r="H4492" s="513"/>
      <c r="I4492" s="513"/>
      <c r="J4492" s="513"/>
      <c r="K4492" s="513"/>
      <c r="L4492" s="513"/>
      <c r="M4492" s="513"/>
      <c r="N4492" s="513"/>
      <c r="O4492" s="513"/>
      <c r="P4492" s="513"/>
      <c r="Q4492" s="513"/>
      <c r="R4492" s="513"/>
      <c r="S4492" s="513"/>
      <c r="T4492" s="513"/>
      <c r="U4492" s="513"/>
      <c r="V4492" s="513"/>
      <c r="W4492" s="513"/>
      <c r="X4492" s="513"/>
      <c r="Y4492" s="42"/>
      <c r="Z4492" s="42"/>
      <c r="AA4492" s="42"/>
      <c r="AB4492" s="42"/>
      <c r="AC4492" s="42"/>
      <c r="AD4492" s="42"/>
    </row>
    <row r="4493" spans="3:30">
      <c r="C4493" s="513"/>
      <c r="D4493" s="461"/>
      <c r="E4493" s="421"/>
      <c r="F4493" s="494"/>
      <c r="G4493" s="258"/>
      <c r="H4493" s="513"/>
      <c r="I4493" s="513"/>
      <c r="J4493" s="513"/>
      <c r="K4493" s="513"/>
      <c r="L4493" s="513"/>
      <c r="M4493" s="513"/>
      <c r="N4493" s="513"/>
      <c r="O4493" s="513"/>
      <c r="P4493" s="513"/>
      <c r="Q4493" s="513"/>
      <c r="R4493" s="513"/>
      <c r="S4493" s="513"/>
      <c r="T4493" s="513"/>
      <c r="U4493" s="513"/>
      <c r="V4493" s="513"/>
      <c r="W4493" s="513"/>
      <c r="X4493" s="513"/>
      <c r="Y4493" s="42"/>
      <c r="Z4493" s="42"/>
      <c r="AA4493" s="42"/>
      <c r="AB4493" s="42"/>
      <c r="AC4493" s="42"/>
      <c r="AD4493" s="42"/>
    </row>
    <row r="4494" spans="3:30">
      <c r="C4494" s="513"/>
      <c r="D4494" s="461"/>
      <c r="E4494" s="421"/>
      <c r="F4494" s="494"/>
      <c r="G4494" s="258"/>
      <c r="H4494" s="513"/>
      <c r="I4494" s="513"/>
      <c r="J4494" s="513"/>
      <c r="K4494" s="513"/>
      <c r="L4494" s="513"/>
      <c r="M4494" s="513"/>
      <c r="N4494" s="513"/>
      <c r="O4494" s="513"/>
      <c r="P4494" s="513"/>
      <c r="Q4494" s="513"/>
      <c r="R4494" s="513"/>
      <c r="S4494" s="513"/>
      <c r="T4494" s="513"/>
      <c r="U4494" s="513"/>
      <c r="V4494" s="513"/>
      <c r="W4494" s="513"/>
      <c r="X4494" s="513"/>
      <c r="Y4494" s="42"/>
      <c r="Z4494" s="42"/>
      <c r="AA4494" s="42"/>
      <c r="AB4494" s="42"/>
      <c r="AC4494" s="42"/>
      <c r="AD4494" s="42"/>
    </row>
    <row r="4495" spans="3:30">
      <c r="C4495" s="513"/>
      <c r="D4495" s="461"/>
      <c r="E4495" s="421"/>
      <c r="F4495" s="494"/>
      <c r="G4495" s="258"/>
      <c r="H4495" s="513"/>
      <c r="I4495" s="513"/>
      <c r="J4495" s="513"/>
      <c r="K4495" s="513"/>
      <c r="L4495" s="513"/>
      <c r="M4495" s="513"/>
      <c r="N4495" s="513"/>
      <c r="O4495" s="513"/>
      <c r="P4495" s="513"/>
      <c r="Q4495" s="513"/>
      <c r="R4495" s="513"/>
      <c r="S4495" s="513"/>
      <c r="T4495" s="513"/>
      <c r="U4495" s="513"/>
      <c r="V4495" s="513"/>
      <c r="W4495" s="513"/>
      <c r="X4495" s="513"/>
      <c r="Y4495" s="42"/>
      <c r="Z4495" s="42"/>
      <c r="AA4495" s="42"/>
      <c r="AB4495" s="42"/>
      <c r="AC4495" s="42"/>
      <c r="AD4495" s="42"/>
    </row>
    <row r="4496" spans="3:30">
      <c r="C4496" s="513"/>
      <c r="D4496" s="461"/>
      <c r="E4496" s="421"/>
      <c r="F4496" s="494"/>
      <c r="G4496" s="258"/>
      <c r="H4496" s="513"/>
      <c r="I4496" s="513"/>
      <c r="J4496" s="513"/>
      <c r="K4496" s="513"/>
      <c r="L4496" s="513"/>
      <c r="M4496" s="513"/>
      <c r="N4496" s="513"/>
      <c r="O4496" s="513"/>
      <c r="P4496" s="513"/>
      <c r="Q4496" s="513"/>
      <c r="R4496" s="513"/>
      <c r="S4496" s="513"/>
      <c r="T4496" s="513"/>
      <c r="U4496" s="513"/>
      <c r="V4496" s="513"/>
      <c r="W4496" s="513"/>
      <c r="X4496" s="513"/>
      <c r="Y4496" s="42"/>
      <c r="Z4496" s="42"/>
      <c r="AA4496" s="42"/>
      <c r="AB4496" s="42"/>
      <c r="AC4496" s="42"/>
      <c r="AD4496" s="42"/>
    </row>
    <row r="4497" spans="3:30">
      <c r="C4497" s="513"/>
      <c r="D4497" s="461"/>
      <c r="E4497" s="421"/>
      <c r="F4497" s="494"/>
      <c r="G4497" s="258"/>
      <c r="H4497" s="513"/>
      <c r="I4497" s="513"/>
      <c r="J4497" s="513"/>
      <c r="K4497" s="513"/>
      <c r="L4497" s="513"/>
      <c r="M4497" s="513"/>
      <c r="N4497" s="513"/>
      <c r="O4497" s="513"/>
      <c r="P4497" s="513"/>
      <c r="Q4497" s="513"/>
      <c r="R4497" s="513"/>
      <c r="S4497" s="513"/>
      <c r="T4497" s="513"/>
      <c r="U4497" s="513"/>
      <c r="V4497" s="513"/>
      <c r="W4497" s="513"/>
      <c r="X4497" s="513"/>
      <c r="Y4497" s="42"/>
      <c r="Z4497" s="42"/>
      <c r="AA4497" s="42"/>
      <c r="AB4497" s="42"/>
      <c r="AC4497" s="42"/>
      <c r="AD4497" s="42"/>
    </row>
    <row r="4498" spans="3:30">
      <c r="C4498" s="513"/>
      <c r="D4498" s="461"/>
      <c r="E4498" s="421"/>
      <c r="F4498" s="494"/>
      <c r="G4498" s="258"/>
      <c r="H4498" s="513"/>
      <c r="I4498" s="513"/>
      <c r="J4498" s="513"/>
      <c r="K4498" s="513"/>
      <c r="L4498" s="513"/>
      <c r="M4498" s="513"/>
      <c r="N4498" s="513"/>
      <c r="O4498" s="513"/>
      <c r="P4498" s="513"/>
      <c r="Q4498" s="513"/>
      <c r="R4498" s="513"/>
      <c r="S4498" s="513"/>
      <c r="T4498" s="513"/>
      <c r="U4498" s="513"/>
      <c r="V4498" s="513"/>
      <c r="W4498" s="513"/>
      <c r="X4498" s="513"/>
      <c r="Y4498" s="42"/>
      <c r="Z4498" s="42"/>
      <c r="AA4498" s="42"/>
      <c r="AB4498" s="42"/>
      <c r="AC4498" s="42"/>
      <c r="AD4498" s="42"/>
    </row>
    <row r="4499" spans="3:30">
      <c r="C4499" s="513"/>
      <c r="D4499" s="461"/>
      <c r="E4499" s="421"/>
      <c r="F4499" s="494"/>
      <c r="G4499" s="258"/>
      <c r="H4499" s="513"/>
      <c r="I4499" s="513"/>
      <c r="J4499" s="513"/>
      <c r="K4499" s="513"/>
      <c r="L4499" s="513"/>
      <c r="M4499" s="513"/>
      <c r="N4499" s="513"/>
      <c r="O4499" s="513"/>
      <c r="P4499" s="513"/>
      <c r="Q4499" s="513"/>
      <c r="R4499" s="513"/>
      <c r="S4499" s="513"/>
      <c r="T4499" s="513"/>
      <c r="U4499" s="513"/>
      <c r="V4499" s="513"/>
      <c r="W4499" s="513"/>
      <c r="X4499" s="513"/>
      <c r="Y4499" s="42"/>
      <c r="Z4499" s="42"/>
      <c r="AA4499" s="42"/>
      <c r="AB4499" s="42"/>
      <c r="AC4499" s="42"/>
      <c r="AD4499" s="42"/>
    </row>
    <row r="4500" spans="3:30">
      <c r="C4500" s="513"/>
      <c r="D4500" s="461"/>
      <c r="E4500" s="421"/>
      <c r="F4500" s="494"/>
      <c r="G4500" s="258"/>
      <c r="H4500" s="513"/>
      <c r="I4500" s="513"/>
      <c r="J4500" s="513"/>
      <c r="K4500" s="513"/>
      <c r="L4500" s="513"/>
      <c r="M4500" s="513"/>
      <c r="N4500" s="513"/>
      <c r="O4500" s="513"/>
      <c r="P4500" s="513"/>
      <c r="Q4500" s="513"/>
      <c r="R4500" s="513"/>
      <c r="S4500" s="513"/>
      <c r="T4500" s="513"/>
      <c r="U4500" s="513"/>
      <c r="V4500" s="513"/>
      <c r="W4500" s="513"/>
      <c r="X4500" s="513"/>
      <c r="Y4500" s="42"/>
      <c r="Z4500" s="42"/>
      <c r="AA4500" s="42"/>
      <c r="AB4500" s="42"/>
      <c r="AC4500" s="42"/>
      <c r="AD4500" s="42"/>
    </row>
    <row r="4501" spans="3:30">
      <c r="C4501" s="513"/>
      <c r="D4501" s="461"/>
      <c r="E4501" s="421"/>
      <c r="F4501" s="494"/>
      <c r="G4501" s="258"/>
      <c r="H4501" s="513"/>
      <c r="I4501" s="513"/>
      <c r="J4501" s="513"/>
      <c r="K4501" s="513"/>
      <c r="L4501" s="513"/>
      <c r="M4501" s="513"/>
      <c r="N4501" s="513"/>
      <c r="O4501" s="513"/>
      <c r="P4501" s="513"/>
      <c r="Q4501" s="513"/>
      <c r="R4501" s="513"/>
      <c r="S4501" s="513"/>
      <c r="T4501" s="513"/>
      <c r="U4501" s="513"/>
      <c r="V4501" s="513"/>
      <c r="W4501" s="513"/>
      <c r="X4501" s="513"/>
      <c r="Y4501" s="42"/>
      <c r="Z4501" s="42"/>
      <c r="AA4501" s="42"/>
      <c r="AB4501" s="42"/>
      <c r="AC4501" s="42"/>
      <c r="AD4501" s="42"/>
    </row>
    <row r="4502" spans="3:30">
      <c r="C4502" s="513"/>
      <c r="D4502" s="461"/>
      <c r="E4502" s="421"/>
      <c r="F4502" s="494"/>
      <c r="G4502" s="258"/>
      <c r="H4502" s="513"/>
      <c r="I4502" s="513"/>
      <c r="J4502" s="513"/>
      <c r="K4502" s="513"/>
      <c r="L4502" s="513"/>
      <c r="M4502" s="513"/>
      <c r="N4502" s="513"/>
      <c r="O4502" s="513"/>
      <c r="P4502" s="513"/>
      <c r="Q4502" s="513"/>
      <c r="R4502" s="513"/>
      <c r="S4502" s="513"/>
      <c r="T4502" s="513"/>
      <c r="U4502" s="513"/>
      <c r="V4502" s="513"/>
      <c r="W4502" s="513"/>
      <c r="X4502" s="513"/>
      <c r="Y4502" s="42"/>
      <c r="Z4502" s="42"/>
      <c r="AA4502" s="42"/>
      <c r="AB4502" s="42"/>
      <c r="AC4502" s="42"/>
      <c r="AD4502" s="42"/>
    </row>
    <row r="4503" spans="3:30">
      <c r="C4503" s="513"/>
      <c r="D4503" s="461"/>
      <c r="E4503" s="421"/>
      <c r="F4503" s="494"/>
      <c r="G4503" s="258"/>
      <c r="H4503" s="513"/>
      <c r="I4503" s="513"/>
      <c r="J4503" s="513"/>
      <c r="K4503" s="513"/>
      <c r="L4503" s="513"/>
      <c r="M4503" s="513"/>
      <c r="N4503" s="513"/>
      <c r="O4503" s="513"/>
      <c r="P4503" s="513"/>
      <c r="Q4503" s="513"/>
      <c r="R4503" s="513"/>
      <c r="S4503" s="513"/>
      <c r="T4503" s="513"/>
      <c r="U4503" s="513"/>
      <c r="V4503" s="513"/>
      <c r="W4503" s="513"/>
      <c r="X4503" s="513"/>
      <c r="Y4503" s="42"/>
      <c r="Z4503" s="42"/>
      <c r="AA4503" s="42"/>
      <c r="AB4503" s="42"/>
      <c r="AC4503" s="42"/>
      <c r="AD4503" s="42"/>
    </row>
    <row r="4504" spans="3:30">
      <c r="C4504" s="513"/>
      <c r="D4504" s="461"/>
      <c r="E4504" s="421"/>
      <c r="F4504" s="494"/>
      <c r="G4504" s="258"/>
      <c r="H4504" s="513"/>
      <c r="I4504" s="513"/>
      <c r="J4504" s="513"/>
      <c r="K4504" s="513"/>
      <c r="L4504" s="513"/>
      <c r="M4504" s="513"/>
      <c r="N4504" s="513"/>
      <c r="O4504" s="513"/>
      <c r="P4504" s="513"/>
      <c r="Q4504" s="513"/>
      <c r="R4504" s="513"/>
      <c r="S4504" s="513"/>
      <c r="T4504" s="513"/>
      <c r="U4504" s="513"/>
      <c r="V4504" s="513"/>
      <c r="W4504" s="513"/>
      <c r="X4504" s="513"/>
      <c r="Y4504" s="42"/>
      <c r="Z4504" s="42"/>
      <c r="AA4504" s="42"/>
      <c r="AB4504" s="42"/>
      <c r="AC4504" s="42"/>
      <c r="AD4504" s="42"/>
    </row>
    <row r="4505" spans="3:30">
      <c r="C4505" s="513"/>
      <c r="D4505" s="461"/>
      <c r="E4505" s="421"/>
      <c r="F4505" s="494"/>
      <c r="G4505" s="258"/>
      <c r="H4505" s="513"/>
      <c r="I4505" s="513"/>
      <c r="J4505" s="513"/>
      <c r="K4505" s="513"/>
      <c r="L4505" s="513"/>
      <c r="M4505" s="513"/>
      <c r="N4505" s="513"/>
      <c r="O4505" s="513"/>
      <c r="P4505" s="513"/>
      <c r="Q4505" s="513"/>
      <c r="R4505" s="513"/>
      <c r="S4505" s="513"/>
      <c r="T4505" s="513"/>
      <c r="U4505" s="513"/>
      <c r="V4505" s="513"/>
      <c r="W4505" s="513"/>
      <c r="X4505" s="513"/>
      <c r="Y4505" s="42"/>
      <c r="Z4505" s="42"/>
      <c r="AA4505" s="42"/>
      <c r="AB4505" s="42"/>
      <c r="AC4505" s="42"/>
      <c r="AD4505" s="42"/>
    </row>
    <row r="4506" spans="3:30">
      <c r="C4506" s="513"/>
      <c r="D4506" s="461"/>
      <c r="E4506" s="421"/>
      <c r="F4506" s="494"/>
      <c r="G4506" s="258"/>
      <c r="H4506" s="513"/>
      <c r="I4506" s="513"/>
      <c r="J4506" s="513"/>
      <c r="K4506" s="513"/>
      <c r="L4506" s="513"/>
      <c r="M4506" s="513"/>
      <c r="N4506" s="513"/>
      <c r="O4506" s="513"/>
      <c r="P4506" s="513"/>
      <c r="Q4506" s="513"/>
      <c r="R4506" s="513"/>
      <c r="S4506" s="513"/>
      <c r="T4506" s="513"/>
      <c r="U4506" s="513"/>
      <c r="V4506" s="513"/>
      <c r="W4506" s="513"/>
      <c r="X4506" s="513"/>
      <c r="Y4506" s="42"/>
      <c r="Z4506" s="42"/>
      <c r="AA4506" s="42"/>
      <c r="AB4506" s="42"/>
      <c r="AC4506" s="42"/>
      <c r="AD4506" s="42"/>
    </row>
    <row r="4507" spans="3:30">
      <c r="C4507" s="513"/>
      <c r="D4507" s="461"/>
      <c r="E4507" s="421"/>
      <c r="F4507" s="494"/>
      <c r="G4507" s="258"/>
      <c r="H4507" s="513"/>
      <c r="I4507" s="513"/>
      <c r="J4507" s="513"/>
      <c r="K4507" s="513"/>
      <c r="L4507" s="513"/>
      <c r="M4507" s="513"/>
      <c r="N4507" s="513"/>
      <c r="O4507" s="513"/>
      <c r="P4507" s="513"/>
      <c r="Q4507" s="513"/>
      <c r="R4507" s="513"/>
      <c r="S4507" s="513"/>
      <c r="T4507" s="513"/>
      <c r="U4507" s="513"/>
      <c r="V4507" s="513"/>
      <c r="W4507" s="513"/>
      <c r="X4507" s="513"/>
      <c r="Y4507" s="42"/>
      <c r="Z4507" s="42"/>
      <c r="AA4507" s="42"/>
      <c r="AB4507" s="42"/>
      <c r="AC4507" s="42"/>
      <c r="AD4507" s="42"/>
    </row>
    <row r="4508" spans="3:30">
      <c r="C4508" s="513"/>
      <c r="D4508" s="461"/>
      <c r="E4508" s="421"/>
      <c r="F4508" s="494"/>
      <c r="G4508" s="258"/>
      <c r="H4508" s="513"/>
      <c r="I4508" s="513"/>
      <c r="J4508" s="513"/>
      <c r="K4508" s="513"/>
      <c r="L4508" s="513"/>
      <c r="M4508" s="513"/>
      <c r="N4508" s="513"/>
      <c r="O4508" s="513"/>
      <c r="P4508" s="513"/>
      <c r="Q4508" s="513"/>
      <c r="R4508" s="513"/>
      <c r="S4508" s="513"/>
      <c r="T4508" s="513"/>
      <c r="U4508" s="513"/>
      <c r="V4508" s="513"/>
      <c r="W4508" s="513"/>
      <c r="X4508" s="513"/>
      <c r="Y4508" s="42"/>
      <c r="Z4508" s="42"/>
      <c r="AA4508" s="42"/>
      <c r="AB4508" s="42"/>
      <c r="AC4508" s="42"/>
      <c r="AD4508" s="42"/>
    </row>
    <row r="4509" spans="3:30">
      <c r="C4509" s="513"/>
      <c r="D4509" s="461"/>
      <c r="E4509" s="421"/>
      <c r="F4509" s="494"/>
      <c r="G4509" s="258"/>
      <c r="H4509" s="513"/>
      <c r="I4509" s="513"/>
      <c r="J4509" s="513"/>
      <c r="K4509" s="513"/>
      <c r="L4509" s="513"/>
      <c r="M4509" s="513"/>
      <c r="N4509" s="513"/>
      <c r="O4509" s="513"/>
      <c r="P4509" s="513"/>
      <c r="Q4509" s="513"/>
      <c r="R4509" s="513"/>
      <c r="S4509" s="513"/>
      <c r="T4509" s="513"/>
      <c r="U4509" s="513"/>
      <c r="V4509" s="513"/>
      <c r="W4509" s="513"/>
      <c r="X4509" s="513"/>
      <c r="Y4509" s="42"/>
      <c r="Z4509" s="42"/>
      <c r="AA4509" s="42"/>
      <c r="AB4509" s="42"/>
      <c r="AC4509" s="42"/>
      <c r="AD4509" s="42"/>
    </row>
    <row r="4510" spans="3:30">
      <c r="C4510" s="513"/>
      <c r="D4510" s="461"/>
      <c r="E4510" s="421"/>
      <c r="F4510" s="494"/>
      <c r="G4510" s="258"/>
      <c r="H4510" s="513"/>
      <c r="I4510" s="513"/>
      <c r="J4510" s="513"/>
      <c r="K4510" s="513"/>
      <c r="L4510" s="513"/>
      <c r="M4510" s="513"/>
      <c r="N4510" s="513"/>
      <c r="O4510" s="513"/>
      <c r="P4510" s="513"/>
      <c r="Q4510" s="513"/>
      <c r="R4510" s="513"/>
      <c r="S4510" s="513"/>
      <c r="T4510" s="513"/>
      <c r="U4510" s="513"/>
      <c r="V4510" s="513"/>
      <c r="W4510" s="513"/>
      <c r="X4510" s="513"/>
      <c r="Y4510" s="42"/>
      <c r="Z4510" s="42"/>
      <c r="AA4510" s="42"/>
      <c r="AB4510" s="42"/>
      <c r="AC4510" s="42"/>
      <c r="AD4510" s="42"/>
    </row>
    <row r="4511" spans="3:30">
      <c r="C4511" s="513"/>
      <c r="D4511" s="461"/>
      <c r="E4511" s="421"/>
      <c r="F4511" s="494"/>
      <c r="G4511" s="258"/>
      <c r="H4511" s="513"/>
      <c r="I4511" s="513"/>
      <c r="J4511" s="513"/>
      <c r="K4511" s="513"/>
      <c r="L4511" s="513"/>
      <c r="M4511" s="513"/>
      <c r="N4511" s="513"/>
      <c r="O4511" s="513"/>
      <c r="P4511" s="513"/>
      <c r="Q4511" s="513"/>
      <c r="R4511" s="513"/>
      <c r="S4511" s="513"/>
      <c r="T4511" s="513"/>
      <c r="U4511" s="513"/>
      <c r="V4511" s="513"/>
      <c r="W4511" s="513"/>
      <c r="X4511" s="513"/>
      <c r="Y4511" s="42"/>
      <c r="Z4511" s="42"/>
      <c r="AA4511" s="42"/>
      <c r="AB4511" s="42"/>
      <c r="AC4511" s="42"/>
      <c r="AD4511" s="42"/>
    </row>
    <row r="4512" spans="3:30">
      <c r="C4512" s="513"/>
      <c r="D4512" s="461"/>
      <c r="E4512" s="421"/>
      <c r="F4512" s="494"/>
      <c r="G4512" s="258"/>
      <c r="H4512" s="513"/>
      <c r="I4512" s="513"/>
      <c r="J4512" s="513"/>
      <c r="K4512" s="513"/>
      <c r="L4512" s="513"/>
      <c r="M4512" s="513"/>
      <c r="N4512" s="513"/>
      <c r="O4512" s="513"/>
      <c r="P4512" s="513"/>
      <c r="Q4512" s="513"/>
      <c r="R4512" s="513"/>
      <c r="S4512" s="513"/>
      <c r="T4512" s="513"/>
      <c r="U4512" s="513"/>
      <c r="V4512" s="513"/>
      <c r="W4512" s="513"/>
      <c r="X4512" s="513"/>
      <c r="Y4512" s="42"/>
      <c r="Z4512" s="42"/>
      <c r="AA4512" s="42"/>
      <c r="AB4512" s="42"/>
      <c r="AC4512" s="42"/>
      <c r="AD4512" s="42"/>
    </row>
    <row r="4513" spans="3:30">
      <c r="C4513" s="513"/>
      <c r="D4513" s="461"/>
      <c r="E4513" s="421"/>
      <c r="F4513" s="494"/>
      <c r="G4513" s="258"/>
      <c r="H4513" s="513"/>
      <c r="I4513" s="513"/>
      <c r="J4513" s="513"/>
      <c r="K4513" s="513"/>
      <c r="L4513" s="513"/>
      <c r="M4513" s="513"/>
      <c r="N4513" s="513"/>
      <c r="O4513" s="513"/>
      <c r="P4513" s="513"/>
      <c r="Q4513" s="513"/>
      <c r="R4513" s="513"/>
      <c r="S4513" s="513"/>
      <c r="T4513" s="513"/>
      <c r="U4513" s="513"/>
      <c r="V4513" s="513"/>
      <c r="W4513" s="513"/>
      <c r="X4513" s="513"/>
      <c r="Y4513" s="42"/>
      <c r="Z4513" s="42"/>
      <c r="AA4513" s="42"/>
      <c r="AB4513" s="42"/>
      <c r="AC4513" s="42"/>
      <c r="AD4513" s="42"/>
    </row>
    <row r="4514" spans="3:30">
      <c r="C4514" s="513"/>
      <c r="D4514" s="461"/>
      <c r="E4514" s="421"/>
      <c r="F4514" s="494"/>
      <c r="G4514" s="258"/>
      <c r="H4514" s="513"/>
      <c r="I4514" s="513"/>
      <c r="J4514" s="513"/>
      <c r="K4514" s="513"/>
      <c r="L4514" s="513"/>
      <c r="M4514" s="513"/>
      <c r="N4514" s="513"/>
      <c r="O4514" s="513"/>
      <c r="P4514" s="513"/>
      <c r="Q4514" s="513"/>
      <c r="R4514" s="513"/>
      <c r="S4514" s="513"/>
      <c r="T4514" s="513"/>
      <c r="U4514" s="513"/>
      <c r="V4514" s="513"/>
      <c r="W4514" s="513"/>
      <c r="X4514" s="513"/>
      <c r="Y4514" s="42"/>
      <c r="Z4514" s="42"/>
      <c r="AA4514" s="42"/>
      <c r="AB4514" s="42"/>
      <c r="AC4514" s="42"/>
      <c r="AD4514" s="42"/>
    </row>
    <row r="4515" spans="3:30">
      <c r="C4515" s="513"/>
      <c r="D4515" s="461"/>
      <c r="E4515" s="421"/>
      <c r="F4515" s="494"/>
      <c r="G4515" s="258"/>
      <c r="H4515" s="513"/>
      <c r="I4515" s="513"/>
      <c r="J4515" s="513"/>
      <c r="K4515" s="513"/>
      <c r="L4515" s="513"/>
      <c r="M4515" s="513"/>
      <c r="N4515" s="513"/>
      <c r="O4515" s="513"/>
      <c r="P4515" s="513"/>
      <c r="Q4515" s="513"/>
      <c r="R4515" s="513"/>
      <c r="S4515" s="513"/>
      <c r="T4515" s="513"/>
      <c r="U4515" s="513"/>
      <c r="V4515" s="513"/>
      <c r="W4515" s="513"/>
      <c r="X4515" s="513"/>
      <c r="Y4515" s="42"/>
      <c r="Z4515" s="42"/>
      <c r="AA4515" s="42"/>
      <c r="AB4515" s="42"/>
      <c r="AC4515" s="42"/>
      <c r="AD4515" s="42"/>
    </row>
    <row r="4516" spans="3:30">
      <c r="C4516" s="513"/>
      <c r="D4516" s="461"/>
      <c r="E4516" s="421"/>
      <c r="F4516" s="494"/>
      <c r="G4516" s="258"/>
      <c r="H4516" s="513"/>
      <c r="I4516" s="513"/>
      <c r="J4516" s="513"/>
      <c r="K4516" s="513"/>
      <c r="L4516" s="513"/>
      <c r="M4516" s="513"/>
      <c r="N4516" s="513"/>
      <c r="O4516" s="513"/>
      <c r="P4516" s="513"/>
      <c r="Q4516" s="513"/>
      <c r="R4516" s="513"/>
      <c r="S4516" s="513"/>
      <c r="T4516" s="513"/>
      <c r="U4516" s="513"/>
      <c r="V4516" s="513"/>
      <c r="W4516" s="513"/>
      <c r="X4516" s="513"/>
      <c r="Y4516" s="42"/>
      <c r="Z4516" s="42"/>
      <c r="AA4516" s="42"/>
      <c r="AB4516" s="42"/>
      <c r="AC4516" s="42"/>
      <c r="AD4516" s="42"/>
    </row>
    <row r="4517" spans="3:30">
      <c r="C4517" s="513"/>
      <c r="D4517" s="461"/>
      <c r="E4517" s="421"/>
      <c r="F4517" s="494"/>
      <c r="G4517" s="258"/>
      <c r="H4517" s="513"/>
      <c r="I4517" s="513"/>
      <c r="J4517" s="513"/>
      <c r="K4517" s="513"/>
      <c r="L4517" s="513"/>
      <c r="M4517" s="513"/>
      <c r="N4517" s="513"/>
      <c r="O4517" s="513"/>
      <c r="P4517" s="513"/>
      <c r="Q4517" s="513"/>
      <c r="R4517" s="513"/>
      <c r="S4517" s="513"/>
      <c r="T4517" s="513"/>
      <c r="U4517" s="513"/>
      <c r="V4517" s="513"/>
      <c r="W4517" s="513"/>
      <c r="X4517" s="513"/>
      <c r="Y4517" s="42"/>
      <c r="Z4517" s="42"/>
      <c r="AA4517" s="42"/>
      <c r="AB4517" s="42"/>
      <c r="AC4517" s="42"/>
      <c r="AD4517" s="42"/>
    </row>
    <row r="4518" spans="3:30">
      <c r="C4518" s="513"/>
      <c r="D4518" s="461"/>
      <c r="E4518" s="421"/>
      <c r="F4518" s="494"/>
      <c r="G4518" s="258"/>
      <c r="H4518" s="513"/>
      <c r="I4518" s="513"/>
      <c r="J4518" s="513"/>
      <c r="K4518" s="513"/>
      <c r="L4518" s="513"/>
      <c r="M4518" s="513"/>
      <c r="N4518" s="513"/>
      <c r="O4518" s="513"/>
      <c r="P4518" s="513"/>
      <c r="Q4518" s="513"/>
      <c r="R4518" s="513"/>
      <c r="S4518" s="513"/>
      <c r="T4518" s="513"/>
      <c r="U4518" s="513"/>
      <c r="V4518" s="513"/>
      <c r="W4518" s="513"/>
      <c r="X4518" s="513"/>
      <c r="Y4518" s="42"/>
      <c r="Z4518" s="42"/>
      <c r="AA4518" s="42"/>
      <c r="AB4518" s="42"/>
      <c r="AC4518" s="42"/>
      <c r="AD4518" s="42"/>
    </row>
    <row r="4519" spans="3:30">
      <c r="C4519" s="513"/>
      <c r="D4519" s="461"/>
      <c r="E4519" s="421"/>
      <c r="F4519" s="494"/>
      <c r="G4519" s="258"/>
      <c r="H4519" s="513"/>
      <c r="I4519" s="513"/>
      <c r="J4519" s="513"/>
      <c r="K4519" s="513"/>
      <c r="L4519" s="513"/>
      <c r="M4519" s="513"/>
      <c r="N4519" s="513"/>
      <c r="O4519" s="513"/>
      <c r="P4519" s="513"/>
      <c r="Q4519" s="513"/>
      <c r="R4519" s="513"/>
      <c r="S4519" s="513"/>
      <c r="T4519" s="513"/>
      <c r="U4519" s="513"/>
      <c r="V4519" s="513"/>
      <c r="W4519" s="513"/>
      <c r="X4519" s="513"/>
      <c r="Y4519" s="42"/>
      <c r="Z4519" s="42"/>
      <c r="AA4519" s="42"/>
      <c r="AB4519" s="42"/>
      <c r="AC4519" s="42"/>
      <c r="AD4519" s="42"/>
    </row>
    <row r="4520" spans="3:30">
      <c r="C4520" s="513"/>
      <c r="D4520" s="461"/>
      <c r="E4520" s="421"/>
      <c r="F4520" s="494"/>
      <c r="G4520" s="258"/>
      <c r="H4520" s="513"/>
      <c r="I4520" s="513"/>
      <c r="J4520" s="513"/>
      <c r="K4520" s="513"/>
      <c r="L4520" s="513"/>
      <c r="M4520" s="513"/>
      <c r="N4520" s="513"/>
      <c r="O4520" s="513"/>
      <c r="P4520" s="513"/>
      <c r="Q4520" s="513"/>
      <c r="R4520" s="513"/>
      <c r="S4520" s="513"/>
      <c r="T4520" s="513"/>
      <c r="U4520" s="513"/>
      <c r="V4520" s="513"/>
      <c r="W4520" s="513"/>
      <c r="X4520" s="513"/>
      <c r="Y4520" s="42"/>
      <c r="Z4520" s="42"/>
      <c r="AA4520" s="42"/>
      <c r="AB4520" s="42"/>
      <c r="AC4520" s="42"/>
      <c r="AD4520" s="42"/>
    </row>
    <row r="4521" spans="3:30">
      <c r="C4521" s="513"/>
      <c r="D4521" s="461"/>
      <c r="E4521" s="421"/>
      <c r="F4521" s="494"/>
      <c r="G4521" s="258"/>
      <c r="H4521" s="513"/>
      <c r="I4521" s="513"/>
      <c r="J4521" s="513"/>
      <c r="K4521" s="513"/>
      <c r="L4521" s="513"/>
      <c r="M4521" s="513"/>
      <c r="N4521" s="513"/>
      <c r="O4521" s="513"/>
      <c r="P4521" s="513"/>
      <c r="Q4521" s="513"/>
      <c r="R4521" s="513"/>
      <c r="S4521" s="513"/>
      <c r="T4521" s="513"/>
      <c r="U4521" s="513"/>
      <c r="V4521" s="513"/>
      <c r="W4521" s="513"/>
      <c r="X4521" s="513"/>
      <c r="Y4521" s="42"/>
      <c r="Z4521" s="42"/>
      <c r="AA4521" s="42"/>
      <c r="AB4521" s="42"/>
      <c r="AC4521" s="42"/>
      <c r="AD4521" s="42"/>
    </row>
    <row r="4522" spans="3:30">
      <c r="C4522" s="513"/>
      <c r="D4522" s="461"/>
      <c r="E4522" s="421"/>
      <c r="F4522" s="494"/>
      <c r="G4522" s="258"/>
      <c r="H4522" s="513"/>
      <c r="I4522" s="513"/>
      <c r="J4522" s="513"/>
      <c r="K4522" s="513"/>
      <c r="L4522" s="513"/>
      <c r="M4522" s="513"/>
      <c r="N4522" s="513"/>
      <c r="O4522" s="513"/>
      <c r="P4522" s="513"/>
      <c r="Q4522" s="513"/>
      <c r="R4522" s="513"/>
      <c r="S4522" s="513"/>
      <c r="T4522" s="513"/>
      <c r="U4522" s="513"/>
      <c r="V4522" s="513"/>
      <c r="W4522" s="513"/>
      <c r="X4522" s="513"/>
      <c r="Y4522" s="42"/>
      <c r="Z4522" s="42"/>
      <c r="AA4522" s="42"/>
      <c r="AB4522" s="42"/>
      <c r="AC4522" s="42"/>
      <c r="AD4522" s="42"/>
    </row>
    <row r="4523" spans="3:30">
      <c r="C4523" s="513"/>
      <c r="D4523" s="461"/>
      <c r="E4523" s="421"/>
      <c r="F4523" s="494"/>
      <c r="G4523" s="258"/>
      <c r="H4523" s="513"/>
      <c r="I4523" s="513"/>
      <c r="J4523" s="513"/>
      <c r="K4523" s="513"/>
      <c r="L4523" s="513"/>
      <c r="M4523" s="513"/>
      <c r="N4523" s="513"/>
      <c r="O4523" s="513"/>
      <c r="P4523" s="513"/>
      <c r="Q4523" s="513"/>
      <c r="R4523" s="513"/>
      <c r="S4523" s="513"/>
      <c r="T4523" s="513"/>
      <c r="U4523" s="513"/>
      <c r="V4523" s="513"/>
      <c r="W4523" s="513"/>
      <c r="X4523" s="513"/>
      <c r="Y4523" s="42"/>
      <c r="Z4523" s="42"/>
      <c r="AA4523" s="42"/>
      <c r="AB4523" s="42"/>
      <c r="AC4523" s="42"/>
      <c r="AD4523" s="42"/>
    </row>
    <row r="4524" spans="3:30">
      <c r="C4524" s="513"/>
      <c r="D4524" s="461"/>
      <c r="E4524" s="421"/>
      <c r="F4524" s="494"/>
      <c r="G4524" s="258"/>
      <c r="H4524" s="513"/>
      <c r="I4524" s="513"/>
      <c r="J4524" s="513"/>
      <c r="K4524" s="513"/>
      <c r="L4524" s="513"/>
      <c r="M4524" s="513"/>
      <c r="N4524" s="513"/>
      <c r="O4524" s="513"/>
      <c r="P4524" s="513"/>
      <c r="Q4524" s="513"/>
      <c r="R4524" s="513"/>
      <c r="S4524" s="513"/>
      <c r="T4524" s="513"/>
      <c r="U4524" s="513"/>
      <c r="V4524" s="513"/>
      <c r="W4524" s="513"/>
      <c r="X4524" s="513"/>
      <c r="Y4524" s="42"/>
      <c r="Z4524" s="42"/>
      <c r="AA4524" s="42"/>
      <c r="AB4524" s="42"/>
      <c r="AC4524" s="42"/>
      <c r="AD4524" s="42"/>
    </row>
    <row r="4525" spans="3:30">
      <c r="C4525" s="513"/>
      <c r="D4525" s="461"/>
      <c r="E4525" s="421"/>
      <c r="F4525" s="494"/>
      <c r="G4525" s="258"/>
      <c r="H4525" s="513"/>
      <c r="I4525" s="513"/>
      <c r="J4525" s="513"/>
      <c r="K4525" s="513"/>
      <c r="L4525" s="513"/>
      <c r="M4525" s="513"/>
      <c r="N4525" s="513"/>
      <c r="O4525" s="513"/>
      <c r="P4525" s="513"/>
      <c r="Q4525" s="513"/>
      <c r="R4525" s="513"/>
      <c r="S4525" s="513"/>
      <c r="T4525" s="513"/>
      <c r="U4525" s="513"/>
      <c r="V4525" s="513"/>
      <c r="W4525" s="513"/>
      <c r="X4525" s="513"/>
      <c r="Y4525" s="42"/>
      <c r="Z4525" s="42"/>
      <c r="AA4525" s="42"/>
      <c r="AB4525" s="42"/>
      <c r="AC4525" s="42"/>
      <c r="AD4525" s="42"/>
    </row>
    <row r="4526" spans="3:30">
      <c r="C4526" s="513"/>
      <c r="D4526" s="461"/>
      <c r="E4526" s="421"/>
      <c r="F4526" s="494"/>
      <c r="G4526" s="258"/>
      <c r="H4526" s="513"/>
      <c r="I4526" s="513"/>
      <c r="J4526" s="513"/>
      <c r="K4526" s="513"/>
      <c r="L4526" s="513"/>
      <c r="M4526" s="513"/>
      <c r="N4526" s="513"/>
      <c r="O4526" s="513"/>
      <c r="P4526" s="513"/>
      <c r="Q4526" s="513"/>
      <c r="R4526" s="513"/>
      <c r="S4526" s="513"/>
      <c r="T4526" s="513"/>
      <c r="U4526" s="513"/>
      <c r="V4526" s="513"/>
      <c r="W4526" s="513"/>
      <c r="X4526" s="513"/>
      <c r="Y4526" s="42"/>
      <c r="Z4526" s="42"/>
      <c r="AA4526" s="42"/>
      <c r="AB4526" s="42"/>
      <c r="AC4526" s="42"/>
      <c r="AD4526" s="42"/>
    </row>
    <row r="4527" spans="3:30">
      <c r="C4527" s="513"/>
      <c r="D4527" s="461"/>
      <c r="E4527" s="421"/>
      <c r="F4527" s="494"/>
      <c r="G4527" s="258"/>
      <c r="H4527" s="513"/>
      <c r="I4527" s="513"/>
      <c r="J4527" s="513"/>
      <c r="K4527" s="513"/>
      <c r="L4527" s="513"/>
      <c r="M4527" s="513"/>
      <c r="N4527" s="513"/>
      <c r="O4527" s="513"/>
      <c r="P4527" s="513"/>
      <c r="Q4527" s="513"/>
      <c r="R4527" s="513"/>
      <c r="S4527" s="513"/>
      <c r="T4527" s="513"/>
      <c r="U4527" s="513"/>
      <c r="V4527" s="513"/>
      <c r="W4527" s="513"/>
      <c r="X4527" s="513"/>
      <c r="Y4527" s="42"/>
      <c r="Z4527" s="42"/>
      <c r="AA4527" s="42"/>
      <c r="AB4527" s="42"/>
      <c r="AC4527" s="42"/>
      <c r="AD4527" s="42"/>
    </row>
    <row r="4528" spans="3:30">
      <c r="C4528" s="513"/>
      <c r="D4528" s="461"/>
      <c r="E4528" s="421"/>
      <c r="F4528" s="494"/>
      <c r="G4528" s="258"/>
      <c r="H4528" s="513"/>
      <c r="I4528" s="513"/>
      <c r="J4528" s="513"/>
      <c r="K4528" s="513"/>
      <c r="L4528" s="513"/>
      <c r="M4528" s="513"/>
      <c r="N4528" s="513"/>
      <c r="O4528" s="513"/>
      <c r="P4528" s="513"/>
      <c r="Q4528" s="513"/>
      <c r="R4528" s="513"/>
      <c r="S4528" s="513"/>
      <c r="T4528" s="513"/>
      <c r="U4528" s="513"/>
      <c r="V4528" s="513"/>
      <c r="W4528" s="513"/>
      <c r="X4528" s="513"/>
      <c r="Y4528" s="42"/>
      <c r="Z4528" s="42"/>
      <c r="AA4528" s="42"/>
      <c r="AB4528" s="42"/>
      <c r="AC4528" s="42"/>
      <c r="AD4528" s="42"/>
    </row>
    <row r="4529" spans="3:30">
      <c r="C4529" s="513"/>
      <c r="D4529" s="461"/>
      <c r="E4529" s="421"/>
      <c r="F4529" s="494"/>
      <c r="G4529" s="258"/>
      <c r="H4529" s="513"/>
      <c r="I4529" s="513"/>
      <c r="J4529" s="513"/>
      <c r="K4529" s="513"/>
      <c r="L4529" s="513"/>
      <c r="M4529" s="513"/>
      <c r="N4529" s="513"/>
      <c r="O4529" s="513"/>
      <c r="P4529" s="513"/>
      <c r="Q4529" s="513"/>
      <c r="R4529" s="513"/>
      <c r="S4529" s="513"/>
      <c r="T4529" s="513"/>
      <c r="U4529" s="513"/>
      <c r="V4529" s="513"/>
      <c r="W4529" s="513"/>
      <c r="X4529" s="513"/>
      <c r="Y4529" s="42"/>
      <c r="Z4529" s="42"/>
      <c r="AA4529" s="42"/>
      <c r="AB4529" s="42"/>
      <c r="AC4529" s="42"/>
      <c r="AD4529" s="42"/>
    </row>
    <row r="4530" spans="3:30">
      <c r="C4530" s="513"/>
      <c r="D4530" s="461"/>
      <c r="E4530" s="421"/>
      <c r="F4530" s="494"/>
      <c r="G4530" s="258"/>
      <c r="H4530" s="513"/>
      <c r="I4530" s="513"/>
      <c r="J4530" s="513"/>
      <c r="K4530" s="513"/>
      <c r="L4530" s="513"/>
      <c r="M4530" s="513"/>
      <c r="N4530" s="513"/>
      <c r="O4530" s="513"/>
      <c r="P4530" s="513"/>
      <c r="Q4530" s="513"/>
      <c r="R4530" s="513"/>
      <c r="S4530" s="513"/>
      <c r="T4530" s="513"/>
      <c r="U4530" s="513"/>
      <c r="V4530" s="513"/>
      <c r="W4530" s="513"/>
      <c r="X4530" s="513"/>
      <c r="Y4530" s="42"/>
      <c r="Z4530" s="42"/>
      <c r="AA4530" s="42"/>
      <c r="AB4530" s="42"/>
      <c r="AC4530" s="42"/>
      <c r="AD4530" s="42"/>
    </row>
    <row r="4531" spans="3:30">
      <c r="C4531" s="513"/>
      <c r="D4531" s="461"/>
      <c r="E4531" s="421"/>
      <c r="F4531" s="494"/>
      <c r="G4531" s="258"/>
      <c r="H4531" s="513"/>
      <c r="I4531" s="513"/>
      <c r="J4531" s="513"/>
      <c r="K4531" s="513"/>
      <c r="L4531" s="513"/>
      <c r="M4531" s="513"/>
      <c r="N4531" s="513"/>
      <c r="O4531" s="513"/>
      <c r="P4531" s="513"/>
      <c r="Q4531" s="513"/>
      <c r="R4531" s="513"/>
      <c r="S4531" s="513"/>
      <c r="T4531" s="513"/>
      <c r="U4531" s="513"/>
      <c r="V4531" s="513"/>
      <c r="W4531" s="513"/>
      <c r="X4531" s="513"/>
      <c r="Y4531" s="42"/>
      <c r="Z4531" s="42"/>
      <c r="AA4531" s="42"/>
      <c r="AB4531" s="42"/>
      <c r="AC4531" s="42"/>
      <c r="AD4531" s="42"/>
    </row>
    <row r="4532" spans="3:30">
      <c r="C4532" s="513"/>
      <c r="D4532" s="461"/>
      <c r="E4532" s="421"/>
      <c r="F4532" s="494"/>
      <c r="G4532" s="258"/>
      <c r="H4532" s="513"/>
      <c r="I4532" s="513"/>
      <c r="J4532" s="513"/>
      <c r="K4532" s="513"/>
      <c r="L4532" s="513"/>
      <c r="M4532" s="513"/>
      <c r="N4532" s="513"/>
      <c r="O4532" s="513"/>
      <c r="P4532" s="513"/>
      <c r="Q4532" s="513"/>
      <c r="R4532" s="513"/>
      <c r="S4532" s="513"/>
      <c r="T4532" s="513"/>
      <c r="U4532" s="513"/>
      <c r="V4532" s="513"/>
      <c r="W4532" s="513"/>
      <c r="X4532" s="513"/>
      <c r="Y4532" s="42"/>
      <c r="Z4532" s="42"/>
      <c r="AA4532" s="42"/>
      <c r="AB4532" s="42"/>
      <c r="AC4532" s="42"/>
      <c r="AD4532" s="42"/>
    </row>
    <row r="4533" spans="3:30">
      <c r="C4533" s="513"/>
      <c r="D4533" s="461"/>
      <c r="E4533" s="421"/>
      <c r="F4533" s="494"/>
      <c r="G4533" s="258"/>
      <c r="H4533" s="513"/>
      <c r="I4533" s="513"/>
      <c r="J4533" s="513"/>
      <c r="K4533" s="513"/>
      <c r="L4533" s="513"/>
      <c r="M4533" s="513"/>
      <c r="N4533" s="513"/>
      <c r="O4533" s="513"/>
      <c r="P4533" s="513"/>
      <c r="Q4533" s="513"/>
      <c r="R4533" s="513"/>
      <c r="S4533" s="513"/>
      <c r="T4533" s="513"/>
      <c r="U4533" s="513"/>
      <c r="V4533" s="513"/>
      <c r="W4533" s="513"/>
      <c r="X4533" s="513"/>
      <c r="Y4533" s="42"/>
      <c r="Z4533" s="42"/>
      <c r="AA4533" s="42"/>
      <c r="AB4533" s="42"/>
      <c r="AC4533" s="42"/>
      <c r="AD4533" s="42"/>
    </row>
    <row r="4534" spans="3:30">
      <c r="C4534" s="513"/>
      <c r="D4534" s="461"/>
      <c r="E4534" s="421"/>
      <c r="F4534" s="494"/>
      <c r="G4534" s="258"/>
      <c r="H4534" s="513"/>
      <c r="I4534" s="513"/>
      <c r="J4534" s="513"/>
      <c r="K4534" s="513"/>
      <c r="L4534" s="513"/>
      <c r="M4534" s="513"/>
      <c r="N4534" s="513"/>
      <c r="O4534" s="513"/>
      <c r="P4534" s="513"/>
      <c r="Q4534" s="513"/>
      <c r="R4534" s="513"/>
      <c r="S4534" s="513"/>
      <c r="T4534" s="513"/>
      <c r="U4534" s="513"/>
      <c r="V4534" s="513"/>
      <c r="W4534" s="513"/>
      <c r="X4534" s="513"/>
      <c r="Y4534" s="42"/>
      <c r="Z4534" s="42"/>
      <c r="AA4534" s="42"/>
      <c r="AB4534" s="42"/>
      <c r="AC4534" s="42"/>
      <c r="AD4534" s="42"/>
    </row>
    <row r="4535" spans="3:30">
      <c r="C4535" s="513"/>
      <c r="D4535" s="461"/>
      <c r="E4535" s="421"/>
      <c r="F4535" s="494"/>
      <c r="G4535" s="258"/>
      <c r="H4535" s="513"/>
      <c r="I4535" s="513"/>
      <c r="J4535" s="513"/>
      <c r="K4535" s="513"/>
      <c r="L4535" s="513"/>
      <c r="M4535" s="513"/>
      <c r="N4535" s="513"/>
      <c r="O4535" s="513"/>
      <c r="P4535" s="513"/>
      <c r="Q4535" s="513"/>
      <c r="R4535" s="513"/>
      <c r="S4535" s="513"/>
      <c r="T4535" s="513"/>
      <c r="U4535" s="513"/>
      <c r="V4535" s="513"/>
      <c r="W4535" s="513"/>
      <c r="X4535" s="513"/>
      <c r="Y4535" s="42"/>
      <c r="Z4535" s="42"/>
      <c r="AA4535" s="42"/>
      <c r="AB4535" s="42"/>
      <c r="AC4535" s="42"/>
      <c r="AD4535" s="42"/>
    </row>
    <row r="4536" spans="3:30">
      <c r="C4536" s="513"/>
      <c r="D4536" s="461"/>
      <c r="E4536" s="421"/>
      <c r="F4536" s="494"/>
      <c r="G4536" s="258"/>
      <c r="H4536" s="513"/>
      <c r="I4536" s="513"/>
      <c r="J4536" s="513"/>
      <c r="K4536" s="513"/>
      <c r="L4536" s="513"/>
      <c r="M4536" s="513"/>
      <c r="N4536" s="513"/>
      <c r="O4536" s="513"/>
      <c r="P4536" s="513"/>
      <c r="Q4536" s="513"/>
      <c r="R4536" s="513"/>
      <c r="S4536" s="513"/>
      <c r="T4536" s="513"/>
      <c r="U4536" s="513"/>
      <c r="V4536" s="513"/>
      <c r="W4536" s="513"/>
      <c r="X4536" s="513"/>
      <c r="Y4536" s="42"/>
      <c r="Z4536" s="42"/>
      <c r="AA4536" s="42"/>
      <c r="AB4536" s="42"/>
      <c r="AC4536" s="42"/>
      <c r="AD4536" s="42"/>
    </row>
    <row r="4537" spans="3:30">
      <c r="C4537" s="513"/>
      <c r="D4537" s="461"/>
      <c r="E4537" s="421"/>
      <c r="F4537" s="494"/>
      <c r="G4537" s="258"/>
      <c r="H4537" s="513"/>
      <c r="I4537" s="513"/>
      <c r="J4537" s="513"/>
      <c r="K4537" s="513"/>
      <c r="L4537" s="513"/>
      <c r="M4537" s="513"/>
      <c r="N4537" s="513"/>
      <c r="O4537" s="513"/>
      <c r="P4537" s="513"/>
      <c r="Q4537" s="513"/>
      <c r="R4537" s="513"/>
      <c r="S4537" s="513"/>
      <c r="T4537" s="513"/>
      <c r="U4537" s="513"/>
      <c r="V4537" s="513"/>
      <c r="W4537" s="513"/>
      <c r="X4537" s="513"/>
      <c r="Y4537" s="42"/>
      <c r="Z4537" s="42"/>
      <c r="AA4537" s="42"/>
      <c r="AB4537" s="42"/>
      <c r="AC4537" s="42"/>
      <c r="AD4537" s="42"/>
    </row>
    <row r="4538" spans="3:30">
      <c r="C4538" s="513"/>
      <c r="D4538" s="461"/>
      <c r="E4538" s="421"/>
      <c r="F4538" s="494"/>
      <c r="G4538" s="258"/>
      <c r="H4538" s="513"/>
      <c r="I4538" s="513"/>
      <c r="J4538" s="513"/>
      <c r="K4538" s="513"/>
      <c r="L4538" s="513"/>
      <c r="M4538" s="513"/>
      <c r="N4538" s="513"/>
      <c r="O4538" s="513"/>
      <c r="P4538" s="513"/>
      <c r="Q4538" s="513"/>
      <c r="R4538" s="513"/>
      <c r="S4538" s="513"/>
      <c r="T4538" s="513"/>
      <c r="U4538" s="513"/>
      <c r="V4538" s="513"/>
      <c r="W4538" s="513"/>
      <c r="X4538" s="513"/>
      <c r="Y4538" s="42"/>
      <c r="Z4538" s="42"/>
      <c r="AA4538" s="42"/>
      <c r="AB4538" s="42"/>
      <c r="AC4538" s="42"/>
      <c r="AD4538" s="42"/>
    </row>
    <row r="4539" spans="3:30">
      <c r="C4539" s="513"/>
      <c r="D4539" s="461"/>
      <c r="E4539" s="421"/>
      <c r="F4539" s="494"/>
      <c r="G4539" s="258"/>
      <c r="H4539" s="513"/>
      <c r="I4539" s="513"/>
      <c r="J4539" s="513"/>
      <c r="K4539" s="513"/>
      <c r="L4539" s="513"/>
      <c r="M4539" s="513"/>
      <c r="N4539" s="513"/>
      <c r="O4539" s="513"/>
      <c r="P4539" s="513"/>
      <c r="Q4539" s="513"/>
      <c r="R4539" s="513"/>
      <c r="S4539" s="513"/>
      <c r="T4539" s="513"/>
      <c r="U4539" s="513"/>
      <c r="V4539" s="513"/>
      <c r="W4539" s="513"/>
      <c r="X4539" s="513"/>
      <c r="Y4539" s="42"/>
      <c r="Z4539" s="42"/>
      <c r="AA4539" s="42"/>
      <c r="AB4539" s="42"/>
      <c r="AC4539" s="42"/>
      <c r="AD4539" s="42"/>
    </row>
    <row r="4540" spans="3:30">
      <c r="C4540" s="513"/>
      <c r="D4540" s="461"/>
      <c r="E4540" s="421"/>
      <c r="F4540" s="494"/>
      <c r="G4540" s="258"/>
      <c r="H4540" s="513"/>
      <c r="I4540" s="513"/>
      <c r="J4540" s="513"/>
      <c r="K4540" s="513"/>
      <c r="L4540" s="513"/>
      <c r="M4540" s="513"/>
      <c r="N4540" s="513"/>
      <c r="O4540" s="513"/>
      <c r="P4540" s="513"/>
      <c r="Q4540" s="513"/>
      <c r="R4540" s="513"/>
      <c r="S4540" s="513"/>
      <c r="T4540" s="513"/>
      <c r="U4540" s="513"/>
      <c r="V4540" s="513"/>
      <c r="W4540" s="513"/>
      <c r="X4540" s="513"/>
      <c r="Y4540" s="42"/>
      <c r="Z4540" s="42"/>
      <c r="AA4540" s="42"/>
      <c r="AB4540" s="42"/>
      <c r="AC4540" s="42"/>
      <c r="AD4540" s="42"/>
    </row>
    <row r="4541" spans="3:30">
      <c r="C4541" s="513"/>
      <c r="D4541" s="461"/>
      <c r="E4541" s="421"/>
      <c r="F4541" s="494"/>
      <c r="G4541" s="258"/>
      <c r="H4541" s="513"/>
      <c r="I4541" s="513"/>
      <c r="J4541" s="513"/>
      <c r="K4541" s="513"/>
      <c r="L4541" s="513"/>
      <c r="M4541" s="513"/>
      <c r="N4541" s="513"/>
      <c r="O4541" s="513"/>
      <c r="P4541" s="513"/>
      <c r="Q4541" s="513"/>
      <c r="R4541" s="513"/>
      <c r="S4541" s="513"/>
      <c r="T4541" s="513"/>
      <c r="U4541" s="513"/>
      <c r="V4541" s="513"/>
      <c r="W4541" s="513"/>
      <c r="X4541" s="513"/>
      <c r="Y4541" s="42"/>
      <c r="Z4541" s="42"/>
      <c r="AA4541" s="42"/>
      <c r="AB4541" s="42"/>
      <c r="AC4541" s="42"/>
      <c r="AD4541" s="42"/>
    </row>
    <row r="4542" spans="3:30">
      <c r="C4542" s="513"/>
      <c r="D4542" s="461"/>
      <c r="E4542" s="421"/>
      <c r="F4542" s="494"/>
      <c r="G4542" s="258"/>
      <c r="H4542" s="513"/>
      <c r="I4542" s="513"/>
      <c r="J4542" s="513"/>
      <c r="K4542" s="513"/>
      <c r="L4542" s="513"/>
      <c r="M4542" s="513"/>
      <c r="N4542" s="513"/>
      <c r="O4542" s="513"/>
      <c r="P4542" s="513"/>
      <c r="Q4542" s="513"/>
      <c r="R4542" s="513"/>
      <c r="S4542" s="513"/>
      <c r="T4542" s="513"/>
      <c r="U4542" s="513"/>
      <c r="V4542" s="513"/>
      <c r="W4542" s="513"/>
      <c r="X4542" s="513"/>
      <c r="Y4542" s="42"/>
      <c r="Z4542" s="42"/>
      <c r="AA4542" s="42"/>
      <c r="AB4542" s="42"/>
      <c r="AC4542" s="42"/>
      <c r="AD4542" s="42"/>
    </row>
    <row r="4543" spans="3:30">
      <c r="C4543" s="513"/>
      <c r="D4543" s="461"/>
      <c r="E4543" s="421"/>
      <c r="F4543" s="494"/>
      <c r="G4543" s="258"/>
      <c r="H4543" s="513"/>
      <c r="I4543" s="513"/>
      <c r="J4543" s="513"/>
      <c r="K4543" s="513"/>
      <c r="L4543" s="513"/>
      <c r="M4543" s="513"/>
      <c r="N4543" s="513"/>
      <c r="O4543" s="513"/>
      <c r="P4543" s="513"/>
      <c r="Q4543" s="513"/>
      <c r="R4543" s="513"/>
      <c r="S4543" s="513"/>
      <c r="T4543" s="513"/>
      <c r="U4543" s="513"/>
      <c r="V4543" s="513"/>
      <c r="W4543" s="513"/>
      <c r="X4543" s="513"/>
      <c r="Y4543" s="42"/>
      <c r="Z4543" s="42"/>
      <c r="AA4543" s="42"/>
      <c r="AB4543" s="42"/>
      <c r="AC4543" s="42"/>
      <c r="AD4543" s="42"/>
    </row>
    <row r="4544" spans="3:30">
      <c r="C4544" s="513"/>
      <c r="D4544" s="461"/>
      <c r="E4544" s="421"/>
      <c r="F4544" s="494"/>
      <c r="G4544" s="258"/>
      <c r="H4544" s="513"/>
      <c r="I4544" s="513"/>
      <c r="J4544" s="513"/>
      <c r="K4544" s="513"/>
      <c r="L4544" s="513"/>
      <c r="M4544" s="513"/>
      <c r="N4544" s="513"/>
      <c r="O4544" s="513"/>
      <c r="P4544" s="513"/>
      <c r="Q4544" s="513"/>
      <c r="R4544" s="513"/>
      <c r="S4544" s="513"/>
      <c r="T4544" s="513"/>
      <c r="U4544" s="513"/>
      <c r="V4544" s="513"/>
      <c r="W4544" s="513"/>
      <c r="X4544" s="513"/>
      <c r="Y4544" s="42"/>
      <c r="Z4544" s="42"/>
      <c r="AA4544" s="42"/>
      <c r="AB4544" s="42"/>
      <c r="AC4544" s="42"/>
      <c r="AD4544" s="42"/>
    </row>
    <row r="4545" spans="3:30">
      <c r="C4545" s="513"/>
      <c r="D4545" s="461"/>
      <c r="E4545" s="421"/>
      <c r="F4545" s="494"/>
      <c r="G4545" s="258"/>
      <c r="H4545" s="513"/>
      <c r="I4545" s="513"/>
      <c r="J4545" s="513"/>
      <c r="K4545" s="513"/>
      <c r="L4545" s="513"/>
      <c r="M4545" s="513"/>
      <c r="N4545" s="513"/>
      <c r="O4545" s="513"/>
      <c r="P4545" s="513"/>
      <c r="Q4545" s="513"/>
      <c r="R4545" s="513"/>
      <c r="S4545" s="513"/>
      <c r="T4545" s="513"/>
      <c r="U4545" s="513"/>
      <c r="V4545" s="513"/>
      <c r="W4545" s="513"/>
      <c r="X4545" s="513"/>
      <c r="Y4545" s="42"/>
      <c r="Z4545" s="42"/>
      <c r="AA4545" s="42"/>
      <c r="AB4545" s="42"/>
      <c r="AC4545" s="42"/>
      <c r="AD4545" s="42"/>
    </row>
    <row r="4546" spans="3:30">
      <c r="C4546" s="513"/>
      <c r="D4546" s="461"/>
      <c r="E4546" s="421"/>
      <c r="F4546" s="494"/>
      <c r="G4546" s="258"/>
      <c r="H4546" s="513"/>
      <c r="I4546" s="513"/>
      <c r="J4546" s="513"/>
      <c r="K4546" s="513"/>
      <c r="L4546" s="513"/>
      <c r="M4546" s="513"/>
      <c r="N4546" s="513"/>
      <c r="O4546" s="513"/>
      <c r="P4546" s="513"/>
      <c r="Q4546" s="513"/>
      <c r="R4546" s="513"/>
      <c r="S4546" s="513"/>
      <c r="T4546" s="513"/>
      <c r="U4546" s="513"/>
      <c r="V4546" s="513"/>
      <c r="W4546" s="513"/>
      <c r="X4546" s="513"/>
      <c r="Y4546" s="42"/>
      <c r="Z4546" s="42"/>
      <c r="AA4546" s="42"/>
      <c r="AB4546" s="42"/>
      <c r="AC4546" s="42"/>
      <c r="AD4546" s="42"/>
    </row>
    <row r="4547" spans="3:30">
      <c r="C4547" s="513"/>
      <c r="D4547" s="461"/>
      <c r="E4547" s="421"/>
      <c r="F4547" s="494"/>
      <c r="G4547" s="258"/>
      <c r="H4547" s="513"/>
      <c r="I4547" s="513"/>
      <c r="J4547" s="513"/>
      <c r="K4547" s="513"/>
      <c r="L4547" s="513"/>
      <c r="M4547" s="513"/>
      <c r="N4547" s="513"/>
      <c r="O4547" s="513"/>
      <c r="P4547" s="513"/>
      <c r="Q4547" s="513"/>
      <c r="R4547" s="513"/>
      <c r="S4547" s="513"/>
      <c r="T4547" s="513"/>
      <c r="U4547" s="513"/>
      <c r="V4547" s="513"/>
      <c r="W4547" s="513"/>
      <c r="X4547" s="513"/>
      <c r="Y4547" s="42"/>
      <c r="Z4547" s="42"/>
      <c r="AA4547" s="42"/>
      <c r="AB4547" s="42"/>
      <c r="AC4547" s="42"/>
      <c r="AD4547" s="42"/>
    </row>
    <row r="4548" spans="3:30">
      <c r="C4548" s="513"/>
      <c r="D4548" s="461"/>
      <c r="E4548" s="421"/>
      <c r="F4548" s="494"/>
      <c r="G4548" s="258"/>
      <c r="H4548" s="513"/>
      <c r="I4548" s="513"/>
      <c r="J4548" s="513"/>
      <c r="K4548" s="513"/>
      <c r="L4548" s="513"/>
      <c r="M4548" s="513"/>
      <c r="N4548" s="513"/>
      <c r="O4548" s="513"/>
      <c r="P4548" s="513"/>
      <c r="Q4548" s="513"/>
      <c r="R4548" s="513"/>
      <c r="S4548" s="513"/>
      <c r="T4548" s="513"/>
      <c r="U4548" s="513"/>
      <c r="V4548" s="513"/>
      <c r="W4548" s="513"/>
      <c r="X4548" s="513"/>
      <c r="Y4548" s="42"/>
      <c r="Z4548" s="42"/>
      <c r="AA4548" s="42"/>
      <c r="AB4548" s="42"/>
      <c r="AC4548" s="42"/>
      <c r="AD4548" s="42"/>
    </row>
    <row r="4549" spans="3:30">
      <c r="C4549" s="513"/>
      <c r="D4549" s="461"/>
      <c r="E4549" s="421"/>
      <c r="F4549" s="494"/>
      <c r="G4549" s="258"/>
      <c r="H4549" s="513"/>
      <c r="I4549" s="513"/>
      <c r="J4549" s="513"/>
      <c r="K4549" s="513"/>
      <c r="L4549" s="513"/>
      <c r="M4549" s="513"/>
      <c r="N4549" s="513"/>
      <c r="O4549" s="513"/>
      <c r="P4549" s="513"/>
      <c r="Q4549" s="513"/>
      <c r="R4549" s="513"/>
      <c r="S4549" s="513"/>
      <c r="T4549" s="513"/>
      <c r="U4549" s="513"/>
      <c r="V4549" s="513"/>
      <c r="W4549" s="513"/>
      <c r="X4549" s="513"/>
      <c r="Y4549" s="42"/>
      <c r="Z4549" s="42"/>
      <c r="AA4549" s="42"/>
      <c r="AB4549" s="42"/>
      <c r="AC4549" s="42"/>
      <c r="AD4549" s="42"/>
    </row>
    <row r="4550" spans="3:30">
      <c r="C4550" s="513"/>
      <c r="D4550" s="461"/>
      <c r="E4550" s="421"/>
      <c r="F4550" s="494"/>
      <c r="G4550" s="258"/>
      <c r="H4550" s="513"/>
      <c r="I4550" s="513"/>
      <c r="J4550" s="513"/>
      <c r="K4550" s="513"/>
      <c r="L4550" s="513"/>
      <c r="M4550" s="513"/>
      <c r="N4550" s="513"/>
      <c r="O4550" s="513"/>
      <c r="P4550" s="513"/>
      <c r="Q4550" s="513"/>
      <c r="R4550" s="513"/>
      <c r="S4550" s="513"/>
      <c r="T4550" s="513"/>
      <c r="U4550" s="513"/>
      <c r="V4550" s="513"/>
      <c r="W4550" s="513"/>
      <c r="X4550" s="513"/>
      <c r="Y4550" s="42"/>
      <c r="Z4550" s="42"/>
      <c r="AA4550" s="42"/>
      <c r="AB4550" s="42"/>
      <c r="AC4550" s="42"/>
      <c r="AD4550" s="42"/>
    </row>
    <row r="4551" spans="3:30">
      <c r="C4551" s="513"/>
      <c r="D4551" s="461"/>
      <c r="E4551" s="421"/>
      <c r="F4551" s="494"/>
      <c r="G4551" s="258"/>
      <c r="H4551" s="513"/>
      <c r="I4551" s="513"/>
      <c r="J4551" s="513"/>
      <c r="K4551" s="513"/>
      <c r="L4551" s="513"/>
      <c r="M4551" s="513"/>
      <c r="N4551" s="513"/>
      <c r="O4551" s="513"/>
      <c r="P4551" s="513"/>
      <c r="Q4551" s="513"/>
      <c r="R4551" s="513"/>
      <c r="S4551" s="513"/>
      <c r="T4551" s="513"/>
      <c r="U4551" s="513"/>
      <c r="V4551" s="513"/>
      <c r="W4551" s="513"/>
      <c r="X4551" s="513"/>
      <c r="Y4551" s="42"/>
      <c r="Z4551" s="42"/>
      <c r="AA4551" s="42"/>
      <c r="AB4551" s="42"/>
      <c r="AC4551" s="42"/>
      <c r="AD4551" s="42"/>
    </row>
    <row r="4552" spans="3:30">
      <c r="C4552" s="513"/>
      <c r="D4552" s="461"/>
      <c r="E4552" s="421"/>
      <c r="F4552" s="494"/>
      <c r="G4552" s="258"/>
      <c r="H4552" s="513"/>
      <c r="I4552" s="513"/>
      <c r="J4552" s="513"/>
      <c r="K4552" s="513"/>
      <c r="L4552" s="513"/>
      <c r="M4552" s="513"/>
      <c r="N4552" s="513"/>
      <c r="O4552" s="513"/>
      <c r="P4552" s="513"/>
      <c r="Q4552" s="513"/>
      <c r="R4552" s="513"/>
      <c r="S4552" s="513"/>
      <c r="T4552" s="513"/>
      <c r="U4552" s="513"/>
      <c r="V4552" s="513"/>
      <c r="W4552" s="513"/>
      <c r="X4552" s="513"/>
      <c r="Y4552" s="42"/>
      <c r="Z4552" s="42"/>
      <c r="AA4552" s="42"/>
      <c r="AB4552" s="42"/>
      <c r="AC4552" s="42"/>
      <c r="AD4552" s="42"/>
    </row>
    <row r="4553" spans="3:30">
      <c r="C4553" s="513"/>
      <c r="D4553" s="461"/>
      <c r="E4553" s="421"/>
      <c r="F4553" s="494"/>
      <c r="G4553" s="258"/>
      <c r="H4553" s="513"/>
      <c r="I4553" s="513"/>
      <c r="J4553" s="513"/>
      <c r="K4553" s="513"/>
      <c r="L4553" s="513"/>
      <c r="M4553" s="513"/>
      <c r="N4553" s="513"/>
      <c r="O4553" s="513"/>
      <c r="P4553" s="513"/>
      <c r="Q4553" s="513"/>
      <c r="R4553" s="513"/>
      <c r="S4553" s="513"/>
      <c r="T4553" s="513"/>
      <c r="U4553" s="513"/>
      <c r="V4553" s="513"/>
      <c r="W4553" s="513"/>
      <c r="X4553" s="513"/>
      <c r="Y4553" s="42"/>
      <c r="Z4553" s="42"/>
      <c r="AA4553" s="42"/>
      <c r="AB4553" s="42"/>
      <c r="AC4553" s="42"/>
      <c r="AD4553" s="42"/>
    </row>
    <row r="4554" spans="3:30">
      <c r="C4554" s="513"/>
      <c r="D4554" s="461"/>
      <c r="E4554" s="421"/>
      <c r="F4554" s="494"/>
      <c r="G4554" s="258"/>
      <c r="H4554" s="513"/>
      <c r="I4554" s="513"/>
      <c r="J4554" s="513"/>
      <c r="K4554" s="513"/>
      <c r="L4554" s="513"/>
      <c r="M4554" s="513"/>
      <c r="N4554" s="513"/>
      <c r="O4554" s="513"/>
      <c r="P4554" s="513"/>
      <c r="Q4554" s="513"/>
      <c r="R4554" s="513"/>
      <c r="S4554" s="513"/>
      <c r="T4554" s="513"/>
      <c r="U4554" s="513"/>
      <c r="V4554" s="513"/>
      <c r="W4554" s="513"/>
      <c r="X4554" s="513"/>
      <c r="Y4554" s="42"/>
      <c r="Z4554" s="42"/>
      <c r="AA4554" s="42"/>
      <c r="AB4554" s="42"/>
      <c r="AC4554" s="42"/>
      <c r="AD4554" s="42"/>
    </row>
    <row r="4555" spans="3:30">
      <c r="C4555" s="513"/>
      <c r="D4555" s="461"/>
      <c r="E4555" s="421"/>
      <c r="F4555" s="494"/>
      <c r="G4555" s="258"/>
      <c r="H4555" s="513"/>
      <c r="I4555" s="513"/>
      <c r="J4555" s="513"/>
      <c r="K4555" s="513"/>
      <c r="L4555" s="513"/>
      <c r="M4555" s="513"/>
      <c r="N4555" s="513"/>
      <c r="O4555" s="513"/>
      <c r="P4555" s="513"/>
      <c r="Q4555" s="513"/>
      <c r="R4555" s="513"/>
      <c r="S4555" s="513"/>
      <c r="T4555" s="513"/>
      <c r="U4555" s="513"/>
      <c r="V4555" s="513"/>
      <c r="W4555" s="513"/>
      <c r="X4555" s="513"/>
      <c r="Y4555" s="42"/>
      <c r="Z4555" s="42"/>
      <c r="AA4555" s="42"/>
      <c r="AB4555" s="42"/>
      <c r="AC4555" s="42"/>
      <c r="AD4555" s="42"/>
    </row>
    <row r="4556" spans="3:30">
      <c r="C4556" s="513"/>
      <c r="D4556" s="461"/>
      <c r="E4556" s="421"/>
      <c r="F4556" s="494"/>
      <c r="G4556" s="258"/>
      <c r="H4556" s="513"/>
      <c r="I4556" s="513"/>
      <c r="J4556" s="513"/>
      <c r="K4556" s="513"/>
      <c r="L4556" s="513"/>
      <c r="M4556" s="513"/>
      <c r="N4556" s="513"/>
      <c r="O4556" s="513"/>
      <c r="P4556" s="513"/>
      <c r="Q4556" s="513"/>
      <c r="R4556" s="513"/>
      <c r="S4556" s="513"/>
      <c r="T4556" s="513"/>
      <c r="U4556" s="513"/>
      <c r="V4556" s="513"/>
      <c r="W4556" s="513"/>
      <c r="X4556" s="513"/>
      <c r="Y4556" s="42"/>
      <c r="Z4556" s="42"/>
      <c r="AA4556" s="42"/>
      <c r="AB4556" s="42"/>
      <c r="AC4556" s="42"/>
      <c r="AD4556" s="42"/>
    </row>
    <row r="4557" spans="3:30">
      <c r="C4557" s="513"/>
      <c r="D4557" s="461"/>
      <c r="E4557" s="421"/>
      <c r="F4557" s="494"/>
      <c r="G4557" s="258"/>
      <c r="H4557" s="513"/>
      <c r="I4557" s="513"/>
      <c r="J4557" s="513"/>
      <c r="K4557" s="513"/>
      <c r="L4557" s="513"/>
      <c r="M4557" s="513"/>
      <c r="N4557" s="513"/>
      <c r="O4557" s="513"/>
      <c r="P4557" s="513"/>
      <c r="Q4557" s="513"/>
      <c r="R4557" s="513"/>
      <c r="S4557" s="513"/>
      <c r="T4557" s="513"/>
      <c r="U4557" s="513"/>
      <c r="V4557" s="513"/>
      <c r="W4557" s="513"/>
      <c r="X4557" s="513"/>
      <c r="Y4557" s="42"/>
      <c r="Z4557" s="42"/>
      <c r="AA4557" s="42"/>
      <c r="AB4557" s="42"/>
      <c r="AC4557" s="42"/>
      <c r="AD4557" s="42"/>
    </row>
    <row r="4558" spans="3:30">
      <c r="C4558" s="513"/>
      <c r="D4558" s="461"/>
      <c r="E4558" s="421"/>
      <c r="F4558" s="494"/>
      <c r="G4558" s="258"/>
      <c r="H4558" s="513"/>
      <c r="I4558" s="513"/>
      <c r="J4558" s="513"/>
      <c r="K4558" s="513"/>
      <c r="L4558" s="513"/>
      <c r="M4558" s="513"/>
      <c r="N4558" s="513"/>
      <c r="O4558" s="513"/>
      <c r="P4558" s="513"/>
      <c r="Q4558" s="513"/>
      <c r="R4558" s="513"/>
      <c r="S4558" s="513"/>
      <c r="T4558" s="513"/>
      <c r="U4558" s="513"/>
      <c r="V4558" s="513"/>
      <c r="W4558" s="513"/>
      <c r="X4558" s="513"/>
      <c r="Y4558" s="42"/>
      <c r="Z4558" s="42"/>
      <c r="AA4558" s="42"/>
      <c r="AB4558" s="42"/>
      <c r="AC4558" s="42"/>
      <c r="AD4558" s="42"/>
    </row>
    <row r="4559" spans="3:30">
      <c r="C4559" s="513"/>
      <c r="D4559" s="461"/>
      <c r="E4559" s="421"/>
      <c r="F4559" s="494"/>
      <c r="G4559" s="258"/>
      <c r="H4559" s="513"/>
      <c r="I4559" s="513"/>
      <c r="J4559" s="513"/>
      <c r="K4559" s="513"/>
      <c r="L4559" s="513"/>
      <c r="M4559" s="513"/>
      <c r="N4559" s="513"/>
      <c r="O4559" s="513"/>
      <c r="P4559" s="513"/>
      <c r="Q4559" s="513"/>
      <c r="R4559" s="513"/>
      <c r="S4559" s="513"/>
      <c r="T4559" s="513"/>
      <c r="U4559" s="513"/>
      <c r="V4559" s="513"/>
      <c r="W4559" s="513"/>
      <c r="X4559" s="513"/>
      <c r="Y4559" s="42"/>
      <c r="Z4559" s="42"/>
      <c r="AA4559" s="42"/>
      <c r="AB4559" s="42"/>
      <c r="AC4559" s="42"/>
      <c r="AD4559" s="42"/>
    </row>
    <row r="4560" spans="3:30">
      <c r="C4560" s="513"/>
      <c r="D4560" s="461"/>
      <c r="E4560" s="421"/>
      <c r="F4560" s="494"/>
      <c r="G4560" s="258"/>
      <c r="H4560" s="513"/>
      <c r="I4560" s="513"/>
      <c r="J4560" s="513"/>
      <c r="K4560" s="513"/>
      <c r="L4560" s="513"/>
      <c r="M4560" s="513"/>
      <c r="N4560" s="513"/>
      <c r="O4560" s="513"/>
      <c r="P4560" s="513"/>
      <c r="Q4560" s="513"/>
      <c r="R4560" s="513"/>
      <c r="S4560" s="513"/>
      <c r="T4560" s="513"/>
      <c r="U4560" s="513"/>
      <c r="V4560" s="513"/>
      <c r="W4560" s="513"/>
      <c r="X4560" s="513"/>
      <c r="Y4560" s="42"/>
      <c r="Z4560" s="42"/>
      <c r="AA4560" s="42"/>
      <c r="AB4560" s="42"/>
      <c r="AC4560" s="42"/>
      <c r="AD4560" s="42"/>
    </row>
    <row r="4561" spans="3:30">
      <c r="C4561" s="513"/>
      <c r="D4561" s="461"/>
      <c r="E4561" s="421"/>
      <c r="F4561" s="494"/>
      <c r="G4561" s="258"/>
      <c r="H4561" s="513"/>
      <c r="I4561" s="513"/>
      <c r="J4561" s="513"/>
      <c r="K4561" s="513"/>
      <c r="L4561" s="513"/>
      <c r="M4561" s="513"/>
      <c r="N4561" s="513"/>
      <c r="O4561" s="513"/>
      <c r="P4561" s="513"/>
      <c r="Q4561" s="513"/>
      <c r="R4561" s="513"/>
      <c r="S4561" s="513"/>
      <c r="T4561" s="513"/>
      <c r="U4561" s="513"/>
      <c r="V4561" s="513"/>
      <c r="W4561" s="513"/>
      <c r="X4561" s="513"/>
      <c r="Y4561" s="42"/>
      <c r="Z4561" s="42"/>
      <c r="AA4561" s="42"/>
      <c r="AB4561" s="42"/>
      <c r="AC4561" s="42"/>
      <c r="AD4561" s="42"/>
    </row>
    <row r="4562" spans="3:30">
      <c r="C4562" s="513"/>
      <c r="D4562" s="461"/>
      <c r="E4562" s="421"/>
      <c r="F4562" s="494"/>
      <c r="G4562" s="258"/>
      <c r="H4562" s="513"/>
      <c r="I4562" s="513"/>
      <c r="J4562" s="513"/>
      <c r="K4562" s="513"/>
      <c r="L4562" s="513"/>
      <c r="M4562" s="513"/>
      <c r="N4562" s="513"/>
      <c r="O4562" s="513"/>
      <c r="P4562" s="513"/>
      <c r="Q4562" s="513"/>
      <c r="R4562" s="513"/>
      <c r="S4562" s="513"/>
      <c r="T4562" s="513"/>
      <c r="U4562" s="513"/>
      <c r="V4562" s="513"/>
      <c r="W4562" s="513"/>
      <c r="X4562" s="513"/>
      <c r="Y4562" s="42"/>
      <c r="Z4562" s="42"/>
      <c r="AA4562" s="42"/>
      <c r="AB4562" s="42"/>
      <c r="AC4562" s="42"/>
      <c r="AD4562" s="42"/>
    </row>
    <row r="4563" spans="3:30">
      <c r="C4563" s="513"/>
      <c r="D4563" s="461"/>
      <c r="E4563" s="421"/>
      <c r="F4563" s="494"/>
      <c r="G4563" s="258"/>
      <c r="H4563" s="513"/>
      <c r="I4563" s="513"/>
      <c r="J4563" s="513"/>
      <c r="K4563" s="513"/>
      <c r="L4563" s="513"/>
      <c r="M4563" s="513"/>
      <c r="N4563" s="513"/>
      <c r="O4563" s="513"/>
      <c r="P4563" s="513"/>
      <c r="Q4563" s="513"/>
      <c r="R4563" s="513"/>
      <c r="S4563" s="513"/>
      <c r="T4563" s="513"/>
      <c r="U4563" s="513"/>
      <c r="V4563" s="513"/>
      <c r="W4563" s="513"/>
      <c r="X4563" s="513"/>
      <c r="Y4563" s="42"/>
      <c r="Z4563" s="42"/>
      <c r="AA4563" s="42"/>
      <c r="AB4563" s="42"/>
      <c r="AC4563" s="42"/>
      <c r="AD4563" s="42"/>
    </row>
    <row r="4564" spans="3:30">
      <c r="C4564" s="513"/>
      <c r="D4564" s="461"/>
      <c r="E4564" s="421"/>
      <c r="F4564" s="494"/>
      <c r="G4564" s="258"/>
      <c r="H4564" s="513"/>
      <c r="I4564" s="513"/>
      <c r="J4564" s="513"/>
      <c r="K4564" s="513"/>
      <c r="L4564" s="513"/>
      <c r="M4564" s="513"/>
      <c r="N4564" s="513"/>
      <c r="O4564" s="513"/>
      <c r="P4564" s="513"/>
      <c r="Q4564" s="513"/>
      <c r="R4564" s="513"/>
      <c r="S4564" s="513"/>
      <c r="T4564" s="513"/>
      <c r="U4564" s="513"/>
      <c r="V4564" s="513"/>
      <c r="W4564" s="513"/>
      <c r="X4564" s="513"/>
      <c r="Y4564" s="42"/>
      <c r="Z4564" s="42"/>
      <c r="AA4564" s="42"/>
      <c r="AB4564" s="42"/>
      <c r="AC4564" s="42"/>
      <c r="AD4564" s="42"/>
    </row>
    <row r="4565" spans="3:30">
      <c r="C4565" s="513"/>
      <c r="D4565" s="461"/>
      <c r="E4565" s="421"/>
      <c r="F4565" s="494"/>
      <c r="G4565" s="258"/>
      <c r="H4565" s="513"/>
      <c r="I4565" s="513"/>
      <c r="J4565" s="513"/>
      <c r="K4565" s="513"/>
      <c r="L4565" s="513"/>
      <c r="M4565" s="513"/>
      <c r="N4565" s="513"/>
      <c r="O4565" s="513"/>
      <c r="P4565" s="513"/>
      <c r="Q4565" s="513"/>
      <c r="R4565" s="513"/>
      <c r="S4565" s="513"/>
      <c r="T4565" s="513"/>
      <c r="U4565" s="513"/>
      <c r="V4565" s="513"/>
      <c r="W4565" s="513"/>
      <c r="X4565" s="513"/>
      <c r="Y4565" s="42"/>
      <c r="Z4565" s="42"/>
      <c r="AA4565" s="42"/>
      <c r="AB4565" s="42"/>
      <c r="AC4565" s="42"/>
      <c r="AD4565" s="42"/>
    </row>
    <row r="4566" spans="3:30">
      <c r="C4566" s="513"/>
      <c r="D4566" s="461"/>
      <c r="E4566" s="421"/>
      <c r="F4566" s="494"/>
      <c r="G4566" s="258"/>
      <c r="H4566" s="513"/>
      <c r="I4566" s="513"/>
      <c r="J4566" s="513"/>
      <c r="K4566" s="513"/>
      <c r="L4566" s="513"/>
      <c r="M4566" s="513"/>
      <c r="N4566" s="513"/>
      <c r="O4566" s="513"/>
      <c r="P4566" s="513"/>
      <c r="Q4566" s="513"/>
      <c r="R4566" s="513"/>
      <c r="S4566" s="513"/>
      <c r="T4566" s="513"/>
      <c r="U4566" s="513"/>
      <c r="V4566" s="513"/>
      <c r="W4566" s="513"/>
      <c r="X4566" s="513"/>
      <c r="Y4566" s="42"/>
      <c r="Z4566" s="42"/>
      <c r="AA4566" s="42"/>
      <c r="AB4566" s="42"/>
      <c r="AC4566" s="42"/>
      <c r="AD4566" s="42"/>
    </row>
    <row r="4567" spans="3:30">
      <c r="C4567" s="513"/>
      <c r="D4567" s="461"/>
      <c r="E4567" s="421"/>
      <c r="F4567" s="494"/>
      <c r="G4567" s="258"/>
      <c r="H4567" s="513"/>
      <c r="I4567" s="513"/>
      <c r="J4567" s="513"/>
      <c r="K4567" s="513"/>
      <c r="L4567" s="513"/>
      <c r="M4567" s="513"/>
      <c r="N4567" s="513"/>
      <c r="O4567" s="513"/>
      <c r="P4567" s="513"/>
      <c r="Q4567" s="513"/>
      <c r="R4567" s="513"/>
      <c r="S4567" s="513"/>
      <c r="T4567" s="513"/>
      <c r="U4567" s="513"/>
      <c r="V4567" s="513"/>
      <c r="W4567" s="513"/>
      <c r="X4567" s="513"/>
      <c r="Y4567" s="42"/>
      <c r="Z4567" s="42"/>
      <c r="AA4567" s="42"/>
      <c r="AB4567" s="42"/>
      <c r="AC4567" s="42"/>
      <c r="AD4567" s="42"/>
    </row>
    <row r="4568" spans="3:30">
      <c r="C4568" s="513"/>
      <c r="D4568" s="461"/>
      <c r="E4568" s="421"/>
      <c r="F4568" s="494"/>
      <c r="G4568" s="258"/>
      <c r="H4568" s="513"/>
      <c r="I4568" s="513"/>
      <c r="J4568" s="513"/>
      <c r="K4568" s="513"/>
      <c r="L4568" s="513"/>
      <c r="M4568" s="513"/>
      <c r="N4568" s="513"/>
      <c r="O4568" s="513"/>
      <c r="P4568" s="513"/>
      <c r="Q4568" s="513"/>
      <c r="R4568" s="513"/>
      <c r="S4568" s="513"/>
      <c r="T4568" s="513"/>
      <c r="U4568" s="513"/>
      <c r="V4568" s="513"/>
      <c r="W4568" s="513"/>
      <c r="X4568" s="513"/>
      <c r="Y4568" s="42"/>
      <c r="Z4568" s="42"/>
      <c r="AA4568" s="42"/>
      <c r="AB4568" s="42"/>
      <c r="AC4568" s="42"/>
      <c r="AD4568" s="42"/>
    </row>
    <row r="4569" spans="3:30">
      <c r="C4569" s="513"/>
      <c r="D4569" s="461"/>
      <c r="E4569" s="421"/>
      <c r="F4569" s="494"/>
      <c r="G4569" s="258"/>
      <c r="H4569" s="513"/>
      <c r="I4569" s="513"/>
      <c r="J4569" s="513"/>
      <c r="K4569" s="513"/>
      <c r="L4569" s="513"/>
      <c r="M4569" s="513"/>
      <c r="N4569" s="513"/>
      <c r="O4569" s="513"/>
      <c r="P4569" s="513"/>
      <c r="Q4569" s="513"/>
      <c r="R4569" s="513"/>
      <c r="S4569" s="513"/>
      <c r="T4569" s="513"/>
      <c r="U4569" s="513"/>
      <c r="V4569" s="513"/>
      <c r="W4569" s="513"/>
      <c r="X4569" s="513"/>
      <c r="Y4569" s="42"/>
      <c r="Z4569" s="42"/>
      <c r="AA4569" s="42"/>
      <c r="AB4569" s="42"/>
      <c r="AC4569" s="42"/>
      <c r="AD4569" s="42"/>
    </row>
    <row r="4570" spans="3:30">
      <c r="C4570" s="513"/>
      <c r="D4570" s="461"/>
      <c r="E4570" s="421"/>
      <c r="F4570" s="494"/>
      <c r="G4570" s="258"/>
      <c r="H4570" s="513"/>
      <c r="I4570" s="513"/>
      <c r="J4570" s="513"/>
      <c r="K4570" s="513"/>
      <c r="L4570" s="513"/>
      <c r="M4570" s="513"/>
      <c r="N4570" s="513"/>
      <c r="O4570" s="513"/>
      <c r="P4570" s="513"/>
      <c r="Q4570" s="513"/>
      <c r="R4570" s="513"/>
      <c r="S4570" s="513"/>
      <c r="T4570" s="513"/>
      <c r="U4570" s="513"/>
      <c r="V4570" s="513"/>
      <c r="W4570" s="513"/>
      <c r="X4570" s="513"/>
      <c r="Y4570" s="42"/>
      <c r="Z4570" s="42"/>
      <c r="AA4570" s="42"/>
      <c r="AB4570" s="42"/>
      <c r="AC4570" s="42"/>
      <c r="AD4570" s="42"/>
    </row>
    <row r="4571" spans="3:30">
      <c r="C4571" s="513"/>
      <c r="D4571" s="461"/>
      <c r="E4571" s="421"/>
      <c r="F4571" s="494"/>
      <c r="G4571" s="258"/>
      <c r="H4571" s="513"/>
      <c r="I4571" s="513"/>
      <c r="J4571" s="513"/>
      <c r="K4571" s="513"/>
      <c r="L4571" s="513"/>
      <c r="M4571" s="513"/>
      <c r="N4571" s="513"/>
      <c r="O4571" s="513"/>
      <c r="P4571" s="513"/>
      <c r="Q4571" s="513"/>
      <c r="R4571" s="513"/>
      <c r="S4571" s="513"/>
      <c r="T4571" s="513"/>
      <c r="U4571" s="513"/>
      <c r="V4571" s="513"/>
      <c r="W4571" s="513"/>
      <c r="X4571" s="513"/>
      <c r="Y4571" s="42"/>
      <c r="Z4571" s="42"/>
      <c r="AA4571" s="42"/>
      <c r="AB4571" s="42"/>
      <c r="AC4571" s="42"/>
      <c r="AD4571" s="42"/>
    </row>
    <row r="4572" spans="3:30">
      <c r="C4572" s="513"/>
      <c r="D4572" s="461"/>
      <c r="E4572" s="421"/>
      <c r="F4572" s="494"/>
      <c r="G4572" s="258"/>
      <c r="H4572" s="513"/>
      <c r="I4572" s="513"/>
      <c r="J4572" s="513"/>
      <c r="K4572" s="513"/>
      <c r="L4572" s="513"/>
      <c r="M4572" s="513"/>
      <c r="N4572" s="513"/>
      <c r="O4572" s="513"/>
      <c r="P4572" s="513"/>
      <c r="Q4572" s="513"/>
      <c r="R4572" s="513"/>
      <c r="S4572" s="513"/>
      <c r="T4572" s="513"/>
      <c r="U4572" s="513"/>
      <c r="V4572" s="513"/>
      <c r="W4572" s="513"/>
      <c r="X4572" s="513"/>
      <c r="Y4572" s="42"/>
      <c r="Z4572" s="42"/>
      <c r="AA4572" s="42"/>
      <c r="AB4572" s="42"/>
      <c r="AC4572" s="42"/>
      <c r="AD4572" s="42"/>
    </row>
    <row r="4573" spans="3:30">
      <c r="C4573" s="513"/>
      <c r="D4573" s="461"/>
      <c r="E4573" s="421"/>
      <c r="F4573" s="494"/>
      <c r="G4573" s="258"/>
      <c r="H4573" s="513"/>
      <c r="I4573" s="513"/>
      <c r="J4573" s="513"/>
      <c r="K4573" s="513"/>
      <c r="L4573" s="513"/>
      <c r="M4573" s="513"/>
      <c r="N4573" s="513"/>
      <c r="O4573" s="513"/>
      <c r="P4573" s="513"/>
      <c r="Q4573" s="513"/>
      <c r="R4573" s="513"/>
      <c r="S4573" s="513"/>
      <c r="T4573" s="513"/>
      <c r="U4573" s="513"/>
      <c r="V4573" s="513"/>
      <c r="W4573" s="513"/>
      <c r="X4573" s="513"/>
      <c r="Y4573" s="42"/>
      <c r="Z4573" s="42"/>
      <c r="AA4573" s="42"/>
      <c r="AB4573" s="42"/>
      <c r="AC4573" s="42"/>
      <c r="AD4573" s="42"/>
    </row>
    <row r="4574" spans="3:30">
      <c r="C4574" s="513"/>
      <c r="D4574" s="461"/>
      <c r="E4574" s="421"/>
      <c r="F4574" s="494"/>
      <c r="G4574" s="258"/>
      <c r="H4574" s="513"/>
      <c r="I4574" s="513"/>
      <c r="J4574" s="513"/>
      <c r="K4574" s="513"/>
      <c r="L4574" s="513"/>
      <c r="M4574" s="513"/>
      <c r="N4574" s="513"/>
      <c r="O4574" s="513"/>
      <c r="P4574" s="513"/>
      <c r="Q4574" s="513"/>
      <c r="R4574" s="513"/>
      <c r="S4574" s="513"/>
      <c r="T4574" s="513"/>
      <c r="U4574" s="513"/>
      <c r="V4574" s="513"/>
      <c r="W4574" s="513"/>
      <c r="X4574" s="513"/>
      <c r="Y4574" s="42"/>
      <c r="Z4574" s="42"/>
      <c r="AA4574" s="42"/>
      <c r="AB4574" s="42"/>
      <c r="AC4574" s="42"/>
      <c r="AD4574" s="42"/>
    </row>
    <row r="4575" spans="3:30">
      <c r="C4575" s="513"/>
      <c r="D4575" s="461"/>
      <c r="E4575" s="421"/>
      <c r="F4575" s="494"/>
      <c r="G4575" s="258"/>
      <c r="H4575" s="513"/>
      <c r="I4575" s="513"/>
      <c r="J4575" s="513"/>
      <c r="K4575" s="513"/>
      <c r="L4575" s="513"/>
      <c r="M4575" s="513"/>
      <c r="N4575" s="513"/>
      <c r="O4575" s="513"/>
      <c r="P4575" s="513"/>
      <c r="Q4575" s="513"/>
      <c r="R4575" s="513"/>
      <c r="S4575" s="513"/>
      <c r="T4575" s="513"/>
      <c r="U4575" s="513"/>
      <c r="V4575" s="513"/>
      <c r="W4575" s="513"/>
      <c r="X4575" s="513"/>
      <c r="Y4575" s="42"/>
      <c r="Z4575" s="42"/>
      <c r="AA4575" s="42"/>
      <c r="AB4575" s="42"/>
      <c r="AC4575" s="42"/>
      <c r="AD4575" s="42"/>
    </row>
    <row r="4576" spans="3:30">
      <c r="C4576" s="513"/>
      <c r="D4576" s="461"/>
      <c r="E4576" s="421"/>
      <c r="F4576" s="494"/>
      <c r="G4576" s="258"/>
      <c r="H4576" s="513"/>
      <c r="I4576" s="513"/>
      <c r="J4576" s="513"/>
      <c r="K4576" s="513"/>
      <c r="L4576" s="513"/>
      <c r="M4576" s="513"/>
      <c r="N4576" s="513"/>
      <c r="O4576" s="513"/>
      <c r="P4576" s="513"/>
      <c r="Q4576" s="513"/>
      <c r="R4576" s="513"/>
      <c r="S4576" s="513"/>
      <c r="T4576" s="513"/>
      <c r="U4576" s="513"/>
      <c r="V4576" s="513"/>
      <c r="W4576" s="513"/>
      <c r="X4576" s="513"/>
      <c r="Y4576" s="42"/>
      <c r="Z4576" s="42"/>
      <c r="AA4576" s="42"/>
      <c r="AB4576" s="42"/>
      <c r="AC4576" s="42"/>
      <c r="AD4576" s="42"/>
    </row>
    <row r="4577" spans="3:30">
      <c r="C4577" s="513"/>
      <c r="D4577" s="461"/>
      <c r="E4577" s="421"/>
      <c r="F4577" s="494"/>
      <c r="G4577" s="258"/>
      <c r="H4577" s="513"/>
      <c r="I4577" s="513"/>
      <c r="J4577" s="513"/>
      <c r="K4577" s="513"/>
      <c r="L4577" s="513"/>
      <c r="M4577" s="513"/>
      <c r="N4577" s="513"/>
      <c r="O4577" s="513"/>
      <c r="P4577" s="513"/>
      <c r="Q4577" s="513"/>
      <c r="R4577" s="513"/>
      <c r="S4577" s="513"/>
      <c r="T4577" s="513"/>
      <c r="U4577" s="513"/>
      <c r="V4577" s="513"/>
      <c r="W4577" s="513"/>
      <c r="X4577" s="513"/>
      <c r="Y4577" s="42"/>
      <c r="Z4577" s="42"/>
      <c r="AA4577" s="42"/>
      <c r="AB4577" s="42"/>
      <c r="AC4577" s="42"/>
      <c r="AD4577" s="42"/>
    </row>
    <row r="4578" spans="3:30">
      <c r="C4578" s="513"/>
      <c r="D4578" s="461"/>
      <c r="E4578" s="421"/>
      <c r="F4578" s="494"/>
      <c r="G4578" s="258"/>
      <c r="H4578" s="513"/>
      <c r="I4578" s="513"/>
      <c r="J4578" s="513"/>
      <c r="K4578" s="513"/>
      <c r="L4578" s="513"/>
      <c r="M4578" s="513"/>
      <c r="N4578" s="513"/>
      <c r="O4578" s="513"/>
      <c r="P4578" s="513"/>
      <c r="Q4578" s="513"/>
      <c r="R4578" s="513"/>
      <c r="S4578" s="513"/>
      <c r="T4578" s="513"/>
      <c r="U4578" s="513"/>
      <c r="V4578" s="513"/>
      <c r="W4578" s="513"/>
      <c r="X4578" s="513"/>
      <c r="Y4578" s="42"/>
      <c r="Z4578" s="42"/>
      <c r="AA4578" s="42"/>
      <c r="AB4578" s="42"/>
      <c r="AC4578" s="42"/>
      <c r="AD4578" s="42"/>
    </row>
    <row r="4579" spans="3:30">
      <c r="C4579" s="513"/>
      <c r="D4579" s="461"/>
      <c r="E4579" s="421"/>
      <c r="F4579" s="494"/>
      <c r="G4579" s="258"/>
      <c r="H4579" s="513"/>
      <c r="I4579" s="513"/>
      <c r="J4579" s="513"/>
      <c r="K4579" s="513"/>
      <c r="L4579" s="513"/>
      <c r="M4579" s="513"/>
      <c r="N4579" s="513"/>
      <c r="O4579" s="513"/>
      <c r="P4579" s="513"/>
      <c r="Q4579" s="513"/>
      <c r="R4579" s="513"/>
      <c r="S4579" s="513"/>
      <c r="T4579" s="513"/>
      <c r="U4579" s="513"/>
      <c r="V4579" s="513"/>
      <c r="W4579" s="513"/>
      <c r="X4579" s="513"/>
      <c r="Y4579" s="42"/>
      <c r="Z4579" s="42"/>
      <c r="AA4579" s="42"/>
      <c r="AB4579" s="42"/>
      <c r="AC4579" s="42"/>
      <c r="AD4579" s="42"/>
    </row>
    <row r="4580" spans="3:30">
      <c r="C4580" s="513"/>
      <c r="D4580" s="461"/>
      <c r="E4580" s="421"/>
      <c r="F4580" s="494"/>
      <c r="G4580" s="258"/>
      <c r="H4580" s="513"/>
      <c r="I4580" s="513"/>
      <c r="J4580" s="513"/>
      <c r="K4580" s="513"/>
      <c r="L4580" s="513"/>
      <c r="M4580" s="513"/>
      <c r="N4580" s="513"/>
      <c r="O4580" s="513"/>
      <c r="P4580" s="513"/>
      <c r="Q4580" s="513"/>
      <c r="R4580" s="513"/>
      <c r="S4580" s="513"/>
      <c r="T4580" s="513"/>
      <c r="U4580" s="513"/>
      <c r="V4580" s="513"/>
      <c r="W4580" s="513"/>
      <c r="X4580" s="513"/>
      <c r="Y4580" s="42"/>
      <c r="Z4580" s="42"/>
      <c r="AA4580" s="42"/>
      <c r="AB4580" s="42"/>
      <c r="AC4580" s="42"/>
      <c r="AD4580" s="42"/>
    </row>
    <row r="4581" spans="3:30">
      <c r="C4581" s="513"/>
      <c r="D4581" s="461"/>
      <c r="E4581" s="421"/>
      <c r="F4581" s="494"/>
      <c r="G4581" s="258"/>
      <c r="H4581" s="513"/>
      <c r="I4581" s="513"/>
      <c r="J4581" s="513"/>
      <c r="K4581" s="513"/>
      <c r="L4581" s="513"/>
      <c r="M4581" s="513"/>
      <c r="N4581" s="513"/>
      <c r="O4581" s="513"/>
      <c r="P4581" s="513"/>
      <c r="Q4581" s="513"/>
      <c r="R4581" s="513"/>
      <c r="S4581" s="513"/>
      <c r="T4581" s="513"/>
      <c r="U4581" s="513"/>
      <c r="V4581" s="513"/>
      <c r="W4581" s="513"/>
      <c r="X4581" s="513"/>
      <c r="Y4581" s="42"/>
      <c r="Z4581" s="42"/>
      <c r="AA4581" s="42"/>
      <c r="AB4581" s="42"/>
      <c r="AC4581" s="42"/>
      <c r="AD4581" s="42"/>
    </row>
    <row r="4582" spans="3:30">
      <c r="C4582" s="513"/>
      <c r="D4582" s="461"/>
      <c r="E4582" s="421"/>
      <c r="F4582" s="494"/>
      <c r="G4582" s="258"/>
      <c r="H4582" s="513"/>
      <c r="I4582" s="513"/>
      <c r="J4582" s="513"/>
      <c r="K4582" s="513"/>
      <c r="L4582" s="513"/>
      <c r="M4582" s="513"/>
      <c r="N4582" s="513"/>
      <c r="O4582" s="513"/>
      <c r="P4582" s="513"/>
      <c r="Q4582" s="513"/>
      <c r="R4582" s="513"/>
      <c r="S4582" s="513"/>
      <c r="T4582" s="513"/>
      <c r="U4582" s="513"/>
      <c r="V4582" s="513"/>
      <c r="W4582" s="513"/>
      <c r="X4582" s="513"/>
      <c r="Y4582" s="42"/>
      <c r="Z4582" s="42"/>
      <c r="AA4582" s="42"/>
      <c r="AB4582" s="42"/>
      <c r="AC4582" s="42"/>
      <c r="AD4582" s="42"/>
    </row>
    <row r="4583" spans="3:30">
      <c r="C4583" s="513"/>
      <c r="D4583" s="461"/>
      <c r="E4583" s="421"/>
      <c r="F4583" s="494"/>
      <c r="G4583" s="258"/>
      <c r="H4583" s="513"/>
      <c r="I4583" s="513"/>
      <c r="J4583" s="513"/>
      <c r="K4583" s="513"/>
      <c r="L4583" s="513"/>
      <c r="M4583" s="513"/>
      <c r="N4583" s="513"/>
      <c r="O4583" s="513"/>
      <c r="P4583" s="513"/>
      <c r="Q4583" s="513"/>
      <c r="R4583" s="513"/>
      <c r="S4583" s="513"/>
      <c r="T4583" s="513"/>
      <c r="U4583" s="513"/>
      <c r="V4583" s="513"/>
      <c r="W4583" s="513"/>
      <c r="X4583" s="513"/>
      <c r="Y4583" s="42"/>
      <c r="Z4583" s="42"/>
      <c r="AA4583" s="42"/>
      <c r="AB4583" s="42"/>
      <c r="AC4583" s="42"/>
      <c r="AD4583" s="42"/>
    </row>
    <row r="4584" spans="3:30">
      <c r="C4584" s="513"/>
      <c r="D4584" s="461"/>
      <c r="E4584" s="421"/>
      <c r="F4584" s="494"/>
      <c r="G4584" s="258"/>
      <c r="H4584" s="513"/>
      <c r="I4584" s="513"/>
      <c r="J4584" s="513"/>
      <c r="K4584" s="513"/>
      <c r="L4584" s="513"/>
      <c r="M4584" s="513"/>
      <c r="N4584" s="513"/>
      <c r="O4584" s="513"/>
      <c r="P4584" s="513"/>
      <c r="Q4584" s="513"/>
      <c r="R4584" s="513"/>
      <c r="S4584" s="513"/>
      <c r="T4584" s="513"/>
      <c r="U4584" s="513"/>
      <c r="V4584" s="513"/>
      <c r="W4584" s="513"/>
      <c r="X4584" s="513"/>
      <c r="Y4584" s="42"/>
      <c r="Z4584" s="42"/>
      <c r="AA4584" s="42"/>
      <c r="AB4584" s="42"/>
      <c r="AC4584" s="42"/>
      <c r="AD4584" s="42"/>
    </row>
    <row r="4585" spans="3:30">
      <c r="C4585" s="513"/>
      <c r="D4585" s="461"/>
      <c r="E4585" s="421"/>
      <c r="F4585" s="494"/>
      <c r="G4585" s="258"/>
      <c r="H4585" s="513"/>
      <c r="I4585" s="513"/>
      <c r="J4585" s="513"/>
      <c r="K4585" s="513"/>
      <c r="L4585" s="513"/>
      <c r="M4585" s="513"/>
      <c r="N4585" s="513"/>
      <c r="O4585" s="513"/>
      <c r="P4585" s="513"/>
      <c r="Q4585" s="513"/>
      <c r="R4585" s="513"/>
      <c r="S4585" s="513"/>
      <c r="T4585" s="513"/>
      <c r="U4585" s="513"/>
      <c r="V4585" s="513"/>
      <c r="W4585" s="513"/>
      <c r="X4585" s="513"/>
      <c r="Y4585" s="42"/>
      <c r="Z4585" s="42"/>
      <c r="AA4585" s="42"/>
      <c r="AB4585" s="42"/>
      <c r="AC4585" s="42"/>
      <c r="AD4585" s="42"/>
    </row>
    <row r="4586" spans="3:30">
      <c r="C4586" s="513"/>
      <c r="D4586" s="461"/>
      <c r="E4586" s="421"/>
      <c r="F4586" s="494"/>
      <c r="G4586" s="258"/>
      <c r="H4586" s="513"/>
      <c r="I4586" s="513"/>
      <c r="J4586" s="513"/>
      <c r="K4586" s="513"/>
      <c r="L4586" s="513"/>
      <c r="M4586" s="513"/>
      <c r="N4586" s="513"/>
      <c r="O4586" s="513"/>
      <c r="P4586" s="513"/>
      <c r="Q4586" s="513"/>
      <c r="R4586" s="513"/>
      <c r="S4586" s="513"/>
      <c r="T4586" s="513"/>
      <c r="U4586" s="513"/>
      <c r="V4586" s="513"/>
      <c r="W4586" s="513"/>
      <c r="X4586" s="513"/>
      <c r="Y4586" s="42"/>
      <c r="Z4586" s="42"/>
      <c r="AA4586" s="42"/>
      <c r="AB4586" s="42"/>
      <c r="AC4586" s="42"/>
      <c r="AD4586" s="42"/>
    </row>
    <row r="4587" spans="3:30">
      <c r="C4587" s="513"/>
      <c r="D4587" s="461"/>
      <c r="E4587" s="421"/>
      <c r="F4587" s="494"/>
      <c r="G4587" s="258"/>
      <c r="H4587" s="513"/>
      <c r="I4587" s="513"/>
      <c r="J4587" s="513"/>
      <c r="K4587" s="513"/>
      <c r="L4587" s="513"/>
      <c r="M4587" s="513"/>
      <c r="N4587" s="513"/>
      <c r="O4587" s="513"/>
      <c r="P4587" s="513"/>
      <c r="Q4587" s="513"/>
      <c r="R4587" s="513"/>
      <c r="S4587" s="513"/>
      <c r="T4587" s="513"/>
      <c r="U4587" s="513"/>
      <c r="V4587" s="513"/>
      <c r="W4587" s="513"/>
      <c r="X4587" s="513"/>
      <c r="Y4587" s="42"/>
      <c r="Z4587" s="42"/>
      <c r="AA4587" s="42"/>
      <c r="AB4587" s="42"/>
      <c r="AC4587" s="42"/>
      <c r="AD4587" s="42"/>
    </row>
    <row r="4588" spans="3:30">
      <c r="C4588" s="513"/>
      <c r="D4588" s="461"/>
      <c r="E4588" s="421"/>
      <c r="F4588" s="494"/>
      <c r="G4588" s="258"/>
      <c r="H4588" s="513"/>
      <c r="I4588" s="513"/>
      <c r="J4588" s="513"/>
      <c r="K4588" s="513"/>
      <c r="L4588" s="513"/>
      <c r="M4588" s="513"/>
      <c r="N4588" s="513"/>
      <c r="O4588" s="513"/>
      <c r="P4588" s="513"/>
      <c r="Q4588" s="513"/>
      <c r="R4588" s="513"/>
      <c r="S4588" s="513"/>
      <c r="T4588" s="513"/>
      <c r="U4588" s="513"/>
      <c r="V4588" s="513"/>
      <c r="W4588" s="513"/>
      <c r="X4588" s="513"/>
      <c r="Y4588" s="42"/>
      <c r="Z4588" s="42"/>
      <c r="AA4588" s="42"/>
      <c r="AB4588" s="42"/>
      <c r="AC4588" s="42"/>
      <c r="AD4588" s="42"/>
    </row>
    <row r="4589" spans="3:30">
      <c r="C4589" s="513"/>
      <c r="D4589" s="461"/>
      <c r="E4589" s="421"/>
      <c r="F4589" s="494"/>
      <c r="G4589" s="258"/>
      <c r="H4589" s="513"/>
      <c r="I4589" s="513"/>
      <c r="J4589" s="513"/>
      <c r="K4589" s="513"/>
      <c r="L4589" s="513"/>
      <c r="M4589" s="513"/>
      <c r="N4589" s="513"/>
      <c r="O4589" s="513"/>
      <c r="P4589" s="513"/>
      <c r="Q4589" s="513"/>
      <c r="R4589" s="513"/>
      <c r="S4589" s="513"/>
      <c r="T4589" s="513"/>
      <c r="U4589" s="513"/>
      <c r="V4589" s="513"/>
      <c r="W4589" s="513"/>
      <c r="X4589" s="513"/>
      <c r="Y4589" s="42"/>
      <c r="Z4589" s="42"/>
      <c r="AA4589" s="42"/>
      <c r="AB4589" s="42"/>
      <c r="AC4589" s="42"/>
      <c r="AD4589" s="42"/>
    </row>
    <row r="4590" spans="3:30">
      <c r="C4590" s="513"/>
      <c r="D4590" s="461"/>
      <c r="E4590" s="421"/>
      <c r="F4590" s="494"/>
      <c r="G4590" s="258"/>
      <c r="H4590" s="513"/>
      <c r="I4590" s="513"/>
      <c r="J4590" s="513"/>
      <c r="K4590" s="513"/>
      <c r="L4590" s="513"/>
      <c r="M4590" s="513"/>
      <c r="N4590" s="513"/>
      <c r="O4590" s="513"/>
      <c r="P4590" s="513"/>
      <c r="Q4590" s="513"/>
      <c r="R4590" s="513"/>
      <c r="S4590" s="513"/>
      <c r="T4590" s="513"/>
      <c r="U4590" s="513"/>
      <c r="V4590" s="513"/>
      <c r="W4590" s="513"/>
      <c r="X4590" s="513"/>
      <c r="Y4590" s="42"/>
      <c r="Z4590" s="42"/>
      <c r="AA4590" s="42"/>
      <c r="AB4590" s="42"/>
      <c r="AC4590" s="42"/>
      <c r="AD4590" s="42"/>
    </row>
    <row r="4591" spans="3:30">
      <c r="C4591" s="513"/>
      <c r="D4591" s="461"/>
      <c r="E4591" s="421"/>
      <c r="F4591" s="494"/>
      <c r="G4591" s="258"/>
      <c r="H4591" s="513"/>
      <c r="I4591" s="513"/>
      <c r="J4591" s="513"/>
      <c r="K4591" s="513"/>
      <c r="L4591" s="513"/>
      <c r="M4591" s="513"/>
      <c r="N4591" s="513"/>
      <c r="O4591" s="513"/>
      <c r="P4591" s="513"/>
      <c r="Q4591" s="513"/>
      <c r="R4591" s="513"/>
      <c r="S4591" s="513"/>
      <c r="T4591" s="513"/>
      <c r="U4591" s="513"/>
      <c r="V4591" s="513"/>
      <c r="W4591" s="513"/>
      <c r="X4591" s="513"/>
      <c r="Y4591" s="42"/>
      <c r="Z4591" s="42"/>
      <c r="AA4591" s="42"/>
      <c r="AB4591" s="42"/>
      <c r="AC4591" s="42"/>
      <c r="AD4591" s="42"/>
    </row>
    <row r="4592" spans="3:30">
      <c r="C4592" s="513"/>
      <c r="D4592" s="461"/>
      <c r="E4592" s="421"/>
      <c r="F4592" s="494"/>
      <c r="G4592" s="258"/>
      <c r="H4592" s="513"/>
      <c r="I4592" s="513"/>
      <c r="J4592" s="513"/>
      <c r="K4592" s="513"/>
      <c r="L4592" s="513"/>
      <c r="M4592" s="513"/>
      <c r="N4592" s="513"/>
      <c r="O4592" s="513"/>
      <c r="P4592" s="513"/>
      <c r="Q4592" s="513"/>
      <c r="R4592" s="513"/>
      <c r="S4592" s="513"/>
      <c r="T4592" s="513"/>
      <c r="U4592" s="513"/>
      <c r="V4592" s="513"/>
      <c r="W4592" s="513"/>
      <c r="X4592" s="513"/>
      <c r="Y4592" s="42"/>
      <c r="Z4592" s="42"/>
      <c r="AA4592" s="42"/>
      <c r="AB4592" s="42"/>
      <c r="AC4592" s="42"/>
      <c r="AD4592" s="42"/>
    </row>
    <row r="4593" spans="3:30">
      <c r="C4593" s="513"/>
      <c r="D4593" s="461"/>
      <c r="E4593" s="421"/>
      <c r="F4593" s="494"/>
      <c r="G4593" s="258"/>
      <c r="H4593" s="513"/>
      <c r="I4593" s="513"/>
      <c r="J4593" s="513"/>
      <c r="K4593" s="513"/>
      <c r="L4593" s="513"/>
      <c r="M4593" s="513"/>
      <c r="N4593" s="513"/>
      <c r="O4593" s="513"/>
      <c r="P4593" s="513"/>
      <c r="Q4593" s="513"/>
      <c r="R4593" s="513"/>
      <c r="S4593" s="513"/>
      <c r="T4593" s="513"/>
      <c r="U4593" s="513"/>
      <c r="V4593" s="513"/>
      <c r="W4593" s="513"/>
      <c r="X4593" s="513"/>
      <c r="Y4593" s="42"/>
      <c r="Z4593" s="42"/>
      <c r="AA4593" s="42"/>
      <c r="AB4593" s="42"/>
      <c r="AC4593" s="42"/>
      <c r="AD4593" s="42"/>
    </row>
    <row r="4594" spans="3:30">
      <c r="C4594" s="513"/>
      <c r="D4594" s="461"/>
      <c r="E4594" s="421"/>
      <c r="F4594" s="494"/>
      <c r="G4594" s="258"/>
      <c r="H4594" s="513"/>
      <c r="I4594" s="513"/>
      <c r="J4594" s="513"/>
      <c r="K4594" s="513"/>
      <c r="L4594" s="513"/>
      <c r="M4594" s="513"/>
      <c r="N4594" s="513"/>
      <c r="O4594" s="513"/>
      <c r="P4594" s="513"/>
      <c r="Q4594" s="513"/>
      <c r="R4594" s="513"/>
      <c r="S4594" s="513"/>
      <c r="T4594" s="513"/>
      <c r="U4594" s="513"/>
      <c r="V4594" s="513"/>
      <c r="W4594" s="513"/>
      <c r="X4594" s="513"/>
      <c r="Y4594" s="42"/>
      <c r="Z4594" s="42"/>
      <c r="AA4594" s="42"/>
      <c r="AB4594" s="42"/>
      <c r="AC4594" s="42"/>
      <c r="AD4594" s="42"/>
    </row>
    <row r="4595" spans="3:30">
      <c r="C4595" s="513"/>
      <c r="D4595" s="461"/>
      <c r="E4595" s="421"/>
      <c r="F4595" s="494"/>
      <c r="G4595" s="258"/>
      <c r="H4595" s="513"/>
      <c r="I4595" s="513"/>
      <c r="J4595" s="513"/>
      <c r="K4595" s="513"/>
      <c r="L4595" s="513"/>
      <c r="M4595" s="513"/>
      <c r="N4595" s="513"/>
      <c r="O4595" s="513"/>
      <c r="P4595" s="513"/>
      <c r="Q4595" s="513"/>
      <c r="R4595" s="513"/>
      <c r="S4595" s="513"/>
      <c r="T4595" s="513"/>
      <c r="U4595" s="513"/>
      <c r="V4595" s="513"/>
      <c r="W4595" s="513"/>
      <c r="X4595" s="513"/>
      <c r="Y4595" s="42"/>
      <c r="Z4595" s="42"/>
      <c r="AA4595" s="42"/>
      <c r="AB4595" s="42"/>
      <c r="AC4595" s="42"/>
      <c r="AD4595" s="42"/>
    </row>
    <row r="4596" spans="3:30">
      <c r="C4596" s="513"/>
      <c r="D4596" s="461"/>
      <c r="E4596" s="421"/>
      <c r="F4596" s="494"/>
      <c r="G4596" s="258"/>
      <c r="H4596" s="513"/>
      <c r="I4596" s="513"/>
      <c r="J4596" s="513"/>
      <c r="K4596" s="513"/>
      <c r="L4596" s="513"/>
      <c r="M4596" s="513"/>
      <c r="N4596" s="513"/>
      <c r="O4596" s="513"/>
      <c r="P4596" s="513"/>
      <c r="Q4596" s="513"/>
      <c r="R4596" s="513"/>
      <c r="S4596" s="513"/>
      <c r="T4596" s="513"/>
      <c r="U4596" s="513"/>
      <c r="V4596" s="513"/>
      <c r="W4596" s="513"/>
      <c r="X4596" s="513"/>
      <c r="Y4596" s="42"/>
      <c r="Z4596" s="42"/>
      <c r="AA4596" s="42"/>
      <c r="AB4596" s="42"/>
      <c r="AC4596" s="42"/>
      <c r="AD4596" s="42"/>
    </row>
    <row r="4597" spans="3:30">
      <c r="C4597" s="513"/>
      <c r="D4597" s="461"/>
      <c r="E4597" s="421"/>
      <c r="F4597" s="494"/>
      <c r="G4597" s="258"/>
      <c r="H4597" s="513"/>
      <c r="I4597" s="513"/>
      <c r="J4597" s="513"/>
      <c r="K4597" s="513"/>
      <c r="L4597" s="513"/>
      <c r="M4597" s="513"/>
      <c r="N4597" s="513"/>
      <c r="O4597" s="513"/>
      <c r="P4597" s="513"/>
      <c r="Q4597" s="513"/>
      <c r="R4597" s="513"/>
      <c r="S4597" s="513"/>
      <c r="T4597" s="513"/>
      <c r="U4597" s="513"/>
      <c r="V4597" s="513"/>
      <c r="W4597" s="513"/>
      <c r="X4597" s="513"/>
      <c r="Y4597" s="42"/>
      <c r="Z4597" s="42"/>
      <c r="AA4597" s="42"/>
      <c r="AB4597" s="42"/>
      <c r="AC4597" s="42"/>
      <c r="AD4597" s="42"/>
    </row>
    <row r="4598" spans="3:30">
      <c r="C4598" s="513"/>
      <c r="D4598" s="461"/>
      <c r="E4598" s="421"/>
      <c r="F4598" s="494"/>
      <c r="G4598" s="258"/>
      <c r="H4598" s="513"/>
      <c r="I4598" s="513"/>
      <c r="J4598" s="513"/>
      <c r="K4598" s="513"/>
      <c r="L4598" s="513"/>
      <c r="M4598" s="513"/>
      <c r="N4598" s="513"/>
      <c r="O4598" s="513"/>
      <c r="P4598" s="513"/>
      <c r="Q4598" s="513"/>
      <c r="R4598" s="513"/>
      <c r="S4598" s="513"/>
      <c r="T4598" s="513"/>
      <c r="U4598" s="513"/>
      <c r="V4598" s="513"/>
      <c r="W4598" s="513"/>
      <c r="X4598" s="513"/>
      <c r="Y4598" s="42"/>
      <c r="Z4598" s="42"/>
      <c r="AA4598" s="42"/>
      <c r="AB4598" s="42"/>
      <c r="AC4598" s="42"/>
      <c r="AD4598" s="42"/>
    </row>
    <row r="4599" spans="3:30">
      <c r="C4599" s="513"/>
      <c r="D4599" s="461"/>
      <c r="E4599" s="421"/>
      <c r="F4599" s="494"/>
      <c r="G4599" s="258"/>
      <c r="H4599" s="513"/>
      <c r="I4599" s="513"/>
      <c r="J4599" s="513"/>
      <c r="K4599" s="513"/>
      <c r="L4599" s="513"/>
      <c r="M4599" s="513"/>
      <c r="N4599" s="513"/>
      <c r="O4599" s="513"/>
      <c r="P4599" s="513"/>
      <c r="Q4599" s="513"/>
      <c r="R4599" s="513"/>
      <c r="S4599" s="513"/>
      <c r="T4599" s="513"/>
      <c r="U4599" s="513"/>
      <c r="V4599" s="513"/>
      <c r="W4599" s="513"/>
      <c r="X4599" s="513"/>
      <c r="Y4599" s="42"/>
      <c r="Z4599" s="42"/>
      <c r="AA4599" s="42"/>
      <c r="AB4599" s="42"/>
      <c r="AC4599" s="42"/>
      <c r="AD4599" s="42"/>
    </row>
    <row r="4600" spans="3:30">
      <c r="C4600" s="513"/>
      <c r="D4600" s="461"/>
      <c r="E4600" s="421"/>
      <c r="F4600" s="494"/>
      <c r="G4600" s="258"/>
      <c r="H4600" s="513"/>
      <c r="I4600" s="513"/>
      <c r="J4600" s="513"/>
      <c r="K4600" s="513"/>
      <c r="L4600" s="513"/>
      <c r="M4600" s="513"/>
      <c r="N4600" s="513"/>
      <c r="O4600" s="513"/>
      <c r="P4600" s="513"/>
      <c r="Q4600" s="513"/>
      <c r="R4600" s="513"/>
      <c r="S4600" s="513"/>
      <c r="T4600" s="513"/>
      <c r="U4600" s="513"/>
      <c r="V4600" s="513"/>
      <c r="W4600" s="513"/>
      <c r="X4600" s="513"/>
      <c r="Y4600" s="42"/>
      <c r="Z4600" s="42"/>
      <c r="AA4600" s="42"/>
      <c r="AB4600" s="42"/>
      <c r="AC4600" s="42"/>
      <c r="AD4600" s="42"/>
    </row>
    <row r="4601" spans="3:30">
      <c r="C4601" s="513"/>
      <c r="D4601" s="461"/>
      <c r="E4601" s="421"/>
      <c r="F4601" s="494"/>
      <c r="G4601" s="258"/>
      <c r="H4601" s="513"/>
      <c r="I4601" s="513"/>
      <c r="J4601" s="513"/>
      <c r="K4601" s="513"/>
      <c r="L4601" s="513"/>
      <c r="M4601" s="513"/>
      <c r="N4601" s="513"/>
      <c r="O4601" s="513"/>
      <c r="P4601" s="513"/>
      <c r="Q4601" s="513"/>
      <c r="R4601" s="513"/>
      <c r="S4601" s="513"/>
      <c r="T4601" s="513"/>
      <c r="U4601" s="513"/>
      <c r="V4601" s="513"/>
      <c r="W4601" s="513"/>
      <c r="X4601" s="513"/>
      <c r="Y4601" s="42"/>
      <c r="Z4601" s="42"/>
      <c r="AA4601" s="42"/>
      <c r="AB4601" s="42"/>
      <c r="AC4601" s="42"/>
      <c r="AD4601" s="42"/>
    </row>
    <row r="4602" spans="3:30">
      <c r="C4602" s="513"/>
      <c r="D4602" s="461"/>
      <c r="E4602" s="421"/>
      <c r="F4602" s="494"/>
      <c r="G4602" s="258"/>
      <c r="H4602" s="513"/>
      <c r="I4602" s="513"/>
      <c r="J4602" s="513"/>
      <c r="K4602" s="513"/>
      <c r="L4602" s="513"/>
      <c r="M4602" s="513"/>
      <c r="N4602" s="513"/>
      <c r="O4602" s="513"/>
      <c r="P4602" s="513"/>
      <c r="Q4602" s="513"/>
      <c r="R4602" s="513"/>
      <c r="S4602" s="513"/>
      <c r="T4602" s="513"/>
      <c r="U4602" s="513"/>
      <c r="V4602" s="513"/>
      <c r="W4602" s="513"/>
      <c r="X4602" s="513"/>
      <c r="Y4602" s="42"/>
      <c r="Z4602" s="42"/>
      <c r="AA4602" s="42"/>
      <c r="AB4602" s="42"/>
      <c r="AC4602" s="42"/>
      <c r="AD4602" s="42"/>
    </row>
    <row r="4603" spans="3:30">
      <c r="C4603" s="513"/>
      <c r="D4603" s="461"/>
      <c r="E4603" s="421"/>
      <c r="F4603" s="494"/>
      <c r="G4603" s="258"/>
      <c r="H4603" s="513"/>
      <c r="I4603" s="513"/>
      <c r="J4603" s="513"/>
      <c r="K4603" s="513"/>
      <c r="L4603" s="513"/>
      <c r="M4603" s="513"/>
      <c r="N4603" s="513"/>
      <c r="O4603" s="513"/>
      <c r="P4603" s="513"/>
      <c r="Q4603" s="513"/>
      <c r="R4603" s="513"/>
      <c r="S4603" s="513"/>
      <c r="T4603" s="513"/>
      <c r="U4603" s="513"/>
      <c r="V4603" s="513"/>
      <c r="W4603" s="513"/>
      <c r="X4603" s="513"/>
      <c r="Y4603" s="42"/>
      <c r="Z4603" s="42"/>
      <c r="AA4603" s="42"/>
      <c r="AB4603" s="42"/>
      <c r="AC4603" s="42"/>
      <c r="AD4603" s="42"/>
    </row>
    <row r="4604" spans="3:30">
      <c r="C4604" s="513"/>
      <c r="D4604" s="461"/>
      <c r="E4604" s="421"/>
      <c r="F4604" s="494"/>
      <c r="G4604" s="258"/>
      <c r="H4604" s="513"/>
      <c r="I4604" s="513"/>
      <c r="J4604" s="513"/>
      <c r="K4604" s="513"/>
      <c r="L4604" s="513"/>
      <c r="M4604" s="513"/>
      <c r="N4604" s="513"/>
      <c r="O4604" s="513"/>
      <c r="P4604" s="513"/>
      <c r="Q4604" s="513"/>
      <c r="R4604" s="513"/>
      <c r="S4604" s="513"/>
      <c r="T4604" s="513"/>
      <c r="U4604" s="513"/>
      <c r="V4604" s="513"/>
      <c r="W4604" s="513"/>
      <c r="X4604" s="513"/>
      <c r="Y4604" s="42"/>
      <c r="Z4604" s="42"/>
      <c r="AA4604" s="42"/>
      <c r="AB4604" s="42"/>
      <c r="AC4604" s="42"/>
      <c r="AD4604" s="42"/>
    </row>
    <row r="4605" spans="3:30">
      <c r="C4605" s="513"/>
      <c r="D4605" s="461"/>
      <c r="E4605" s="421"/>
      <c r="F4605" s="494"/>
      <c r="G4605" s="258"/>
      <c r="H4605" s="513"/>
      <c r="I4605" s="513"/>
      <c r="J4605" s="513"/>
      <c r="K4605" s="513"/>
      <c r="L4605" s="513"/>
      <c r="M4605" s="513"/>
      <c r="N4605" s="513"/>
      <c r="O4605" s="513"/>
      <c r="P4605" s="513"/>
      <c r="Q4605" s="513"/>
      <c r="R4605" s="513"/>
      <c r="S4605" s="513"/>
      <c r="T4605" s="513"/>
      <c r="U4605" s="513"/>
      <c r="V4605" s="513"/>
      <c r="W4605" s="513"/>
      <c r="X4605" s="513"/>
      <c r="Y4605" s="42"/>
      <c r="Z4605" s="42"/>
      <c r="AA4605" s="42"/>
      <c r="AB4605" s="42"/>
      <c r="AC4605" s="42"/>
      <c r="AD4605" s="42"/>
    </row>
    <row r="4606" spans="3:30">
      <c r="C4606" s="513"/>
      <c r="D4606" s="461"/>
      <c r="E4606" s="421"/>
      <c r="F4606" s="494"/>
      <c r="G4606" s="258"/>
      <c r="H4606" s="513"/>
      <c r="I4606" s="513"/>
      <c r="J4606" s="513"/>
      <c r="K4606" s="513"/>
      <c r="L4606" s="513"/>
      <c r="M4606" s="513"/>
      <c r="N4606" s="513"/>
      <c r="O4606" s="513"/>
      <c r="P4606" s="513"/>
      <c r="Q4606" s="513"/>
      <c r="R4606" s="513"/>
      <c r="S4606" s="513"/>
      <c r="T4606" s="513"/>
      <c r="U4606" s="513"/>
      <c r="V4606" s="513"/>
      <c r="W4606" s="513"/>
      <c r="X4606" s="513"/>
      <c r="Y4606" s="42"/>
      <c r="Z4606" s="42"/>
      <c r="AA4606" s="42"/>
      <c r="AB4606" s="42"/>
      <c r="AC4606" s="42"/>
      <c r="AD4606" s="42"/>
    </row>
    <row r="4607" spans="3:30">
      <c r="C4607" s="513"/>
      <c r="D4607" s="461"/>
      <c r="E4607" s="421"/>
      <c r="F4607" s="494"/>
      <c r="G4607" s="258"/>
      <c r="H4607" s="513"/>
      <c r="I4607" s="513"/>
      <c r="J4607" s="513"/>
      <c r="K4607" s="513"/>
      <c r="L4607" s="513"/>
      <c r="M4607" s="513"/>
      <c r="N4607" s="513"/>
      <c r="O4607" s="513"/>
      <c r="P4607" s="513"/>
      <c r="Q4607" s="513"/>
      <c r="R4607" s="513"/>
      <c r="S4607" s="513"/>
      <c r="T4607" s="513"/>
      <c r="U4607" s="513"/>
      <c r="V4607" s="513"/>
      <c r="W4607" s="513"/>
      <c r="X4607" s="513"/>
      <c r="Y4607" s="42"/>
      <c r="Z4607" s="42"/>
      <c r="AA4607" s="42"/>
      <c r="AB4607" s="42"/>
      <c r="AC4607" s="42"/>
      <c r="AD4607" s="42"/>
    </row>
    <row r="4608" spans="3:30">
      <c r="C4608" s="513"/>
      <c r="D4608" s="461"/>
      <c r="E4608" s="421"/>
      <c r="F4608" s="494"/>
      <c r="G4608" s="258"/>
      <c r="H4608" s="513"/>
      <c r="I4608" s="513"/>
      <c r="J4608" s="513"/>
      <c r="K4608" s="513"/>
      <c r="L4608" s="513"/>
      <c r="M4608" s="513"/>
      <c r="N4608" s="513"/>
      <c r="O4608" s="513"/>
      <c r="P4608" s="513"/>
      <c r="Q4608" s="513"/>
      <c r="R4608" s="513"/>
      <c r="S4608" s="513"/>
      <c r="T4608" s="513"/>
      <c r="U4608" s="513"/>
      <c r="V4608" s="513"/>
      <c r="W4608" s="513"/>
      <c r="X4608" s="513"/>
      <c r="Y4608" s="42"/>
      <c r="Z4608" s="42"/>
      <c r="AA4608" s="42"/>
      <c r="AB4608" s="42"/>
      <c r="AC4608" s="42"/>
      <c r="AD4608" s="42"/>
    </row>
    <row r="4609" spans="3:30">
      <c r="C4609" s="513"/>
      <c r="D4609" s="461"/>
      <c r="E4609" s="421"/>
      <c r="F4609" s="494"/>
      <c r="G4609" s="258"/>
      <c r="H4609" s="513"/>
      <c r="I4609" s="513"/>
      <c r="J4609" s="513"/>
      <c r="K4609" s="513"/>
      <c r="L4609" s="513"/>
      <c r="M4609" s="513"/>
      <c r="N4609" s="513"/>
      <c r="O4609" s="513"/>
      <c r="P4609" s="513"/>
      <c r="Q4609" s="513"/>
      <c r="R4609" s="513"/>
      <c r="S4609" s="513"/>
      <c r="T4609" s="513"/>
      <c r="U4609" s="513"/>
      <c r="V4609" s="513"/>
      <c r="W4609" s="513"/>
      <c r="X4609" s="513"/>
      <c r="Y4609" s="42"/>
      <c r="Z4609" s="42"/>
      <c r="AA4609" s="42"/>
      <c r="AB4609" s="42"/>
      <c r="AC4609" s="42"/>
      <c r="AD4609" s="42"/>
    </row>
    <row r="4610" spans="3:30">
      <c r="C4610" s="513"/>
      <c r="D4610" s="461"/>
      <c r="E4610" s="421"/>
      <c r="F4610" s="494"/>
      <c r="G4610" s="258"/>
      <c r="H4610" s="513"/>
      <c r="I4610" s="513"/>
      <c r="J4610" s="513"/>
      <c r="K4610" s="513"/>
      <c r="L4610" s="513"/>
      <c r="M4610" s="513"/>
      <c r="N4610" s="513"/>
      <c r="O4610" s="513"/>
      <c r="P4610" s="513"/>
      <c r="Q4610" s="513"/>
      <c r="R4610" s="513"/>
      <c r="S4610" s="513"/>
      <c r="T4610" s="513"/>
      <c r="U4610" s="513"/>
      <c r="V4610" s="513"/>
      <c r="W4610" s="513"/>
      <c r="X4610" s="513"/>
      <c r="Y4610" s="42"/>
      <c r="Z4610" s="42"/>
      <c r="AA4610" s="42"/>
      <c r="AB4610" s="42"/>
      <c r="AC4610" s="42"/>
      <c r="AD4610" s="42"/>
    </row>
    <row r="4611" spans="3:30">
      <c r="C4611" s="513"/>
      <c r="D4611" s="461"/>
      <c r="E4611" s="421"/>
      <c r="F4611" s="494"/>
      <c r="G4611" s="258"/>
      <c r="H4611" s="513"/>
      <c r="I4611" s="513"/>
      <c r="J4611" s="513"/>
      <c r="K4611" s="513"/>
      <c r="L4611" s="513"/>
      <c r="M4611" s="513"/>
      <c r="N4611" s="513"/>
      <c r="O4611" s="513"/>
      <c r="P4611" s="513"/>
      <c r="Q4611" s="513"/>
      <c r="R4611" s="513"/>
      <c r="S4611" s="513"/>
      <c r="T4611" s="513"/>
      <c r="U4611" s="513"/>
      <c r="V4611" s="513"/>
      <c r="W4611" s="513"/>
      <c r="X4611" s="513"/>
      <c r="Y4611" s="42"/>
      <c r="Z4611" s="42"/>
      <c r="AA4611" s="42"/>
      <c r="AB4611" s="42"/>
      <c r="AC4611" s="42"/>
      <c r="AD4611" s="42"/>
    </row>
    <row r="4612" spans="3:30">
      <c r="C4612" s="513"/>
      <c r="D4612" s="461"/>
      <c r="E4612" s="421"/>
      <c r="F4612" s="494"/>
      <c r="G4612" s="258"/>
      <c r="H4612" s="513"/>
      <c r="I4612" s="513"/>
      <c r="J4612" s="513"/>
      <c r="K4612" s="513"/>
      <c r="L4612" s="513"/>
      <c r="M4612" s="513"/>
      <c r="N4612" s="513"/>
      <c r="O4612" s="513"/>
      <c r="P4612" s="513"/>
      <c r="Q4612" s="513"/>
      <c r="R4612" s="513"/>
      <c r="S4612" s="513"/>
      <c r="T4612" s="513"/>
      <c r="U4612" s="513"/>
      <c r="V4612" s="513"/>
      <c r="W4612" s="513"/>
      <c r="X4612" s="513"/>
      <c r="Y4612" s="42"/>
      <c r="Z4612" s="42"/>
      <c r="AA4612" s="42"/>
      <c r="AB4612" s="42"/>
      <c r="AC4612" s="42"/>
      <c r="AD4612" s="42"/>
    </row>
    <row r="4613" spans="3:30">
      <c r="C4613" s="513"/>
      <c r="D4613" s="461"/>
      <c r="E4613" s="421"/>
      <c r="F4613" s="494"/>
      <c r="G4613" s="258"/>
      <c r="H4613" s="513"/>
      <c r="I4613" s="513"/>
      <c r="J4613" s="513"/>
      <c r="K4613" s="513"/>
      <c r="L4613" s="513"/>
      <c r="M4613" s="513"/>
      <c r="N4613" s="513"/>
      <c r="O4613" s="513"/>
      <c r="P4613" s="513"/>
      <c r="Q4613" s="513"/>
      <c r="R4613" s="513"/>
      <c r="S4613" s="513"/>
      <c r="T4613" s="513"/>
      <c r="U4613" s="513"/>
      <c r="V4613" s="513"/>
      <c r="W4613" s="513"/>
      <c r="X4613" s="513"/>
      <c r="Y4613" s="42"/>
      <c r="Z4613" s="42"/>
      <c r="AA4613" s="42"/>
      <c r="AB4613" s="42"/>
      <c r="AC4613" s="42"/>
      <c r="AD4613" s="42"/>
    </row>
    <row r="4614" spans="3:30">
      <c r="C4614" s="513"/>
      <c r="D4614" s="461"/>
      <c r="E4614" s="421"/>
      <c r="F4614" s="494"/>
      <c r="G4614" s="258"/>
      <c r="H4614" s="513"/>
      <c r="I4614" s="513"/>
      <c r="J4614" s="513"/>
      <c r="K4614" s="513"/>
      <c r="L4614" s="513"/>
      <c r="M4614" s="513"/>
      <c r="N4614" s="513"/>
      <c r="O4614" s="513"/>
      <c r="P4614" s="513"/>
      <c r="Q4614" s="513"/>
      <c r="R4614" s="513"/>
      <c r="S4614" s="513"/>
      <c r="T4614" s="513"/>
      <c r="U4614" s="513"/>
      <c r="V4614" s="513"/>
      <c r="W4614" s="513"/>
      <c r="X4614" s="513"/>
      <c r="Y4614" s="42"/>
      <c r="Z4614" s="42"/>
      <c r="AA4614" s="42"/>
      <c r="AB4614" s="42"/>
      <c r="AC4614" s="42"/>
      <c r="AD4614" s="42"/>
    </row>
    <row r="4615" spans="3:30">
      <c r="C4615" s="513"/>
      <c r="D4615" s="461"/>
      <c r="E4615" s="421"/>
      <c r="F4615" s="494"/>
      <c r="G4615" s="258"/>
      <c r="H4615" s="513"/>
      <c r="I4615" s="513"/>
      <c r="J4615" s="513"/>
      <c r="K4615" s="513"/>
      <c r="L4615" s="513"/>
      <c r="M4615" s="513"/>
      <c r="N4615" s="513"/>
      <c r="O4615" s="513"/>
      <c r="P4615" s="513"/>
      <c r="Q4615" s="513"/>
      <c r="R4615" s="513"/>
      <c r="S4615" s="513"/>
      <c r="T4615" s="513"/>
      <c r="U4615" s="513"/>
      <c r="V4615" s="513"/>
      <c r="W4615" s="513"/>
      <c r="X4615" s="513"/>
      <c r="Y4615" s="42"/>
      <c r="Z4615" s="42"/>
      <c r="AA4615" s="42"/>
      <c r="AB4615" s="42"/>
      <c r="AC4615" s="42"/>
      <c r="AD4615" s="42"/>
    </row>
    <row r="4616" spans="3:30">
      <c r="C4616" s="513"/>
      <c r="D4616" s="461"/>
      <c r="E4616" s="421"/>
      <c r="F4616" s="494"/>
      <c r="G4616" s="258"/>
      <c r="H4616" s="513"/>
      <c r="I4616" s="513"/>
      <c r="J4616" s="513"/>
      <c r="K4616" s="513"/>
      <c r="L4616" s="513"/>
      <c r="M4616" s="513"/>
      <c r="N4616" s="513"/>
      <c r="O4616" s="513"/>
      <c r="P4616" s="513"/>
      <c r="Q4616" s="513"/>
      <c r="R4616" s="513"/>
      <c r="S4616" s="513"/>
      <c r="T4616" s="513"/>
      <c r="U4616" s="513"/>
      <c r="V4616" s="513"/>
      <c r="W4616" s="513"/>
      <c r="X4616" s="513"/>
      <c r="Y4616" s="42"/>
      <c r="Z4616" s="42"/>
      <c r="AA4616" s="42"/>
      <c r="AB4616" s="42"/>
      <c r="AC4616" s="42"/>
      <c r="AD4616" s="42"/>
    </row>
    <row r="4617" spans="3:30">
      <c r="C4617" s="513"/>
      <c r="D4617" s="461"/>
      <c r="E4617" s="421"/>
      <c r="F4617" s="494"/>
      <c r="G4617" s="258"/>
      <c r="H4617" s="513"/>
      <c r="I4617" s="513"/>
      <c r="J4617" s="513"/>
      <c r="K4617" s="513"/>
      <c r="L4617" s="513"/>
      <c r="M4617" s="513"/>
      <c r="N4617" s="513"/>
      <c r="O4617" s="513"/>
      <c r="P4617" s="513"/>
      <c r="Q4617" s="513"/>
      <c r="R4617" s="513"/>
      <c r="S4617" s="513"/>
      <c r="T4617" s="513"/>
      <c r="U4617" s="513"/>
      <c r="V4617" s="513"/>
      <c r="W4617" s="513"/>
      <c r="X4617" s="513"/>
      <c r="Y4617" s="42"/>
      <c r="Z4617" s="42"/>
      <c r="AA4617" s="42"/>
      <c r="AB4617" s="42"/>
      <c r="AC4617" s="42"/>
      <c r="AD4617" s="42"/>
    </row>
    <row r="4618" spans="3:30">
      <c r="C4618" s="513"/>
      <c r="D4618" s="461"/>
      <c r="E4618" s="421"/>
      <c r="F4618" s="494"/>
      <c r="G4618" s="258"/>
      <c r="H4618" s="513"/>
      <c r="I4618" s="513"/>
      <c r="J4618" s="513"/>
      <c r="K4618" s="513"/>
      <c r="L4618" s="513"/>
      <c r="M4618" s="513"/>
      <c r="N4618" s="513"/>
      <c r="O4618" s="513"/>
      <c r="P4618" s="513"/>
      <c r="Q4618" s="513"/>
      <c r="R4618" s="513"/>
      <c r="S4618" s="513"/>
      <c r="T4618" s="513"/>
      <c r="U4618" s="513"/>
      <c r="V4618" s="513"/>
      <c r="W4618" s="513"/>
      <c r="X4618" s="513"/>
      <c r="Y4618" s="42"/>
      <c r="Z4618" s="42"/>
      <c r="AA4618" s="42"/>
      <c r="AB4618" s="42"/>
      <c r="AC4618" s="42"/>
      <c r="AD4618" s="42"/>
    </row>
    <row r="4619" spans="3:30">
      <c r="C4619" s="513"/>
      <c r="D4619" s="461"/>
      <c r="E4619" s="421"/>
      <c r="F4619" s="494"/>
      <c r="G4619" s="258"/>
      <c r="H4619" s="513"/>
      <c r="I4619" s="513"/>
      <c r="J4619" s="513"/>
      <c r="K4619" s="513"/>
      <c r="L4619" s="513"/>
      <c r="M4619" s="513"/>
      <c r="N4619" s="513"/>
      <c r="O4619" s="513"/>
      <c r="P4619" s="513"/>
      <c r="Q4619" s="513"/>
      <c r="R4619" s="513"/>
      <c r="S4619" s="513"/>
      <c r="T4619" s="513"/>
      <c r="U4619" s="513"/>
      <c r="V4619" s="513"/>
      <c r="W4619" s="513"/>
      <c r="X4619" s="513"/>
      <c r="Y4619" s="42"/>
      <c r="Z4619" s="42"/>
      <c r="AA4619" s="42"/>
      <c r="AB4619" s="42"/>
      <c r="AC4619" s="42"/>
      <c r="AD4619" s="42"/>
    </row>
    <row r="4620" spans="3:30">
      <c r="C4620" s="513"/>
      <c r="D4620" s="461"/>
      <c r="E4620" s="421"/>
      <c r="F4620" s="494"/>
      <c r="G4620" s="258"/>
      <c r="H4620" s="513"/>
      <c r="I4620" s="513"/>
      <c r="J4620" s="513"/>
      <c r="K4620" s="513"/>
      <c r="L4620" s="513"/>
      <c r="M4620" s="513"/>
      <c r="N4620" s="513"/>
      <c r="O4620" s="513"/>
      <c r="P4620" s="513"/>
      <c r="Q4620" s="513"/>
      <c r="R4620" s="513"/>
      <c r="S4620" s="513"/>
      <c r="T4620" s="513"/>
      <c r="U4620" s="513"/>
      <c r="V4620" s="513"/>
      <c r="W4620" s="513"/>
      <c r="X4620" s="513"/>
      <c r="Y4620" s="42"/>
      <c r="Z4620" s="42"/>
      <c r="AA4620" s="42"/>
      <c r="AB4620" s="42"/>
      <c r="AC4620" s="42"/>
      <c r="AD4620" s="42"/>
    </row>
    <row r="4621" spans="3:30">
      <c r="C4621" s="513"/>
      <c r="D4621" s="461"/>
      <c r="E4621" s="421"/>
      <c r="F4621" s="494"/>
      <c r="G4621" s="258"/>
      <c r="H4621" s="513"/>
      <c r="I4621" s="513"/>
      <c r="J4621" s="513"/>
      <c r="K4621" s="513"/>
      <c r="L4621" s="513"/>
      <c r="M4621" s="513"/>
      <c r="N4621" s="513"/>
      <c r="O4621" s="513"/>
      <c r="P4621" s="513"/>
      <c r="Q4621" s="513"/>
      <c r="R4621" s="513"/>
      <c r="S4621" s="513"/>
      <c r="T4621" s="513"/>
      <c r="U4621" s="513"/>
      <c r="V4621" s="513"/>
      <c r="W4621" s="513"/>
      <c r="X4621" s="513"/>
      <c r="Y4621" s="42"/>
      <c r="Z4621" s="42"/>
      <c r="AA4621" s="42"/>
      <c r="AB4621" s="42"/>
      <c r="AC4621" s="42"/>
      <c r="AD4621" s="42"/>
    </row>
    <row r="4622" spans="3:30">
      <c r="C4622" s="513"/>
      <c r="D4622" s="461"/>
      <c r="E4622" s="421"/>
      <c r="F4622" s="494"/>
      <c r="G4622" s="258"/>
      <c r="H4622" s="513"/>
      <c r="I4622" s="513"/>
      <c r="J4622" s="513"/>
      <c r="K4622" s="513"/>
      <c r="L4622" s="513"/>
      <c r="M4622" s="513"/>
      <c r="N4622" s="513"/>
      <c r="O4622" s="513"/>
      <c r="P4622" s="513"/>
      <c r="Q4622" s="513"/>
      <c r="R4622" s="513"/>
      <c r="S4622" s="513"/>
      <c r="T4622" s="513"/>
      <c r="U4622" s="513"/>
      <c r="V4622" s="513"/>
      <c r="W4622" s="513"/>
      <c r="X4622" s="513"/>
      <c r="Y4622" s="42"/>
      <c r="Z4622" s="42"/>
      <c r="AA4622" s="42"/>
      <c r="AB4622" s="42"/>
      <c r="AC4622" s="42"/>
      <c r="AD4622" s="42"/>
    </row>
    <row r="4623" spans="3:30">
      <c r="C4623" s="513"/>
      <c r="D4623" s="461"/>
      <c r="E4623" s="421"/>
      <c r="F4623" s="494"/>
      <c r="G4623" s="258"/>
      <c r="H4623" s="513"/>
      <c r="I4623" s="513"/>
      <c r="J4623" s="513"/>
      <c r="K4623" s="513"/>
      <c r="L4623" s="513"/>
      <c r="M4623" s="513"/>
      <c r="N4623" s="513"/>
      <c r="O4623" s="513"/>
      <c r="P4623" s="513"/>
      <c r="Q4623" s="513"/>
      <c r="R4623" s="513"/>
      <c r="S4623" s="513"/>
      <c r="T4623" s="513"/>
      <c r="U4623" s="513"/>
      <c r="V4623" s="513"/>
      <c r="W4623" s="513"/>
      <c r="X4623" s="513"/>
      <c r="Y4623" s="42"/>
      <c r="Z4623" s="42"/>
      <c r="AA4623" s="42"/>
      <c r="AB4623" s="42"/>
      <c r="AC4623" s="42"/>
      <c r="AD4623" s="42"/>
    </row>
    <row r="4624" spans="3:30">
      <c r="C4624" s="513"/>
      <c r="D4624" s="461"/>
      <c r="E4624" s="421"/>
      <c r="F4624" s="494"/>
      <c r="G4624" s="258"/>
      <c r="H4624" s="513"/>
      <c r="I4624" s="513"/>
      <c r="J4624" s="513"/>
      <c r="K4624" s="513"/>
      <c r="L4624" s="513"/>
      <c r="M4624" s="513"/>
      <c r="N4624" s="513"/>
      <c r="O4624" s="513"/>
      <c r="P4624" s="513"/>
      <c r="Q4624" s="513"/>
      <c r="R4624" s="513"/>
      <c r="S4624" s="513"/>
      <c r="T4624" s="513"/>
      <c r="U4624" s="513"/>
      <c r="V4624" s="513"/>
      <c r="W4624" s="513"/>
      <c r="X4624" s="513"/>
      <c r="Y4624" s="42"/>
      <c r="Z4624" s="42"/>
      <c r="AA4624" s="42"/>
      <c r="AB4624" s="42"/>
      <c r="AC4624" s="42"/>
      <c r="AD4624" s="42"/>
    </row>
    <row r="4625" spans="3:30">
      <c r="C4625" s="513"/>
      <c r="D4625" s="461"/>
      <c r="E4625" s="421"/>
      <c r="F4625" s="494"/>
      <c r="G4625" s="258"/>
      <c r="H4625" s="513"/>
      <c r="I4625" s="513"/>
      <c r="J4625" s="513"/>
      <c r="K4625" s="513"/>
      <c r="L4625" s="513"/>
      <c r="M4625" s="513"/>
      <c r="N4625" s="513"/>
      <c r="O4625" s="513"/>
      <c r="P4625" s="513"/>
      <c r="Q4625" s="513"/>
      <c r="R4625" s="513"/>
      <c r="S4625" s="513"/>
      <c r="T4625" s="513"/>
      <c r="U4625" s="513"/>
      <c r="V4625" s="513"/>
      <c r="W4625" s="513"/>
      <c r="X4625" s="513"/>
      <c r="Y4625" s="42"/>
      <c r="Z4625" s="42"/>
      <c r="AA4625" s="42"/>
      <c r="AB4625" s="42"/>
      <c r="AC4625" s="42"/>
      <c r="AD4625" s="42"/>
    </row>
    <row r="4626" spans="3:30">
      <c r="C4626" s="513"/>
      <c r="D4626" s="461"/>
      <c r="E4626" s="421"/>
      <c r="F4626" s="494"/>
      <c r="G4626" s="258"/>
      <c r="H4626" s="513"/>
      <c r="I4626" s="513"/>
      <c r="J4626" s="513"/>
      <c r="K4626" s="513"/>
      <c r="L4626" s="513"/>
      <c r="M4626" s="513"/>
      <c r="N4626" s="513"/>
      <c r="O4626" s="513"/>
      <c r="P4626" s="513"/>
      <c r="Q4626" s="513"/>
      <c r="R4626" s="513"/>
      <c r="S4626" s="513"/>
      <c r="T4626" s="513"/>
      <c r="U4626" s="513"/>
      <c r="V4626" s="513"/>
      <c r="W4626" s="513"/>
      <c r="X4626" s="513"/>
      <c r="Y4626" s="42"/>
      <c r="Z4626" s="42"/>
      <c r="AA4626" s="42"/>
      <c r="AB4626" s="42"/>
      <c r="AC4626" s="42"/>
      <c r="AD4626" s="42"/>
    </row>
    <row r="4627" spans="3:30">
      <c r="C4627" s="513"/>
      <c r="D4627" s="461"/>
      <c r="E4627" s="421"/>
      <c r="F4627" s="494"/>
      <c r="G4627" s="258"/>
      <c r="H4627" s="513"/>
      <c r="I4627" s="513"/>
      <c r="J4627" s="513"/>
      <c r="K4627" s="513"/>
      <c r="L4627" s="513"/>
      <c r="M4627" s="513"/>
      <c r="N4627" s="513"/>
      <c r="O4627" s="513"/>
      <c r="P4627" s="513"/>
      <c r="Q4627" s="513"/>
      <c r="R4627" s="513"/>
      <c r="S4627" s="513"/>
      <c r="T4627" s="513"/>
      <c r="U4627" s="513"/>
      <c r="V4627" s="513"/>
      <c r="W4627" s="513"/>
      <c r="X4627" s="513"/>
      <c r="Y4627" s="42"/>
      <c r="Z4627" s="42"/>
      <c r="AA4627" s="42"/>
      <c r="AB4627" s="42"/>
      <c r="AC4627" s="42"/>
      <c r="AD4627" s="42"/>
    </row>
    <row r="4628" spans="3:30">
      <c r="C4628" s="513"/>
      <c r="D4628" s="461"/>
      <c r="E4628" s="421"/>
      <c r="F4628" s="494"/>
      <c r="G4628" s="258"/>
      <c r="H4628" s="513"/>
      <c r="I4628" s="513"/>
      <c r="J4628" s="513"/>
      <c r="K4628" s="513"/>
      <c r="L4628" s="513"/>
      <c r="M4628" s="513"/>
      <c r="N4628" s="513"/>
      <c r="O4628" s="513"/>
      <c r="P4628" s="513"/>
      <c r="Q4628" s="513"/>
      <c r="R4628" s="513"/>
      <c r="S4628" s="513"/>
      <c r="T4628" s="513"/>
      <c r="U4628" s="513"/>
      <c r="V4628" s="513"/>
      <c r="W4628" s="513"/>
      <c r="X4628" s="513"/>
      <c r="Y4628" s="42"/>
      <c r="Z4628" s="42"/>
      <c r="AA4628" s="42"/>
      <c r="AB4628" s="42"/>
      <c r="AC4628" s="42"/>
      <c r="AD4628" s="42"/>
    </row>
    <row r="4629" spans="3:30">
      <c r="C4629" s="513"/>
      <c r="D4629" s="461"/>
      <c r="E4629" s="421"/>
      <c r="F4629" s="494"/>
      <c r="G4629" s="258"/>
      <c r="H4629" s="513"/>
      <c r="I4629" s="513"/>
      <c r="J4629" s="513"/>
      <c r="K4629" s="513"/>
      <c r="L4629" s="513"/>
      <c r="M4629" s="513"/>
      <c r="N4629" s="513"/>
      <c r="O4629" s="513"/>
      <c r="P4629" s="513"/>
      <c r="Q4629" s="513"/>
      <c r="R4629" s="513"/>
      <c r="S4629" s="513"/>
      <c r="T4629" s="513"/>
      <c r="U4629" s="513"/>
      <c r="V4629" s="513"/>
      <c r="W4629" s="513"/>
      <c r="X4629" s="513"/>
      <c r="Y4629" s="42"/>
      <c r="Z4629" s="42"/>
      <c r="AA4629" s="42"/>
      <c r="AB4629" s="42"/>
      <c r="AC4629" s="42"/>
      <c r="AD4629" s="42"/>
    </row>
    <row r="4630" spans="3:30">
      <c r="C4630" s="513"/>
      <c r="D4630" s="461"/>
      <c r="E4630" s="421"/>
      <c r="F4630" s="494"/>
      <c r="G4630" s="258"/>
      <c r="H4630" s="513"/>
      <c r="I4630" s="513"/>
      <c r="J4630" s="513"/>
      <c r="K4630" s="513"/>
      <c r="L4630" s="513"/>
      <c r="M4630" s="513"/>
      <c r="N4630" s="513"/>
      <c r="O4630" s="513"/>
      <c r="P4630" s="513"/>
      <c r="Q4630" s="513"/>
      <c r="R4630" s="513"/>
      <c r="S4630" s="513"/>
      <c r="T4630" s="513"/>
      <c r="U4630" s="513"/>
      <c r="V4630" s="513"/>
      <c r="W4630" s="513"/>
      <c r="X4630" s="513"/>
      <c r="Y4630" s="42"/>
      <c r="Z4630" s="42"/>
      <c r="AA4630" s="42"/>
      <c r="AB4630" s="42"/>
      <c r="AC4630" s="42"/>
      <c r="AD4630" s="42"/>
    </row>
    <row r="4631" spans="3:30">
      <c r="C4631" s="513"/>
      <c r="D4631" s="461"/>
      <c r="E4631" s="421"/>
      <c r="F4631" s="494"/>
      <c r="G4631" s="258"/>
      <c r="H4631" s="513"/>
      <c r="I4631" s="513"/>
      <c r="J4631" s="513"/>
      <c r="K4631" s="513"/>
      <c r="L4631" s="513"/>
      <c r="M4631" s="513"/>
      <c r="N4631" s="513"/>
      <c r="O4631" s="513"/>
      <c r="P4631" s="513"/>
      <c r="Q4631" s="513"/>
      <c r="R4631" s="513"/>
      <c r="S4631" s="513"/>
      <c r="T4631" s="513"/>
      <c r="U4631" s="513"/>
      <c r="V4631" s="513"/>
      <c r="W4631" s="513"/>
      <c r="X4631" s="513"/>
      <c r="Y4631" s="42"/>
      <c r="Z4631" s="42"/>
      <c r="AA4631" s="42"/>
      <c r="AB4631" s="42"/>
      <c r="AC4631" s="42"/>
      <c r="AD4631" s="42"/>
    </row>
    <row r="4632" spans="3:30">
      <c r="C4632" s="513"/>
      <c r="D4632" s="461"/>
      <c r="E4632" s="421"/>
      <c r="F4632" s="494"/>
      <c r="G4632" s="258"/>
      <c r="H4632" s="513"/>
      <c r="I4632" s="513"/>
      <c r="J4632" s="513"/>
      <c r="K4632" s="513"/>
      <c r="L4632" s="513"/>
      <c r="M4632" s="513"/>
      <c r="N4632" s="513"/>
      <c r="O4632" s="513"/>
      <c r="P4632" s="513"/>
      <c r="Q4632" s="513"/>
      <c r="R4632" s="513"/>
      <c r="S4632" s="513"/>
      <c r="T4632" s="513"/>
      <c r="U4632" s="513"/>
      <c r="V4632" s="513"/>
      <c r="W4632" s="513"/>
      <c r="X4632" s="513"/>
      <c r="Y4632" s="42"/>
      <c r="Z4632" s="42"/>
      <c r="AA4632" s="42"/>
      <c r="AB4632" s="42"/>
      <c r="AC4632" s="42"/>
      <c r="AD4632" s="42"/>
    </row>
    <row r="4633" spans="3:30">
      <c r="C4633" s="513"/>
      <c r="D4633" s="461"/>
      <c r="E4633" s="421"/>
      <c r="F4633" s="494"/>
      <c r="G4633" s="258"/>
      <c r="H4633" s="513"/>
      <c r="I4633" s="513"/>
      <c r="J4633" s="513"/>
      <c r="K4633" s="513"/>
      <c r="L4633" s="513"/>
      <c r="M4633" s="513"/>
      <c r="N4633" s="513"/>
      <c r="O4633" s="513"/>
      <c r="P4633" s="513"/>
      <c r="Q4633" s="513"/>
      <c r="R4633" s="513"/>
      <c r="S4633" s="513"/>
      <c r="T4633" s="513"/>
      <c r="U4633" s="513"/>
      <c r="V4633" s="513"/>
      <c r="W4633" s="513"/>
      <c r="X4633" s="513"/>
      <c r="Y4633" s="42"/>
      <c r="Z4633" s="42"/>
      <c r="AA4633" s="42"/>
      <c r="AB4633" s="42"/>
      <c r="AC4633" s="42"/>
      <c r="AD4633" s="42"/>
    </row>
    <row r="4634" spans="3:30">
      <c r="C4634" s="513"/>
      <c r="D4634" s="461"/>
      <c r="E4634" s="421"/>
      <c r="F4634" s="494"/>
      <c r="G4634" s="258"/>
      <c r="H4634" s="513"/>
      <c r="I4634" s="513"/>
      <c r="J4634" s="513"/>
      <c r="K4634" s="513"/>
      <c r="L4634" s="513"/>
      <c r="M4634" s="513"/>
      <c r="N4634" s="513"/>
      <c r="O4634" s="513"/>
      <c r="P4634" s="513"/>
      <c r="Q4634" s="513"/>
      <c r="R4634" s="513"/>
      <c r="S4634" s="513"/>
      <c r="T4634" s="513"/>
      <c r="U4634" s="513"/>
      <c r="V4634" s="513"/>
      <c r="W4634" s="513"/>
      <c r="X4634" s="513"/>
      <c r="Y4634" s="42"/>
      <c r="Z4634" s="42"/>
      <c r="AA4634" s="42"/>
      <c r="AB4634" s="42"/>
      <c r="AC4634" s="42"/>
      <c r="AD4634" s="42"/>
    </row>
    <row r="4635" spans="3:30">
      <c r="C4635" s="513"/>
      <c r="D4635" s="461"/>
      <c r="E4635" s="421"/>
      <c r="F4635" s="494"/>
      <c r="G4635" s="258"/>
      <c r="H4635" s="513"/>
      <c r="I4635" s="513"/>
      <c r="J4635" s="513"/>
      <c r="K4635" s="513"/>
      <c r="L4635" s="513"/>
      <c r="M4635" s="513"/>
      <c r="N4635" s="513"/>
      <c r="O4635" s="513"/>
      <c r="P4635" s="513"/>
      <c r="Q4635" s="513"/>
      <c r="R4635" s="513"/>
      <c r="S4635" s="513"/>
      <c r="T4635" s="513"/>
      <c r="U4635" s="513"/>
      <c r="V4635" s="513"/>
      <c r="W4635" s="513"/>
      <c r="X4635" s="513"/>
      <c r="Y4635" s="42"/>
      <c r="Z4635" s="42"/>
      <c r="AA4635" s="42"/>
      <c r="AB4635" s="42"/>
      <c r="AC4635" s="42"/>
      <c r="AD4635" s="42"/>
    </row>
    <row r="4636" spans="3:30">
      <c r="C4636" s="513"/>
      <c r="D4636" s="461"/>
      <c r="E4636" s="421"/>
      <c r="F4636" s="494"/>
      <c r="G4636" s="258"/>
      <c r="H4636" s="513"/>
      <c r="I4636" s="513"/>
      <c r="J4636" s="513"/>
      <c r="K4636" s="513"/>
      <c r="L4636" s="513"/>
      <c r="M4636" s="513"/>
      <c r="N4636" s="513"/>
      <c r="O4636" s="513"/>
      <c r="P4636" s="513"/>
      <c r="Q4636" s="513"/>
      <c r="R4636" s="513"/>
      <c r="S4636" s="513"/>
      <c r="T4636" s="513"/>
      <c r="U4636" s="513"/>
      <c r="V4636" s="513"/>
      <c r="W4636" s="513"/>
      <c r="X4636" s="513"/>
      <c r="Y4636" s="42"/>
      <c r="Z4636" s="42"/>
      <c r="AA4636" s="42"/>
      <c r="AB4636" s="42"/>
      <c r="AC4636" s="42"/>
      <c r="AD4636" s="42"/>
    </row>
    <row r="4637" spans="3:30">
      <c r="C4637" s="513"/>
      <c r="D4637" s="461"/>
      <c r="E4637" s="421"/>
      <c r="F4637" s="494"/>
      <c r="G4637" s="258"/>
      <c r="H4637" s="513"/>
      <c r="I4637" s="513"/>
      <c r="J4637" s="513"/>
      <c r="K4637" s="513"/>
      <c r="L4637" s="513"/>
      <c r="M4637" s="513"/>
      <c r="N4637" s="513"/>
      <c r="O4637" s="513"/>
      <c r="P4637" s="513"/>
      <c r="Q4637" s="513"/>
      <c r="R4637" s="513"/>
      <c r="S4637" s="513"/>
      <c r="T4637" s="513"/>
      <c r="U4637" s="513"/>
      <c r="V4637" s="513"/>
      <c r="W4637" s="513"/>
      <c r="X4637" s="513"/>
      <c r="Y4637" s="42"/>
      <c r="Z4637" s="42"/>
      <c r="AA4637" s="42"/>
      <c r="AB4637" s="42"/>
      <c r="AC4637" s="42"/>
      <c r="AD4637" s="42"/>
    </row>
    <row r="4638" spans="3:30">
      <c r="C4638" s="513"/>
      <c r="D4638" s="461"/>
      <c r="E4638" s="421"/>
      <c r="F4638" s="494"/>
      <c r="G4638" s="258"/>
      <c r="H4638" s="513"/>
      <c r="I4638" s="513"/>
      <c r="J4638" s="513"/>
      <c r="K4638" s="513"/>
      <c r="L4638" s="513"/>
      <c r="M4638" s="513"/>
      <c r="N4638" s="513"/>
      <c r="O4638" s="513"/>
      <c r="P4638" s="513"/>
      <c r="Q4638" s="513"/>
      <c r="R4638" s="513"/>
      <c r="S4638" s="513"/>
      <c r="T4638" s="513"/>
      <c r="U4638" s="513"/>
      <c r="V4638" s="513"/>
      <c r="W4638" s="513"/>
      <c r="X4638" s="513"/>
      <c r="Y4638" s="42"/>
      <c r="Z4638" s="42"/>
      <c r="AA4638" s="42"/>
      <c r="AB4638" s="42"/>
      <c r="AC4638" s="42"/>
      <c r="AD4638" s="42"/>
    </row>
    <row r="4639" spans="3:30">
      <c r="C4639" s="513"/>
      <c r="D4639" s="461"/>
      <c r="E4639" s="421"/>
      <c r="F4639" s="494"/>
      <c r="G4639" s="258"/>
      <c r="H4639" s="513"/>
      <c r="I4639" s="513"/>
      <c r="J4639" s="513"/>
      <c r="K4639" s="513"/>
      <c r="L4639" s="513"/>
      <c r="M4639" s="513"/>
      <c r="N4639" s="513"/>
      <c r="O4639" s="513"/>
      <c r="P4639" s="513"/>
      <c r="Q4639" s="513"/>
      <c r="R4639" s="513"/>
      <c r="S4639" s="513"/>
      <c r="T4639" s="513"/>
      <c r="U4639" s="513"/>
      <c r="V4639" s="513"/>
      <c r="W4639" s="513"/>
      <c r="X4639" s="513"/>
      <c r="Y4639" s="42"/>
      <c r="Z4639" s="42"/>
      <c r="AA4639" s="42"/>
      <c r="AB4639" s="42"/>
      <c r="AC4639" s="42"/>
      <c r="AD4639" s="42"/>
    </row>
    <row r="4640" spans="3:30">
      <c r="C4640" s="513"/>
      <c r="D4640" s="461"/>
      <c r="E4640" s="421"/>
      <c r="F4640" s="494"/>
      <c r="G4640" s="258"/>
      <c r="H4640" s="513"/>
      <c r="I4640" s="513"/>
      <c r="J4640" s="513"/>
      <c r="K4640" s="513"/>
      <c r="L4640" s="513"/>
      <c r="M4640" s="513"/>
      <c r="N4640" s="513"/>
      <c r="O4640" s="513"/>
      <c r="P4640" s="513"/>
      <c r="Q4640" s="513"/>
      <c r="R4640" s="513"/>
      <c r="S4640" s="513"/>
      <c r="T4640" s="513"/>
      <c r="U4640" s="513"/>
      <c r="V4640" s="513"/>
      <c r="W4640" s="513"/>
      <c r="X4640" s="513"/>
      <c r="Y4640" s="42"/>
      <c r="Z4640" s="42"/>
      <c r="AA4640" s="42"/>
      <c r="AB4640" s="42"/>
      <c r="AC4640" s="42"/>
      <c r="AD4640" s="42"/>
    </row>
    <row r="4641" spans="3:30">
      <c r="C4641" s="513"/>
      <c r="D4641" s="461"/>
      <c r="E4641" s="421"/>
      <c r="F4641" s="494"/>
      <c r="G4641" s="258"/>
      <c r="H4641" s="513"/>
      <c r="I4641" s="513"/>
      <c r="J4641" s="513"/>
      <c r="K4641" s="513"/>
      <c r="L4641" s="513"/>
      <c r="M4641" s="513"/>
      <c r="N4641" s="513"/>
      <c r="O4641" s="513"/>
      <c r="P4641" s="513"/>
      <c r="Q4641" s="513"/>
      <c r="R4641" s="513"/>
      <c r="S4641" s="513"/>
      <c r="T4641" s="513"/>
      <c r="U4641" s="513"/>
      <c r="V4641" s="513"/>
      <c r="W4641" s="513"/>
      <c r="X4641" s="513"/>
      <c r="Y4641" s="42"/>
      <c r="Z4641" s="42"/>
      <c r="AA4641" s="42"/>
      <c r="AB4641" s="42"/>
      <c r="AC4641" s="42"/>
      <c r="AD4641" s="42"/>
    </row>
    <row r="4642" spans="3:30">
      <c r="C4642" s="513"/>
      <c r="D4642" s="461"/>
      <c r="E4642" s="421"/>
      <c r="F4642" s="494"/>
      <c r="G4642" s="258"/>
      <c r="H4642" s="513"/>
      <c r="I4642" s="513"/>
      <c r="J4642" s="513"/>
      <c r="K4642" s="513"/>
      <c r="L4642" s="513"/>
      <c r="M4642" s="513"/>
      <c r="N4642" s="513"/>
      <c r="O4642" s="513"/>
      <c r="P4642" s="513"/>
      <c r="Q4642" s="513"/>
      <c r="R4642" s="513"/>
      <c r="S4642" s="513"/>
      <c r="T4642" s="513"/>
      <c r="U4642" s="513"/>
      <c r="V4642" s="513"/>
      <c r="W4642" s="513"/>
      <c r="X4642" s="513"/>
      <c r="Y4642" s="42"/>
      <c r="Z4642" s="42"/>
      <c r="AA4642" s="42"/>
      <c r="AB4642" s="42"/>
      <c r="AC4642" s="42"/>
      <c r="AD4642" s="42"/>
    </row>
    <row r="4643" spans="3:30">
      <c r="C4643" s="513"/>
      <c r="D4643" s="461"/>
      <c r="E4643" s="421"/>
      <c r="F4643" s="494"/>
      <c r="G4643" s="258"/>
      <c r="H4643" s="513"/>
      <c r="I4643" s="513"/>
      <c r="J4643" s="513"/>
      <c r="K4643" s="513"/>
      <c r="L4643" s="513"/>
      <c r="M4643" s="513"/>
      <c r="N4643" s="513"/>
      <c r="O4643" s="513"/>
      <c r="P4643" s="513"/>
      <c r="Q4643" s="513"/>
      <c r="R4643" s="513"/>
      <c r="S4643" s="513"/>
      <c r="T4643" s="513"/>
      <c r="U4643" s="513"/>
      <c r="V4643" s="513"/>
      <c r="W4643" s="513"/>
      <c r="X4643" s="513"/>
      <c r="Y4643" s="42"/>
      <c r="Z4643" s="42"/>
      <c r="AA4643" s="42"/>
      <c r="AB4643" s="42"/>
      <c r="AC4643" s="42"/>
      <c r="AD4643" s="42"/>
    </row>
    <row r="4644" spans="3:30">
      <c r="C4644" s="513"/>
      <c r="D4644" s="461"/>
      <c r="E4644" s="421"/>
      <c r="F4644" s="494"/>
      <c r="G4644" s="258"/>
      <c r="H4644" s="513"/>
      <c r="I4644" s="513"/>
      <c r="J4644" s="513"/>
      <c r="K4644" s="513"/>
      <c r="L4644" s="513"/>
      <c r="M4644" s="513"/>
      <c r="N4644" s="513"/>
      <c r="O4644" s="513"/>
      <c r="P4644" s="513"/>
      <c r="Q4644" s="513"/>
      <c r="R4644" s="513"/>
      <c r="S4644" s="513"/>
      <c r="T4644" s="513"/>
      <c r="U4644" s="513"/>
      <c r="V4644" s="513"/>
      <c r="W4644" s="513"/>
      <c r="X4644" s="513"/>
      <c r="Y4644" s="42"/>
      <c r="Z4644" s="42"/>
      <c r="AA4644" s="42"/>
      <c r="AB4644" s="42"/>
      <c r="AC4644" s="42"/>
      <c r="AD4644" s="42"/>
    </row>
    <row r="4645" spans="3:30">
      <c r="C4645" s="513"/>
      <c r="D4645" s="461"/>
      <c r="E4645" s="421"/>
      <c r="F4645" s="494"/>
      <c r="G4645" s="258"/>
      <c r="H4645" s="513"/>
      <c r="I4645" s="513"/>
      <c r="J4645" s="513"/>
      <c r="K4645" s="513"/>
      <c r="L4645" s="513"/>
      <c r="M4645" s="513"/>
      <c r="N4645" s="513"/>
      <c r="O4645" s="513"/>
      <c r="P4645" s="513"/>
      <c r="Q4645" s="513"/>
      <c r="R4645" s="513"/>
      <c r="S4645" s="513"/>
      <c r="T4645" s="513"/>
      <c r="U4645" s="513"/>
      <c r="V4645" s="513"/>
      <c r="W4645" s="513"/>
      <c r="X4645" s="513"/>
      <c r="Y4645" s="42"/>
      <c r="Z4645" s="42"/>
      <c r="AA4645" s="42"/>
      <c r="AB4645" s="42"/>
      <c r="AC4645" s="42"/>
      <c r="AD4645" s="42"/>
    </row>
    <row r="4646" spans="3:30">
      <c r="C4646" s="513"/>
      <c r="D4646" s="461"/>
      <c r="E4646" s="421"/>
      <c r="F4646" s="494"/>
      <c r="G4646" s="258"/>
      <c r="H4646" s="513"/>
      <c r="I4646" s="513"/>
      <c r="J4646" s="513"/>
      <c r="K4646" s="513"/>
      <c r="L4646" s="513"/>
      <c r="M4646" s="513"/>
      <c r="N4646" s="513"/>
      <c r="O4646" s="513"/>
      <c r="P4646" s="513"/>
      <c r="Q4646" s="513"/>
      <c r="R4646" s="513"/>
      <c r="S4646" s="513"/>
      <c r="T4646" s="513"/>
      <c r="U4646" s="513"/>
      <c r="V4646" s="513"/>
      <c r="W4646" s="513"/>
      <c r="X4646" s="513"/>
      <c r="Y4646" s="42"/>
      <c r="Z4646" s="42"/>
      <c r="AA4646" s="42"/>
      <c r="AB4646" s="42"/>
      <c r="AC4646" s="42"/>
      <c r="AD4646" s="42"/>
    </row>
    <row r="4647" spans="3:30">
      <c r="C4647" s="513"/>
      <c r="D4647" s="461"/>
      <c r="E4647" s="421"/>
      <c r="F4647" s="494"/>
      <c r="G4647" s="258"/>
      <c r="H4647" s="513"/>
      <c r="I4647" s="513"/>
      <c r="J4647" s="513"/>
      <c r="K4647" s="513"/>
      <c r="L4647" s="513"/>
      <c r="M4647" s="513"/>
      <c r="N4647" s="513"/>
      <c r="O4647" s="513"/>
      <c r="P4647" s="513"/>
      <c r="Q4647" s="513"/>
      <c r="R4647" s="513"/>
      <c r="S4647" s="513"/>
      <c r="T4647" s="513"/>
      <c r="U4647" s="513"/>
      <c r="V4647" s="513"/>
      <c r="W4647" s="513"/>
      <c r="X4647" s="513"/>
      <c r="Y4647" s="42"/>
      <c r="Z4647" s="42"/>
      <c r="AA4647" s="42"/>
      <c r="AB4647" s="42"/>
      <c r="AC4647" s="42"/>
      <c r="AD4647" s="42"/>
    </row>
    <row r="4648" spans="3:30">
      <c r="C4648" s="513"/>
      <c r="D4648" s="461"/>
      <c r="E4648" s="421"/>
      <c r="F4648" s="494"/>
      <c r="G4648" s="258"/>
      <c r="H4648" s="513"/>
      <c r="I4648" s="513"/>
      <c r="J4648" s="513"/>
      <c r="K4648" s="513"/>
      <c r="L4648" s="513"/>
      <c r="M4648" s="513"/>
      <c r="N4648" s="513"/>
      <c r="O4648" s="513"/>
      <c r="P4648" s="513"/>
      <c r="Q4648" s="513"/>
      <c r="R4648" s="513"/>
      <c r="S4648" s="513"/>
      <c r="T4648" s="513"/>
      <c r="U4648" s="513"/>
      <c r="V4648" s="513"/>
      <c r="W4648" s="513"/>
      <c r="X4648" s="513"/>
      <c r="Y4648" s="42"/>
      <c r="Z4648" s="42"/>
      <c r="AA4648" s="42"/>
      <c r="AB4648" s="42"/>
      <c r="AC4648" s="42"/>
      <c r="AD4648" s="42"/>
    </row>
    <row r="4649" spans="3:30">
      <c r="C4649" s="513"/>
      <c r="D4649" s="461"/>
      <c r="E4649" s="421"/>
      <c r="F4649" s="494"/>
      <c r="G4649" s="258"/>
      <c r="H4649" s="513"/>
      <c r="I4649" s="513"/>
      <c r="J4649" s="513"/>
      <c r="K4649" s="513"/>
      <c r="L4649" s="513"/>
      <c r="M4649" s="513"/>
      <c r="N4649" s="513"/>
      <c r="O4649" s="513"/>
      <c r="P4649" s="513"/>
      <c r="Q4649" s="513"/>
      <c r="R4649" s="513"/>
      <c r="S4649" s="513"/>
      <c r="T4649" s="513"/>
      <c r="U4649" s="513"/>
      <c r="V4649" s="513"/>
      <c r="W4649" s="513"/>
      <c r="X4649" s="513"/>
      <c r="Y4649" s="42"/>
      <c r="Z4649" s="42"/>
      <c r="AA4649" s="42"/>
      <c r="AB4649" s="42"/>
      <c r="AC4649" s="42"/>
      <c r="AD4649" s="42"/>
    </row>
    <row r="4650" spans="3:30">
      <c r="C4650" s="513"/>
      <c r="D4650" s="461"/>
      <c r="E4650" s="421"/>
      <c r="F4650" s="494"/>
      <c r="G4650" s="258"/>
      <c r="H4650" s="513"/>
      <c r="I4650" s="513"/>
      <c r="J4650" s="513"/>
      <c r="K4650" s="513"/>
      <c r="L4650" s="513"/>
      <c r="M4650" s="513"/>
      <c r="N4650" s="513"/>
      <c r="O4650" s="513"/>
      <c r="P4650" s="513"/>
      <c r="Q4650" s="513"/>
      <c r="R4650" s="513"/>
      <c r="S4650" s="513"/>
      <c r="T4650" s="513"/>
      <c r="U4650" s="513"/>
      <c r="V4650" s="513"/>
      <c r="W4650" s="513"/>
      <c r="X4650" s="513"/>
      <c r="Y4650" s="42"/>
      <c r="Z4650" s="42"/>
      <c r="AA4650" s="42"/>
      <c r="AB4650" s="42"/>
      <c r="AC4650" s="42"/>
      <c r="AD4650" s="42"/>
    </row>
    <row r="4651" spans="3:30">
      <c r="C4651" s="513"/>
      <c r="D4651" s="461"/>
      <c r="E4651" s="421"/>
      <c r="F4651" s="494"/>
      <c r="G4651" s="258"/>
      <c r="H4651" s="513"/>
      <c r="I4651" s="513"/>
      <c r="J4651" s="513"/>
      <c r="K4651" s="513"/>
      <c r="L4651" s="513"/>
      <c r="M4651" s="513"/>
      <c r="N4651" s="513"/>
      <c r="O4651" s="513"/>
      <c r="P4651" s="513"/>
      <c r="Q4651" s="513"/>
      <c r="R4651" s="513"/>
      <c r="S4651" s="513"/>
      <c r="T4651" s="513"/>
      <c r="U4651" s="513"/>
      <c r="V4651" s="513"/>
      <c r="W4651" s="513"/>
      <c r="X4651" s="513"/>
      <c r="Y4651" s="42"/>
      <c r="Z4651" s="42"/>
      <c r="AA4651" s="42"/>
      <c r="AB4651" s="42"/>
      <c r="AC4651" s="42"/>
      <c r="AD4651" s="42"/>
    </row>
    <row r="4652" spans="3:30">
      <c r="C4652" s="513"/>
      <c r="D4652" s="461"/>
      <c r="E4652" s="421"/>
      <c r="F4652" s="494"/>
      <c r="G4652" s="258"/>
      <c r="H4652" s="513"/>
      <c r="I4652" s="513"/>
      <c r="J4652" s="513"/>
      <c r="K4652" s="513"/>
      <c r="L4652" s="513"/>
      <c r="M4652" s="513"/>
      <c r="N4652" s="513"/>
      <c r="O4652" s="513"/>
      <c r="P4652" s="513"/>
      <c r="Q4652" s="513"/>
      <c r="R4652" s="513"/>
      <c r="S4652" s="513"/>
      <c r="T4652" s="513"/>
      <c r="U4652" s="513"/>
      <c r="V4652" s="513"/>
      <c r="W4652" s="513"/>
      <c r="X4652" s="513"/>
      <c r="Y4652" s="42"/>
      <c r="Z4652" s="42"/>
      <c r="AA4652" s="42"/>
      <c r="AB4652" s="42"/>
      <c r="AC4652" s="42"/>
      <c r="AD4652" s="42"/>
    </row>
    <row r="4653" spans="3:30">
      <c r="C4653" s="513"/>
      <c r="D4653" s="461"/>
      <c r="E4653" s="421"/>
      <c r="F4653" s="494"/>
      <c r="G4653" s="258"/>
      <c r="H4653" s="513"/>
      <c r="I4653" s="513"/>
      <c r="J4653" s="513"/>
      <c r="K4653" s="513"/>
      <c r="L4653" s="513"/>
      <c r="M4653" s="513"/>
      <c r="N4653" s="513"/>
      <c r="O4653" s="513"/>
      <c r="P4653" s="513"/>
      <c r="Q4653" s="513"/>
      <c r="R4653" s="513"/>
      <c r="S4653" s="513"/>
      <c r="T4653" s="513"/>
      <c r="U4653" s="513"/>
      <c r="V4653" s="513"/>
      <c r="W4653" s="513"/>
      <c r="X4653" s="513"/>
      <c r="Y4653" s="42"/>
      <c r="Z4653" s="42"/>
      <c r="AA4653" s="42"/>
      <c r="AB4653" s="42"/>
      <c r="AC4653" s="42"/>
      <c r="AD4653" s="42"/>
    </row>
    <row r="4654" spans="3:30">
      <c r="C4654" s="513"/>
      <c r="D4654" s="461"/>
      <c r="E4654" s="421"/>
      <c r="F4654" s="494"/>
      <c r="G4654" s="258"/>
      <c r="H4654" s="513"/>
      <c r="I4654" s="513"/>
      <c r="J4654" s="513"/>
      <c r="K4654" s="513"/>
      <c r="L4654" s="513"/>
      <c r="M4654" s="513"/>
      <c r="N4654" s="513"/>
      <c r="O4654" s="513"/>
      <c r="P4654" s="513"/>
      <c r="Q4654" s="513"/>
      <c r="R4654" s="513"/>
      <c r="S4654" s="513"/>
      <c r="T4654" s="513"/>
      <c r="U4654" s="513"/>
      <c r="V4654" s="513"/>
      <c r="W4654" s="513"/>
      <c r="X4654" s="513"/>
      <c r="Y4654" s="42"/>
      <c r="Z4654" s="42"/>
      <c r="AA4654" s="42"/>
      <c r="AB4654" s="42"/>
      <c r="AC4654" s="42"/>
      <c r="AD4654" s="42"/>
    </row>
    <row r="4655" spans="3:30">
      <c r="C4655" s="513"/>
      <c r="D4655" s="461"/>
      <c r="E4655" s="421"/>
      <c r="F4655" s="494"/>
      <c r="G4655" s="258"/>
      <c r="H4655" s="513"/>
      <c r="I4655" s="513"/>
      <c r="J4655" s="513"/>
      <c r="K4655" s="513"/>
      <c r="L4655" s="513"/>
      <c r="M4655" s="513"/>
      <c r="N4655" s="513"/>
      <c r="O4655" s="513"/>
      <c r="P4655" s="513"/>
      <c r="Q4655" s="513"/>
      <c r="R4655" s="513"/>
      <c r="S4655" s="513"/>
      <c r="T4655" s="513"/>
      <c r="U4655" s="513"/>
      <c r="V4655" s="513"/>
      <c r="W4655" s="513"/>
      <c r="X4655" s="513"/>
      <c r="Y4655" s="42"/>
      <c r="Z4655" s="42"/>
      <c r="AA4655" s="42"/>
      <c r="AB4655" s="42"/>
      <c r="AC4655" s="42"/>
      <c r="AD4655" s="42"/>
    </row>
    <row r="4656" spans="3:30">
      <c r="C4656" s="513"/>
      <c r="D4656" s="461"/>
      <c r="E4656" s="421"/>
      <c r="F4656" s="494"/>
      <c r="G4656" s="258"/>
      <c r="H4656" s="513"/>
      <c r="I4656" s="513"/>
      <c r="J4656" s="513"/>
      <c r="K4656" s="513"/>
      <c r="L4656" s="513"/>
      <c r="M4656" s="513"/>
      <c r="N4656" s="513"/>
      <c r="O4656" s="513"/>
      <c r="P4656" s="513"/>
      <c r="Q4656" s="513"/>
      <c r="R4656" s="513"/>
      <c r="S4656" s="513"/>
      <c r="T4656" s="513"/>
      <c r="U4656" s="513"/>
      <c r="V4656" s="513"/>
      <c r="W4656" s="513"/>
      <c r="X4656" s="513"/>
      <c r="Y4656" s="42"/>
      <c r="Z4656" s="42"/>
      <c r="AA4656" s="42"/>
      <c r="AB4656" s="42"/>
      <c r="AC4656" s="42"/>
      <c r="AD4656" s="42"/>
    </row>
    <row r="4657" spans="3:30">
      <c r="C4657" s="513"/>
      <c r="D4657" s="461"/>
      <c r="E4657" s="421"/>
      <c r="F4657" s="494"/>
      <c r="G4657" s="258"/>
      <c r="H4657" s="513"/>
      <c r="I4657" s="513"/>
      <c r="J4657" s="513"/>
      <c r="K4657" s="513"/>
      <c r="L4657" s="513"/>
      <c r="M4657" s="513"/>
      <c r="N4657" s="513"/>
      <c r="O4657" s="513"/>
      <c r="P4657" s="513"/>
      <c r="Q4657" s="513"/>
      <c r="R4657" s="513"/>
      <c r="S4657" s="513"/>
      <c r="T4657" s="513"/>
      <c r="U4657" s="513"/>
      <c r="V4657" s="513"/>
      <c r="W4657" s="513"/>
      <c r="X4657" s="513"/>
      <c r="Y4657" s="42"/>
      <c r="Z4657" s="42"/>
      <c r="AA4657" s="42"/>
      <c r="AB4657" s="42"/>
      <c r="AC4657" s="42"/>
      <c r="AD4657" s="42"/>
    </row>
    <row r="4658" spans="3:30">
      <c r="C4658" s="513"/>
      <c r="D4658" s="461"/>
      <c r="E4658" s="421"/>
      <c r="F4658" s="494"/>
      <c r="G4658" s="258"/>
      <c r="H4658" s="513"/>
      <c r="I4658" s="513"/>
      <c r="J4658" s="513"/>
      <c r="K4658" s="513"/>
      <c r="L4658" s="513"/>
      <c r="M4658" s="513"/>
      <c r="N4658" s="513"/>
      <c r="O4658" s="513"/>
      <c r="P4658" s="513"/>
      <c r="Q4658" s="513"/>
      <c r="R4658" s="513"/>
      <c r="S4658" s="513"/>
      <c r="T4658" s="513"/>
      <c r="U4658" s="513"/>
      <c r="V4658" s="513"/>
      <c r="W4658" s="513"/>
      <c r="X4658" s="513"/>
      <c r="Y4658" s="42"/>
      <c r="Z4658" s="42"/>
      <c r="AA4658" s="42"/>
      <c r="AB4658" s="42"/>
      <c r="AC4658" s="42"/>
      <c r="AD4658" s="42"/>
    </row>
    <row r="4659" spans="3:30">
      <c r="C4659" s="513"/>
      <c r="D4659" s="461"/>
      <c r="E4659" s="421"/>
      <c r="F4659" s="494"/>
      <c r="G4659" s="258"/>
      <c r="H4659" s="513"/>
      <c r="I4659" s="513"/>
      <c r="J4659" s="513"/>
      <c r="K4659" s="513"/>
      <c r="L4659" s="513"/>
      <c r="M4659" s="513"/>
      <c r="N4659" s="513"/>
      <c r="O4659" s="513"/>
      <c r="P4659" s="513"/>
      <c r="Q4659" s="513"/>
      <c r="R4659" s="513"/>
      <c r="S4659" s="513"/>
      <c r="T4659" s="513"/>
      <c r="U4659" s="513"/>
      <c r="V4659" s="513"/>
      <c r="W4659" s="513"/>
      <c r="X4659" s="513"/>
      <c r="Y4659" s="42"/>
      <c r="Z4659" s="42"/>
      <c r="AA4659" s="42"/>
      <c r="AB4659" s="42"/>
      <c r="AC4659" s="42"/>
      <c r="AD4659" s="42"/>
    </row>
    <row r="4660" spans="3:30">
      <c r="C4660" s="513"/>
      <c r="D4660" s="461"/>
      <c r="E4660" s="421"/>
      <c r="F4660" s="494"/>
      <c r="G4660" s="258"/>
      <c r="H4660" s="513"/>
      <c r="I4660" s="513"/>
      <c r="J4660" s="513"/>
      <c r="K4660" s="513"/>
      <c r="L4660" s="513"/>
      <c r="M4660" s="513"/>
      <c r="N4660" s="513"/>
      <c r="O4660" s="513"/>
      <c r="P4660" s="513"/>
      <c r="Q4660" s="513"/>
      <c r="R4660" s="513"/>
      <c r="S4660" s="513"/>
      <c r="T4660" s="513"/>
      <c r="U4660" s="513"/>
      <c r="V4660" s="513"/>
      <c r="W4660" s="513"/>
      <c r="X4660" s="513"/>
      <c r="Y4660" s="42"/>
      <c r="Z4660" s="42"/>
      <c r="AA4660" s="42"/>
      <c r="AB4660" s="42"/>
      <c r="AC4660" s="42"/>
      <c r="AD4660" s="42"/>
    </row>
    <row r="4661" spans="3:30">
      <c r="C4661" s="513"/>
      <c r="D4661" s="461"/>
      <c r="E4661" s="421"/>
      <c r="F4661" s="494"/>
      <c r="G4661" s="258"/>
      <c r="H4661" s="513"/>
      <c r="I4661" s="513"/>
      <c r="J4661" s="513"/>
      <c r="K4661" s="513"/>
      <c r="L4661" s="513"/>
      <c r="M4661" s="513"/>
      <c r="N4661" s="513"/>
      <c r="O4661" s="513"/>
      <c r="P4661" s="513"/>
      <c r="Q4661" s="513"/>
      <c r="R4661" s="513"/>
      <c r="S4661" s="513"/>
      <c r="T4661" s="513"/>
      <c r="U4661" s="513"/>
      <c r="V4661" s="513"/>
      <c r="W4661" s="513"/>
      <c r="X4661" s="513"/>
      <c r="Y4661" s="42"/>
      <c r="Z4661" s="42"/>
      <c r="AA4661" s="42"/>
      <c r="AB4661" s="42"/>
      <c r="AC4661" s="42"/>
      <c r="AD4661" s="42"/>
    </row>
    <row r="4662" spans="3:30">
      <c r="C4662" s="513"/>
      <c r="D4662" s="461"/>
      <c r="E4662" s="421"/>
      <c r="F4662" s="494"/>
      <c r="G4662" s="258"/>
      <c r="H4662" s="513"/>
      <c r="I4662" s="513"/>
      <c r="J4662" s="513"/>
      <c r="K4662" s="513"/>
      <c r="L4662" s="513"/>
      <c r="M4662" s="513"/>
      <c r="N4662" s="513"/>
      <c r="O4662" s="513"/>
      <c r="P4662" s="513"/>
      <c r="Q4662" s="513"/>
      <c r="R4662" s="513"/>
      <c r="S4662" s="513"/>
      <c r="T4662" s="513"/>
      <c r="U4662" s="513"/>
      <c r="V4662" s="513"/>
      <c r="W4662" s="513"/>
      <c r="X4662" s="513"/>
      <c r="Y4662" s="42"/>
      <c r="Z4662" s="42"/>
      <c r="AA4662" s="42"/>
      <c r="AB4662" s="42"/>
      <c r="AC4662" s="42"/>
      <c r="AD4662" s="42"/>
    </row>
    <row r="4663" spans="3:30">
      <c r="C4663" s="513"/>
      <c r="D4663" s="461"/>
      <c r="E4663" s="421"/>
      <c r="F4663" s="494"/>
      <c r="G4663" s="258"/>
      <c r="H4663" s="513"/>
      <c r="I4663" s="513"/>
      <c r="J4663" s="513"/>
      <c r="K4663" s="513"/>
      <c r="L4663" s="513"/>
      <c r="M4663" s="513"/>
      <c r="N4663" s="513"/>
      <c r="O4663" s="513"/>
      <c r="P4663" s="513"/>
      <c r="Q4663" s="513"/>
      <c r="R4663" s="513"/>
      <c r="S4663" s="513"/>
      <c r="T4663" s="513"/>
      <c r="U4663" s="513"/>
      <c r="V4663" s="513"/>
      <c r="W4663" s="513"/>
      <c r="X4663" s="513"/>
      <c r="Y4663" s="42"/>
      <c r="Z4663" s="42"/>
      <c r="AA4663" s="42"/>
      <c r="AB4663" s="42"/>
      <c r="AC4663" s="42"/>
      <c r="AD4663" s="42"/>
    </row>
    <row r="4664" spans="3:30">
      <c r="C4664" s="513"/>
      <c r="D4664" s="461"/>
      <c r="E4664" s="421"/>
      <c r="F4664" s="494"/>
      <c r="G4664" s="258"/>
      <c r="H4664" s="513"/>
      <c r="I4664" s="513"/>
      <c r="J4664" s="513"/>
      <c r="K4664" s="513"/>
      <c r="L4664" s="513"/>
      <c r="M4664" s="513"/>
      <c r="N4664" s="513"/>
      <c r="O4664" s="513"/>
      <c r="P4664" s="513"/>
      <c r="Q4664" s="513"/>
      <c r="R4664" s="513"/>
      <c r="S4664" s="513"/>
      <c r="T4664" s="513"/>
      <c r="U4664" s="513"/>
      <c r="V4664" s="513"/>
      <c r="W4664" s="513"/>
      <c r="X4664" s="513"/>
      <c r="Y4664" s="42"/>
      <c r="Z4664" s="42"/>
      <c r="AA4664" s="42"/>
      <c r="AB4664" s="42"/>
      <c r="AC4664" s="42"/>
      <c r="AD4664" s="42"/>
    </row>
    <row r="4665" spans="3:30">
      <c r="C4665" s="513"/>
      <c r="D4665" s="461"/>
      <c r="E4665" s="421"/>
      <c r="F4665" s="494"/>
      <c r="G4665" s="258"/>
      <c r="H4665" s="513"/>
      <c r="I4665" s="513"/>
      <c r="J4665" s="513"/>
      <c r="K4665" s="513"/>
      <c r="L4665" s="513"/>
      <c r="M4665" s="513"/>
      <c r="N4665" s="513"/>
      <c r="O4665" s="513"/>
      <c r="P4665" s="513"/>
      <c r="Q4665" s="513"/>
      <c r="R4665" s="513"/>
      <c r="S4665" s="513"/>
      <c r="T4665" s="513"/>
      <c r="U4665" s="513"/>
      <c r="V4665" s="513"/>
      <c r="W4665" s="513"/>
      <c r="X4665" s="513"/>
      <c r="Y4665" s="42"/>
      <c r="Z4665" s="42"/>
      <c r="AA4665" s="42"/>
      <c r="AB4665" s="42"/>
      <c r="AC4665" s="42"/>
      <c r="AD4665" s="42"/>
    </row>
    <row r="4666" spans="3:30">
      <c r="C4666" s="513"/>
      <c r="D4666" s="461"/>
      <c r="E4666" s="421"/>
      <c r="F4666" s="494"/>
      <c r="G4666" s="258"/>
      <c r="H4666" s="513"/>
      <c r="I4666" s="513"/>
      <c r="J4666" s="513"/>
      <c r="K4666" s="513"/>
      <c r="L4666" s="513"/>
      <c r="M4666" s="513"/>
      <c r="N4666" s="513"/>
      <c r="O4666" s="513"/>
      <c r="P4666" s="513"/>
      <c r="Q4666" s="513"/>
      <c r="R4666" s="513"/>
      <c r="S4666" s="513"/>
      <c r="T4666" s="513"/>
      <c r="U4666" s="513"/>
      <c r="V4666" s="513"/>
      <c r="W4666" s="513"/>
      <c r="X4666" s="513"/>
      <c r="Y4666" s="42"/>
      <c r="Z4666" s="42"/>
      <c r="AA4666" s="42"/>
      <c r="AB4666" s="42"/>
      <c r="AC4666" s="42"/>
      <c r="AD4666" s="42"/>
    </row>
    <row r="4667" spans="3:30">
      <c r="C4667" s="513"/>
      <c r="D4667" s="461"/>
      <c r="E4667" s="421"/>
      <c r="F4667" s="494"/>
      <c r="G4667" s="258"/>
      <c r="H4667" s="513"/>
      <c r="I4667" s="513"/>
      <c r="J4667" s="513"/>
      <c r="K4667" s="513"/>
      <c r="L4667" s="513"/>
      <c r="M4667" s="513"/>
      <c r="N4667" s="513"/>
      <c r="O4667" s="513"/>
      <c r="P4667" s="513"/>
      <c r="Q4667" s="513"/>
      <c r="R4667" s="513"/>
      <c r="S4667" s="513"/>
      <c r="T4667" s="513"/>
      <c r="U4667" s="513"/>
      <c r="V4667" s="513"/>
      <c r="W4667" s="513"/>
      <c r="X4667" s="513"/>
      <c r="Y4667" s="42"/>
      <c r="Z4667" s="42"/>
      <c r="AA4667" s="42"/>
      <c r="AB4667" s="42"/>
      <c r="AC4667" s="42"/>
      <c r="AD4667" s="42"/>
    </row>
    <row r="4668" spans="3:30">
      <c r="C4668" s="513"/>
      <c r="D4668" s="461"/>
      <c r="E4668" s="421"/>
      <c r="F4668" s="494"/>
      <c r="G4668" s="258"/>
      <c r="H4668" s="513"/>
      <c r="I4668" s="513"/>
      <c r="J4668" s="513"/>
      <c r="K4668" s="513"/>
      <c r="L4668" s="513"/>
      <c r="M4668" s="513"/>
      <c r="N4668" s="513"/>
      <c r="O4668" s="513"/>
      <c r="P4668" s="513"/>
      <c r="Q4668" s="513"/>
      <c r="R4668" s="513"/>
      <c r="S4668" s="513"/>
      <c r="T4668" s="513"/>
      <c r="U4668" s="513"/>
      <c r="V4668" s="513"/>
      <c r="W4668" s="513"/>
      <c r="X4668" s="513"/>
      <c r="Y4668" s="42"/>
      <c r="Z4668" s="42"/>
      <c r="AA4668" s="42"/>
      <c r="AB4668" s="42"/>
      <c r="AC4668" s="42"/>
      <c r="AD4668" s="42"/>
    </row>
    <row r="4669" spans="3:30">
      <c r="C4669" s="513"/>
      <c r="D4669" s="461"/>
      <c r="E4669" s="421"/>
      <c r="F4669" s="494"/>
      <c r="G4669" s="258"/>
      <c r="H4669" s="513"/>
      <c r="I4669" s="513"/>
      <c r="J4669" s="513"/>
      <c r="K4669" s="513"/>
      <c r="L4669" s="513"/>
      <c r="M4669" s="513"/>
      <c r="N4669" s="513"/>
      <c r="O4669" s="513"/>
      <c r="P4669" s="513"/>
      <c r="Q4669" s="513"/>
      <c r="R4669" s="513"/>
      <c r="S4669" s="513"/>
      <c r="T4669" s="513"/>
      <c r="U4669" s="513"/>
      <c r="V4669" s="513"/>
      <c r="W4669" s="513"/>
      <c r="X4669" s="513"/>
      <c r="Y4669" s="42"/>
      <c r="Z4669" s="42"/>
      <c r="AA4669" s="42"/>
      <c r="AB4669" s="42"/>
      <c r="AC4669" s="42"/>
      <c r="AD4669" s="42"/>
    </row>
    <row r="4670" spans="3:30">
      <c r="C4670" s="513"/>
      <c r="D4670" s="461"/>
      <c r="E4670" s="421"/>
      <c r="F4670" s="494"/>
      <c r="G4670" s="258"/>
      <c r="H4670" s="513"/>
      <c r="I4670" s="513"/>
      <c r="J4670" s="513"/>
      <c r="K4670" s="513"/>
      <c r="L4670" s="513"/>
      <c r="M4670" s="513"/>
      <c r="N4670" s="513"/>
      <c r="O4670" s="513"/>
      <c r="P4670" s="513"/>
      <c r="Q4670" s="513"/>
      <c r="R4670" s="513"/>
      <c r="S4670" s="513"/>
      <c r="T4670" s="513"/>
      <c r="U4670" s="513"/>
      <c r="V4670" s="513"/>
      <c r="W4670" s="513"/>
      <c r="X4670" s="513"/>
      <c r="Y4670" s="42"/>
      <c r="Z4670" s="42"/>
      <c r="AA4670" s="42"/>
      <c r="AB4670" s="42"/>
      <c r="AC4670" s="42"/>
      <c r="AD4670" s="42"/>
    </row>
    <row r="4671" spans="3:30">
      <c r="C4671" s="513"/>
      <c r="D4671" s="461"/>
      <c r="E4671" s="421"/>
      <c r="F4671" s="494"/>
      <c r="G4671" s="258"/>
      <c r="H4671" s="513"/>
      <c r="I4671" s="513"/>
      <c r="J4671" s="513"/>
      <c r="K4671" s="513"/>
      <c r="L4671" s="513"/>
      <c r="M4671" s="513"/>
      <c r="N4671" s="513"/>
      <c r="O4671" s="513"/>
      <c r="P4671" s="513"/>
      <c r="Q4671" s="513"/>
      <c r="R4671" s="513"/>
      <c r="S4671" s="513"/>
      <c r="T4671" s="513"/>
      <c r="U4671" s="513"/>
      <c r="V4671" s="513"/>
      <c r="W4671" s="513"/>
      <c r="X4671" s="513"/>
      <c r="Y4671" s="42"/>
      <c r="Z4671" s="42"/>
      <c r="AA4671" s="42"/>
      <c r="AB4671" s="42"/>
      <c r="AC4671" s="42"/>
      <c r="AD4671" s="42"/>
    </row>
    <row r="4672" spans="3:30">
      <c r="C4672" s="513"/>
      <c r="D4672" s="461"/>
      <c r="E4672" s="421"/>
      <c r="F4672" s="494"/>
      <c r="G4672" s="258"/>
      <c r="H4672" s="513"/>
      <c r="I4672" s="513"/>
      <c r="J4672" s="513"/>
      <c r="K4672" s="513"/>
      <c r="L4672" s="513"/>
      <c r="M4672" s="513"/>
      <c r="N4672" s="513"/>
      <c r="O4672" s="513"/>
      <c r="P4672" s="513"/>
      <c r="Q4672" s="513"/>
      <c r="R4672" s="513"/>
      <c r="S4672" s="513"/>
      <c r="T4672" s="513"/>
      <c r="U4672" s="513"/>
      <c r="V4672" s="513"/>
      <c r="W4672" s="513"/>
      <c r="X4672" s="513"/>
      <c r="Y4672" s="42"/>
      <c r="Z4672" s="42"/>
      <c r="AA4672" s="42"/>
      <c r="AB4672" s="42"/>
      <c r="AC4672" s="42"/>
      <c r="AD4672" s="42"/>
    </row>
    <row r="4673" spans="3:30">
      <c r="C4673" s="513"/>
      <c r="D4673" s="461"/>
      <c r="E4673" s="421"/>
      <c r="F4673" s="494"/>
      <c r="G4673" s="258"/>
      <c r="H4673" s="513"/>
      <c r="I4673" s="513"/>
      <c r="J4673" s="513"/>
      <c r="K4673" s="513"/>
      <c r="L4673" s="513"/>
      <c r="M4673" s="513"/>
      <c r="N4673" s="513"/>
      <c r="O4673" s="513"/>
      <c r="P4673" s="513"/>
      <c r="Q4673" s="513"/>
      <c r="R4673" s="513"/>
      <c r="S4673" s="513"/>
      <c r="T4673" s="513"/>
      <c r="U4673" s="513"/>
      <c r="V4673" s="513"/>
      <c r="W4673" s="513"/>
      <c r="X4673" s="513"/>
      <c r="Y4673" s="42"/>
      <c r="Z4673" s="42"/>
      <c r="AA4673" s="42"/>
      <c r="AB4673" s="42"/>
      <c r="AC4673" s="42"/>
      <c r="AD4673" s="42"/>
    </row>
    <row r="4674" spans="3:30">
      <c r="C4674" s="513"/>
      <c r="D4674" s="461"/>
      <c r="E4674" s="421"/>
      <c r="F4674" s="494"/>
      <c r="G4674" s="258"/>
      <c r="H4674" s="513"/>
      <c r="I4674" s="513"/>
      <c r="J4674" s="513"/>
      <c r="K4674" s="513"/>
      <c r="L4674" s="513"/>
      <c r="M4674" s="513"/>
      <c r="N4674" s="513"/>
      <c r="O4674" s="513"/>
      <c r="P4674" s="513"/>
      <c r="Q4674" s="513"/>
      <c r="R4674" s="513"/>
      <c r="S4674" s="513"/>
      <c r="T4674" s="513"/>
      <c r="U4674" s="513"/>
      <c r="V4674" s="513"/>
      <c r="W4674" s="513"/>
      <c r="X4674" s="513"/>
      <c r="Y4674" s="42"/>
      <c r="Z4674" s="42"/>
      <c r="AA4674" s="42"/>
      <c r="AB4674" s="42"/>
      <c r="AC4674" s="42"/>
      <c r="AD4674" s="42"/>
    </row>
    <row r="4675" spans="3:30">
      <c r="C4675" s="513"/>
      <c r="D4675" s="461"/>
      <c r="E4675" s="421"/>
      <c r="F4675" s="494"/>
      <c r="G4675" s="258"/>
      <c r="H4675" s="513"/>
      <c r="I4675" s="513"/>
      <c r="J4675" s="513"/>
      <c r="K4675" s="513"/>
      <c r="L4675" s="513"/>
      <c r="M4675" s="513"/>
      <c r="N4675" s="513"/>
      <c r="O4675" s="513"/>
      <c r="P4675" s="513"/>
      <c r="Q4675" s="513"/>
      <c r="R4675" s="513"/>
      <c r="S4675" s="513"/>
      <c r="T4675" s="513"/>
      <c r="U4675" s="513"/>
      <c r="V4675" s="513"/>
      <c r="W4675" s="513"/>
      <c r="X4675" s="513"/>
      <c r="Y4675" s="42"/>
      <c r="Z4675" s="42"/>
      <c r="AA4675" s="42"/>
      <c r="AB4675" s="42"/>
      <c r="AC4675" s="42"/>
      <c r="AD4675" s="42"/>
    </row>
    <row r="4676" spans="3:30">
      <c r="C4676" s="513"/>
      <c r="D4676" s="461"/>
      <c r="E4676" s="421"/>
      <c r="F4676" s="494"/>
      <c r="G4676" s="258"/>
      <c r="H4676" s="513"/>
      <c r="I4676" s="513"/>
      <c r="J4676" s="513"/>
      <c r="K4676" s="513"/>
      <c r="L4676" s="513"/>
      <c r="M4676" s="513"/>
      <c r="N4676" s="513"/>
      <c r="O4676" s="513"/>
      <c r="P4676" s="513"/>
      <c r="Q4676" s="513"/>
      <c r="R4676" s="513"/>
      <c r="S4676" s="513"/>
      <c r="T4676" s="513"/>
      <c r="U4676" s="513"/>
      <c r="V4676" s="513"/>
      <c r="W4676" s="513"/>
      <c r="X4676" s="513"/>
      <c r="Y4676" s="42"/>
      <c r="Z4676" s="42"/>
      <c r="AA4676" s="42"/>
      <c r="AB4676" s="42"/>
      <c r="AC4676" s="42"/>
      <c r="AD4676" s="42"/>
    </row>
    <row r="4677" spans="3:30">
      <c r="C4677" s="513"/>
      <c r="D4677" s="461"/>
      <c r="E4677" s="421"/>
      <c r="F4677" s="494"/>
      <c r="G4677" s="258"/>
      <c r="H4677" s="513"/>
      <c r="I4677" s="513"/>
      <c r="J4677" s="513"/>
      <c r="K4677" s="513"/>
      <c r="L4677" s="513"/>
      <c r="M4677" s="513"/>
      <c r="N4677" s="513"/>
      <c r="O4677" s="513"/>
      <c r="P4677" s="513"/>
      <c r="Q4677" s="513"/>
      <c r="R4677" s="513"/>
      <c r="S4677" s="513"/>
      <c r="T4677" s="513"/>
      <c r="U4677" s="513"/>
      <c r="V4677" s="513"/>
      <c r="W4677" s="513"/>
      <c r="X4677" s="513"/>
      <c r="Y4677" s="42"/>
      <c r="Z4677" s="42"/>
      <c r="AA4677" s="42"/>
      <c r="AB4677" s="42"/>
      <c r="AC4677" s="42"/>
      <c r="AD4677" s="42"/>
    </row>
    <row r="4678" spans="3:30">
      <c r="C4678" s="513"/>
      <c r="D4678" s="461"/>
      <c r="E4678" s="421"/>
      <c r="F4678" s="494"/>
      <c r="G4678" s="258"/>
      <c r="H4678" s="513"/>
      <c r="I4678" s="513"/>
      <c r="J4678" s="513"/>
      <c r="K4678" s="513"/>
      <c r="L4678" s="513"/>
      <c r="M4678" s="513"/>
      <c r="N4678" s="513"/>
      <c r="O4678" s="513"/>
      <c r="P4678" s="513"/>
      <c r="Q4678" s="513"/>
      <c r="R4678" s="513"/>
      <c r="S4678" s="513"/>
      <c r="T4678" s="513"/>
      <c r="U4678" s="513"/>
      <c r="V4678" s="513"/>
      <c r="W4678" s="513"/>
      <c r="X4678" s="513"/>
      <c r="Y4678" s="42"/>
      <c r="Z4678" s="42"/>
      <c r="AA4678" s="42"/>
      <c r="AB4678" s="42"/>
      <c r="AC4678" s="42"/>
      <c r="AD4678" s="42"/>
    </row>
    <row r="4679" spans="3:30">
      <c r="C4679" s="513"/>
      <c r="D4679" s="461"/>
      <c r="E4679" s="421"/>
      <c r="F4679" s="494"/>
      <c r="G4679" s="258"/>
      <c r="H4679" s="513"/>
      <c r="I4679" s="513"/>
      <c r="J4679" s="513"/>
      <c r="K4679" s="513"/>
      <c r="L4679" s="513"/>
      <c r="M4679" s="513"/>
      <c r="N4679" s="513"/>
      <c r="O4679" s="513"/>
      <c r="P4679" s="513"/>
      <c r="Q4679" s="513"/>
      <c r="R4679" s="513"/>
      <c r="S4679" s="513"/>
      <c r="T4679" s="513"/>
      <c r="U4679" s="513"/>
      <c r="V4679" s="513"/>
      <c r="W4679" s="513"/>
      <c r="X4679" s="513"/>
      <c r="Y4679" s="42"/>
      <c r="Z4679" s="42"/>
      <c r="AA4679" s="42"/>
      <c r="AB4679" s="42"/>
      <c r="AC4679" s="42"/>
      <c r="AD4679" s="42"/>
    </row>
    <row r="4680" spans="3:30">
      <c r="C4680" s="513"/>
      <c r="D4680" s="461"/>
      <c r="E4680" s="421"/>
      <c r="F4680" s="494"/>
      <c r="G4680" s="258"/>
      <c r="H4680" s="513"/>
      <c r="I4680" s="513"/>
      <c r="J4680" s="513"/>
      <c r="K4680" s="513"/>
      <c r="L4680" s="513"/>
      <c r="M4680" s="513"/>
      <c r="N4680" s="513"/>
      <c r="O4680" s="513"/>
      <c r="P4680" s="513"/>
      <c r="Q4680" s="513"/>
      <c r="R4680" s="513"/>
      <c r="S4680" s="513"/>
      <c r="T4680" s="513"/>
      <c r="U4680" s="513"/>
      <c r="V4680" s="513"/>
      <c r="W4680" s="513"/>
      <c r="X4680" s="513"/>
      <c r="Y4680" s="42"/>
      <c r="Z4680" s="42"/>
      <c r="AA4680" s="42"/>
      <c r="AB4680" s="42"/>
      <c r="AC4680" s="42"/>
      <c r="AD4680" s="42"/>
    </row>
    <row r="4681" spans="3:30">
      <c r="C4681" s="513"/>
      <c r="D4681" s="461"/>
      <c r="E4681" s="421"/>
      <c r="F4681" s="494"/>
      <c r="G4681" s="258"/>
      <c r="H4681" s="513"/>
      <c r="I4681" s="513"/>
      <c r="J4681" s="513"/>
      <c r="K4681" s="513"/>
      <c r="L4681" s="513"/>
      <c r="M4681" s="513"/>
      <c r="N4681" s="513"/>
      <c r="O4681" s="513"/>
      <c r="P4681" s="513"/>
      <c r="Q4681" s="513"/>
      <c r="R4681" s="513"/>
      <c r="S4681" s="513"/>
      <c r="T4681" s="513"/>
      <c r="U4681" s="513"/>
      <c r="V4681" s="513"/>
      <c r="W4681" s="513"/>
      <c r="X4681" s="513"/>
      <c r="Y4681" s="42"/>
      <c r="Z4681" s="42"/>
      <c r="AA4681" s="42"/>
      <c r="AB4681" s="42"/>
      <c r="AC4681" s="42"/>
      <c r="AD4681" s="42"/>
    </row>
    <row r="4682" spans="3:30">
      <c r="C4682" s="513"/>
      <c r="D4682" s="461"/>
      <c r="E4682" s="421"/>
      <c r="F4682" s="494"/>
      <c r="G4682" s="258"/>
      <c r="H4682" s="513"/>
      <c r="I4682" s="513"/>
      <c r="J4682" s="513"/>
      <c r="K4682" s="513"/>
      <c r="L4682" s="513"/>
      <c r="M4682" s="513"/>
      <c r="N4682" s="513"/>
      <c r="O4682" s="513"/>
      <c r="P4682" s="513"/>
      <c r="Q4682" s="513"/>
      <c r="R4682" s="513"/>
      <c r="S4682" s="513"/>
      <c r="T4682" s="513"/>
      <c r="U4682" s="513"/>
      <c r="V4682" s="513"/>
      <c r="W4682" s="513"/>
      <c r="X4682" s="513"/>
      <c r="Y4682" s="42"/>
      <c r="Z4682" s="42"/>
      <c r="AA4682" s="42"/>
      <c r="AB4682" s="42"/>
      <c r="AC4682" s="42"/>
      <c r="AD4682" s="42"/>
    </row>
    <row r="4683" spans="3:30">
      <c r="C4683" s="513"/>
      <c r="D4683" s="461"/>
      <c r="E4683" s="421"/>
      <c r="F4683" s="494"/>
      <c r="G4683" s="258"/>
      <c r="H4683" s="513"/>
      <c r="I4683" s="513"/>
      <c r="J4683" s="513"/>
      <c r="K4683" s="513"/>
      <c r="L4683" s="513"/>
      <c r="M4683" s="513"/>
      <c r="N4683" s="513"/>
      <c r="O4683" s="513"/>
      <c r="P4683" s="513"/>
      <c r="Q4683" s="513"/>
      <c r="R4683" s="513"/>
      <c r="S4683" s="513"/>
      <c r="T4683" s="513"/>
      <c r="U4683" s="513"/>
      <c r="V4683" s="513"/>
      <c r="W4683" s="513"/>
      <c r="X4683" s="513"/>
      <c r="Y4683" s="42"/>
      <c r="Z4683" s="42"/>
      <c r="AA4683" s="42"/>
      <c r="AB4683" s="42"/>
      <c r="AC4683" s="42"/>
      <c r="AD4683" s="42"/>
    </row>
    <row r="4684" spans="3:30">
      <c r="C4684" s="513"/>
      <c r="D4684" s="461"/>
      <c r="E4684" s="421"/>
      <c r="F4684" s="494"/>
      <c r="G4684" s="258"/>
      <c r="H4684" s="513"/>
      <c r="I4684" s="513"/>
      <c r="J4684" s="513"/>
      <c r="K4684" s="513"/>
      <c r="L4684" s="513"/>
      <c r="M4684" s="513"/>
      <c r="N4684" s="513"/>
      <c r="O4684" s="513"/>
      <c r="P4684" s="513"/>
      <c r="Q4684" s="513"/>
      <c r="R4684" s="513"/>
      <c r="S4684" s="513"/>
      <c r="T4684" s="513"/>
      <c r="U4684" s="513"/>
      <c r="V4684" s="513"/>
      <c r="W4684" s="513"/>
      <c r="X4684" s="513"/>
      <c r="Y4684" s="42"/>
      <c r="Z4684" s="42"/>
      <c r="AA4684" s="42"/>
      <c r="AB4684" s="42"/>
      <c r="AC4684" s="42"/>
      <c r="AD4684" s="42"/>
    </row>
    <row r="4685" spans="3:30">
      <c r="C4685" s="513"/>
      <c r="D4685" s="461"/>
      <c r="E4685" s="421"/>
      <c r="F4685" s="494"/>
      <c r="G4685" s="258"/>
      <c r="H4685" s="513"/>
      <c r="I4685" s="513"/>
      <c r="J4685" s="513"/>
      <c r="K4685" s="513"/>
      <c r="L4685" s="513"/>
      <c r="M4685" s="513"/>
      <c r="N4685" s="513"/>
      <c r="O4685" s="513"/>
      <c r="P4685" s="513"/>
      <c r="Q4685" s="513"/>
      <c r="R4685" s="513"/>
      <c r="S4685" s="513"/>
      <c r="T4685" s="513"/>
      <c r="U4685" s="513"/>
      <c r="V4685" s="513"/>
      <c r="W4685" s="513"/>
      <c r="X4685" s="513"/>
      <c r="Y4685" s="42"/>
      <c r="Z4685" s="42"/>
      <c r="AA4685" s="42"/>
      <c r="AB4685" s="42"/>
      <c r="AC4685" s="42"/>
      <c r="AD4685" s="42"/>
    </row>
    <row r="4686" spans="3:30">
      <c r="C4686" s="513"/>
      <c r="D4686" s="461"/>
      <c r="E4686" s="421"/>
      <c r="F4686" s="494"/>
      <c r="G4686" s="258"/>
      <c r="H4686" s="513"/>
      <c r="I4686" s="513"/>
      <c r="J4686" s="513"/>
      <c r="K4686" s="513"/>
      <c r="L4686" s="513"/>
      <c r="M4686" s="513"/>
      <c r="N4686" s="513"/>
      <c r="O4686" s="513"/>
      <c r="P4686" s="513"/>
      <c r="Q4686" s="513"/>
      <c r="R4686" s="513"/>
      <c r="S4686" s="513"/>
      <c r="T4686" s="513"/>
      <c r="U4686" s="513"/>
      <c r="V4686" s="513"/>
      <c r="W4686" s="513"/>
      <c r="X4686" s="513"/>
      <c r="Y4686" s="42"/>
      <c r="Z4686" s="42"/>
      <c r="AA4686" s="42"/>
      <c r="AB4686" s="42"/>
      <c r="AC4686" s="42"/>
      <c r="AD4686" s="42"/>
    </row>
    <row r="4687" spans="3:30">
      <c r="C4687" s="513"/>
      <c r="D4687" s="461"/>
      <c r="E4687" s="421"/>
      <c r="F4687" s="494"/>
      <c r="G4687" s="258"/>
      <c r="H4687" s="513"/>
      <c r="I4687" s="513"/>
      <c r="J4687" s="513"/>
      <c r="K4687" s="513"/>
      <c r="L4687" s="513"/>
      <c r="M4687" s="513"/>
      <c r="N4687" s="513"/>
      <c r="O4687" s="513"/>
      <c r="P4687" s="513"/>
      <c r="Q4687" s="513"/>
      <c r="R4687" s="513"/>
      <c r="S4687" s="513"/>
      <c r="T4687" s="513"/>
      <c r="U4687" s="513"/>
      <c r="V4687" s="513"/>
      <c r="W4687" s="513"/>
      <c r="X4687" s="513"/>
      <c r="Y4687" s="42"/>
      <c r="Z4687" s="42"/>
      <c r="AA4687" s="42"/>
      <c r="AB4687" s="42"/>
      <c r="AC4687" s="42"/>
      <c r="AD4687" s="42"/>
    </row>
    <row r="4688" spans="3:30">
      <c r="C4688" s="513"/>
      <c r="D4688" s="461"/>
      <c r="E4688" s="421"/>
      <c r="F4688" s="494"/>
      <c r="G4688" s="258"/>
      <c r="H4688" s="513"/>
      <c r="I4688" s="513"/>
      <c r="J4688" s="513"/>
      <c r="K4688" s="513"/>
      <c r="L4688" s="513"/>
      <c r="M4688" s="513"/>
      <c r="N4688" s="513"/>
      <c r="O4688" s="513"/>
      <c r="P4688" s="513"/>
      <c r="Q4688" s="513"/>
      <c r="R4688" s="513"/>
      <c r="S4688" s="513"/>
      <c r="T4688" s="513"/>
      <c r="U4688" s="513"/>
      <c r="V4688" s="513"/>
      <c r="W4688" s="513"/>
      <c r="X4688" s="513"/>
      <c r="Y4688" s="42"/>
      <c r="Z4688" s="42"/>
      <c r="AA4688" s="42"/>
      <c r="AB4688" s="42"/>
      <c r="AC4688" s="42"/>
      <c r="AD4688" s="42"/>
    </row>
    <row r="4689" spans="3:30">
      <c r="C4689" s="513"/>
      <c r="D4689" s="461"/>
      <c r="E4689" s="421"/>
      <c r="F4689" s="494"/>
      <c r="G4689" s="258"/>
      <c r="H4689" s="513"/>
      <c r="I4689" s="513"/>
      <c r="J4689" s="513"/>
      <c r="K4689" s="513"/>
      <c r="L4689" s="513"/>
      <c r="M4689" s="513"/>
      <c r="N4689" s="513"/>
      <c r="O4689" s="513"/>
      <c r="P4689" s="513"/>
      <c r="Q4689" s="513"/>
      <c r="R4689" s="513"/>
      <c r="S4689" s="513"/>
      <c r="T4689" s="513"/>
      <c r="U4689" s="513"/>
      <c r="V4689" s="513"/>
      <c r="W4689" s="513"/>
      <c r="X4689" s="513"/>
      <c r="Y4689" s="42"/>
      <c r="Z4689" s="42"/>
      <c r="AA4689" s="42"/>
      <c r="AB4689" s="42"/>
      <c r="AC4689" s="42"/>
      <c r="AD4689" s="42"/>
    </row>
    <row r="4690" spans="3:30">
      <c r="C4690" s="513"/>
      <c r="D4690" s="461"/>
      <c r="E4690" s="421"/>
      <c r="F4690" s="494"/>
      <c r="G4690" s="258"/>
      <c r="H4690" s="513"/>
      <c r="I4690" s="513"/>
      <c r="J4690" s="513"/>
      <c r="K4690" s="513"/>
      <c r="L4690" s="513"/>
      <c r="M4690" s="513"/>
      <c r="N4690" s="513"/>
      <c r="O4690" s="513"/>
      <c r="P4690" s="513"/>
      <c r="Q4690" s="513"/>
      <c r="R4690" s="513"/>
      <c r="S4690" s="513"/>
      <c r="T4690" s="513"/>
      <c r="U4690" s="513"/>
      <c r="V4690" s="513"/>
      <c r="W4690" s="513"/>
      <c r="X4690" s="513"/>
      <c r="Y4690" s="42"/>
      <c r="Z4690" s="42"/>
      <c r="AA4690" s="42"/>
      <c r="AB4690" s="42"/>
      <c r="AC4690" s="42"/>
      <c r="AD4690" s="42"/>
    </row>
    <row r="4691" spans="3:30">
      <c r="C4691" s="513"/>
      <c r="D4691" s="461"/>
      <c r="E4691" s="421"/>
      <c r="F4691" s="494"/>
      <c r="G4691" s="258"/>
      <c r="H4691" s="513"/>
      <c r="I4691" s="513"/>
      <c r="J4691" s="513"/>
      <c r="K4691" s="513"/>
      <c r="L4691" s="513"/>
      <c r="M4691" s="513"/>
      <c r="N4691" s="513"/>
      <c r="O4691" s="513"/>
      <c r="P4691" s="513"/>
      <c r="Q4691" s="513"/>
      <c r="R4691" s="513"/>
      <c r="S4691" s="513"/>
      <c r="T4691" s="513"/>
      <c r="U4691" s="513"/>
      <c r="V4691" s="513"/>
      <c r="W4691" s="513"/>
      <c r="X4691" s="513"/>
      <c r="Y4691" s="42"/>
      <c r="Z4691" s="42"/>
      <c r="AA4691" s="42"/>
      <c r="AB4691" s="42"/>
      <c r="AC4691" s="42"/>
      <c r="AD4691" s="42"/>
    </row>
    <row r="4692" spans="3:30">
      <c r="C4692" s="513"/>
      <c r="D4692" s="461"/>
      <c r="E4692" s="421"/>
      <c r="F4692" s="494"/>
      <c r="G4692" s="258"/>
      <c r="H4692" s="513"/>
      <c r="I4692" s="513"/>
      <c r="J4692" s="513"/>
      <c r="K4692" s="513"/>
      <c r="L4692" s="513"/>
      <c r="M4692" s="513"/>
      <c r="N4692" s="513"/>
      <c r="O4692" s="513"/>
      <c r="P4692" s="513"/>
      <c r="Q4692" s="513"/>
      <c r="R4692" s="513"/>
      <c r="S4692" s="513"/>
      <c r="T4692" s="513"/>
      <c r="U4692" s="513"/>
      <c r="V4692" s="513"/>
      <c r="W4692" s="513"/>
      <c r="X4692" s="513"/>
      <c r="Y4692" s="42"/>
      <c r="Z4692" s="42"/>
      <c r="AA4692" s="42"/>
      <c r="AB4692" s="42"/>
      <c r="AC4692" s="42"/>
      <c r="AD4692" s="42"/>
    </row>
    <row r="4693" spans="3:30">
      <c r="C4693" s="513"/>
      <c r="D4693" s="461"/>
      <c r="E4693" s="421"/>
      <c r="F4693" s="494"/>
      <c r="G4693" s="258"/>
      <c r="H4693" s="513"/>
      <c r="I4693" s="513"/>
      <c r="J4693" s="513"/>
      <c r="K4693" s="513"/>
      <c r="L4693" s="513"/>
      <c r="M4693" s="513"/>
      <c r="N4693" s="513"/>
      <c r="O4693" s="513"/>
      <c r="P4693" s="513"/>
      <c r="Q4693" s="513"/>
      <c r="R4693" s="513"/>
      <c r="S4693" s="513"/>
      <c r="T4693" s="513"/>
      <c r="U4693" s="513"/>
      <c r="V4693" s="513"/>
      <c r="W4693" s="513"/>
      <c r="X4693" s="513"/>
      <c r="Y4693" s="42"/>
      <c r="Z4693" s="42"/>
      <c r="AA4693" s="42"/>
      <c r="AB4693" s="42"/>
      <c r="AC4693" s="42"/>
      <c r="AD4693" s="42"/>
    </row>
    <row r="4694" spans="3:30">
      <c r="C4694" s="513"/>
      <c r="D4694" s="461"/>
      <c r="E4694" s="421"/>
      <c r="F4694" s="494"/>
      <c r="G4694" s="258"/>
      <c r="H4694" s="513"/>
      <c r="I4694" s="513"/>
      <c r="J4694" s="513"/>
      <c r="K4694" s="513"/>
      <c r="L4694" s="513"/>
      <c r="M4694" s="513"/>
      <c r="N4694" s="513"/>
      <c r="O4694" s="513"/>
      <c r="P4694" s="513"/>
      <c r="Q4694" s="513"/>
      <c r="R4694" s="513"/>
      <c r="S4694" s="513"/>
      <c r="T4694" s="513"/>
      <c r="U4694" s="513"/>
      <c r="V4694" s="513"/>
      <c r="W4694" s="513"/>
      <c r="X4694" s="513"/>
      <c r="Y4694" s="42"/>
      <c r="Z4694" s="42"/>
      <c r="AA4694" s="42"/>
      <c r="AB4694" s="42"/>
      <c r="AC4694" s="42"/>
      <c r="AD4694" s="42"/>
    </row>
    <row r="4695" spans="3:30">
      <c r="C4695" s="513"/>
      <c r="D4695" s="461"/>
      <c r="E4695" s="421"/>
      <c r="F4695" s="494"/>
      <c r="G4695" s="258"/>
      <c r="H4695" s="513"/>
      <c r="I4695" s="513"/>
      <c r="J4695" s="513"/>
      <c r="K4695" s="513"/>
      <c r="L4695" s="513"/>
      <c r="M4695" s="513"/>
      <c r="N4695" s="513"/>
      <c r="O4695" s="513"/>
      <c r="P4695" s="513"/>
      <c r="Q4695" s="513"/>
      <c r="R4695" s="513"/>
      <c r="S4695" s="513"/>
      <c r="T4695" s="513"/>
      <c r="U4695" s="513"/>
      <c r="V4695" s="513"/>
      <c r="W4695" s="513"/>
      <c r="X4695" s="513"/>
      <c r="Y4695" s="42"/>
      <c r="Z4695" s="42"/>
      <c r="AA4695" s="42"/>
      <c r="AB4695" s="42"/>
      <c r="AC4695" s="42"/>
      <c r="AD4695" s="42"/>
    </row>
    <row r="4696" spans="3:30">
      <c r="C4696" s="513"/>
      <c r="D4696" s="461"/>
      <c r="E4696" s="421"/>
      <c r="F4696" s="494"/>
      <c r="G4696" s="258"/>
      <c r="H4696" s="513"/>
      <c r="I4696" s="513"/>
      <c r="J4696" s="513"/>
      <c r="K4696" s="513"/>
      <c r="L4696" s="513"/>
      <c r="M4696" s="513"/>
      <c r="N4696" s="513"/>
      <c r="O4696" s="513"/>
      <c r="P4696" s="513"/>
      <c r="Q4696" s="513"/>
      <c r="R4696" s="513"/>
      <c r="S4696" s="513"/>
      <c r="T4696" s="513"/>
      <c r="U4696" s="513"/>
      <c r="V4696" s="513"/>
      <c r="W4696" s="513"/>
      <c r="X4696" s="513"/>
      <c r="Y4696" s="42"/>
      <c r="Z4696" s="42"/>
      <c r="AA4696" s="42"/>
      <c r="AB4696" s="42"/>
      <c r="AC4696" s="42"/>
      <c r="AD4696" s="42"/>
    </row>
    <row r="4697" spans="3:30">
      <c r="C4697" s="513"/>
      <c r="D4697" s="461"/>
      <c r="E4697" s="421"/>
      <c r="F4697" s="494"/>
      <c r="G4697" s="258"/>
      <c r="H4697" s="513"/>
      <c r="I4697" s="513"/>
      <c r="J4697" s="513"/>
      <c r="K4697" s="513"/>
      <c r="L4697" s="513"/>
      <c r="M4697" s="513"/>
      <c r="N4697" s="513"/>
      <c r="O4697" s="513"/>
      <c r="P4697" s="513"/>
      <c r="Q4697" s="513"/>
      <c r="R4697" s="513"/>
      <c r="S4697" s="513"/>
      <c r="T4697" s="513"/>
      <c r="U4697" s="513"/>
      <c r="V4697" s="513"/>
      <c r="W4697" s="513"/>
      <c r="X4697" s="513"/>
      <c r="Y4697" s="42"/>
      <c r="Z4697" s="42"/>
      <c r="AA4697" s="42"/>
      <c r="AB4697" s="42"/>
      <c r="AC4697" s="42"/>
      <c r="AD4697" s="42"/>
    </row>
    <row r="4698" spans="3:30">
      <c r="C4698" s="513"/>
      <c r="D4698" s="461"/>
      <c r="E4698" s="421"/>
      <c r="F4698" s="494"/>
      <c r="G4698" s="258"/>
      <c r="H4698" s="513"/>
      <c r="I4698" s="513"/>
      <c r="J4698" s="513"/>
      <c r="K4698" s="513"/>
      <c r="L4698" s="513"/>
      <c r="M4698" s="513"/>
      <c r="N4698" s="513"/>
      <c r="O4698" s="513"/>
      <c r="P4698" s="513"/>
      <c r="Q4698" s="513"/>
      <c r="R4698" s="513"/>
      <c r="S4698" s="513"/>
      <c r="T4698" s="513"/>
      <c r="U4698" s="513"/>
      <c r="V4698" s="513"/>
      <c r="W4698" s="513"/>
      <c r="X4698" s="513"/>
      <c r="Y4698" s="42"/>
      <c r="Z4698" s="42"/>
      <c r="AA4698" s="42"/>
      <c r="AB4698" s="42"/>
      <c r="AC4698" s="42"/>
      <c r="AD4698" s="42"/>
    </row>
    <row r="4699" spans="3:30">
      <c r="C4699" s="513"/>
      <c r="D4699" s="461"/>
      <c r="E4699" s="421"/>
      <c r="F4699" s="494"/>
      <c r="G4699" s="258"/>
      <c r="H4699" s="513"/>
      <c r="I4699" s="513"/>
      <c r="J4699" s="513"/>
      <c r="K4699" s="513"/>
      <c r="L4699" s="513"/>
      <c r="M4699" s="513"/>
      <c r="N4699" s="513"/>
      <c r="O4699" s="513"/>
      <c r="P4699" s="513"/>
      <c r="Q4699" s="513"/>
      <c r="R4699" s="513"/>
      <c r="S4699" s="513"/>
      <c r="T4699" s="513"/>
      <c r="U4699" s="513"/>
      <c r="V4699" s="513"/>
      <c r="W4699" s="513"/>
      <c r="X4699" s="513"/>
      <c r="Y4699" s="42"/>
      <c r="Z4699" s="42"/>
      <c r="AA4699" s="42"/>
      <c r="AB4699" s="42"/>
      <c r="AC4699" s="42"/>
      <c r="AD4699" s="42"/>
    </row>
    <row r="4700" spans="3:30">
      <c r="C4700" s="513"/>
      <c r="D4700" s="461"/>
      <c r="E4700" s="421"/>
      <c r="F4700" s="494"/>
      <c r="G4700" s="258"/>
      <c r="H4700" s="513"/>
      <c r="I4700" s="513"/>
      <c r="J4700" s="513"/>
      <c r="K4700" s="513"/>
      <c r="L4700" s="513"/>
      <c r="M4700" s="513"/>
      <c r="N4700" s="513"/>
      <c r="O4700" s="513"/>
      <c r="P4700" s="513"/>
      <c r="Q4700" s="513"/>
      <c r="R4700" s="513"/>
      <c r="S4700" s="513"/>
      <c r="T4700" s="513"/>
      <c r="U4700" s="513"/>
      <c r="V4700" s="513"/>
      <c r="W4700" s="513"/>
      <c r="X4700" s="513"/>
      <c r="Y4700" s="42"/>
      <c r="Z4700" s="42"/>
      <c r="AA4700" s="42"/>
      <c r="AB4700" s="42"/>
      <c r="AC4700" s="42"/>
      <c r="AD4700" s="42"/>
    </row>
    <row r="4701" spans="3:30">
      <c r="C4701" s="513"/>
      <c r="D4701" s="461"/>
      <c r="E4701" s="421"/>
      <c r="F4701" s="494"/>
      <c r="G4701" s="258"/>
      <c r="H4701" s="513"/>
      <c r="I4701" s="513"/>
      <c r="J4701" s="513"/>
      <c r="K4701" s="513"/>
      <c r="L4701" s="513"/>
      <c r="M4701" s="513"/>
      <c r="N4701" s="513"/>
      <c r="O4701" s="513"/>
      <c r="P4701" s="513"/>
      <c r="Q4701" s="513"/>
      <c r="R4701" s="513"/>
      <c r="S4701" s="513"/>
      <c r="T4701" s="513"/>
      <c r="U4701" s="513"/>
      <c r="V4701" s="513"/>
      <c r="W4701" s="513"/>
      <c r="X4701" s="513"/>
      <c r="Y4701" s="42"/>
      <c r="Z4701" s="42"/>
      <c r="AA4701" s="42"/>
      <c r="AB4701" s="42"/>
      <c r="AC4701" s="42"/>
      <c r="AD4701" s="42"/>
    </row>
    <row r="4702" spans="3:30">
      <c r="C4702" s="513"/>
      <c r="D4702" s="461"/>
      <c r="E4702" s="421"/>
      <c r="F4702" s="494"/>
      <c r="G4702" s="258"/>
      <c r="H4702" s="513"/>
      <c r="I4702" s="513"/>
      <c r="J4702" s="513"/>
      <c r="K4702" s="513"/>
      <c r="L4702" s="513"/>
      <c r="M4702" s="513"/>
      <c r="N4702" s="513"/>
      <c r="O4702" s="513"/>
      <c r="P4702" s="513"/>
      <c r="Q4702" s="513"/>
      <c r="R4702" s="513"/>
      <c r="S4702" s="513"/>
      <c r="T4702" s="513"/>
      <c r="U4702" s="513"/>
      <c r="V4702" s="513"/>
      <c r="W4702" s="513"/>
      <c r="X4702" s="513"/>
      <c r="Y4702" s="42"/>
      <c r="Z4702" s="42"/>
      <c r="AA4702" s="42"/>
      <c r="AB4702" s="42"/>
      <c r="AC4702" s="42"/>
      <c r="AD4702" s="42"/>
    </row>
    <row r="4703" spans="3:30">
      <c r="C4703" s="513"/>
      <c r="D4703" s="461"/>
      <c r="E4703" s="421"/>
      <c r="F4703" s="494"/>
      <c r="G4703" s="258"/>
      <c r="H4703" s="513"/>
      <c r="I4703" s="513"/>
      <c r="J4703" s="513"/>
      <c r="K4703" s="513"/>
      <c r="L4703" s="513"/>
      <c r="M4703" s="513"/>
      <c r="N4703" s="513"/>
      <c r="O4703" s="513"/>
      <c r="P4703" s="513"/>
      <c r="Q4703" s="513"/>
      <c r="R4703" s="513"/>
      <c r="S4703" s="513"/>
      <c r="T4703" s="513"/>
      <c r="U4703" s="513"/>
      <c r="V4703" s="513"/>
      <c r="W4703" s="513"/>
      <c r="X4703" s="513"/>
      <c r="Y4703" s="42"/>
      <c r="Z4703" s="42"/>
      <c r="AA4703" s="42"/>
      <c r="AB4703" s="42"/>
      <c r="AC4703" s="42"/>
      <c r="AD4703" s="42"/>
    </row>
    <row r="4704" spans="3:30">
      <c r="C4704" s="513"/>
      <c r="D4704" s="461"/>
      <c r="E4704" s="421"/>
      <c r="F4704" s="494"/>
      <c r="G4704" s="258"/>
      <c r="H4704" s="513"/>
      <c r="I4704" s="513"/>
      <c r="J4704" s="513"/>
      <c r="K4704" s="513"/>
      <c r="L4704" s="513"/>
      <c r="M4704" s="513"/>
      <c r="N4704" s="513"/>
      <c r="O4704" s="513"/>
      <c r="P4704" s="513"/>
      <c r="Q4704" s="513"/>
      <c r="R4704" s="513"/>
      <c r="S4704" s="513"/>
      <c r="T4704" s="513"/>
      <c r="U4704" s="513"/>
      <c r="V4704" s="513"/>
      <c r="W4704" s="513"/>
      <c r="X4704" s="513"/>
      <c r="Y4704" s="42"/>
      <c r="Z4704" s="42"/>
      <c r="AA4704" s="42"/>
      <c r="AB4704" s="42"/>
      <c r="AC4704" s="42"/>
      <c r="AD4704" s="42"/>
    </row>
    <row r="4705" spans="3:30">
      <c r="C4705" s="513"/>
      <c r="D4705" s="461"/>
      <c r="E4705" s="421"/>
      <c r="F4705" s="494"/>
      <c r="G4705" s="258"/>
      <c r="H4705" s="513"/>
      <c r="I4705" s="513"/>
      <c r="J4705" s="513"/>
      <c r="K4705" s="513"/>
      <c r="L4705" s="513"/>
      <c r="M4705" s="513"/>
      <c r="N4705" s="513"/>
      <c r="O4705" s="513"/>
      <c r="P4705" s="513"/>
      <c r="Q4705" s="513"/>
      <c r="R4705" s="513"/>
      <c r="S4705" s="513"/>
      <c r="T4705" s="513"/>
      <c r="U4705" s="513"/>
      <c r="V4705" s="513"/>
      <c r="W4705" s="513"/>
      <c r="X4705" s="513"/>
      <c r="Y4705" s="42"/>
      <c r="Z4705" s="42"/>
      <c r="AA4705" s="42"/>
      <c r="AB4705" s="42"/>
      <c r="AC4705" s="42"/>
      <c r="AD4705" s="42"/>
    </row>
    <row r="4706" spans="3:30">
      <c r="C4706" s="513"/>
      <c r="D4706" s="461"/>
      <c r="E4706" s="421"/>
      <c r="F4706" s="494"/>
      <c r="G4706" s="258"/>
      <c r="H4706" s="513"/>
      <c r="I4706" s="513"/>
      <c r="J4706" s="513"/>
      <c r="K4706" s="513"/>
      <c r="L4706" s="513"/>
      <c r="M4706" s="513"/>
      <c r="N4706" s="513"/>
      <c r="O4706" s="513"/>
      <c r="P4706" s="513"/>
      <c r="Q4706" s="513"/>
      <c r="R4706" s="513"/>
      <c r="S4706" s="513"/>
      <c r="T4706" s="513"/>
      <c r="U4706" s="513"/>
      <c r="V4706" s="513"/>
      <c r="W4706" s="513"/>
      <c r="X4706" s="513"/>
      <c r="Y4706" s="42"/>
      <c r="Z4706" s="42"/>
      <c r="AA4706" s="42"/>
      <c r="AB4706" s="42"/>
      <c r="AC4706" s="42"/>
      <c r="AD4706" s="42"/>
    </row>
    <row r="4707" spans="3:30">
      <c r="C4707" s="513"/>
      <c r="D4707" s="461"/>
      <c r="E4707" s="421"/>
      <c r="F4707" s="494"/>
      <c r="G4707" s="258"/>
      <c r="H4707" s="513"/>
      <c r="I4707" s="513"/>
      <c r="J4707" s="513"/>
      <c r="K4707" s="513"/>
      <c r="L4707" s="513"/>
      <c r="M4707" s="513"/>
      <c r="N4707" s="513"/>
      <c r="O4707" s="513"/>
      <c r="P4707" s="513"/>
      <c r="Q4707" s="513"/>
      <c r="R4707" s="513"/>
      <c r="S4707" s="513"/>
      <c r="T4707" s="513"/>
      <c r="U4707" s="513"/>
      <c r="V4707" s="513"/>
      <c r="W4707" s="513"/>
      <c r="X4707" s="513"/>
      <c r="Y4707" s="42"/>
      <c r="Z4707" s="42"/>
      <c r="AA4707" s="42"/>
      <c r="AB4707" s="42"/>
      <c r="AC4707" s="42"/>
      <c r="AD4707" s="42"/>
    </row>
    <row r="4708" spans="3:30">
      <c r="C4708" s="513"/>
      <c r="D4708" s="461"/>
      <c r="E4708" s="421"/>
      <c r="F4708" s="494"/>
      <c r="G4708" s="258"/>
      <c r="H4708" s="513"/>
      <c r="I4708" s="513"/>
      <c r="J4708" s="513"/>
      <c r="K4708" s="513"/>
      <c r="L4708" s="513"/>
      <c r="M4708" s="513"/>
      <c r="N4708" s="513"/>
      <c r="O4708" s="513"/>
      <c r="P4708" s="513"/>
      <c r="Q4708" s="513"/>
      <c r="R4708" s="513"/>
      <c r="S4708" s="513"/>
      <c r="T4708" s="513"/>
      <c r="U4708" s="513"/>
      <c r="V4708" s="513"/>
      <c r="W4708" s="513"/>
      <c r="X4708" s="513"/>
      <c r="Y4708" s="42"/>
      <c r="Z4708" s="42"/>
      <c r="AA4708" s="42"/>
      <c r="AB4708" s="42"/>
      <c r="AC4708" s="42"/>
      <c r="AD4708" s="42"/>
    </row>
    <row r="4709" spans="3:30">
      <c r="C4709" s="513"/>
      <c r="D4709" s="461"/>
      <c r="E4709" s="421"/>
      <c r="F4709" s="494"/>
      <c r="G4709" s="258"/>
      <c r="H4709" s="513"/>
      <c r="I4709" s="513"/>
      <c r="J4709" s="513"/>
      <c r="K4709" s="513"/>
      <c r="L4709" s="513"/>
      <c r="M4709" s="513"/>
      <c r="N4709" s="513"/>
      <c r="O4709" s="513"/>
      <c r="P4709" s="513"/>
      <c r="Q4709" s="513"/>
      <c r="R4709" s="513"/>
      <c r="S4709" s="513"/>
      <c r="T4709" s="513"/>
      <c r="U4709" s="513"/>
      <c r="V4709" s="513"/>
      <c r="W4709" s="513"/>
      <c r="X4709" s="513"/>
      <c r="Y4709" s="42"/>
      <c r="Z4709" s="42"/>
      <c r="AA4709" s="42"/>
      <c r="AB4709" s="42"/>
      <c r="AC4709" s="42"/>
      <c r="AD4709" s="42"/>
    </row>
    <row r="4710" spans="3:30">
      <c r="C4710" s="513"/>
      <c r="D4710" s="461"/>
      <c r="E4710" s="421"/>
      <c r="F4710" s="494"/>
      <c r="G4710" s="258"/>
      <c r="H4710" s="513"/>
      <c r="I4710" s="513"/>
      <c r="J4710" s="513"/>
      <c r="K4710" s="513"/>
      <c r="L4710" s="513"/>
      <c r="M4710" s="513"/>
      <c r="N4710" s="513"/>
      <c r="O4710" s="513"/>
      <c r="P4710" s="513"/>
      <c r="Q4710" s="513"/>
      <c r="R4710" s="513"/>
      <c r="S4710" s="513"/>
      <c r="T4710" s="513"/>
      <c r="U4710" s="513"/>
      <c r="V4710" s="513"/>
      <c r="W4710" s="513"/>
      <c r="X4710" s="513"/>
      <c r="Y4710" s="42"/>
      <c r="Z4710" s="42"/>
      <c r="AA4710" s="42"/>
      <c r="AB4710" s="42"/>
      <c r="AC4710" s="42"/>
      <c r="AD4710" s="42"/>
    </row>
    <row r="4711" spans="3:30">
      <c r="C4711" s="513"/>
      <c r="D4711" s="461"/>
      <c r="E4711" s="421"/>
      <c r="F4711" s="494"/>
      <c r="G4711" s="258"/>
      <c r="H4711" s="513"/>
      <c r="I4711" s="513"/>
      <c r="J4711" s="513"/>
      <c r="K4711" s="513"/>
      <c r="L4711" s="513"/>
      <c r="M4711" s="513"/>
      <c r="N4711" s="513"/>
      <c r="O4711" s="513"/>
      <c r="P4711" s="513"/>
      <c r="Q4711" s="513"/>
      <c r="R4711" s="513"/>
      <c r="S4711" s="513"/>
      <c r="T4711" s="513"/>
      <c r="U4711" s="513"/>
      <c r="V4711" s="513"/>
      <c r="W4711" s="513"/>
      <c r="X4711" s="513"/>
      <c r="Y4711" s="42"/>
      <c r="Z4711" s="42"/>
      <c r="AA4711" s="42"/>
      <c r="AB4711" s="42"/>
      <c r="AC4711" s="42"/>
      <c r="AD4711" s="42"/>
    </row>
    <row r="4712" spans="3:30">
      <c r="C4712" s="513"/>
      <c r="D4712" s="461"/>
      <c r="E4712" s="421"/>
      <c r="F4712" s="494"/>
      <c r="G4712" s="258"/>
      <c r="H4712" s="513"/>
      <c r="I4712" s="513"/>
      <c r="J4712" s="513"/>
      <c r="K4712" s="513"/>
      <c r="L4712" s="513"/>
      <c r="M4712" s="513"/>
      <c r="N4712" s="513"/>
      <c r="O4712" s="513"/>
      <c r="P4712" s="513"/>
      <c r="Q4712" s="513"/>
      <c r="R4712" s="513"/>
      <c r="S4712" s="513"/>
      <c r="T4712" s="513"/>
      <c r="U4712" s="513"/>
      <c r="V4712" s="513"/>
      <c r="W4712" s="513"/>
      <c r="X4712" s="513"/>
      <c r="Y4712" s="42"/>
      <c r="Z4712" s="42"/>
      <c r="AA4712" s="42"/>
      <c r="AB4712" s="42"/>
      <c r="AC4712" s="42"/>
      <c r="AD4712" s="42"/>
    </row>
    <row r="4713" spans="3:30">
      <c r="C4713" s="513"/>
      <c r="D4713" s="461"/>
      <c r="E4713" s="421"/>
      <c r="F4713" s="494"/>
      <c r="G4713" s="258"/>
      <c r="H4713" s="513"/>
      <c r="I4713" s="513"/>
      <c r="J4713" s="513"/>
      <c r="K4713" s="513"/>
      <c r="L4713" s="513"/>
      <c r="M4713" s="513"/>
      <c r="N4713" s="513"/>
      <c r="O4713" s="513"/>
      <c r="P4713" s="513"/>
      <c r="Q4713" s="513"/>
      <c r="R4713" s="513"/>
      <c r="S4713" s="513"/>
      <c r="T4713" s="513"/>
      <c r="U4713" s="513"/>
      <c r="V4713" s="513"/>
      <c r="W4713" s="513"/>
      <c r="X4713" s="513"/>
      <c r="Y4713" s="42"/>
      <c r="Z4713" s="42"/>
      <c r="AA4713" s="42"/>
      <c r="AB4713" s="42"/>
      <c r="AC4713" s="42"/>
      <c r="AD4713" s="42"/>
    </row>
    <row r="4714" spans="3:30">
      <c r="C4714" s="513"/>
      <c r="D4714" s="461"/>
      <c r="E4714" s="421"/>
      <c r="F4714" s="494"/>
      <c r="G4714" s="258"/>
      <c r="H4714" s="513"/>
      <c r="I4714" s="513"/>
      <c r="J4714" s="513"/>
      <c r="K4714" s="513"/>
      <c r="L4714" s="513"/>
      <c r="M4714" s="513"/>
      <c r="N4714" s="513"/>
      <c r="O4714" s="513"/>
      <c r="P4714" s="513"/>
      <c r="Q4714" s="513"/>
      <c r="R4714" s="513"/>
      <c r="S4714" s="513"/>
      <c r="T4714" s="513"/>
      <c r="U4714" s="513"/>
      <c r="V4714" s="513"/>
      <c r="W4714" s="513"/>
      <c r="X4714" s="513"/>
      <c r="Y4714" s="42"/>
      <c r="Z4714" s="42"/>
      <c r="AA4714" s="42"/>
      <c r="AB4714" s="42"/>
      <c r="AC4714" s="42"/>
      <c r="AD4714" s="42"/>
    </row>
    <row r="4715" spans="3:30">
      <c r="C4715" s="513"/>
      <c r="D4715" s="461"/>
      <c r="E4715" s="421"/>
      <c r="F4715" s="494"/>
      <c r="G4715" s="258"/>
      <c r="H4715" s="513"/>
      <c r="I4715" s="513"/>
      <c r="J4715" s="513"/>
      <c r="K4715" s="513"/>
      <c r="L4715" s="513"/>
      <c r="M4715" s="513"/>
      <c r="N4715" s="513"/>
      <c r="O4715" s="513"/>
      <c r="P4715" s="513"/>
      <c r="Q4715" s="513"/>
      <c r="R4715" s="513"/>
      <c r="S4715" s="513"/>
      <c r="T4715" s="513"/>
      <c r="U4715" s="513"/>
      <c r="V4715" s="513"/>
      <c r="W4715" s="513"/>
      <c r="X4715" s="513"/>
      <c r="Y4715" s="42"/>
      <c r="Z4715" s="42"/>
      <c r="AA4715" s="42"/>
      <c r="AB4715" s="42"/>
      <c r="AC4715" s="42"/>
      <c r="AD4715" s="42"/>
    </row>
    <row r="4716" spans="3:30">
      <c r="C4716" s="513"/>
      <c r="D4716" s="461"/>
      <c r="E4716" s="421"/>
      <c r="F4716" s="494"/>
      <c r="G4716" s="258"/>
      <c r="H4716" s="513"/>
      <c r="I4716" s="513"/>
      <c r="J4716" s="513"/>
      <c r="K4716" s="513"/>
      <c r="L4716" s="513"/>
      <c r="M4716" s="513"/>
      <c r="N4716" s="513"/>
      <c r="O4716" s="513"/>
      <c r="P4716" s="513"/>
      <c r="Q4716" s="513"/>
      <c r="R4716" s="513"/>
      <c r="S4716" s="513"/>
      <c r="T4716" s="513"/>
      <c r="U4716" s="513"/>
      <c r="V4716" s="513"/>
      <c r="W4716" s="513"/>
      <c r="X4716" s="513"/>
      <c r="Y4716" s="42"/>
      <c r="Z4716" s="42"/>
      <c r="AA4716" s="42"/>
      <c r="AB4716" s="42"/>
      <c r="AC4716" s="42"/>
      <c r="AD4716" s="42"/>
    </row>
    <row r="4717" spans="3:30">
      <c r="C4717" s="513"/>
      <c r="D4717" s="461"/>
      <c r="E4717" s="421"/>
      <c r="F4717" s="494"/>
      <c r="G4717" s="258"/>
      <c r="H4717" s="513"/>
      <c r="I4717" s="513"/>
      <c r="J4717" s="513"/>
      <c r="K4717" s="513"/>
      <c r="L4717" s="513"/>
      <c r="M4717" s="513"/>
      <c r="N4717" s="513"/>
      <c r="O4717" s="513"/>
      <c r="P4717" s="513"/>
      <c r="Q4717" s="513"/>
      <c r="R4717" s="513"/>
      <c r="S4717" s="513"/>
      <c r="T4717" s="513"/>
      <c r="U4717" s="513"/>
      <c r="V4717" s="513"/>
      <c r="W4717" s="513"/>
      <c r="X4717" s="513"/>
      <c r="Y4717" s="42"/>
      <c r="Z4717" s="42"/>
      <c r="AA4717" s="42"/>
      <c r="AB4717" s="42"/>
      <c r="AC4717" s="42"/>
      <c r="AD4717" s="42"/>
    </row>
    <row r="4718" spans="3:30">
      <c r="C4718" s="513"/>
      <c r="D4718" s="461"/>
      <c r="E4718" s="421"/>
      <c r="F4718" s="494"/>
      <c r="G4718" s="258"/>
      <c r="H4718" s="513"/>
      <c r="I4718" s="513"/>
      <c r="J4718" s="513"/>
      <c r="K4718" s="513"/>
      <c r="L4718" s="513"/>
      <c r="M4718" s="513"/>
      <c r="N4718" s="513"/>
      <c r="O4718" s="513"/>
      <c r="P4718" s="513"/>
      <c r="Q4718" s="513"/>
      <c r="R4718" s="513"/>
      <c r="S4718" s="513"/>
      <c r="T4718" s="513"/>
      <c r="U4718" s="513"/>
      <c r="V4718" s="513"/>
      <c r="W4718" s="513"/>
      <c r="X4718" s="513"/>
      <c r="Y4718" s="42"/>
      <c r="Z4718" s="42"/>
      <c r="AA4718" s="42"/>
      <c r="AB4718" s="42"/>
      <c r="AC4718" s="42"/>
      <c r="AD4718" s="42"/>
    </row>
    <row r="4719" spans="3:30">
      <c r="C4719" s="513"/>
      <c r="D4719" s="461"/>
      <c r="E4719" s="421"/>
      <c r="F4719" s="494"/>
      <c r="G4719" s="258"/>
      <c r="H4719" s="513"/>
      <c r="I4719" s="513"/>
      <c r="J4719" s="513"/>
      <c r="K4719" s="513"/>
      <c r="L4719" s="513"/>
      <c r="M4719" s="513"/>
      <c r="N4719" s="513"/>
      <c r="O4719" s="513"/>
      <c r="P4719" s="513"/>
      <c r="Q4719" s="513"/>
      <c r="R4719" s="513"/>
      <c r="S4719" s="513"/>
      <c r="T4719" s="513"/>
      <c r="U4719" s="513"/>
      <c r="V4719" s="513"/>
      <c r="W4719" s="513"/>
      <c r="X4719" s="513"/>
      <c r="Y4719" s="42"/>
      <c r="Z4719" s="42"/>
      <c r="AA4719" s="42"/>
      <c r="AB4719" s="42"/>
      <c r="AC4719" s="42"/>
      <c r="AD4719" s="42"/>
    </row>
    <row r="4720" spans="3:30">
      <c r="C4720" s="513"/>
      <c r="D4720" s="461"/>
      <c r="E4720" s="421"/>
      <c r="F4720" s="494"/>
      <c r="G4720" s="258"/>
      <c r="H4720" s="513"/>
      <c r="I4720" s="513"/>
      <c r="J4720" s="513"/>
      <c r="K4720" s="513"/>
      <c r="L4720" s="513"/>
      <c r="M4720" s="513"/>
      <c r="N4720" s="513"/>
      <c r="O4720" s="513"/>
      <c r="P4720" s="513"/>
      <c r="Q4720" s="513"/>
      <c r="R4720" s="513"/>
      <c r="S4720" s="513"/>
      <c r="T4720" s="513"/>
      <c r="U4720" s="513"/>
      <c r="V4720" s="513"/>
      <c r="W4720" s="513"/>
      <c r="X4720" s="513"/>
      <c r="Y4720" s="42"/>
      <c r="Z4720" s="42"/>
      <c r="AA4720" s="42"/>
      <c r="AB4720" s="42"/>
      <c r="AC4720" s="42"/>
      <c r="AD4720" s="42"/>
    </row>
    <row r="4721" spans="3:30">
      <c r="C4721" s="513"/>
      <c r="D4721" s="461"/>
      <c r="E4721" s="421"/>
      <c r="F4721" s="494"/>
      <c r="G4721" s="258"/>
      <c r="H4721" s="513"/>
      <c r="I4721" s="513"/>
      <c r="J4721" s="513"/>
      <c r="K4721" s="513"/>
      <c r="L4721" s="513"/>
      <c r="M4721" s="513"/>
      <c r="N4721" s="513"/>
      <c r="O4721" s="513"/>
      <c r="P4721" s="513"/>
      <c r="Q4721" s="513"/>
      <c r="R4721" s="513"/>
      <c r="S4721" s="513"/>
      <c r="T4721" s="513"/>
      <c r="U4721" s="513"/>
      <c r="V4721" s="513"/>
      <c r="W4721" s="513"/>
      <c r="X4721" s="513"/>
      <c r="Y4721" s="42"/>
      <c r="Z4721" s="42"/>
      <c r="AA4721" s="42"/>
      <c r="AB4721" s="42"/>
      <c r="AC4721" s="42"/>
      <c r="AD4721" s="42"/>
    </row>
    <row r="4722" spans="3:30">
      <c r="C4722" s="513"/>
      <c r="D4722" s="461"/>
      <c r="E4722" s="421"/>
      <c r="F4722" s="494"/>
      <c r="G4722" s="258"/>
      <c r="H4722" s="513"/>
      <c r="I4722" s="513"/>
      <c r="J4722" s="513"/>
      <c r="K4722" s="513"/>
      <c r="L4722" s="513"/>
      <c r="M4722" s="513"/>
      <c r="N4722" s="513"/>
      <c r="O4722" s="513"/>
      <c r="P4722" s="513"/>
      <c r="Q4722" s="513"/>
      <c r="R4722" s="513"/>
      <c r="S4722" s="513"/>
      <c r="T4722" s="513"/>
      <c r="U4722" s="513"/>
      <c r="V4722" s="513"/>
      <c r="W4722" s="513"/>
      <c r="X4722" s="513"/>
      <c r="Y4722" s="42"/>
      <c r="Z4722" s="42"/>
      <c r="AA4722" s="42"/>
      <c r="AB4722" s="42"/>
      <c r="AC4722" s="42"/>
      <c r="AD4722" s="42"/>
    </row>
    <row r="4723" spans="3:30">
      <c r="C4723" s="513"/>
      <c r="D4723" s="461"/>
      <c r="E4723" s="421"/>
      <c r="F4723" s="494"/>
      <c r="G4723" s="258"/>
      <c r="H4723" s="513"/>
      <c r="I4723" s="513"/>
      <c r="J4723" s="513"/>
      <c r="K4723" s="513"/>
      <c r="L4723" s="513"/>
      <c r="M4723" s="513"/>
      <c r="N4723" s="513"/>
      <c r="O4723" s="513"/>
      <c r="P4723" s="513"/>
      <c r="Q4723" s="513"/>
      <c r="R4723" s="513"/>
      <c r="S4723" s="513"/>
      <c r="T4723" s="513"/>
      <c r="U4723" s="513"/>
      <c r="V4723" s="513"/>
      <c r="W4723" s="513"/>
      <c r="X4723" s="513"/>
      <c r="Y4723" s="42"/>
      <c r="Z4723" s="42"/>
      <c r="AA4723" s="42"/>
      <c r="AB4723" s="42"/>
      <c r="AC4723" s="42"/>
      <c r="AD4723" s="42"/>
    </row>
    <row r="4724" spans="3:30">
      <c r="C4724" s="513"/>
      <c r="D4724" s="461"/>
      <c r="E4724" s="421"/>
      <c r="F4724" s="494"/>
      <c r="G4724" s="258"/>
      <c r="H4724" s="513"/>
      <c r="I4724" s="513"/>
      <c r="J4724" s="513"/>
      <c r="K4724" s="513"/>
      <c r="L4724" s="513"/>
      <c r="M4724" s="513"/>
      <c r="N4724" s="513"/>
      <c r="O4724" s="513"/>
      <c r="P4724" s="513"/>
      <c r="Q4724" s="513"/>
      <c r="R4724" s="513"/>
      <c r="S4724" s="513"/>
      <c r="T4724" s="513"/>
      <c r="U4724" s="513"/>
      <c r="V4724" s="513"/>
      <c r="W4724" s="513"/>
      <c r="X4724" s="513"/>
      <c r="Y4724" s="42"/>
      <c r="Z4724" s="42"/>
      <c r="AA4724" s="42"/>
      <c r="AB4724" s="42"/>
      <c r="AC4724" s="42"/>
      <c r="AD4724" s="42"/>
    </row>
    <row r="4725" spans="3:30">
      <c r="C4725" s="513"/>
      <c r="D4725" s="461"/>
      <c r="E4725" s="421"/>
      <c r="F4725" s="494"/>
      <c r="G4725" s="258"/>
      <c r="H4725" s="513"/>
      <c r="I4725" s="513"/>
      <c r="J4725" s="513"/>
      <c r="K4725" s="513"/>
      <c r="L4725" s="513"/>
      <c r="M4725" s="513"/>
      <c r="N4725" s="513"/>
      <c r="O4725" s="513"/>
      <c r="P4725" s="513"/>
      <c r="Q4725" s="513"/>
      <c r="R4725" s="513"/>
      <c r="S4725" s="513"/>
      <c r="T4725" s="513"/>
      <c r="U4725" s="513"/>
      <c r="V4725" s="513"/>
      <c r="W4725" s="513"/>
      <c r="X4725" s="513"/>
      <c r="Y4725" s="42"/>
      <c r="Z4725" s="42"/>
      <c r="AA4725" s="42"/>
      <c r="AB4725" s="42"/>
      <c r="AC4725" s="42"/>
      <c r="AD4725" s="42"/>
    </row>
    <row r="4726" spans="3:30">
      <c r="C4726" s="513"/>
      <c r="D4726" s="461"/>
      <c r="E4726" s="421"/>
      <c r="F4726" s="494"/>
      <c r="G4726" s="258"/>
      <c r="H4726" s="513"/>
      <c r="I4726" s="513"/>
      <c r="J4726" s="513"/>
      <c r="K4726" s="513"/>
      <c r="L4726" s="513"/>
      <c r="M4726" s="513"/>
      <c r="N4726" s="513"/>
      <c r="O4726" s="513"/>
      <c r="P4726" s="513"/>
      <c r="Q4726" s="513"/>
      <c r="R4726" s="513"/>
      <c r="S4726" s="513"/>
      <c r="T4726" s="513"/>
      <c r="U4726" s="513"/>
      <c r="V4726" s="513"/>
      <c r="W4726" s="513"/>
      <c r="X4726" s="513"/>
      <c r="Y4726" s="42"/>
      <c r="Z4726" s="42"/>
      <c r="AA4726" s="42"/>
      <c r="AB4726" s="42"/>
      <c r="AC4726" s="42"/>
      <c r="AD4726" s="42"/>
    </row>
    <row r="4727" spans="3:30">
      <c r="C4727" s="513"/>
      <c r="D4727" s="461"/>
      <c r="E4727" s="421"/>
      <c r="F4727" s="494"/>
      <c r="G4727" s="258"/>
      <c r="H4727" s="513"/>
      <c r="I4727" s="513"/>
      <c r="J4727" s="513"/>
      <c r="K4727" s="513"/>
      <c r="L4727" s="513"/>
      <c r="M4727" s="513"/>
      <c r="N4727" s="513"/>
      <c r="O4727" s="513"/>
      <c r="P4727" s="513"/>
      <c r="Q4727" s="513"/>
      <c r="R4727" s="513"/>
      <c r="S4727" s="513"/>
      <c r="T4727" s="513"/>
      <c r="U4727" s="513"/>
      <c r="V4727" s="513"/>
      <c r="W4727" s="513"/>
      <c r="X4727" s="513"/>
      <c r="Y4727" s="42"/>
      <c r="Z4727" s="42"/>
      <c r="AA4727" s="42"/>
      <c r="AB4727" s="42"/>
      <c r="AC4727" s="42"/>
      <c r="AD4727" s="42"/>
    </row>
    <row r="4728" spans="3:30">
      <c r="C4728" s="513"/>
      <c r="D4728" s="461"/>
      <c r="E4728" s="421"/>
      <c r="F4728" s="494"/>
      <c r="G4728" s="258"/>
      <c r="H4728" s="513"/>
      <c r="I4728" s="513"/>
      <c r="J4728" s="513"/>
      <c r="K4728" s="513"/>
      <c r="L4728" s="513"/>
      <c r="M4728" s="513"/>
      <c r="N4728" s="513"/>
      <c r="O4728" s="513"/>
      <c r="P4728" s="513"/>
      <c r="Q4728" s="513"/>
      <c r="R4728" s="513"/>
      <c r="S4728" s="513"/>
      <c r="T4728" s="513"/>
      <c r="U4728" s="513"/>
      <c r="V4728" s="513"/>
      <c r="W4728" s="513"/>
      <c r="X4728" s="513"/>
      <c r="Y4728" s="42"/>
      <c r="Z4728" s="42"/>
      <c r="AA4728" s="42"/>
      <c r="AB4728" s="42"/>
      <c r="AC4728" s="42"/>
      <c r="AD4728" s="42"/>
    </row>
    <row r="4729" spans="3:30">
      <c r="C4729" s="513"/>
      <c r="D4729" s="461"/>
      <c r="E4729" s="421"/>
      <c r="F4729" s="494"/>
      <c r="G4729" s="258"/>
      <c r="H4729" s="513"/>
      <c r="I4729" s="513"/>
      <c r="J4729" s="513"/>
      <c r="K4729" s="513"/>
      <c r="L4729" s="513"/>
      <c r="M4729" s="513"/>
      <c r="N4729" s="513"/>
      <c r="O4729" s="513"/>
      <c r="P4729" s="513"/>
      <c r="Q4729" s="513"/>
      <c r="R4729" s="513"/>
      <c r="S4729" s="513"/>
      <c r="T4729" s="513"/>
      <c r="U4729" s="513"/>
      <c r="V4729" s="513"/>
      <c r="W4729" s="513"/>
      <c r="X4729" s="513"/>
      <c r="Y4729" s="42"/>
      <c r="Z4729" s="42"/>
      <c r="AA4729" s="42"/>
      <c r="AB4729" s="42"/>
      <c r="AC4729" s="42"/>
      <c r="AD4729" s="42"/>
    </row>
    <row r="4730" spans="3:30">
      <c r="C4730" s="513"/>
      <c r="D4730" s="461"/>
      <c r="E4730" s="421"/>
      <c r="F4730" s="494"/>
      <c r="G4730" s="258"/>
      <c r="H4730" s="513"/>
      <c r="I4730" s="513"/>
      <c r="J4730" s="513"/>
      <c r="K4730" s="513"/>
      <c r="L4730" s="513"/>
      <c r="M4730" s="513"/>
      <c r="N4730" s="513"/>
      <c r="O4730" s="513"/>
      <c r="P4730" s="513"/>
      <c r="Q4730" s="513"/>
      <c r="R4730" s="513"/>
      <c r="S4730" s="513"/>
      <c r="T4730" s="513"/>
      <c r="U4730" s="513"/>
      <c r="V4730" s="513"/>
      <c r="W4730" s="513"/>
      <c r="X4730" s="513"/>
      <c r="Y4730" s="42"/>
      <c r="Z4730" s="42"/>
      <c r="AA4730" s="42"/>
      <c r="AB4730" s="42"/>
      <c r="AC4730" s="42"/>
      <c r="AD4730" s="42"/>
    </row>
    <row r="4731" spans="3:30">
      <c r="C4731" s="513"/>
      <c r="D4731" s="461"/>
      <c r="E4731" s="421"/>
      <c r="F4731" s="494"/>
      <c r="G4731" s="258"/>
      <c r="H4731" s="513"/>
      <c r="I4731" s="513"/>
      <c r="J4731" s="513"/>
      <c r="K4731" s="513"/>
      <c r="L4731" s="513"/>
      <c r="M4731" s="513"/>
      <c r="N4731" s="513"/>
      <c r="O4731" s="513"/>
      <c r="P4731" s="513"/>
      <c r="Q4731" s="513"/>
      <c r="R4731" s="513"/>
      <c r="S4731" s="513"/>
      <c r="T4731" s="513"/>
      <c r="U4731" s="513"/>
      <c r="V4731" s="513"/>
      <c r="W4731" s="513"/>
      <c r="X4731" s="513"/>
      <c r="Y4731" s="42"/>
      <c r="Z4731" s="42"/>
      <c r="AA4731" s="42"/>
      <c r="AB4731" s="42"/>
      <c r="AC4731" s="42"/>
      <c r="AD4731" s="42"/>
    </row>
    <row r="4732" spans="3:30">
      <c r="C4732" s="513"/>
      <c r="D4732" s="461"/>
      <c r="E4732" s="421"/>
      <c r="F4732" s="494"/>
      <c r="G4732" s="258"/>
      <c r="H4732" s="513"/>
      <c r="I4732" s="513"/>
      <c r="J4732" s="513"/>
      <c r="K4732" s="513"/>
      <c r="L4732" s="513"/>
      <c r="M4732" s="513"/>
      <c r="N4732" s="513"/>
      <c r="O4732" s="513"/>
      <c r="P4732" s="513"/>
      <c r="Q4732" s="513"/>
      <c r="R4732" s="513"/>
      <c r="S4732" s="513"/>
      <c r="T4732" s="513"/>
      <c r="U4732" s="513"/>
      <c r="V4732" s="513"/>
      <c r="W4732" s="513"/>
      <c r="X4732" s="513"/>
      <c r="Y4732" s="42"/>
      <c r="Z4732" s="42"/>
      <c r="AA4732" s="42"/>
      <c r="AB4732" s="42"/>
      <c r="AC4732" s="42"/>
      <c r="AD4732" s="42"/>
    </row>
    <row r="4733" spans="3:30">
      <c r="C4733" s="513"/>
      <c r="D4733" s="461"/>
      <c r="E4733" s="421"/>
      <c r="F4733" s="494"/>
      <c r="G4733" s="258"/>
      <c r="H4733" s="513"/>
      <c r="I4733" s="513"/>
      <c r="J4733" s="513"/>
      <c r="K4733" s="513"/>
      <c r="L4733" s="513"/>
      <c r="M4733" s="513"/>
      <c r="N4733" s="513"/>
      <c r="O4733" s="513"/>
      <c r="P4733" s="513"/>
      <c r="Q4733" s="513"/>
      <c r="R4733" s="513"/>
      <c r="S4733" s="513"/>
      <c r="T4733" s="513"/>
      <c r="U4733" s="513"/>
      <c r="V4733" s="513"/>
      <c r="W4733" s="513"/>
      <c r="X4733" s="513"/>
      <c r="Y4733" s="42"/>
      <c r="Z4733" s="42"/>
      <c r="AA4733" s="42"/>
      <c r="AB4733" s="42"/>
      <c r="AC4733" s="42"/>
      <c r="AD4733" s="42"/>
    </row>
    <row r="4734" spans="3:30">
      <c r="C4734" s="513"/>
      <c r="D4734" s="461"/>
      <c r="E4734" s="421"/>
      <c r="F4734" s="494"/>
      <c r="G4734" s="258"/>
      <c r="H4734" s="513"/>
      <c r="I4734" s="513"/>
      <c r="J4734" s="513"/>
      <c r="K4734" s="513"/>
      <c r="L4734" s="513"/>
      <c r="M4734" s="513"/>
      <c r="N4734" s="513"/>
      <c r="O4734" s="513"/>
      <c r="P4734" s="513"/>
      <c r="Q4734" s="513"/>
      <c r="R4734" s="513"/>
      <c r="S4734" s="513"/>
      <c r="T4734" s="513"/>
      <c r="U4734" s="513"/>
      <c r="V4734" s="513"/>
      <c r="W4734" s="513"/>
      <c r="X4734" s="513"/>
      <c r="Y4734" s="42"/>
      <c r="Z4734" s="42"/>
      <c r="AA4734" s="42"/>
      <c r="AB4734" s="42"/>
      <c r="AC4734" s="42"/>
      <c r="AD4734" s="42"/>
    </row>
    <row r="4735" spans="3:30">
      <c r="C4735" s="513"/>
      <c r="D4735" s="461"/>
      <c r="E4735" s="421"/>
      <c r="F4735" s="494"/>
      <c r="G4735" s="258"/>
      <c r="H4735" s="513"/>
      <c r="I4735" s="513"/>
      <c r="J4735" s="513"/>
      <c r="K4735" s="513"/>
      <c r="L4735" s="513"/>
      <c r="M4735" s="513"/>
      <c r="N4735" s="513"/>
      <c r="O4735" s="513"/>
      <c r="P4735" s="513"/>
      <c r="Q4735" s="513"/>
      <c r="R4735" s="513"/>
      <c r="S4735" s="513"/>
      <c r="T4735" s="513"/>
      <c r="U4735" s="513"/>
      <c r="V4735" s="513"/>
      <c r="W4735" s="513"/>
      <c r="X4735" s="513"/>
      <c r="Y4735" s="42"/>
      <c r="Z4735" s="42"/>
      <c r="AA4735" s="42"/>
      <c r="AB4735" s="42"/>
      <c r="AC4735" s="42"/>
      <c r="AD4735" s="42"/>
    </row>
    <row r="4736" spans="3:30">
      <c r="C4736" s="513"/>
      <c r="D4736" s="461"/>
      <c r="E4736" s="421"/>
      <c r="F4736" s="494"/>
      <c r="G4736" s="258"/>
      <c r="H4736" s="513"/>
      <c r="I4736" s="513"/>
      <c r="J4736" s="513"/>
      <c r="K4736" s="513"/>
      <c r="L4736" s="513"/>
      <c r="M4736" s="513"/>
      <c r="N4736" s="513"/>
      <c r="O4736" s="513"/>
      <c r="P4736" s="513"/>
      <c r="Q4736" s="513"/>
      <c r="R4736" s="513"/>
      <c r="S4736" s="513"/>
      <c r="T4736" s="513"/>
      <c r="U4736" s="513"/>
      <c r="V4736" s="513"/>
      <c r="W4736" s="513"/>
      <c r="X4736" s="513"/>
      <c r="Y4736" s="42"/>
      <c r="Z4736" s="42"/>
      <c r="AA4736" s="42"/>
      <c r="AB4736" s="42"/>
      <c r="AC4736" s="42"/>
      <c r="AD4736" s="42"/>
    </row>
    <row r="4737" spans="3:30">
      <c r="C4737" s="513"/>
      <c r="D4737" s="461"/>
      <c r="E4737" s="421"/>
      <c r="F4737" s="494"/>
      <c r="G4737" s="258"/>
      <c r="H4737" s="513"/>
      <c r="I4737" s="513"/>
      <c r="J4737" s="513"/>
      <c r="K4737" s="513"/>
      <c r="L4737" s="513"/>
      <c r="M4737" s="513"/>
      <c r="N4737" s="513"/>
      <c r="O4737" s="513"/>
      <c r="P4737" s="513"/>
      <c r="Q4737" s="513"/>
      <c r="R4737" s="513"/>
      <c r="S4737" s="513"/>
      <c r="T4737" s="513"/>
      <c r="U4737" s="513"/>
      <c r="V4737" s="513"/>
      <c r="W4737" s="513"/>
      <c r="X4737" s="513"/>
      <c r="Y4737" s="42"/>
      <c r="Z4737" s="42"/>
      <c r="AA4737" s="42"/>
      <c r="AB4737" s="42"/>
      <c r="AC4737" s="42"/>
      <c r="AD4737" s="42"/>
    </row>
    <row r="4738" spans="3:30">
      <c r="C4738" s="513"/>
      <c r="D4738" s="461"/>
      <c r="E4738" s="421"/>
      <c r="F4738" s="494"/>
      <c r="G4738" s="258"/>
      <c r="H4738" s="513"/>
      <c r="I4738" s="513"/>
      <c r="J4738" s="513"/>
      <c r="K4738" s="513"/>
      <c r="L4738" s="513"/>
      <c r="M4738" s="513"/>
      <c r="N4738" s="513"/>
      <c r="O4738" s="513"/>
      <c r="P4738" s="513"/>
      <c r="Q4738" s="513"/>
      <c r="R4738" s="513"/>
      <c r="S4738" s="513"/>
      <c r="T4738" s="513"/>
      <c r="U4738" s="513"/>
      <c r="V4738" s="513"/>
      <c r="W4738" s="513"/>
      <c r="X4738" s="513"/>
      <c r="Y4738" s="42"/>
      <c r="Z4738" s="42"/>
      <c r="AA4738" s="42"/>
      <c r="AB4738" s="42"/>
      <c r="AC4738" s="42"/>
      <c r="AD4738" s="42"/>
    </row>
    <row r="4739" spans="3:30">
      <c r="C4739" s="513"/>
      <c r="D4739" s="461"/>
      <c r="E4739" s="421"/>
      <c r="F4739" s="494"/>
      <c r="G4739" s="258"/>
      <c r="H4739" s="513"/>
      <c r="I4739" s="513"/>
      <c r="J4739" s="513"/>
      <c r="K4739" s="513"/>
      <c r="L4739" s="513"/>
      <c r="M4739" s="513"/>
      <c r="N4739" s="513"/>
      <c r="O4739" s="513"/>
      <c r="P4739" s="513"/>
      <c r="Q4739" s="513"/>
      <c r="R4739" s="513"/>
      <c r="S4739" s="513"/>
      <c r="T4739" s="513"/>
      <c r="U4739" s="513"/>
      <c r="V4739" s="513"/>
      <c r="W4739" s="513"/>
      <c r="X4739" s="513"/>
      <c r="Y4739" s="42"/>
      <c r="Z4739" s="42"/>
      <c r="AA4739" s="42"/>
      <c r="AB4739" s="42"/>
      <c r="AC4739" s="42"/>
      <c r="AD4739" s="42"/>
    </row>
    <row r="4740" spans="3:30">
      <c r="C4740" s="513"/>
      <c r="D4740" s="461"/>
      <c r="E4740" s="421"/>
      <c r="F4740" s="494"/>
      <c r="G4740" s="258"/>
      <c r="H4740" s="513"/>
      <c r="I4740" s="513"/>
      <c r="J4740" s="513"/>
      <c r="K4740" s="513"/>
      <c r="L4740" s="513"/>
      <c r="M4740" s="513"/>
      <c r="N4740" s="513"/>
      <c r="O4740" s="513"/>
      <c r="P4740" s="513"/>
      <c r="Q4740" s="513"/>
      <c r="R4740" s="513"/>
      <c r="S4740" s="513"/>
      <c r="T4740" s="513"/>
      <c r="U4740" s="513"/>
      <c r="V4740" s="513"/>
      <c r="W4740" s="513"/>
      <c r="X4740" s="513"/>
      <c r="Y4740" s="42"/>
      <c r="Z4740" s="42"/>
      <c r="AA4740" s="42"/>
      <c r="AB4740" s="42"/>
      <c r="AC4740" s="42"/>
      <c r="AD4740" s="42"/>
    </row>
    <row r="4741" spans="3:30">
      <c r="C4741" s="513"/>
      <c r="D4741" s="461"/>
      <c r="E4741" s="421"/>
      <c r="F4741" s="494"/>
      <c r="G4741" s="258"/>
      <c r="H4741" s="513"/>
      <c r="I4741" s="513"/>
      <c r="J4741" s="513"/>
      <c r="K4741" s="513"/>
      <c r="L4741" s="513"/>
      <c r="M4741" s="513"/>
      <c r="N4741" s="513"/>
      <c r="O4741" s="513"/>
      <c r="P4741" s="513"/>
      <c r="Q4741" s="513"/>
      <c r="R4741" s="513"/>
      <c r="S4741" s="513"/>
      <c r="T4741" s="513"/>
      <c r="U4741" s="513"/>
      <c r="V4741" s="513"/>
      <c r="W4741" s="513"/>
      <c r="X4741" s="513"/>
      <c r="Y4741" s="42"/>
      <c r="Z4741" s="42"/>
      <c r="AA4741" s="42"/>
      <c r="AB4741" s="42"/>
      <c r="AC4741" s="42"/>
      <c r="AD4741" s="42"/>
    </row>
    <row r="4742" spans="3:30">
      <c r="C4742" s="513"/>
      <c r="D4742" s="461"/>
      <c r="E4742" s="421"/>
      <c r="F4742" s="494"/>
      <c r="G4742" s="258"/>
      <c r="H4742" s="513"/>
      <c r="I4742" s="513"/>
      <c r="J4742" s="513"/>
      <c r="K4742" s="513"/>
      <c r="L4742" s="513"/>
      <c r="M4742" s="513"/>
      <c r="N4742" s="513"/>
      <c r="O4742" s="513"/>
      <c r="P4742" s="513"/>
      <c r="Q4742" s="513"/>
      <c r="R4742" s="513"/>
      <c r="S4742" s="513"/>
      <c r="T4742" s="513"/>
      <c r="U4742" s="513"/>
      <c r="V4742" s="513"/>
      <c r="W4742" s="513"/>
      <c r="X4742" s="513"/>
      <c r="Y4742" s="42"/>
      <c r="Z4742" s="42"/>
      <c r="AA4742" s="42"/>
      <c r="AB4742" s="42"/>
      <c r="AC4742" s="42"/>
      <c r="AD4742" s="42"/>
    </row>
    <row r="4743" spans="3:30">
      <c r="C4743" s="513"/>
      <c r="D4743" s="461"/>
      <c r="E4743" s="421"/>
      <c r="F4743" s="494"/>
      <c r="G4743" s="258"/>
      <c r="H4743" s="513"/>
      <c r="I4743" s="513"/>
      <c r="J4743" s="513"/>
      <c r="K4743" s="513"/>
      <c r="L4743" s="513"/>
      <c r="M4743" s="513"/>
      <c r="N4743" s="513"/>
      <c r="O4743" s="513"/>
      <c r="P4743" s="513"/>
      <c r="Q4743" s="513"/>
      <c r="R4743" s="513"/>
      <c r="S4743" s="513"/>
      <c r="T4743" s="513"/>
      <c r="U4743" s="513"/>
      <c r="V4743" s="513"/>
      <c r="W4743" s="513"/>
      <c r="X4743" s="513"/>
      <c r="Y4743" s="42"/>
      <c r="Z4743" s="42"/>
      <c r="AA4743" s="42"/>
      <c r="AB4743" s="42"/>
      <c r="AC4743" s="42"/>
      <c r="AD4743" s="42"/>
    </row>
    <row r="4744" spans="3:30">
      <c r="C4744" s="513"/>
      <c r="D4744" s="461"/>
      <c r="E4744" s="421"/>
      <c r="F4744" s="494"/>
      <c r="G4744" s="258"/>
      <c r="H4744" s="513"/>
      <c r="I4744" s="513"/>
      <c r="J4744" s="513"/>
      <c r="K4744" s="513"/>
      <c r="L4744" s="513"/>
      <c r="M4744" s="513"/>
      <c r="N4744" s="513"/>
      <c r="O4744" s="513"/>
      <c r="P4744" s="513"/>
      <c r="Q4744" s="513"/>
      <c r="R4744" s="513"/>
      <c r="S4744" s="513"/>
      <c r="T4744" s="513"/>
      <c r="U4744" s="513"/>
      <c r="V4744" s="513"/>
      <c r="W4744" s="513"/>
      <c r="X4744" s="513"/>
      <c r="Y4744" s="42"/>
      <c r="Z4744" s="42"/>
      <c r="AA4744" s="42"/>
      <c r="AB4744" s="42"/>
      <c r="AC4744" s="42"/>
      <c r="AD4744" s="42"/>
    </row>
    <row r="4745" spans="3:30">
      <c r="C4745" s="513"/>
      <c r="D4745" s="461"/>
      <c r="E4745" s="421"/>
      <c r="F4745" s="494"/>
      <c r="G4745" s="258"/>
      <c r="H4745" s="513"/>
      <c r="I4745" s="513"/>
      <c r="J4745" s="513"/>
      <c r="K4745" s="513"/>
      <c r="L4745" s="513"/>
      <c r="M4745" s="513"/>
      <c r="N4745" s="513"/>
      <c r="O4745" s="513"/>
      <c r="P4745" s="513"/>
      <c r="Q4745" s="513"/>
      <c r="R4745" s="513"/>
      <c r="S4745" s="513"/>
      <c r="T4745" s="513"/>
      <c r="U4745" s="513"/>
      <c r="V4745" s="513"/>
      <c r="W4745" s="513"/>
      <c r="X4745" s="513"/>
      <c r="Y4745" s="42"/>
      <c r="Z4745" s="42"/>
      <c r="AA4745" s="42"/>
      <c r="AB4745" s="42"/>
      <c r="AC4745" s="42"/>
      <c r="AD4745" s="42"/>
    </row>
    <row r="4746" spans="3:30">
      <c r="C4746" s="513"/>
      <c r="D4746" s="461"/>
      <c r="E4746" s="421"/>
      <c r="F4746" s="494"/>
      <c r="G4746" s="258"/>
      <c r="H4746" s="513"/>
      <c r="I4746" s="513"/>
      <c r="J4746" s="513"/>
      <c r="K4746" s="513"/>
      <c r="L4746" s="513"/>
      <c r="M4746" s="513"/>
      <c r="N4746" s="513"/>
      <c r="O4746" s="513"/>
      <c r="P4746" s="513"/>
      <c r="Q4746" s="513"/>
      <c r="R4746" s="513"/>
      <c r="S4746" s="513"/>
      <c r="T4746" s="513"/>
      <c r="U4746" s="513"/>
      <c r="V4746" s="513"/>
      <c r="W4746" s="513"/>
      <c r="X4746" s="513"/>
      <c r="Y4746" s="42"/>
      <c r="Z4746" s="42"/>
      <c r="AA4746" s="42"/>
      <c r="AB4746" s="42"/>
      <c r="AC4746" s="42"/>
      <c r="AD4746" s="42"/>
    </row>
    <row r="4747" spans="3:30">
      <c r="C4747" s="513"/>
      <c r="D4747" s="461"/>
      <c r="E4747" s="421"/>
      <c r="F4747" s="494"/>
      <c r="G4747" s="258"/>
      <c r="H4747" s="513"/>
      <c r="I4747" s="513"/>
      <c r="J4747" s="513"/>
      <c r="K4747" s="513"/>
      <c r="L4747" s="513"/>
      <c r="M4747" s="513"/>
      <c r="N4747" s="513"/>
      <c r="O4747" s="513"/>
      <c r="P4747" s="513"/>
      <c r="Q4747" s="513"/>
      <c r="R4747" s="513"/>
      <c r="S4747" s="513"/>
      <c r="T4747" s="513"/>
      <c r="U4747" s="513"/>
      <c r="V4747" s="513"/>
      <c r="W4747" s="513"/>
      <c r="X4747" s="513"/>
      <c r="Y4747" s="42"/>
      <c r="Z4747" s="42"/>
      <c r="AA4747" s="42"/>
      <c r="AB4747" s="42"/>
      <c r="AC4747" s="42"/>
      <c r="AD4747" s="42"/>
    </row>
    <row r="4748" spans="3:30">
      <c r="C4748" s="513"/>
      <c r="D4748" s="461"/>
      <c r="E4748" s="421"/>
      <c r="F4748" s="494"/>
      <c r="G4748" s="258"/>
      <c r="H4748" s="513"/>
      <c r="I4748" s="513"/>
      <c r="J4748" s="513"/>
      <c r="K4748" s="513"/>
      <c r="L4748" s="513"/>
      <c r="M4748" s="513"/>
      <c r="N4748" s="513"/>
      <c r="O4748" s="513"/>
      <c r="P4748" s="513"/>
      <c r="Q4748" s="513"/>
      <c r="R4748" s="513"/>
      <c r="S4748" s="513"/>
      <c r="T4748" s="513"/>
      <c r="U4748" s="513"/>
      <c r="V4748" s="513"/>
      <c r="W4748" s="513"/>
      <c r="X4748" s="513"/>
      <c r="Y4748" s="42"/>
      <c r="Z4748" s="42"/>
      <c r="AA4748" s="42"/>
      <c r="AB4748" s="42"/>
      <c r="AC4748" s="42"/>
      <c r="AD4748" s="42"/>
    </row>
    <row r="4749" spans="3:30">
      <c r="C4749" s="513"/>
      <c r="D4749" s="461"/>
      <c r="E4749" s="421"/>
      <c r="F4749" s="494"/>
      <c r="G4749" s="258"/>
      <c r="H4749" s="513"/>
      <c r="I4749" s="513"/>
      <c r="J4749" s="513"/>
      <c r="K4749" s="513"/>
      <c r="L4749" s="513"/>
      <c r="M4749" s="513"/>
      <c r="N4749" s="513"/>
      <c r="O4749" s="513"/>
      <c r="P4749" s="513"/>
      <c r="Q4749" s="513"/>
      <c r="R4749" s="513"/>
      <c r="S4749" s="513"/>
      <c r="T4749" s="513"/>
      <c r="U4749" s="513"/>
      <c r="V4749" s="513"/>
      <c r="W4749" s="513"/>
      <c r="X4749" s="513"/>
      <c r="Y4749" s="42"/>
      <c r="Z4749" s="42"/>
      <c r="AA4749" s="42"/>
      <c r="AB4749" s="42"/>
      <c r="AC4749" s="42"/>
      <c r="AD4749" s="42"/>
    </row>
    <row r="4750" spans="3:30">
      <c r="C4750" s="513"/>
      <c r="D4750" s="461"/>
      <c r="E4750" s="421"/>
      <c r="F4750" s="494"/>
      <c r="G4750" s="258"/>
      <c r="H4750" s="513"/>
      <c r="I4750" s="513"/>
      <c r="J4750" s="513"/>
      <c r="K4750" s="513"/>
      <c r="L4750" s="513"/>
      <c r="M4750" s="513"/>
      <c r="N4750" s="513"/>
      <c r="O4750" s="513"/>
      <c r="P4750" s="513"/>
      <c r="Q4750" s="513"/>
      <c r="R4750" s="513"/>
      <c r="S4750" s="513"/>
      <c r="T4750" s="513"/>
      <c r="U4750" s="513"/>
      <c r="V4750" s="513"/>
      <c r="W4750" s="513"/>
      <c r="X4750" s="513"/>
      <c r="Y4750" s="42"/>
      <c r="Z4750" s="42"/>
      <c r="AA4750" s="42"/>
      <c r="AB4750" s="42"/>
      <c r="AC4750" s="42"/>
      <c r="AD4750" s="42"/>
    </row>
    <row r="4751" spans="3:30">
      <c r="C4751" s="513"/>
      <c r="D4751" s="461"/>
      <c r="E4751" s="421"/>
      <c r="F4751" s="494"/>
      <c r="G4751" s="258"/>
      <c r="H4751" s="513"/>
      <c r="I4751" s="513"/>
      <c r="J4751" s="513"/>
      <c r="K4751" s="513"/>
      <c r="L4751" s="513"/>
      <c r="M4751" s="513"/>
      <c r="N4751" s="513"/>
      <c r="O4751" s="513"/>
      <c r="P4751" s="513"/>
      <c r="Q4751" s="513"/>
      <c r="R4751" s="513"/>
      <c r="S4751" s="513"/>
      <c r="T4751" s="513"/>
      <c r="U4751" s="513"/>
      <c r="V4751" s="513"/>
      <c r="W4751" s="513"/>
      <c r="X4751" s="513"/>
      <c r="Y4751" s="42"/>
      <c r="Z4751" s="42"/>
      <c r="AA4751" s="42"/>
      <c r="AB4751" s="42"/>
      <c r="AC4751" s="42"/>
      <c r="AD4751" s="42"/>
    </row>
    <row r="4752" spans="3:30">
      <c r="C4752" s="513"/>
      <c r="D4752" s="461"/>
      <c r="E4752" s="421"/>
      <c r="F4752" s="494"/>
      <c r="G4752" s="258"/>
      <c r="H4752" s="513"/>
      <c r="I4752" s="513"/>
      <c r="J4752" s="513"/>
      <c r="K4752" s="513"/>
      <c r="L4752" s="513"/>
      <c r="M4752" s="513"/>
      <c r="N4752" s="513"/>
      <c r="O4752" s="513"/>
      <c r="P4752" s="513"/>
      <c r="Q4752" s="513"/>
      <c r="R4752" s="513"/>
      <c r="S4752" s="513"/>
      <c r="T4752" s="513"/>
      <c r="U4752" s="513"/>
      <c r="V4752" s="513"/>
      <c r="W4752" s="513"/>
      <c r="X4752" s="513"/>
      <c r="Y4752" s="42"/>
      <c r="Z4752" s="42"/>
      <c r="AA4752" s="42"/>
      <c r="AB4752" s="42"/>
      <c r="AC4752" s="42"/>
      <c r="AD4752" s="42"/>
    </row>
    <row r="4753" spans="3:30">
      <c r="C4753" s="513"/>
      <c r="D4753" s="461"/>
      <c r="E4753" s="421"/>
      <c r="F4753" s="494"/>
      <c r="G4753" s="258"/>
      <c r="H4753" s="513"/>
      <c r="I4753" s="513"/>
      <c r="J4753" s="513"/>
      <c r="K4753" s="513"/>
      <c r="L4753" s="513"/>
      <c r="M4753" s="513"/>
      <c r="N4753" s="513"/>
      <c r="O4753" s="513"/>
      <c r="P4753" s="513"/>
      <c r="Q4753" s="513"/>
      <c r="R4753" s="513"/>
      <c r="S4753" s="513"/>
      <c r="T4753" s="513"/>
      <c r="U4753" s="513"/>
      <c r="V4753" s="513"/>
      <c r="W4753" s="513"/>
      <c r="X4753" s="513"/>
      <c r="Y4753" s="42"/>
      <c r="Z4753" s="42"/>
      <c r="AA4753" s="42"/>
      <c r="AB4753" s="42"/>
      <c r="AC4753" s="42"/>
      <c r="AD4753" s="42"/>
    </row>
    <row r="4754" spans="3:30">
      <c r="C4754" s="513"/>
      <c r="D4754" s="461"/>
      <c r="E4754" s="421"/>
      <c r="F4754" s="494"/>
      <c r="G4754" s="258"/>
      <c r="H4754" s="513"/>
      <c r="I4754" s="513"/>
      <c r="J4754" s="513"/>
      <c r="K4754" s="513"/>
      <c r="L4754" s="513"/>
      <c r="M4754" s="513"/>
      <c r="N4754" s="513"/>
      <c r="O4754" s="513"/>
      <c r="P4754" s="513"/>
      <c r="Q4754" s="513"/>
      <c r="R4754" s="513"/>
      <c r="S4754" s="513"/>
      <c r="T4754" s="513"/>
      <c r="U4754" s="513"/>
      <c r="V4754" s="513"/>
      <c r="W4754" s="513"/>
      <c r="X4754" s="513"/>
      <c r="Y4754" s="42"/>
      <c r="Z4754" s="42"/>
      <c r="AA4754" s="42"/>
      <c r="AB4754" s="42"/>
      <c r="AC4754" s="42"/>
      <c r="AD4754" s="42"/>
    </row>
    <row r="4755" spans="3:30">
      <c r="C4755" s="513"/>
      <c r="D4755" s="461"/>
      <c r="E4755" s="421"/>
      <c r="F4755" s="494"/>
      <c r="G4755" s="258"/>
      <c r="H4755" s="513"/>
      <c r="I4755" s="513"/>
      <c r="J4755" s="513"/>
      <c r="K4755" s="513"/>
      <c r="L4755" s="513"/>
      <c r="M4755" s="513"/>
      <c r="N4755" s="513"/>
      <c r="O4755" s="513"/>
      <c r="P4755" s="513"/>
      <c r="Q4755" s="513"/>
      <c r="R4755" s="513"/>
      <c r="S4755" s="513"/>
      <c r="T4755" s="513"/>
      <c r="U4755" s="513"/>
      <c r="V4755" s="513"/>
      <c r="W4755" s="513"/>
      <c r="X4755" s="513"/>
      <c r="Y4755" s="42"/>
      <c r="Z4755" s="42"/>
      <c r="AA4755" s="42"/>
      <c r="AB4755" s="42"/>
      <c r="AC4755" s="42"/>
      <c r="AD4755" s="42"/>
    </row>
    <row r="4756" spans="3:30">
      <c r="C4756" s="513"/>
      <c r="D4756" s="461"/>
      <c r="E4756" s="421"/>
      <c r="F4756" s="494"/>
      <c r="G4756" s="258"/>
      <c r="H4756" s="513"/>
      <c r="I4756" s="513"/>
      <c r="J4756" s="513"/>
      <c r="K4756" s="513"/>
      <c r="L4756" s="513"/>
      <c r="M4756" s="513"/>
      <c r="N4756" s="513"/>
      <c r="O4756" s="513"/>
      <c r="P4756" s="513"/>
      <c r="Q4756" s="513"/>
      <c r="R4756" s="513"/>
      <c r="S4756" s="513"/>
      <c r="T4756" s="513"/>
      <c r="U4756" s="513"/>
      <c r="V4756" s="513"/>
      <c r="W4756" s="513"/>
      <c r="X4756" s="513"/>
      <c r="Y4756" s="42"/>
      <c r="Z4756" s="42"/>
      <c r="AA4756" s="42"/>
      <c r="AB4756" s="42"/>
      <c r="AC4756" s="42"/>
      <c r="AD4756" s="42"/>
    </row>
    <row r="4757" spans="3:30">
      <c r="C4757" s="513"/>
      <c r="D4757" s="461"/>
      <c r="E4757" s="421"/>
      <c r="F4757" s="494"/>
      <c r="G4757" s="258"/>
      <c r="H4757" s="513"/>
      <c r="I4757" s="513"/>
      <c r="J4757" s="513"/>
      <c r="K4757" s="513"/>
      <c r="L4757" s="513"/>
      <c r="M4757" s="513"/>
      <c r="N4757" s="513"/>
      <c r="O4757" s="513"/>
      <c r="P4757" s="513"/>
      <c r="Q4757" s="513"/>
      <c r="R4757" s="513"/>
      <c r="S4757" s="513"/>
      <c r="T4757" s="513"/>
      <c r="U4757" s="513"/>
      <c r="V4757" s="513"/>
      <c r="W4757" s="513"/>
      <c r="X4757" s="513"/>
      <c r="Y4757" s="42"/>
      <c r="Z4757" s="42"/>
      <c r="AA4757" s="42"/>
      <c r="AB4757" s="42"/>
      <c r="AC4757" s="42"/>
      <c r="AD4757" s="42"/>
    </row>
    <row r="4758" spans="3:30">
      <c r="C4758" s="513"/>
      <c r="D4758" s="461"/>
      <c r="E4758" s="421"/>
      <c r="F4758" s="494"/>
      <c r="G4758" s="258"/>
      <c r="H4758" s="513"/>
      <c r="I4758" s="513"/>
      <c r="J4758" s="513"/>
      <c r="K4758" s="513"/>
      <c r="L4758" s="513"/>
      <c r="M4758" s="513"/>
      <c r="N4758" s="513"/>
      <c r="O4758" s="513"/>
      <c r="P4758" s="513"/>
      <c r="Q4758" s="513"/>
      <c r="R4758" s="513"/>
      <c r="S4758" s="513"/>
      <c r="T4758" s="513"/>
      <c r="U4758" s="513"/>
      <c r="V4758" s="513"/>
      <c r="W4758" s="513"/>
      <c r="X4758" s="513"/>
      <c r="Y4758" s="42"/>
      <c r="Z4758" s="42"/>
      <c r="AA4758" s="42"/>
      <c r="AB4758" s="42"/>
      <c r="AC4758" s="42"/>
      <c r="AD4758" s="42"/>
    </row>
    <row r="4759" spans="3:30">
      <c r="C4759" s="513"/>
      <c r="D4759" s="461"/>
      <c r="E4759" s="421"/>
      <c r="F4759" s="494"/>
      <c r="G4759" s="258"/>
      <c r="H4759" s="513"/>
      <c r="I4759" s="513"/>
      <c r="J4759" s="513"/>
      <c r="K4759" s="513"/>
      <c r="L4759" s="513"/>
      <c r="M4759" s="513"/>
      <c r="N4759" s="513"/>
      <c r="O4759" s="513"/>
      <c r="P4759" s="513"/>
      <c r="Q4759" s="513"/>
      <c r="R4759" s="513"/>
      <c r="S4759" s="513"/>
      <c r="T4759" s="513"/>
      <c r="U4759" s="513"/>
      <c r="V4759" s="513"/>
      <c r="W4759" s="513"/>
      <c r="X4759" s="513"/>
      <c r="Y4759" s="42"/>
      <c r="Z4759" s="42"/>
      <c r="AA4759" s="42"/>
      <c r="AB4759" s="42"/>
      <c r="AC4759" s="42"/>
      <c r="AD4759" s="42"/>
    </row>
    <row r="4760" spans="3:30">
      <c r="C4760" s="513"/>
      <c r="D4760" s="461"/>
      <c r="E4760" s="421"/>
      <c r="F4760" s="494"/>
      <c r="G4760" s="258"/>
      <c r="H4760" s="513"/>
      <c r="I4760" s="513"/>
      <c r="J4760" s="513"/>
      <c r="K4760" s="513"/>
      <c r="L4760" s="513"/>
      <c r="M4760" s="513"/>
      <c r="N4760" s="513"/>
      <c r="O4760" s="513"/>
      <c r="P4760" s="513"/>
      <c r="Q4760" s="513"/>
      <c r="R4760" s="513"/>
      <c r="S4760" s="513"/>
      <c r="T4760" s="513"/>
      <c r="U4760" s="513"/>
      <c r="V4760" s="513"/>
      <c r="W4760" s="513"/>
      <c r="X4760" s="513"/>
      <c r="Y4760" s="42"/>
      <c r="Z4760" s="42"/>
      <c r="AA4760" s="42"/>
      <c r="AB4760" s="42"/>
      <c r="AC4760" s="42"/>
      <c r="AD4760" s="42"/>
    </row>
    <row r="4761" spans="3:30">
      <c r="C4761" s="513"/>
      <c r="D4761" s="461"/>
      <c r="E4761" s="421"/>
      <c r="F4761" s="494"/>
      <c r="G4761" s="258"/>
      <c r="H4761" s="513"/>
      <c r="I4761" s="513"/>
      <c r="J4761" s="513"/>
      <c r="K4761" s="513"/>
      <c r="L4761" s="513"/>
      <c r="M4761" s="513"/>
      <c r="N4761" s="513"/>
      <c r="O4761" s="513"/>
      <c r="P4761" s="513"/>
      <c r="Q4761" s="513"/>
      <c r="R4761" s="513"/>
      <c r="S4761" s="513"/>
      <c r="T4761" s="513"/>
      <c r="U4761" s="513"/>
      <c r="V4761" s="513"/>
      <c r="W4761" s="513"/>
      <c r="X4761" s="513"/>
      <c r="Y4761" s="42"/>
      <c r="Z4761" s="42"/>
      <c r="AA4761" s="42"/>
      <c r="AB4761" s="42"/>
      <c r="AC4761" s="42"/>
      <c r="AD4761" s="42"/>
    </row>
    <row r="4762" spans="3:30">
      <c r="C4762" s="513"/>
      <c r="D4762" s="461"/>
      <c r="E4762" s="421"/>
      <c r="F4762" s="494"/>
      <c r="G4762" s="258"/>
      <c r="H4762" s="513"/>
      <c r="I4762" s="513"/>
      <c r="J4762" s="513"/>
      <c r="K4762" s="513"/>
      <c r="L4762" s="513"/>
      <c r="M4762" s="513"/>
      <c r="N4762" s="513"/>
      <c r="O4762" s="513"/>
      <c r="P4762" s="513"/>
      <c r="Q4762" s="513"/>
      <c r="R4762" s="513"/>
      <c r="S4762" s="513"/>
      <c r="T4762" s="513"/>
      <c r="U4762" s="513"/>
      <c r="V4762" s="513"/>
      <c r="W4762" s="513"/>
      <c r="X4762" s="513"/>
      <c r="Y4762" s="42"/>
      <c r="Z4762" s="42"/>
      <c r="AA4762" s="42"/>
      <c r="AB4762" s="42"/>
      <c r="AC4762" s="42"/>
      <c r="AD4762" s="42"/>
    </row>
    <row r="4763" spans="3:30">
      <c r="C4763" s="513"/>
      <c r="D4763" s="461"/>
      <c r="E4763" s="421"/>
      <c r="F4763" s="494"/>
      <c r="G4763" s="258"/>
      <c r="H4763" s="513"/>
      <c r="I4763" s="513"/>
      <c r="J4763" s="513"/>
      <c r="K4763" s="513"/>
      <c r="L4763" s="513"/>
      <c r="M4763" s="513"/>
      <c r="N4763" s="513"/>
      <c r="O4763" s="513"/>
      <c r="P4763" s="513"/>
      <c r="Q4763" s="513"/>
      <c r="R4763" s="513"/>
      <c r="S4763" s="513"/>
      <c r="T4763" s="513"/>
      <c r="U4763" s="513"/>
      <c r="V4763" s="513"/>
      <c r="W4763" s="513"/>
      <c r="X4763" s="513"/>
      <c r="Y4763" s="42"/>
      <c r="Z4763" s="42"/>
      <c r="AA4763" s="42"/>
      <c r="AB4763" s="42"/>
      <c r="AC4763" s="42"/>
      <c r="AD4763" s="42"/>
    </row>
    <row r="4764" spans="3:30">
      <c r="C4764" s="513"/>
      <c r="D4764" s="461"/>
      <c r="E4764" s="421"/>
      <c r="F4764" s="494"/>
      <c r="G4764" s="258"/>
      <c r="H4764" s="513"/>
      <c r="I4764" s="513"/>
      <c r="J4764" s="513"/>
      <c r="K4764" s="513"/>
      <c r="L4764" s="513"/>
      <c r="M4764" s="513"/>
      <c r="N4764" s="513"/>
      <c r="O4764" s="513"/>
      <c r="P4764" s="513"/>
      <c r="Q4764" s="513"/>
      <c r="R4764" s="513"/>
      <c r="S4764" s="513"/>
      <c r="T4764" s="513"/>
      <c r="U4764" s="513"/>
      <c r="V4764" s="513"/>
      <c r="W4764" s="513"/>
      <c r="X4764" s="513"/>
      <c r="Y4764" s="42"/>
      <c r="Z4764" s="42"/>
      <c r="AA4764" s="42"/>
      <c r="AB4764" s="42"/>
      <c r="AC4764" s="42"/>
      <c r="AD4764" s="42"/>
    </row>
    <row r="4765" spans="3:30">
      <c r="C4765" s="513"/>
      <c r="D4765" s="461"/>
      <c r="E4765" s="421"/>
      <c r="F4765" s="494"/>
      <c r="G4765" s="258"/>
      <c r="H4765" s="513"/>
      <c r="I4765" s="513"/>
      <c r="J4765" s="513"/>
      <c r="K4765" s="513"/>
      <c r="L4765" s="513"/>
      <c r="M4765" s="513"/>
      <c r="N4765" s="513"/>
      <c r="O4765" s="513"/>
      <c r="P4765" s="513"/>
      <c r="Q4765" s="513"/>
      <c r="R4765" s="513"/>
      <c r="S4765" s="513"/>
      <c r="T4765" s="513"/>
      <c r="U4765" s="513"/>
      <c r="V4765" s="513"/>
      <c r="W4765" s="513"/>
      <c r="X4765" s="513"/>
      <c r="Y4765" s="42"/>
      <c r="Z4765" s="42"/>
      <c r="AA4765" s="42"/>
      <c r="AB4765" s="42"/>
      <c r="AC4765" s="42"/>
      <c r="AD4765" s="42"/>
    </row>
    <row r="4766" spans="3:30">
      <c r="C4766" s="513"/>
      <c r="D4766" s="461"/>
      <c r="E4766" s="421"/>
      <c r="F4766" s="494"/>
      <c r="G4766" s="258"/>
      <c r="H4766" s="513"/>
      <c r="I4766" s="513"/>
      <c r="J4766" s="513"/>
      <c r="K4766" s="513"/>
      <c r="L4766" s="513"/>
      <c r="M4766" s="513"/>
      <c r="N4766" s="513"/>
      <c r="O4766" s="513"/>
      <c r="P4766" s="513"/>
      <c r="Q4766" s="513"/>
      <c r="R4766" s="513"/>
      <c r="S4766" s="513"/>
      <c r="T4766" s="513"/>
      <c r="U4766" s="513"/>
      <c r="V4766" s="513"/>
      <c r="W4766" s="513"/>
      <c r="X4766" s="513"/>
      <c r="Y4766" s="42"/>
      <c r="Z4766" s="42"/>
      <c r="AA4766" s="42"/>
      <c r="AB4766" s="42"/>
      <c r="AC4766" s="42"/>
      <c r="AD4766" s="42"/>
    </row>
    <row r="4767" spans="3:30">
      <c r="C4767" s="513"/>
      <c r="D4767" s="461"/>
      <c r="E4767" s="421"/>
      <c r="F4767" s="494"/>
      <c r="G4767" s="258"/>
      <c r="H4767" s="513"/>
      <c r="I4767" s="513"/>
      <c r="J4767" s="513"/>
      <c r="K4767" s="513"/>
      <c r="L4767" s="513"/>
      <c r="M4767" s="513"/>
      <c r="N4767" s="513"/>
      <c r="O4767" s="513"/>
      <c r="P4767" s="513"/>
      <c r="Q4767" s="513"/>
      <c r="R4767" s="513"/>
      <c r="S4767" s="513"/>
      <c r="T4767" s="513"/>
      <c r="U4767" s="513"/>
      <c r="V4767" s="513"/>
      <c r="W4767" s="513"/>
      <c r="X4767" s="513"/>
      <c r="Y4767" s="42"/>
      <c r="Z4767" s="42"/>
      <c r="AA4767" s="42"/>
      <c r="AB4767" s="42"/>
      <c r="AC4767" s="42"/>
      <c r="AD4767" s="42"/>
    </row>
    <row r="4768" spans="3:30">
      <c r="C4768" s="513"/>
      <c r="D4768" s="461"/>
      <c r="E4768" s="421"/>
      <c r="F4768" s="494"/>
      <c r="G4768" s="258"/>
      <c r="H4768" s="513"/>
      <c r="I4768" s="513"/>
      <c r="J4768" s="513"/>
      <c r="K4768" s="513"/>
      <c r="L4768" s="513"/>
      <c r="M4768" s="513"/>
      <c r="N4768" s="513"/>
      <c r="O4768" s="513"/>
      <c r="P4768" s="513"/>
      <c r="Q4768" s="513"/>
      <c r="R4768" s="513"/>
      <c r="S4768" s="513"/>
      <c r="T4768" s="513"/>
      <c r="U4768" s="513"/>
      <c r="V4768" s="513"/>
      <c r="W4768" s="513"/>
      <c r="X4768" s="513"/>
      <c r="Y4768" s="42"/>
      <c r="Z4768" s="42"/>
      <c r="AA4768" s="42"/>
      <c r="AB4768" s="42"/>
      <c r="AC4768" s="42"/>
      <c r="AD4768" s="42"/>
    </row>
    <row r="4769" spans="3:30">
      <c r="C4769" s="513"/>
      <c r="D4769" s="461"/>
      <c r="E4769" s="421"/>
      <c r="F4769" s="494"/>
      <c r="G4769" s="258"/>
      <c r="H4769" s="513"/>
      <c r="I4769" s="513"/>
      <c r="J4769" s="513"/>
      <c r="K4769" s="513"/>
      <c r="L4769" s="513"/>
      <c r="M4769" s="513"/>
      <c r="N4769" s="513"/>
      <c r="O4769" s="513"/>
      <c r="P4769" s="513"/>
      <c r="Q4769" s="513"/>
      <c r="R4769" s="513"/>
      <c r="S4769" s="513"/>
      <c r="T4769" s="513"/>
      <c r="U4769" s="513"/>
      <c r="V4769" s="513"/>
      <c r="W4769" s="513"/>
      <c r="X4769" s="513"/>
      <c r="Y4769" s="42"/>
      <c r="Z4769" s="42"/>
      <c r="AA4769" s="42"/>
      <c r="AB4769" s="42"/>
      <c r="AC4769" s="42"/>
      <c r="AD4769" s="42"/>
    </row>
    <row r="4770" spans="3:30">
      <c r="C4770" s="513"/>
      <c r="D4770" s="461"/>
      <c r="E4770" s="421"/>
      <c r="F4770" s="494"/>
      <c r="G4770" s="258"/>
      <c r="H4770" s="513"/>
      <c r="I4770" s="513"/>
      <c r="J4770" s="513"/>
      <c r="K4770" s="513"/>
      <c r="L4770" s="513"/>
      <c r="M4770" s="513"/>
      <c r="N4770" s="513"/>
      <c r="O4770" s="513"/>
      <c r="P4770" s="513"/>
      <c r="Q4770" s="513"/>
      <c r="R4770" s="513"/>
      <c r="S4770" s="513"/>
      <c r="T4770" s="513"/>
      <c r="U4770" s="513"/>
      <c r="V4770" s="513"/>
      <c r="W4770" s="513"/>
      <c r="X4770" s="513"/>
      <c r="Y4770" s="42"/>
      <c r="Z4770" s="42"/>
      <c r="AA4770" s="42"/>
      <c r="AB4770" s="42"/>
      <c r="AC4770" s="42"/>
      <c r="AD4770" s="42"/>
    </row>
    <row r="4771" spans="3:30">
      <c r="C4771" s="513"/>
      <c r="D4771" s="461"/>
      <c r="E4771" s="421"/>
      <c r="F4771" s="494"/>
      <c r="G4771" s="258"/>
      <c r="H4771" s="513"/>
      <c r="I4771" s="513"/>
      <c r="J4771" s="513"/>
      <c r="K4771" s="513"/>
      <c r="L4771" s="513"/>
      <c r="M4771" s="513"/>
      <c r="N4771" s="513"/>
      <c r="O4771" s="513"/>
      <c r="P4771" s="513"/>
      <c r="Q4771" s="513"/>
      <c r="R4771" s="513"/>
      <c r="S4771" s="513"/>
      <c r="T4771" s="513"/>
      <c r="U4771" s="513"/>
      <c r="V4771" s="513"/>
      <c r="W4771" s="513"/>
      <c r="X4771" s="513"/>
      <c r="Y4771" s="42"/>
      <c r="Z4771" s="42"/>
      <c r="AA4771" s="42"/>
      <c r="AB4771" s="42"/>
      <c r="AC4771" s="42"/>
      <c r="AD4771" s="42"/>
    </row>
    <row r="4772" spans="3:30">
      <c r="C4772" s="513"/>
      <c r="D4772" s="461"/>
      <c r="E4772" s="421"/>
      <c r="F4772" s="494"/>
      <c r="G4772" s="258"/>
      <c r="H4772" s="513"/>
      <c r="I4772" s="513"/>
      <c r="J4772" s="513"/>
      <c r="K4772" s="513"/>
      <c r="L4772" s="513"/>
      <c r="M4772" s="513"/>
      <c r="N4772" s="513"/>
      <c r="O4772" s="513"/>
      <c r="P4772" s="513"/>
      <c r="Q4772" s="513"/>
      <c r="R4772" s="513"/>
      <c r="S4772" s="513"/>
      <c r="T4772" s="513"/>
      <c r="U4772" s="513"/>
      <c r="V4772" s="513"/>
      <c r="W4772" s="513"/>
      <c r="X4772" s="513"/>
      <c r="Y4772" s="42"/>
      <c r="Z4772" s="42"/>
      <c r="AA4772" s="42"/>
      <c r="AB4772" s="42"/>
      <c r="AC4772" s="42"/>
      <c r="AD4772" s="42"/>
    </row>
    <row r="4773" spans="3:30">
      <c r="C4773" s="513"/>
      <c r="D4773" s="461"/>
      <c r="E4773" s="421"/>
      <c r="F4773" s="494"/>
      <c r="G4773" s="258"/>
      <c r="H4773" s="513"/>
      <c r="I4773" s="513"/>
      <c r="J4773" s="513"/>
      <c r="K4773" s="513"/>
      <c r="L4773" s="513"/>
      <c r="M4773" s="513"/>
      <c r="N4773" s="513"/>
      <c r="O4773" s="513"/>
      <c r="P4773" s="513"/>
      <c r="Q4773" s="513"/>
      <c r="R4773" s="513"/>
      <c r="S4773" s="513"/>
      <c r="T4773" s="513"/>
      <c r="U4773" s="513"/>
      <c r="V4773" s="513"/>
      <c r="W4773" s="513"/>
      <c r="X4773" s="513"/>
      <c r="Y4773" s="42"/>
      <c r="Z4773" s="42"/>
      <c r="AA4773" s="42"/>
      <c r="AB4773" s="42"/>
      <c r="AC4773" s="42"/>
      <c r="AD4773" s="42"/>
    </row>
    <row r="4774" spans="3:30">
      <c r="C4774" s="513"/>
      <c r="D4774" s="461"/>
      <c r="E4774" s="421"/>
      <c r="F4774" s="494"/>
      <c r="G4774" s="258"/>
      <c r="H4774" s="513"/>
      <c r="I4774" s="513"/>
      <c r="J4774" s="513"/>
      <c r="K4774" s="513"/>
      <c r="L4774" s="513"/>
      <c r="M4774" s="513"/>
      <c r="N4774" s="513"/>
      <c r="O4774" s="513"/>
      <c r="P4774" s="513"/>
      <c r="Q4774" s="513"/>
      <c r="R4774" s="513"/>
      <c r="S4774" s="513"/>
      <c r="T4774" s="513"/>
      <c r="U4774" s="513"/>
      <c r="V4774" s="513"/>
      <c r="W4774" s="513"/>
      <c r="X4774" s="513"/>
      <c r="Y4774" s="42"/>
      <c r="Z4774" s="42"/>
      <c r="AA4774" s="42"/>
      <c r="AB4774" s="42"/>
      <c r="AC4774" s="42"/>
      <c r="AD4774" s="42"/>
    </row>
    <row r="4775" spans="3:30">
      <c r="C4775" s="513"/>
      <c r="D4775" s="461"/>
      <c r="E4775" s="421"/>
      <c r="F4775" s="494"/>
      <c r="G4775" s="258"/>
      <c r="H4775" s="513"/>
      <c r="I4775" s="513"/>
      <c r="J4775" s="513"/>
      <c r="K4775" s="513"/>
      <c r="L4775" s="513"/>
      <c r="M4775" s="513"/>
      <c r="N4775" s="513"/>
      <c r="O4775" s="513"/>
      <c r="P4775" s="513"/>
      <c r="Q4775" s="513"/>
      <c r="R4775" s="513"/>
      <c r="S4775" s="513"/>
      <c r="T4775" s="513"/>
      <c r="U4775" s="513"/>
      <c r="V4775" s="513"/>
      <c r="W4775" s="513"/>
      <c r="X4775" s="513"/>
      <c r="Y4775" s="42"/>
      <c r="Z4775" s="42"/>
      <c r="AA4775" s="42"/>
      <c r="AB4775" s="42"/>
      <c r="AC4775" s="42"/>
      <c r="AD4775" s="42"/>
    </row>
    <row r="4776" spans="3:30">
      <c r="C4776" s="513"/>
      <c r="D4776" s="461"/>
      <c r="E4776" s="421"/>
      <c r="F4776" s="494"/>
      <c r="G4776" s="258"/>
      <c r="H4776" s="513"/>
      <c r="I4776" s="513"/>
      <c r="J4776" s="513"/>
      <c r="K4776" s="513"/>
      <c r="L4776" s="513"/>
      <c r="M4776" s="513"/>
      <c r="N4776" s="513"/>
      <c r="O4776" s="513"/>
      <c r="P4776" s="513"/>
      <c r="Q4776" s="513"/>
      <c r="R4776" s="513"/>
      <c r="S4776" s="513"/>
      <c r="T4776" s="513"/>
      <c r="U4776" s="513"/>
      <c r="V4776" s="513"/>
      <c r="W4776" s="513"/>
      <c r="X4776" s="513"/>
      <c r="Y4776" s="42"/>
      <c r="Z4776" s="42"/>
      <c r="AA4776" s="42"/>
      <c r="AB4776" s="42"/>
      <c r="AC4776" s="42"/>
      <c r="AD4776" s="42"/>
    </row>
    <row r="4777" spans="3:30">
      <c r="C4777" s="513"/>
      <c r="D4777" s="461"/>
      <c r="E4777" s="421"/>
      <c r="F4777" s="494"/>
      <c r="G4777" s="258"/>
      <c r="H4777" s="513"/>
      <c r="I4777" s="513"/>
      <c r="J4777" s="513"/>
      <c r="K4777" s="513"/>
      <c r="L4777" s="513"/>
      <c r="M4777" s="513"/>
      <c r="N4777" s="513"/>
      <c r="O4777" s="513"/>
      <c r="P4777" s="513"/>
      <c r="Q4777" s="513"/>
      <c r="R4777" s="513"/>
      <c r="S4777" s="513"/>
      <c r="T4777" s="513"/>
      <c r="U4777" s="513"/>
      <c r="V4777" s="513"/>
      <c r="W4777" s="513"/>
      <c r="X4777" s="513"/>
      <c r="Y4777" s="42"/>
      <c r="Z4777" s="42"/>
      <c r="AA4777" s="42"/>
      <c r="AB4777" s="42"/>
      <c r="AC4777" s="42"/>
      <c r="AD4777" s="42"/>
    </row>
    <row r="4778" spans="3:30">
      <c r="C4778" s="513"/>
      <c r="D4778" s="461"/>
      <c r="E4778" s="421"/>
      <c r="F4778" s="494"/>
      <c r="G4778" s="258"/>
      <c r="H4778" s="513"/>
      <c r="I4778" s="513"/>
      <c r="J4778" s="513"/>
      <c r="K4778" s="513"/>
      <c r="L4778" s="513"/>
      <c r="M4778" s="513"/>
      <c r="N4778" s="513"/>
      <c r="O4778" s="513"/>
      <c r="P4778" s="513"/>
      <c r="Q4778" s="513"/>
      <c r="R4778" s="513"/>
      <c r="S4778" s="513"/>
      <c r="T4778" s="513"/>
      <c r="U4778" s="513"/>
      <c r="V4778" s="513"/>
      <c r="W4778" s="513"/>
      <c r="X4778" s="513"/>
      <c r="Y4778" s="42"/>
      <c r="Z4778" s="42"/>
      <c r="AA4778" s="42"/>
      <c r="AB4778" s="42"/>
      <c r="AC4778" s="42"/>
      <c r="AD4778" s="42"/>
    </row>
    <row r="4779" spans="3:30">
      <c r="C4779" s="513"/>
      <c r="D4779" s="461"/>
      <c r="E4779" s="421"/>
      <c r="F4779" s="494"/>
      <c r="G4779" s="258"/>
      <c r="H4779" s="513"/>
      <c r="I4779" s="513"/>
      <c r="J4779" s="513"/>
      <c r="K4779" s="513"/>
      <c r="L4779" s="513"/>
      <c r="M4779" s="513"/>
      <c r="N4779" s="513"/>
      <c r="O4779" s="513"/>
      <c r="P4779" s="513"/>
      <c r="Q4779" s="513"/>
      <c r="R4779" s="513"/>
      <c r="S4779" s="513"/>
      <c r="T4779" s="513"/>
      <c r="U4779" s="513"/>
      <c r="V4779" s="513"/>
      <c r="W4779" s="513"/>
      <c r="X4779" s="513"/>
      <c r="Y4779" s="42"/>
      <c r="Z4779" s="42"/>
      <c r="AA4779" s="42"/>
      <c r="AB4779" s="42"/>
      <c r="AC4779" s="42"/>
      <c r="AD4779" s="42"/>
    </row>
    <row r="4780" spans="3:30">
      <c r="C4780" s="513"/>
      <c r="D4780" s="461"/>
      <c r="E4780" s="421"/>
      <c r="F4780" s="494"/>
      <c r="G4780" s="258"/>
      <c r="H4780" s="513"/>
      <c r="I4780" s="513"/>
      <c r="J4780" s="513"/>
      <c r="K4780" s="513"/>
      <c r="L4780" s="513"/>
      <c r="M4780" s="513"/>
      <c r="N4780" s="513"/>
      <c r="O4780" s="513"/>
      <c r="P4780" s="513"/>
      <c r="Q4780" s="513"/>
      <c r="R4780" s="513"/>
      <c r="S4780" s="513"/>
      <c r="T4780" s="513"/>
      <c r="U4780" s="513"/>
      <c r="V4780" s="513"/>
      <c r="W4780" s="513"/>
      <c r="X4780" s="513"/>
      <c r="Y4780" s="42"/>
      <c r="Z4780" s="42"/>
      <c r="AA4780" s="42"/>
      <c r="AB4780" s="42"/>
      <c r="AC4780" s="42"/>
      <c r="AD4780" s="42"/>
    </row>
    <row r="4781" spans="3:30">
      <c r="C4781" s="513"/>
      <c r="D4781" s="461"/>
      <c r="E4781" s="421"/>
      <c r="F4781" s="494"/>
      <c r="G4781" s="258"/>
      <c r="H4781" s="513"/>
      <c r="I4781" s="513"/>
      <c r="J4781" s="513"/>
      <c r="K4781" s="513"/>
      <c r="L4781" s="513"/>
      <c r="M4781" s="513"/>
      <c r="N4781" s="513"/>
      <c r="O4781" s="513"/>
      <c r="P4781" s="513"/>
      <c r="Q4781" s="513"/>
      <c r="R4781" s="513"/>
      <c r="S4781" s="513"/>
      <c r="T4781" s="513"/>
      <c r="U4781" s="513"/>
      <c r="V4781" s="513"/>
      <c r="W4781" s="513"/>
      <c r="X4781" s="513"/>
      <c r="Y4781" s="42"/>
      <c r="Z4781" s="42"/>
      <c r="AA4781" s="42"/>
      <c r="AB4781" s="42"/>
      <c r="AC4781" s="42"/>
      <c r="AD4781" s="42"/>
    </row>
    <row r="4782" spans="3:30">
      <c r="C4782" s="513"/>
      <c r="D4782" s="461"/>
      <c r="E4782" s="421"/>
      <c r="F4782" s="494"/>
      <c r="G4782" s="258"/>
      <c r="H4782" s="513"/>
      <c r="I4782" s="513"/>
      <c r="J4782" s="513"/>
      <c r="K4782" s="513"/>
      <c r="L4782" s="513"/>
      <c r="M4782" s="513"/>
      <c r="N4782" s="513"/>
      <c r="O4782" s="513"/>
      <c r="P4782" s="513"/>
      <c r="Q4782" s="513"/>
      <c r="R4782" s="513"/>
      <c r="S4782" s="513"/>
      <c r="T4782" s="513"/>
      <c r="U4782" s="513"/>
      <c r="V4782" s="513"/>
      <c r="W4782" s="513"/>
      <c r="X4782" s="513"/>
      <c r="Y4782" s="42"/>
      <c r="Z4782" s="42"/>
      <c r="AA4782" s="42"/>
      <c r="AB4782" s="42"/>
      <c r="AC4782" s="42"/>
      <c r="AD4782" s="42"/>
    </row>
    <row r="4783" spans="3:30">
      <c r="C4783" s="513"/>
      <c r="D4783" s="461"/>
      <c r="E4783" s="421"/>
      <c r="F4783" s="494"/>
      <c r="G4783" s="258"/>
      <c r="H4783" s="513"/>
      <c r="I4783" s="513"/>
      <c r="J4783" s="513"/>
      <c r="K4783" s="513"/>
      <c r="L4783" s="513"/>
      <c r="M4783" s="513"/>
      <c r="N4783" s="513"/>
      <c r="O4783" s="513"/>
      <c r="P4783" s="513"/>
      <c r="Q4783" s="513"/>
      <c r="R4783" s="513"/>
      <c r="S4783" s="513"/>
      <c r="T4783" s="513"/>
      <c r="U4783" s="513"/>
      <c r="V4783" s="513"/>
      <c r="W4783" s="513"/>
      <c r="X4783" s="513"/>
      <c r="Y4783" s="42"/>
      <c r="Z4783" s="42"/>
      <c r="AA4783" s="42"/>
      <c r="AB4783" s="42"/>
      <c r="AC4783" s="42"/>
      <c r="AD4783" s="42"/>
    </row>
    <row r="4784" spans="3:30">
      <c r="C4784" s="513"/>
      <c r="D4784" s="461"/>
      <c r="E4784" s="421"/>
      <c r="F4784" s="494"/>
      <c r="G4784" s="258"/>
      <c r="H4784" s="513"/>
      <c r="I4784" s="513"/>
      <c r="J4784" s="513"/>
      <c r="K4784" s="513"/>
      <c r="L4784" s="513"/>
      <c r="M4784" s="513"/>
      <c r="N4784" s="513"/>
      <c r="O4784" s="513"/>
      <c r="P4784" s="513"/>
      <c r="Q4784" s="513"/>
      <c r="R4784" s="513"/>
      <c r="S4784" s="513"/>
      <c r="T4784" s="513"/>
      <c r="U4784" s="513"/>
      <c r="V4784" s="513"/>
      <c r="W4784" s="513"/>
      <c r="X4784" s="513"/>
      <c r="Y4784" s="42"/>
      <c r="Z4784" s="42"/>
      <c r="AA4784" s="42"/>
      <c r="AB4784" s="42"/>
      <c r="AC4784" s="42"/>
      <c r="AD4784" s="42"/>
    </row>
    <row r="4785" spans="3:30">
      <c r="C4785" s="513"/>
      <c r="D4785" s="461"/>
      <c r="E4785" s="421"/>
      <c r="F4785" s="494"/>
      <c r="G4785" s="258"/>
      <c r="H4785" s="513"/>
      <c r="I4785" s="513"/>
      <c r="J4785" s="513"/>
      <c r="K4785" s="513"/>
      <c r="L4785" s="513"/>
      <c r="M4785" s="513"/>
      <c r="N4785" s="513"/>
      <c r="O4785" s="513"/>
      <c r="P4785" s="513"/>
      <c r="Q4785" s="513"/>
      <c r="R4785" s="513"/>
      <c r="S4785" s="513"/>
      <c r="T4785" s="513"/>
      <c r="U4785" s="513"/>
      <c r="V4785" s="513"/>
      <c r="W4785" s="513"/>
      <c r="X4785" s="513"/>
      <c r="Y4785" s="42"/>
      <c r="Z4785" s="42"/>
      <c r="AA4785" s="42"/>
      <c r="AB4785" s="42"/>
      <c r="AC4785" s="42"/>
      <c r="AD4785" s="42"/>
    </row>
    <row r="4786" spans="3:30">
      <c r="C4786" s="513"/>
      <c r="D4786" s="461"/>
      <c r="E4786" s="421"/>
      <c r="F4786" s="494"/>
      <c r="G4786" s="258"/>
      <c r="H4786" s="513"/>
      <c r="I4786" s="513"/>
      <c r="J4786" s="513"/>
      <c r="K4786" s="513"/>
      <c r="L4786" s="513"/>
      <c r="M4786" s="513"/>
      <c r="N4786" s="513"/>
      <c r="O4786" s="513"/>
      <c r="P4786" s="513"/>
      <c r="Q4786" s="513"/>
      <c r="R4786" s="513"/>
      <c r="S4786" s="513"/>
      <c r="T4786" s="513"/>
      <c r="U4786" s="513"/>
      <c r="V4786" s="513"/>
      <c r="W4786" s="513"/>
      <c r="X4786" s="513"/>
      <c r="Y4786" s="42"/>
      <c r="Z4786" s="42"/>
      <c r="AA4786" s="42"/>
      <c r="AB4786" s="42"/>
      <c r="AC4786" s="42"/>
      <c r="AD4786" s="42"/>
    </row>
    <row r="4787" spans="3:30">
      <c r="C4787" s="513"/>
      <c r="D4787" s="461"/>
      <c r="E4787" s="421"/>
      <c r="F4787" s="494"/>
      <c r="G4787" s="258"/>
      <c r="H4787" s="513"/>
      <c r="I4787" s="513"/>
      <c r="J4787" s="513"/>
      <c r="K4787" s="513"/>
      <c r="L4787" s="513"/>
      <c r="M4787" s="513"/>
      <c r="N4787" s="513"/>
      <c r="O4787" s="513"/>
      <c r="P4787" s="513"/>
      <c r="Q4787" s="513"/>
      <c r="R4787" s="513"/>
      <c r="S4787" s="513"/>
      <c r="T4787" s="513"/>
      <c r="U4787" s="513"/>
      <c r="V4787" s="513"/>
      <c r="W4787" s="513"/>
      <c r="X4787" s="513"/>
      <c r="Y4787" s="42"/>
      <c r="Z4787" s="42"/>
      <c r="AA4787" s="42"/>
      <c r="AB4787" s="42"/>
      <c r="AC4787" s="42"/>
      <c r="AD4787" s="42"/>
    </row>
    <row r="4788" spans="3:30">
      <c r="C4788" s="513"/>
      <c r="D4788" s="461"/>
      <c r="E4788" s="421"/>
      <c r="F4788" s="494"/>
      <c r="G4788" s="258"/>
      <c r="H4788" s="513"/>
      <c r="I4788" s="513"/>
      <c r="J4788" s="513"/>
      <c r="K4788" s="513"/>
      <c r="L4788" s="513"/>
      <c r="M4788" s="513"/>
      <c r="N4788" s="513"/>
      <c r="O4788" s="513"/>
      <c r="P4788" s="513"/>
      <c r="Q4788" s="513"/>
      <c r="R4788" s="513"/>
      <c r="S4788" s="513"/>
      <c r="T4788" s="513"/>
      <c r="U4788" s="513"/>
      <c r="V4788" s="513"/>
      <c r="W4788" s="513"/>
      <c r="X4788" s="513"/>
      <c r="Y4788" s="42"/>
      <c r="Z4788" s="42"/>
      <c r="AA4788" s="42"/>
      <c r="AB4788" s="42"/>
      <c r="AC4788" s="42"/>
      <c r="AD4788" s="42"/>
    </row>
    <row r="4789" spans="3:30">
      <c r="C4789" s="513"/>
      <c r="D4789" s="461"/>
      <c r="E4789" s="421"/>
      <c r="F4789" s="494"/>
      <c r="G4789" s="258"/>
      <c r="H4789" s="513"/>
      <c r="I4789" s="513"/>
      <c r="J4789" s="513"/>
      <c r="K4789" s="513"/>
      <c r="L4789" s="513"/>
      <c r="M4789" s="513"/>
      <c r="N4789" s="513"/>
      <c r="O4789" s="513"/>
      <c r="P4789" s="513"/>
      <c r="Q4789" s="513"/>
      <c r="R4789" s="513"/>
      <c r="S4789" s="513"/>
      <c r="T4789" s="513"/>
      <c r="U4789" s="513"/>
      <c r="V4789" s="513"/>
      <c r="W4789" s="513"/>
      <c r="X4789" s="513"/>
      <c r="Y4789" s="42"/>
      <c r="Z4789" s="42"/>
      <c r="AA4789" s="42"/>
      <c r="AB4789" s="42"/>
      <c r="AC4789" s="42"/>
      <c r="AD4789" s="42"/>
    </row>
    <row r="4790" spans="3:30">
      <c r="C4790" s="513"/>
      <c r="D4790" s="461"/>
      <c r="E4790" s="421"/>
      <c r="F4790" s="494"/>
      <c r="G4790" s="258"/>
      <c r="H4790" s="513"/>
      <c r="I4790" s="513"/>
      <c r="J4790" s="513"/>
      <c r="K4790" s="513"/>
      <c r="L4790" s="513"/>
      <c r="M4790" s="513"/>
      <c r="N4790" s="513"/>
      <c r="O4790" s="513"/>
      <c r="P4790" s="513"/>
      <c r="Q4790" s="513"/>
      <c r="R4790" s="513"/>
      <c r="S4790" s="513"/>
      <c r="T4790" s="513"/>
      <c r="U4790" s="513"/>
      <c r="V4790" s="513"/>
      <c r="W4790" s="513"/>
      <c r="X4790" s="513"/>
      <c r="Y4790" s="42"/>
      <c r="Z4790" s="42"/>
      <c r="AA4790" s="42"/>
      <c r="AB4790" s="42"/>
      <c r="AC4790" s="42"/>
      <c r="AD4790" s="42"/>
    </row>
    <row r="4791" spans="3:30">
      <c r="C4791" s="513"/>
      <c r="D4791" s="461"/>
      <c r="E4791" s="421"/>
      <c r="F4791" s="494"/>
      <c r="G4791" s="258"/>
      <c r="H4791" s="513"/>
      <c r="I4791" s="513"/>
      <c r="J4791" s="513"/>
      <c r="K4791" s="513"/>
      <c r="L4791" s="513"/>
      <c r="M4791" s="513"/>
      <c r="N4791" s="513"/>
      <c r="O4791" s="513"/>
      <c r="P4791" s="513"/>
      <c r="Q4791" s="513"/>
      <c r="R4791" s="513"/>
      <c r="S4791" s="513"/>
      <c r="T4791" s="513"/>
      <c r="U4791" s="513"/>
      <c r="V4791" s="513"/>
      <c r="W4791" s="513"/>
      <c r="X4791" s="513"/>
      <c r="Y4791" s="42"/>
      <c r="Z4791" s="42"/>
      <c r="AA4791" s="42"/>
      <c r="AB4791" s="42"/>
      <c r="AC4791" s="42"/>
      <c r="AD4791" s="42"/>
    </row>
    <row r="4792" spans="3:30">
      <c r="C4792" s="513"/>
      <c r="D4792" s="461"/>
      <c r="E4792" s="421"/>
      <c r="F4792" s="494"/>
      <c r="G4792" s="258"/>
      <c r="H4792" s="513"/>
      <c r="I4792" s="513"/>
      <c r="J4792" s="513"/>
      <c r="K4792" s="513"/>
      <c r="L4792" s="513"/>
      <c r="M4792" s="513"/>
      <c r="N4792" s="513"/>
      <c r="O4792" s="513"/>
      <c r="P4792" s="513"/>
      <c r="Q4792" s="513"/>
      <c r="R4792" s="513"/>
      <c r="S4792" s="513"/>
      <c r="T4792" s="513"/>
      <c r="U4792" s="513"/>
      <c r="V4792" s="513"/>
      <c r="W4792" s="513"/>
      <c r="X4792" s="513"/>
      <c r="Y4792" s="42"/>
      <c r="Z4792" s="42"/>
      <c r="AA4792" s="42"/>
      <c r="AB4792" s="42"/>
      <c r="AC4792" s="42"/>
      <c r="AD4792" s="42"/>
    </row>
    <row r="4793" spans="3:30">
      <c r="C4793" s="513"/>
      <c r="D4793" s="461"/>
      <c r="E4793" s="421"/>
      <c r="F4793" s="494"/>
      <c r="G4793" s="258"/>
      <c r="H4793" s="513"/>
      <c r="I4793" s="513"/>
      <c r="J4793" s="513"/>
      <c r="K4793" s="513"/>
      <c r="L4793" s="513"/>
      <c r="M4793" s="513"/>
      <c r="N4793" s="513"/>
      <c r="O4793" s="513"/>
      <c r="P4793" s="513"/>
      <c r="Q4793" s="513"/>
      <c r="R4793" s="513"/>
      <c r="S4793" s="513"/>
      <c r="T4793" s="513"/>
      <c r="U4793" s="513"/>
      <c r="V4793" s="513"/>
      <c r="W4793" s="513"/>
      <c r="X4793" s="513"/>
      <c r="Y4793" s="42"/>
      <c r="Z4793" s="42"/>
      <c r="AA4793" s="42"/>
      <c r="AB4793" s="42"/>
      <c r="AC4793" s="42"/>
      <c r="AD4793" s="42"/>
    </row>
    <row r="4794" spans="3:30">
      <c r="C4794" s="513"/>
      <c r="D4794" s="461"/>
      <c r="E4794" s="421"/>
      <c r="F4794" s="494"/>
      <c r="G4794" s="258"/>
      <c r="H4794" s="513"/>
      <c r="I4794" s="513"/>
      <c r="J4794" s="513"/>
      <c r="K4794" s="513"/>
      <c r="L4794" s="513"/>
      <c r="M4794" s="513"/>
      <c r="N4794" s="513"/>
      <c r="O4794" s="513"/>
      <c r="P4794" s="513"/>
      <c r="Q4794" s="513"/>
      <c r="R4794" s="513"/>
      <c r="S4794" s="513"/>
      <c r="T4794" s="513"/>
      <c r="U4794" s="513"/>
      <c r="V4794" s="513"/>
      <c r="W4794" s="513"/>
      <c r="X4794" s="513"/>
      <c r="Y4794" s="42"/>
      <c r="Z4794" s="42"/>
      <c r="AA4794" s="42"/>
      <c r="AB4794" s="42"/>
      <c r="AC4794" s="42"/>
      <c r="AD4794" s="42"/>
    </row>
    <row r="4795" spans="3:30">
      <c r="C4795" s="513"/>
      <c r="D4795" s="461"/>
      <c r="E4795" s="421"/>
      <c r="F4795" s="494"/>
      <c r="G4795" s="258"/>
      <c r="H4795" s="513"/>
      <c r="I4795" s="513"/>
      <c r="J4795" s="513"/>
      <c r="K4795" s="513"/>
      <c r="L4795" s="513"/>
      <c r="M4795" s="513"/>
      <c r="N4795" s="513"/>
      <c r="O4795" s="513"/>
      <c r="P4795" s="513"/>
      <c r="Q4795" s="513"/>
      <c r="R4795" s="513"/>
      <c r="S4795" s="513"/>
      <c r="T4795" s="513"/>
      <c r="U4795" s="513"/>
      <c r="V4795" s="513"/>
      <c r="W4795" s="513"/>
      <c r="X4795" s="513"/>
      <c r="Y4795" s="42"/>
      <c r="Z4795" s="42"/>
      <c r="AA4795" s="42"/>
      <c r="AB4795" s="42"/>
      <c r="AC4795" s="42"/>
      <c r="AD4795" s="42"/>
    </row>
    <row r="4796" spans="3:30">
      <c r="C4796" s="513"/>
      <c r="D4796" s="461"/>
      <c r="E4796" s="421"/>
      <c r="F4796" s="494"/>
      <c r="G4796" s="258"/>
      <c r="H4796" s="513"/>
      <c r="I4796" s="513"/>
      <c r="J4796" s="513"/>
      <c r="K4796" s="513"/>
      <c r="L4796" s="513"/>
      <c r="M4796" s="513"/>
      <c r="N4796" s="513"/>
      <c r="O4796" s="513"/>
      <c r="P4796" s="513"/>
      <c r="Q4796" s="513"/>
      <c r="R4796" s="513"/>
      <c r="S4796" s="513"/>
      <c r="T4796" s="513"/>
      <c r="U4796" s="513"/>
      <c r="V4796" s="513"/>
      <c r="W4796" s="513"/>
      <c r="X4796" s="513"/>
      <c r="Y4796" s="42"/>
      <c r="Z4796" s="42"/>
      <c r="AA4796" s="42"/>
      <c r="AB4796" s="42"/>
      <c r="AC4796" s="42"/>
      <c r="AD4796" s="42"/>
    </row>
    <row r="4797" spans="3:30">
      <c r="C4797" s="513"/>
      <c r="D4797" s="461"/>
      <c r="E4797" s="421"/>
      <c r="F4797" s="494"/>
      <c r="G4797" s="258"/>
      <c r="H4797" s="513"/>
      <c r="I4797" s="513"/>
      <c r="J4797" s="513"/>
      <c r="K4797" s="513"/>
      <c r="L4797" s="513"/>
      <c r="M4797" s="513"/>
      <c r="N4797" s="513"/>
      <c r="O4797" s="513"/>
      <c r="P4797" s="513"/>
      <c r="Q4797" s="513"/>
      <c r="R4797" s="513"/>
      <c r="S4797" s="513"/>
      <c r="T4797" s="513"/>
      <c r="U4797" s="513"/>
      <c r="V4797" s="513"/>
      <c r="W4797" s="513"/>
      <c r="X4797" s="513"/>
      <c r="Y4797" s="42"/>
      <c r="Z4797" s="42"/>
      <c r="AA4797" s="42"/>
      <c r="AB4797" s="42"/>
      <c r="AC4797" s="42"/>
      <c r="AD4797" s="42"/>
    </row>
    <row r="4798" spans="3:30">
      <c r="C4798" s="513"/>
      <c r="D4798" s="461"/>
      <c r="E4798" s="421"/>
      <c r="F4798" s="494"/>
      <c r="G4798" s="258"/>
      <c r="H4798" s="513"/>
      <c r="I4798" s="513"/>
      <c r="J4798" s="513"/>
      <c r="K4798" s="513"/>
      <c r="L4798" s="513"/>
      <c r="M4798" s="513"/>
      <c r="N4798" s="513"/>
      <c r="O4798" s="513"/>
      <c r="P4798" s="513"/>
      <c r="Q4798" s="513"/>
      <c r="R4798" s="513"/>
      <c r="S4798" s="513"/>
      <c r="T4798" s="513"/>
      <c r="U4798" s="513"/>
      <c r="V4798" s="513"/>
      <c r="W4798" s="513"/>
      <c r="X4798" s="513"/>
      <c r="Y4798" s="42"/>
      <c r="Z4798" s="42"/>
      <c r="AA4798" s="42"/>
      <c r="AB4798" s="42"/>
      <c r="AC4798" s="42"/>
      <c r="AD4798" s="42"/>
    </row>
    <row r="4799" spans="3:30">
      <c r="C4799" s="513"/>
      <c r="D4799" s="461"/>
      <c r="E4799" s="421"/>
      <c r="F4799" s="494"/>
      <c r="G4799" s="258"/>
      <c r="H4799" s="513"/>
      <c r="I4799" s="513"/>
      <c r="J4799" s="513"/>
      <c r="K4799" s="513"/>
      <c r="L4799" s="513"/>
      <c r="M4799" s="513"/>
      <c r="N4799" s="513"/>
      <c r="O4799" s="513"/>
      <c r="P4799" s="513"/>
      <c r="Q4799" s="513"/>
      <c r="R4799" s="513"/>
      <c r="S4799" s="513"/>
      <c r="T4799" s="513"/>
      <c r="U4799" s="513"/>
      <c r="V4799" s="513"/>
      <c r="W4799" s="513"/>
      <c r="X4799" s="513"/>
      <c r="Y4799" s="42"/>
      <c r="Z4799" s="42"/>
      <c r="AA4799" s="42"/>
      <c r="AB4799" s="42"/>
      <c r="AC4799" s="42"/>
      <c r="AD4799" s="42"/>
    </row>
    <row r="4800" spans="3:30">
      <c r="C4800" s="513"/>
      <c r="D4800" s="461"/>
      <c r="E4800" s="421"/>
      <c r="F4800" s="494"/>
      <c r="G4800" s="258"/>
      <c r="H4800" s="513"/>
      <c r="I4800" s="513"/>
      <c r="J4800" s="513"/>
      <c r="K4800" s="513"/>
      <c r="L4800" s="513"/>
      <c r="M4800" s="513"/>
      <c r="N4800" s="513"/>
      <c r="O4800" s="513"/>
      <c r="P4800" s="513"/>
      <c r="Q4800" s="513"/>
      <c r="R4800" s="513"/>
      <c r="S4800" s="513"/>
      <c r="T4800" s="513"/>
      <c r="U4800" s="513"/>
      <c r="V4800" s="513"/>
      <c r="W4800" s="513"/>
      <c r="X4800" s="513"/>
      <c r="Y4800" s="42"/>
      <c r="Z4800" s="42"/>
      <c r="AA4800" s="42"/>
      <c r="AB4800" s="42"/>
      <c r="AC4800" s="42"/>
      <c r="AD4800" s="42"/>
    </row>
    <row r="4801" spans="3:30">
      <c r="C4801" s="513"/>
      <c r="D4801" s="461"/>
      <c r="E4801" s="421"/>
      <c r="F4801" s="494"/>
      <c r="G4801" s="258"/>
      <c r="H4801" s="513"/>
      <c r="I4801" s="513"/>
      <c r="J4801" s="513"/>
      <c r="K4801" s="513"/>
      <c r="L4801" s="513"/>
      <c r="M4801" s="513"/>
      <c r="N4801" s="513"/>
      <c r="O4801" s="513"/>
      <c r="P4801" s="513"/>
      <c r="Q4801" s="513"/>
      <c r="R4801" s="513"/>
      <c r="S4801" s="513"/>
      <c r="T4801" s="513"/>
      <c r="U4801" s="513"/>
      <c r="V4801" s="513"/>
      <c r="W4801" s="513"/>
      <c r="X4801" s="513"/>
      <c r="Y4801" s="42"/>
      <c r="Z4801" s="42"/>
      <c r="AA4801" s="42"/>
      <c r="AB4801" s="42"/>
      <c r="AC4801" s="42"/>
      <c r="AD4801" s="42"/>
    </row>
    <row r="4802" spans="3:30">
      <c r="C4802" s="513"/>
      <c r="D4802" s="461"/>
      <c r="E4802" s="421"/>
      <c r="F4802" s="494"/>
      <c r="G4802" s="258"/>
      <c r="H4802" s="513"/>
      <c r="I4802" s="513"/>
      <c r="J4802" s="513"/>
      <c r="K4802" s="513"/>
      <c r="L4802" s="513"/>
      <c r="M4802" s="513"/>
      <c r="N4802" s="513"/>
      <c r="O4802" s="513"/>
      <c r="P4802" s="513"/>
      <c r="Q4802" s="513"/>
      <c r="R4802" s="513"/>
      <c r="S4802" s="513"/>
      <c r="T4802" s="513"/>
      <c r="U4802" s="513"/>
      <c r="V4802" s="513"/>
      <c r="W4802" s="513"/>
      <c r="X4802" s="513"/>
      <c r="Y4802" s="42"/>
      <c r="Z4802" s="42"/>
      <c r="AA4802" s="42"/>
      <c r="AB4802" s="42"/>
      <c r="AC4802" s="42"/>
      <c r="AD4802" s="42"/>
    </row>
    <row r="4803" spans="3:30">
      <c r="C4803" s="513"/>
      <c r="D4803" s="461"/>
      <c r="E4803" s="421"/>
      <c r="F4803" s="494"/>
      <c r="G4803" s="258"/>
      <c r="H4803" s="513"/>
      <c r="I4803" s="513"/>
      <c r="J4803" s="513"/>
      <c r="K4803" s="513"/>
      <c r="L4803" s="513"/>
      <c r="M4803" s="513"/>
      <c r="N4803" s="513"/>
      <c r="O4803" s="513"/>
      <c r="P4803" s="513"/>
      <c r="Q4803" s="513"/>
      <c r="R4803" s="513"/>
      <c r="S4803" s="513"/>
      <c r="T4803" s="513"/>
      <c r="U4803" s="513"/>
      <c r="V4803" s="513"/>
      <c r="W4803" s="513"/>
      <c r="X4803" s="513"/>
      <c r="Y4803" s="42"/>
      <c r="Z4803" s="42"/>
      <c r="AA4803" s="42"/>
      <c r="AB4803" s="42"/>
      <c r="AC4803" s="42"/>
      <c r="AD4803" s="42"/>
    </row>
    <row r="4804" spans="3:30">
      <c r="C4804" s="513"/>
      <c r="D4804" s="461"/>
      <c r="E4804" s="421"/>
      <c r="F4804" s="494"/>
      <c r="G4804" s="258"/>
      <c r="H4804" s="513"/>
      <c r="I4804" s="513"/>
      <c r="J4804" s="513"/>
      <c r="K4804" s="513"/>
      <c r="L4804" s="513"/>
      <c r="M4804" s="513"/>
      <c r="N4804" s="513"/>
      <c r="O4804" s="513"/>
      <c r="P4804" s="513"/>
      <c r="Q4804" s="513"/>
      <c r="R4804" s="513"/>
      <c r="S4804" s="513"/>
      <c r="T4804" s="513"/>
      <c r="U4804" s="513"/>
      <c r="V4804" s="513"/>
      <c r="W4804" s="513"/>
      <c r="X4804" s="513"/>
      <c r="Y4804" s="42"/>
      <c r="Z4804" s="42"/>
      <c r="AA4804" s="42"/>
      <c r="AB4804" s="42"/>
      <c r="AC4804" s="42"/>
      <c r="AD4804" s="42"/>
    </row>
    <row r="4805" spans="3:30">
      <c r="C4805" s="513"/>
      <c r="D4805" s="461"/>
      <c r="E4805" s="421"/>
      <c r="F4805" s="494"/>
      <c r="G4805" s="258"/>
      <c r="H4805" s="513"/>
      <c r="I4805" s="513"/>
      <c r="J4805" s="513"/>
      <c r="K4805" s="513"/>
      <c r="L4805" s="513"/>
      <c r="M4805" s="513"/>
      <c r="N4805" s="513"/>
      <c r="O4805" s="513"/>
      <c r="P4805" s="513"/>
      <c r="Q4805" s="513"/>
      <c r="R4805" s="513"/>
      <c r="S4805" s="513"/>
      <c r="T4805" s="513"/>
      <c r="U4805" s="513"/>
      <c r="V4805" s="513"/>
      <c r="W4805" s="513"/>
      <c r="X4805" s="513"/>
      <c r="Y4805" s="42"/>
      <c r="Z4805" s="42"/>
      <c r="AA4805" s="42"/>
      <c r="AB4805" s="42"/>
      <c r="AC4805" s="42"/>
      <c r="AD4805" s="42"/>
    </row>
    <row r="4806" spans="3:30">
      <c r="C4806" s="513"/>
      <c r="D4806" s="461"/>
      <c r="E4806" s="421"/>
      <c r="F4806" s="494"/>
      <c r="G4806" s="258"/>
      <c r="H4806" s="513"/>
      <c r="I4806" s="513"/>
      <c r="J4806" s="513"/>
      <c r="K4806" s="513"/>
      <c r="L4806" s="513"/>
      <c r="M4806" s="513"/>
      <c r="N4806" s="513"/>
      <c r="O4806" s="513"/>
      <c r="P4806" s="513"/>
      <c r="Q4806" s="513"/>
      <c r="R4806" s="513"/>
      <c r="S4806" s="513"/>
      <c r="T4806" s="513"/>
      <c r="U4806" s="513"/>
      <c r="V4806" s="513"/>
      <c r="W4806" s="513"/>
      <c r="X4806" s="513"/>
      <c r="Y4806" s="42"/>
      <c r="Z4806" s="42"/>
      <c r="AA4806" s="42"/>
      <c r="AB4806" s="42"/>
      <c r="AC4806" s="42"/>
      <c r="AD4806" s="42"/>
    </row>
    <row r="4807" spans="3:30">
      <c r="C4807" s="513"/>
      <c r="D4807" s="461"/>
      <c r="E4807" s="421"/>
      <c r="F4807" s="494"/>
      <c r="G4807" s="258"/>
      <c r="H4807" s="513"/>
      <c r="I4807" s="513"/>
      <c r="J4807" s="513"/>
      <c r="K4807" s="513"/>
      <c r="L4807" s="513"/>
      <c r="M4807" s="513"/>
      <c r="N4807" s="513"/>
      <c r="O4807" s="513"/>
      <c r="P4807" s="513"/>
      <c r="Q4807" s="513"/>
      <c r="R4807" s="513"/>
      <c r="S4807" s="513"/>
      <c r="T4807" s="513"/>
      <c r="U4807" s="513"/>
      <c r="V4807" s="513"/>
      <c r="W4807" s="513"/>
      <c r="X4807" s="513"/>
      <c r="Y4807" s="42"/>
      <c r="Z4807" s="42"/>
      <c r="AA4807" s="42"/>
      <c r="AB4807" s="42"/>
      <c r="AC4807" s="42"/>
      <c r="AD4807" s="42"/>
    </row>
    <row r="4808" spans="3:30">
      <c r="C4808" s="513"/>
      <c r="D4808" s="461"/>
      <c r="E4808" s="421"/>
      <c r="F4808" s="494"/>
      <c r="G4808" s="258"/>
      <c r="H4808" s="513"/>
      <c r="I4808" s="513"/>
      <c r="J4808" s="513"/>
      <c r="K4808" s="513"/>
      <c r="L4808" s="513"/>
      <c r="M4808" s="513"/>
      <c r="N4808" s="513"/>
      <c r="O4808" s="513"/>
      <c r="P4808" s="513"/>
      <c r="Q4808" s="513"/>
      <c r="R4808" s="513"/>
      <c r="S4808" s="513"/>
      <c r="T4808" s="513"/>
      <c r="U4808" s="513"/>
      <c r="V4808" s="513"/>
      <c r="W4808" s="513"/>
      <c r="X4808" s="513"/>
      <c r="Y4808" s="42"/>
      <c r="Z4808" s="42"/>
      <c r="AA4808" s="42"/>
      <c r="AB4808" s="42"/>
      <c r="AC4808" s="42"/>
      <c r="AD4808" s="42"/>
    </row>
    <row r="4809" spans="3:30">
      <c r="C4809" s="513"/>
      <c r="D4809" s="461"/>
      <c r="E4809" s="421"/>
      <c r="F4809" s="494"/>
      <c r="G4809" s="258"/>
      <c r="H4809" s="513"/>
      <c r="I4809" s="513"/>
      <c r="J4809" s="513"/>
      <c r="K4809" s="513"/>
      <c r="L4809" s="513"/>
      <c r="M4809" s="513"/>
      <c r="N4809" s="513"/>
      <c r="O4809" s="513"/>
      <c r="P4809" s="513"/>
      <c r="Q4809" s="513"/>
      <c r="R4809" s="513"/>
      <c r="S4809" s="513"/>
      <c r="T4809" s="513"/>
      <c r="U4809" s="513"/>
      <c r="V4809" s="513"/>
      <c r="W4809" s="513"/>
      <c r="X4809" s="513"/>
      <c r="Y4809" s="42"/>
      <c r="Z4809" s="42"/>
      <c r="AA4809" s="42"/>
      <c r="AB4809" s="42"/>
      <c r="AC4809" s="42"/>
      <c r="AD4809" s="42"/>
    </row>
    <row r="4810" spans="3:30">
      <c r="C4810" s="513"/>
      <c r="D4810" s="461"/>
      <c r="E4810" s="421"/>
      <c r="F4810" s="494"/>
      <c r="G4810" s="258"/>
      <c r="H4810" s="513"/>
      <c r="I4810" s="513"/>
      <c r="J4810" s="513"/>
      <c r="K4810" s="513"/>
      <c r="L4810" s="513"/>
      <c r="M4810" s="513"/>
      <c r="N4810" s="513"/>
      <c r="O4810" s="513"/>
      <c r="P4810" s="513"/>
      <c r="Q4810" s="513"/>
      <c r="R4810" s="513"/>
      <c r="S4810" s="513"/>
      <c r="T4810" s="513"/>
      <c r="U4810" s="513"/>
      <c r="V4810" s="513"/>
      <c r="W4810" s="513"/>
      <c r="X4810" s="513"/>
      <c r="Y4810" s="42"/>
      <c r="Z4810" s="42"/>
      <c r="AA4810" s="42"/>
      <c r="AB4810" s="42"/>
      <c r="AC4810" s="42"/>
      <c r="AD4810" s="42"/>
    </row>
    <row r="4811" spans="3:30">
      <c r="C4811" s="513"/>
      <c r="D4811" s="461"/>
      <c r="E4811" s="421"/>
      <c r="F4811" s="494"/>
      <c r="G4811" s="258"/>
      <c r="H4811" s="513"/>
      <c r="I4811" s="513"/>
      <c r="J4811" s="513"/>
      <c r="K4811" s="513"/>
      <c r="L4811" s="513"/>
      <c r="M4811" s="513"/>
      <c r="N4811" s="513"/>
      <c r="O4811" s="513"/>
      <c r="P4811" s="513"/>
      <c r="Q4811" s="513"/>
      <c r="R4811" s="513"/>
      <c r="S4811" s="513"/>
      <c r="T4811" s="513"/>
      <c r="U4811" s="513"/>
      <c r="V4811" s="513"/>
      <c r="W4811" s="513"/>
      <c r="X4811" s="513"/>
      <c r="Y4811" s="42"/>
      <c r="Z4811" s="42"/>
      <c r="AA4811" s="42"/>
      <c r="AB4811" s="42"/>
      <c r="AC4811" s="42"/>
      <c r="AD4811" s="42"/>
    </row>
    <row r="4812" spans="3:30">
      <c r="C4812" s="513"/>
      <c r="D4812" s="461"/>
      <c r="E4812" s="421"/>
      <c r="F4812" s="494"/>
      <c r="G4812" s="258"/>
      <c r="H4812" s="513"/>
      <c r="I4812" s="513"/>
      <c r="J4812" s="513"/>
      <c r="K4812" s="513"/>
      <c r="L4812" s="513"/>
      <c r="M4812" s="513"/>
      <c r="N4812" s="513"/>
      <c r="O4812" s="513"/>
      <c r="P4812" s="513"/>
      <c r="Q4812" s="513"/>
      <c r="R4812" s="513"/>
      <c r="S4812" s="513"/>
      <c r="T4812" s="513"/>
      <c r="U4812" s="513"/>
      <c r="V4812" s="513"/>
      <c r="W4812" s="513"/>
      <c r="X4812" s="513"/>
      <c r="Y4812" s="42"/>
      <c r="Z4812" s="42"/>
      <c r="AA4812" s="42"/>
      <c r="AB4812" s="42"/>
      <c r="AC4812" s="42"/>
      <c r="AD4812" s="42"/>
    </row>
    <row r="4813" spans="3:30">
      <c r="C4813" s="513"/>
      <c r="D4813" s="461"/>
      <c r="E4813" s="421"/>
      <c r="F4813" s="494"/>
      <c r="G4813" s="258"/>
      <c r="H4813" s="513"/>
      <c r="I4813" s="513"/>
      <c r="J4813" s="513"/>
      <c r="K4813" s="513"/>
      <c r="L4813" s="513"/>
      <c r="M4813" s="513"/>
      <c r="N4813" s="513"/>
      <c r="O4813" s="513"/>
      <c r="P4813" s="513"/>
      <c r="Q4813" s="513"/>
      <c r="R4813" s="513"/>
      <c r="S4813" s="513"/>
      <c r="T4813" s="513"/>
      <c r="U4813" s="513"/>
      <c r="V4813" s="513"/>
      <c r="W4813" s="513"/>
      <c r="X4813" s="513"/>
      <c r="Y4813" s="42"/>
      <c r="Z4813" s="42"/>
      <c r="AA4813" s="42"/>
      <c r="AB4813" s="42"/>
      <c r="AC4813" s="42"/>
      <c r="AD4813" s="42"/>
    </row>
    <row r="4814" spans="3:30">
      <c r="C4814" s="513"/>
      <c r="D4814" s="461"/>
      <c r="E4814" s="421"/>
      <c r="F4814" s="494"/>
      <c r="G4814" s="258"/>
      <c r="H4814" s="513"/>
      <c r="I4814" s="513"/>
      <c r="J4814" s="513"/>
      <c r="K4814" s="513"/>
      <c r="L4814" s="513"/>
      <c r="M4814" s="513"/>
      <c r="N4814" s="513"/>
      <c r="O4814" s="513"/>
      <c r="P4814" s="513"/>
      <c r="Q4814" s="513"/>
      <c r="R4814" s="513"/>
      <c r="S4814" s="513"/>
      <c r="T4814" s="513"/>
      <c r="U4814" s="513"/>
      <c r="V4814" s="513"/>
      <c r="W4814" s="513"/>
      <c r="X4814" s="513"/>
      <c r="Y4814" s="42"/>
      <c r="Z4814" s="42"/>
      <c r="AA4814" s="42"/>
      <c r="AB4814" s="42"/>
      <c r="AC4814" s="42"/>
      <c r="AD4814" s="42"/>
    </row>
    <row r="4815" spans="3:30">
      <c r="C4815" s="513"/>
      <c r="D4815" s="461"/>
      <c r="E4815" s="421"/>
      <c r="F4815" s="494"/>
      <c r="G4815" s="258"/>
      <c r="H4815" s="513"/>
      <c r="I4815" s="513"/>
      <c r="J4815" s="513"/>
      <c r="K4815" s="513"/>
      <c r="L4815" s="513"/>
      <c r="M4815" s="513"/>
      <c r="N4815" s="513"/>
      <c r="O4815" s="513"/>
      <c r="P4815" s="513"/>
      <c r="Q4815" s="513"/>
      <c r="R4815" s="513"/>
      <c r="S4815" s="513"/>
      <c r="T4815" s="513"/>
      <c r="U4815" s="513"/>
      <c r="V4815" s="513"/>
      <c r="W4815" s="513"/>
      <c r="X4815" s="513"/>
      <c r="Y4815" s="42"/>
      <c r="Z4815" s="42"/>
      <c r="AA4815" s="42"/>
      <c r="AB4815" s="42"/>
      <c r="AC4815" s="42"/>
      <c r="AD4815" s="42"/>
    </row>
    <row r="4816" spans="3:30">
      <c r="C4816" s="513"/>
      <c r="D4816" s="461"/>
      <c r="E4816" s="421"/>
      <c r="F4816" s="494"/>
      <c r="G4816" s="258"/>
      <c r="H4816" s="513"/>
      <c r="I4816" s="513"/>
      <c r="J4816" s="513"/>
      <c r="K4816" s="513"/>
      <c r="L4816" s="513"/>
      <c r="M4816" s="513"/>
      <c r="N4816" s="513"/>
      <c r="O4816" s="513"/>
      <c r="P4816" s="513"/>
      <c r="Q4816" s="513"/>
      <c r="R4816" s="513"/>
      <c r="S4816" s="513"/>
      <c r="T4816" s="513"/>
      <c r="U4816" s="513"/>
      <c r="V4816" s="513"/>
      <c r="W4816" s="513"/>
      <c r="X4816" s="513"/>
      <c r="Y4816" s="42"/>
      <c r="Z4816" s="42"/>
      <c r="AA4816" s="42"/>
      <c r="AB4816" s="42"/>
      <c r="AC4816" s="42"/>
      <c r="AD4816" s="42"/>
    </row>
    <row r="4817" spans="3:30">
      <c r="C4817" s="513"/>
      <c r="D4817" s="461"/>
      <c r="E4817" s="421"/>
      <c r="F4817" s="494"/>
      <c r="G4817" s="258"/>
      <c r="H4817" s="513"/>
      <c r="I4817" s="513"/>
      <c r="J4817" s="513"/>
      <c r="K4817" s="513"/>
      <c r="L4817" s="513"/>
      <c r="M4817" s="513"/>
      <c r="N4817" s="513"/>
      <c r="O4817" s="513"/>
      <c r="P4817" s="513"/>
      <c r="Q4817" s="513"/>
      <c r="R4817" s="513"/>
      <c r="S4817" s="513"/>
      <c r="T4817" s="513"/>
      <c r="U4817" s="513"/>
      <c r="V4817" s="513"/>
      <c r="W4817" s="513"/>
      <c r="X4817" s="513"/>
      <c r="Y4817" s="42"/>
      <c r="Z4817" s="42"/>
      <c r="AA4817" s="42"/>
      <c r="AB4817" s="42"/>
      <c r="AC4817" s="42"/>
      <c r="AD4817" s="42"/>
    </row>
    <row r="4818" spans="3:30">
      <c r="C4818" s="513"/>
      <c r="D4818" s="461"/>
      <c r="E4818" s="421"/>
      <c r="F4818" s="494"/>
      <c r="G4818" s="258"/>
      <c r="H4818" s="513"/>
      <c r="I4818" s="513"/>
      <c r="J4818" s="513"/>
      <c r="K4818" s="513"/>
      <c r="L4818" s="513"/>
      <c r="M4818" s="513"/>
      <c r="N4818" s="513"/>
      <c r="O4818" s="513"/>
      <c r="P4818" s="513"/>
      <c r="Q4818" s="513"/>
      <c r="R4818" s="513"/>
      <c r="S4818" s="513"/>
      <c r="T4818" s="513"/>
      <c r="U4818" s="513"/>
      <c r="V4818" s="513"/>
      <c r="W4818" s="513"/>
      <c r="X4818" s="513"/>
      <c r="Y4818" s="42"/>
      <c r="Z4818" s="42"/>
      <c r="AA4818" s="42"/>
      <c r="AB4818" s="42"/>
      <c r="AC4818" s="42"/>
      <c r="AD4818" s="42"/>
    </row>
    <row r="4819" spans="3:30">
      <c r="C4819" s="513"/>
      <c r="D4819" s="461"/>
      <c r="E4819" s="421"/>
      <c r="F4819" s="494"/>
      <c r="G4819" s="258"/>
      <c r="H4819" s="513"/>
      <c r="I4819" s="513"/>
      <c r="J4819" s="513"/>
      <c r="K4819" s="513"/>
      <c r="L4819" s="513"/>
      <c r="M4819" s="513"/>
      <c r="N4819" s="513"/>
      <c r="O4819" s="513"/>
      <c r="P4819" s="513"/>
      <c r="Q4819" s="513"/>
      <c r="R4819" s="513"/>
      <c r="S4819" s="513"/>
      <c r="T4819" s="513"/>
      <c r="U4819" s="513"/>
      <c r="V4819" s="513"/>
      <c r="W4819" s="513"/>
      <c r="X4819" s="513"/>
      <c r="Y4819" s="42"/>
      <c r="Z4819" s="42"/>
      <c r="AA4819" s="42"/>
      <c r="AB4819" s="42"/>
      <c r="AC4819" s="42"/>
      <c r="AD4819" s="42"/>
    </row>
    <row r="4820" spans="3:30">
      <c r="C4820" s="513"/>
      <c r="D4820" s="461"/>
      <c r="E4820" s="421"/>
      <c r="F4820" s="494"/>
      <c r="G4820" s="258"/>
      <c r="H4820" s="513"/>
      <c r="I4820" s="513"/>
      <c r="J4820" s="513"/>
      <c r="K4820" s="513"/>
      <c r="L4820" s="513"/>
      <c r="M4820" s="513"/>
      <c r="N4820" s="513"/>
      <c r="O4820" s="513"/>
      <c r="P4820" s="513"/>
      <c r="Q4820" s="513"/>
      <c r="R4820" s="513"/>
      <c r="S4820" s="513"/>
      <c r="T4820" s="513"/>
      <c r="U4820" s="513"/>
      <c r="V4820" s="513"/>
      <c r="W4820" s="513"/>
      <c r="X4820" s="513"/>
      <c r="Y4820" s="42"/>
      <c r="Z4820" s="42"/>
      <c r="AA4820" s="42"/>
      <c r="AB4820" s="42"/>
      <c r="AC4820" s="42"/>
      <c r="AD4820" s="42"/>
    </row>
    <row r="4821" spans="3:30">
      <c r="C4821" s="513"/>
      <c r="D4821" s="461"/>
      <c r="E4821" s="421"/>
      <c r="F4821" s="494"/>
      <c r="G4821" s="258"/>
      <c r="H4821" s="513"/>
      <c r="I4821" s="513"/>
      <c r="J4821" s="513"/>
      <c r="K4821" s="513"/>
      <c r="L4821" s="513"/>
      <c r="M4821" s="513"/>
      <c r="N4821" s="513"/>
      <c r="O4821" s="513"/>
      <c r="P4821" s="513"/>
      <c r="Q4821" s="513"/>
      <c r="R4821" s="513"/>
      <c r="S4821" s="513"/>
      <c r="T4821" s="513"/>
      <c r="U4821" s="513"/>
      <c r="V4821" s="513"/>
      <c r="W4821" s="513"/>
      <c r="X4821" s="513"/>
      <c r="Y4821" s="42"/>
      <c r="Z4821" s="42"/>
      <c r="AA4821" s="42"/>
      <c r="AB4821" s="42"/>
      <c r="AC4821" s="42"/>
      <c r="AD4821" s="42"/>
    </row>
    <row r="4822" spans="3:30">
      <c r="C4822" s="513"/>
      <c r="D4822" s="461"/>
      <c r="E4822" s="421"/>
      <c r="F4822" s="494"/>
      <c r="G4822" s="258"/>
      <c r="H4822" s="513"/>
      <c r="I4822" s="513"/>
      <c r="J4822" s="513"/>
      <c r="K4822" s="513"/>
      <c r="L4822" s="513"/>
      <c r="M4822" s="513"/>
      <c r="N4822" s="513"/>
      <c r="O4822" s="513"/>
      <c r="P4822" s="513"/>
      <c r="Q4822" s="513"/>
      <c r="R4822" s="513"/>
      <c r="S4822" s="513"/>
      <c r="T4822" s="513"/>
      <c r="U4822" s="513"/>
      <c r="V4822" s="513"/>
      <c r="W4822" s="513"/>
      <c r="X4822" s="513"/>
      <c r="Y4822" s="42"/>
      <c r="Z4822" s="42"/>
      <c r="AA4822" s="42"/>
      <c r="AB4822" s="42"/>
      <c r="AC4822" s="42"/>
      <c r="AD4822" s="42"/>
    </row>
    <row r="4823" spans="3:30">
      <c r="C4823" s="513"/>
      <c r="D4823" s="461"/>
      <c r="E4823" s="421"/>
      <c r="F4823" s="494"/>
      <c r="G4823" s="258"/>
      <c r="H4823" s="513"/>
      <c r="I4823" s="513"/>
      <c r="J4823" s="513"/>
      <c r="K4823" s="513"/>
      <c r="L4823" s="513"/>
      <c r="M4823" s="513"/>
      <c r="N4823" s="513"/>
      <c r="O4823" s="513"/>
      <c r="P4823" s="513"/>
      <c r="Q4823" s="513"/>
      <c r="R4823" s="513"/>
      <c r="S4823" s="513"/>
      <c r="T4823" s="513"/>
      <c r="U4823" s="513"/>
      <c r="V4823" s="513"/>
      <c r="W4823" s="513"/>
      <c r="X4823" s="513"/>
      <c r="Y4823" s="42"/>
      <c r="Z4823" s="42"/>
      <c r="AA4823" s="42"/>
      <c r="AB4823" s="42"/>
      <c r="AC4823" s="42"/>
      <c r="AD4823" s="42"/>
    </row>
    <row r="4824" spans="3:30">
      <c r="C4824" s="513"/>
      <c r="D4824" s="461"/>
      <c r="E4824" s="421"/>
      <c r="F4824" s="494"/>
      <c r="G4824" s="258"/>
      <c r="H4824" s="513"/>
      <c r="I4824" s="513"/>
      <c r="J4824" s="513"/>
      <c r="K4824" s="513"/>
      <c r="L4824" s="513"/>
      <c r="M4824" s="513"/>
      <c r="N4824" s="513"/>
      <c r="O4824" s="513"/>
      <c r="P4824" s="513"/>
      <c r="Q4824" s="513"/>
      <c r="R4824" s="513"/>
      <c r="S4824" s="513"/>
      <c r="T4824" s="513"/>
      <c r="U4824" s="513"/>
      <c r="V4824" s="513"/>
      <c r="W4824" s="513"/>
      <c r="X4824" s="513"/>
      <c r="Y4824" s="42"/>
      <c r="Z4824" s="42"/>
      <c r="AA4824" s="42"/>
      <c r="AB4824" s="42"/>
      <c r="AC4824" s="42"/>
      <c r="AD4824" s="42"/>
    </row>
    <row r="4825" spans="3:30">
      <c r="C4825" s="513"/>
      <c r="D4825" s="461"/>
      <c r="E4825" s="421"/>
      <c r="F4825" s="494"/>
      <c r="G4825" s="258"/>
      <c r="H4825" s="513"/>
      <c r="I4825" s="513"/>
      <c r="J4825" s="513"/>
      <c r="K4825" s="513"/>
      <c r="L4825" s="513"/>
      <c r="M4825" s="513"/>
      <c r="N4825" s="513"/>
      <c r="O4825" s="513"/>
      <c r="P4825" s="513"/>
      <c r="Q4825" s="513"/>
      <c r="R4825" s="513"/>
      <c r="S4825" s="513"/>
      <c r="T4825" s="513"/>
      <c r="U4825" s="513"/>
      <c r="V4825" s="513"/>
      <c r="W4825" s="513"/>
      <c r="X4825" s="513"/>
      <c r="Y4825" s="42"/>
      <c r="Z4825" s="42"/>
      <c r="AA4825" s="42"/>
      <c r="AB4825" s="42"/>
      <c r="AC4825" s="42"/>
      <c r="AD4825" s="42"/>
    </row>
    <row r="4826" spans="3:30">
      <c r="C4826" s="513"/>
      <c r="D4826" s="461"/>
      <c r="E4826" s="421"/>
      <c r="F4826" s="494"/>
      <c r="G4826" s="258"/>
      <c r="H4826" s="513"/>
      <c r="I4826" s="513"/>
      <c r="J4826" s="513"/>
      <c r="K4826" s="513"/>
      <c r="L4826" s="513"/>
      <c r="M4826" s="513"/>
      <c r="N4826" s="513"/>
      <c r="O4826" s="513"/>
      <c r="P4826" s="513"/>
      <c r="Q4826" s="513"/>
      <c r="R4826" s="513"/>
      <c r="S4826" s="513"/>
      <c r="T4826" s="513"/>
      <c r="U4826" s="513"/>
      <c r="V4826" s="513"/>
      <c r="W4826" s="513"/>
      <c r="X4826" s="513"/>
      <c r="Y4826" s="42"/>
      <c r="Z4826" s="42"/>
      <c r="AA4826" s="42"/>
      <c r="AB4826" s="42"/>
      <c r="AC4826" s="42"/>
      <c r="AD4826" s="42"/>
    </row>
    <row r="4827" spans="3:30">
      <c r="C4827" s="513"/>
      <c r="D4827" s="461"/>
      <c r="E4827" s="421"/>
      <c r="F4827" s="494"/>
      <c r="G4827" s="258"/>
      <c r="H4827" s="513"/>
      <c r="I4827" s="513"/>
      <c r="J4827" s="513"/>
      <c r="K4827" s="513"/>
      <c r="L4827" s="513"/>
      <c r="M4827" s="513"/>
      <c r="N4827" s="513"/>
      <c r="O4827" s="513"/>
      <c r="P4827" s="513"/>
      <c r="Q4827" s="513"/>
      <c r="R4827" s="513"/>
      <c r="S4827" s="513"/>
      <c r="T4827" s="513"/>
      <c r="U4827" s="513"/>
      <c r="V4827" s="513"/>
      <c r="W4827" s="513"/>
      <c r="X4827" s="513"/>
      <c r="Y4827" s="42"/>
      <c r="Z4827" s="42"/>
      <c r="AA4827" s="42"/>
      <c r="AB4827" s="42"/>
      <c r="AC4827" s="42"/>
      <c r="AD4827" s="42"/>
    </row>
    <row r="4828" spans="3:30">
      <c r="C4828" s="513"/>
      <c r="D4828" s="461"/>
      <c r="E4828" s="421"/>
      <c r="F4828" s="494"/>
      <c r="G4828" s="258"/>
      <c r="H4828" s="513"/>
      <c r="I4828" s="513"/>
      <c r="J4828" s="513"/>
      <c r="K4828" s="513"/>
      <c r="L4828" s="513"/>
      <c r="M4828" s="513"/>
      <c r="N4828" s="513"/>
      <c r="O4828" s="513"/>
      <c r="P4828" s="513"/>
      <c r="Q4828" s="513"/>
      <c r="R4828" s="513"/>
      <c r="S4828" s="513"/>
      <c r="T4828" s="513"/>
      <c r="U4828" s="513"/>
      <c r="V4828" s="513"/>
      <c r="W4828" s="513"/>
      <c r="X4828" s="513"/>
      <c r="Y4828" s="42"/>
      <c r="Z4828" s="42"/>
      <c r="AA4828" s="42"/>
      <c r="AB4828" s="42"/>
      <c r="AC4828" s="42"/>
      <c r="AD4828" s="42"/>
    </row>
    <row r="4829" spans="3:30">
      <c r="C4829" s="513"/>
      <c r="D4829" s="461"/>
      <c r="E4829" s="421"/>
      <c r="F4829" s="494"/>
      <c r="G4829" s="258"/>
      <c r="H4829" s="513"/>
      <c r="I4829" s="513"/>
      <c r="J4829" s="513"/>
      <c r="K4829" s="513"/>
      <c r="L4829" s="513"/>
      <c r="M4829" s="513"/>
      <c r="N4829" s="513"/>
      <c r="O4829" s="513"/>
      <c r="P4829" s="513"/>
      <c r="Q4829" s="513"/>
      <c r="R4829" s="513"/>
      <c r="S4829" s="513"/>
      <c r="T4829" s="513"/>
      <c r="U4829" s="513"/>
      <c r="V4829" s="513"/>
      <c r="W4829" s="513"/>
      <c r="X4829" s="513"/>
      <c r="Y4829" s="42"/>
      <c r="Z4829" s="42"/>
      <c r="AA4829" s="42"/>
      <c r="AB4829" s="42"/>
      <c r="AC4829" s="42"/>
      <c r="AD4829" s="42"/>
    </row>
    <row r="4830" spans="3:30">
      <c r="C4830" s="513"/>
      <c r="D4830" s="461"/>
      <c r="E4830" s="421"/>
      <c r="F4830" s="494"/>
      <c r="G4830" s="258"/>
      <c r="H4830" s="513"/>
      <c r="I4830" s="513"/>
      <c r="J4830" s="513"/>
      <c r="K4830" s="513"/>
      <c r="L4830" s="513"/>
      <c r="M4830" s="513"/>
      <c r="N4830" s="513"/>
      <c r="O4830" s="513"/>
      <c r="P4830" s="513"/>
      <c r="Q4830" s="513"/>
      <c r="R4830" s="513"/>
      <c r="S4830" s="513"/>
      <c r="T4830" s="513"/>
      <c r="U4830" s="513"/>
      <c r="V4830" s="513"/>
      <c r="W4830" s="513"/>
      <c r="X4830" s="513"/>
      <c r="Y4830" s="42"/>
      <c r="Z4830" s="42"/>
      <c r="AA4830" s="42"/>
      <c r="AB4830" s="42"/>
      <c r="AC4830" s="42"/>
      <c r="AD4830" s="42"/>
    </row>
    <row r="4831" spans="3:30">
      <c r="C4831" s="513"/>
      <c r="D4831" s="461"/>
      <c r="E4831" s="421"/>
      <c r="F4831" s="494"/>
      <c r="G4831" s="258"/>
      <c r="H4831" s="513"/>
      <c r="I4831" s="513"/>
      <c r="J4831" s="513"/>
      <c r="K4831" s="513"/>
      <c r="L4831" s="513"/>
      <c r="M4831" s="513"/>
      <c r="N4831" s="513"/>
      <c r="O4831" s="513"/>
      <c r="P4831" s="513"/>
      <c r="Q4831" s="513"/>
      <c r="R4831" s="513"/>
      <c r="S4831" s="513"/>
      <c r="T4831" s="513"/>
      <c r="U4831" s="513"/>
      <c r="V4831" s="513"/>
      <c r="W4831" s="513"/>
      <c r="X4831" s="513"/>
      <c r="Y4831" s="42"/>
      <c r="Z4831" s="42"/>
      <c r="AA4831" s="42"/>
      <c r="AB4831" s="42"/>
      <c r="AC4831" s="42"/>
      <c r="AD4831" s="42"/>
    </row>
    <row r="4832" spans="3:30">
      <c r="C4832" s="513"/>
      <c r="D4832" s="461"/>
      <c r="E4832" s="421"/>
      <c r="F4832" s="494"/>
      <c r="G4832" s="258"/>
      <c r="H4832" s="513"/>
      <c r="I4832" s="513"/>
      <c r="J4832" s="513"/>
      <c r="K4832" s="513"/>
      <c r="L4832" s="513"/>
      <c r="M4832" s="513"/>
      <c r="N4832" s="513"/>
      <c r="O4832" s="513"/>
      <c r="P4832" s="513"/>
      <c r="Q4832" s="513"/>
      <c r="R4832" s="513"/>
      <c r="S4832" s="513"/>
      <c r="T4832" s="513"/>
      <c r="U4832" s="513"/>
      <c r="V4832" s="513"/>
      <c r="W4832" s="513"/>
      <c r="X4832" s="513"/>
      <c r="Y4832" s="42"/>
      <c r="Z4832" s="42"/>
      <c r="AA4832" s="42"/>
      <c r="AB4832" s="42"/>
      <c r="AC4832" s="42"/>
      <c r="AD4832" s="42"/>
    </row>
    <row r="4833" spans="3:30">
      <c r="C4833" s="513"/>
      <c r="D4833" s="461"/>
      <c r="E4833" s="421"/>
      <c r="F4833" s="494"/>
      <c r="G4833" s="258"/>
      <c r="H4833" s="513"/>
      <c r="I4833" s="513"/>
      <c r="J4833" s="513"/>
      <c r="K4833" s="513"/>
      <c r="L4833" s="513"/>
      <c r="M4833" s="513"/>
      <c r="N4833" s="513"/>
      <c r="O4833" s="513"/>
      <c r="P4833" s="513"/>
      <c r="Q4833" s="513"/>
      <c r="R4833" s="513"/>
      <c r="S4833" s="513"/>
      <c r="T4833" s="513"/>
      <c r="U4833" s="513"/>
      <c r="V4833" s="513"/>
      <c r="W4833" s="513"/>
      <c r="X4833" s="513"/>
      <c r="Y4833" s="42"/>
      <c r="Z4833" s="42"/>
      <c r="AA4833" s="42"/>
      <c r="AB4833" s="42"/>
      <c r="AC4833" s="42"/>
      <c r="AD4833" s="42"/>
    </row>
    <row r="4834" spans="3:30">
      <c r="C4834" s="513"/>
      <c r="D4834" s="461"/>
      <c r="E4834" s="421"/>
      <c r="F4834" s="494"/>
      <c r="G4834" s="258"/>
      <c r="H4834" s="513"/>
      <c r="I4834" s="513"/>
      <c r="J4834" s="513"/>
      <c r="K4834" s="513"/>
      <c r="L4834" s="513"/>
      <c r="M4834" s="513"/>
      <c r="N4834" s="513"/>
      <c r="O4834" s="513"/>
      <c r="P4834" s="513"/>
      <c r="Q4834" s="513"/>
      <c r="R4834" s="513"/>
      <c r="S4834" s="513"/>
      <c r="T4834" s="513"/>
      <c r="U4834" s="513"/>
      <c r="V4834" s="513"/>
      <c r="W4834" s="513"/>
      <c r="X4834" s="513"/>
      <c r="Y4834" s="42"/>
      <c r="Z4834" s="42"/>
      <c r="AA4834" s="42"/>
      <c r="AB4834" s="42"/>
      <c r="AC4834" s="42"/>
      <c r="AD4834" s="42"/>
    </row>
    <row r="4835" spans="3:30">
      <c r="C4835" s="513"/>
      <c r="D4835" s="461"/>
      <c r="E4835" s="421"/>
      <c r="F4835" s="494"/>
      <c r="G4835" s="258"/>
      <c r="H4835" s="513"/>
      <c r="I4835" s="513"/>
      <c r="J4835" s="513"/>
      <c r="K4835" s="513"/>
      <c r="L4835" s="513"/>
      <c r="M4835" s="513"/>
      <c r="N4835" s="513"/>
      <c r="O4835" s="513"/>
      <c r="P4835" s="513"/>
      <c r="Q4835" s="513"/>
      <c r="R4835" s="513"/>
      <c r="S4835" s="513"/>
      <c r="T4835" s="513"/>
      <c r="U4835" s="513"/>
      <c r="V4835" s="513"/>
      <c r="W4835" s="513"/>
      <c r="X4835" s="513"/>
      <c r="Y4835" s="42"/>
      <c r="Z4835" s="42"/>
      <c r="AA4835" s="42"/>
      <c r="AB4835" s="42"/>
      <c r="AC4835" s="42"/>
      <c r="AD4835" s="42"/>
    </row>
    <row r="4836" spans="3:30">
      <c r="C4836" s="513"/>
      <c r="D4836" s="461"/>
      <c r="E4836" s="421"/>
      <c r="F4836" s="494"/>
      <c r="G4836" s="258"/>
      <c r="H4836" s="513"/>
      <c r="I4836" s="513"/>
      <c r="J4836" s="513"/>
      <c r="K4836" s="513"/>
      <c r="L4836" s="513"/>
      <c r="M4836" s="513"/>
      <c r="N4836" s="513"/>
      <c r="O4836" s="513"/>
      <c r="P4836" s="513"/>
      <c r="Q4836" s="513"/>
      <c r="R4836" s="513"/>
      <c r="S4836" s="513"/>
      <c r="T4836" s="513"/>
      <c r="U4836" s="513"/>
      <c r="V4836" s="513"/>
      <c r="W4836" s="513"/>
      <c r="X4836" s="513"/>
      <c r="Y4836" s="42"/>
      <c r="Z4836" s="42"/>
      <c r="AA4836" s="42"/>
      <c r="AB4836" s="42"/>
      <c r="AC4836" s="42"/>
      <c r="AD4836" s="42"/>
    </row>
    <row r="4837" spans="3:30">
      <c r="C4837" s="513"/>
      <c r="D4837" s="461"/>
      <c r="E4837" s="421"/>
      <c r="F4837" s="494"/>
      <c r="G4837" s="258"/>
      <c r="H4837" s="513"/>
      <c r="I4837" s="513"/>
      <c r="J4837" s="513"/>
      <c r="K4837" s="513"/>
      <c r="L4837" s="513"/>
      <c r="M4837" s="513"/>
      <c r="N4837" s="513"/>
      <c r="O4837" s="513"/>
      <c r="P4837" s="513"/>
      <c r="Q4837" s="513"/>
      <c r="R4837" s="513"/>
      <c r="S4837" s="513"/>
      <c r="T4837" s="513"/>
      <c r="U4837" s="513"/>
      <c r="V4837" s="513"/>
      <c r="W4837" s="513"/>
      <c r="X4837" s="513"/>
      <c r="Y4837" s="42"/>
      <c r="Z4837" s="42"/>
      <c r="AA4837" s="42"/>
      <c r="AB4837" s="42"/>
      <c r="AC4837" s="42"/>
      <c r="AD4837" s="42"/>
    </row>
    <row r="4838" spans="3:30">
      <c r="C4838" s="513"/>
      <c r="D4838" s="461"/>
      <c r="E4838" s="421"/>
      <c r="F4838" s="494"/>
      <c r="G4838" s="258"/>
      <c r="H4838" s="513"/>
      <c r="I4838" s="513"/>
      <c r="J4838" s="513"/>
      <c r="K4838" s="513"/>
      <c r="L4838" s="513"/>
      <c r="M4838" s="513"/>
      <c r="N4838" s="513"/>
      <c r="O4838" s="513"/>
      <c r="P4838" s="513"/>
      <c r="Q4838" s="513"/>
      <c r="R4838" s="513"/>
      <c r="S4838" s="513"/>
      <c r="T4838" s="513"/>
      <c r="U4838" s="513"/>
      <c r="V4838" s="513"/>
      <c r="W4838" s="513"/>
      <c r="X4838" s="513"/>
      <c r="Y4838" s="42"/>
      <c r="Z4838" s="42"/>
      <c r="AA4838" s="42"/>
      <c r="AB4838" s="42"/>
      <c r="AC4838" s="42"/>
      <c r="AD4838" s="42"/>
    </row>
    <row r="4839" spans="3:30">
      <c r="C4839" s="513"/>
      <c r="D4839" s="461"/>
      <c r="E4839" s="421"/>
      <c r="F4839" s="494"/>
      <c r="G4839" s="258"/>
      <c r="H4839" s="513"/>
      <c r="I4839" s="513"/>
      <c r="J4839" s="513"/>
      <c r="K4839" s="513"/>
      <c r="L4839" s="513"/>
      <c r="M4839" s="513"/>
      <c r="N4839" s="513"/>
      <c r="O4839" s="513"/>
      <c r="P4839" s="513"/>
      <c r="Q4839" s="513"/>
      <c r="R4839" s="513"/>
      <c r="S4839" s="513"/>
      <c r="T4839" s="513"/>
      <c r="U4839" s="513"/>
      <c r="V4839" s="513"/>
      <c r="W4839" s="513"/>
      <c r="X4839" s="513"/>
      <c r="Y4839" s="42"/>
      <c r="Z4839" s="42"/>
      <c r="AA4839" s="42"/>
      <c r="AB4839" s="42"/>
      <c r="AC4839" s="42"/>
      <c r="AD4839" s="42"/>
    </row>
    <row r="4840" spans="3:30">
      <c r="C4840" s="513"/>
      <c r="D4840" s="461"/>
      <c r="E4840" s="421"/>
      <c r="F4840" s="494"/>
      <c r="G4840" s="258"/>
      <c r="H4840" s="513"/>
      <c r="I4840" s="513"/>
      <c r="J4840" s="513"/>
      <c r="K4840" s="513"/>
      <c r="L4840" s="513"/>
      <c r="M4840" s="513"/>
      <c r="N4840" s="513"/>
      <c r="O4840" s="513"/>
      <c r="P4840" s="513"/>
      <c r="Q4840" s="513"/>
      <c r="R4840" s="513"/>
      <c r="S4840" s="513"/>
      <c r="T4840" s="513"/>
      <c r="U4840" s="513"/>
      <c r="V4840" s="513"/>
      <c r="W4840" s="513"/>
      <c r="X4840" s="513"/>
      <c r="Y4840" s="42"/>
      <c r="Z4840" s="42"/>
      <c r="AA4840" s="42"/>
      <c r="AB4840" s="42"/>
      <c r="AC4840" s="42"/>
      <c r="AD4840" s="42"/>
    </row>
    <row r="4841" spans="3:30">
      <c r="C4841" s="513"/>
      <c r="D4841" s="461"/>
      <c r="E4841" s="421"/>
      <c r="F4841" s="494"/>
      <c r="G4841" s="258"/>
      <c r="H4841" s="513"/>
      <c r="I4841" s="513"/>
      <c r="J4841" s="513"/>
      <c r="K4841" s="513"/>
      <c r="L4841" s="513"/>
      <c r="M4841" s="513"/>
      <c r="N4841" s="513"/>
      <c r="O4841" s="513"/>
      <c r="P4841" s="513"/>
      <c r="Q4841" s="513"/>
      <c r="R4841" s="513"/>
      <c r="S4841" s="513"/>
      <c r="T4841" s="513"/>
      <c r="U4841" s="513"/>
      <c r="V4841" s="513"/>
      <c r="W4841" s="513"/>
      <c r="X4841" s="513"/>
      <c r="Y4841" s="42"/>
      <c r="Z4841" s="42"/>
      <c r="AA4841" s="42"/>
      <c r="AB4841" s="42"/>
      <c r="AC4841" s="42"/>
      <c r="AD4841" s="42"/>
    </row>
    <row r="4842" spans="3:30">
      <c r="C4842" s="513"/>
      <c r="D4842" s="461"/>
      <c r="E4842" s="421"/>
      <c r="F4842" s="494"/>
      <c r="G4842" s="258"/>
      <c r="H4842" s="513"/>
      <c r="I4842" s="513"/>
      <c r="J4842" s="513"/>
      <c r="K4842" s="513"/>
      <c r="L4842" s="513"/>
      <c r="M4842" s="513"/>
      <c r="N4842" s="513"/>
      <c r="O4842" s="513"/>
      <c r="P4842" s="513"/>
      <c r="Q4842" s="513"/>
      <c r="R4842" s="513"/>
      <c r="S4842" s="513"/>
      <c r="T4842" s="513"/>
      <c r="U4842" s="513"/>
      <c r="V4842" s="513"/>
      <c r="W4842" s="513"/>
      <c r="X4842" s="513"/>
      <c r="Y4842" s="42"/>
      <c r="Z4842" s="42"/>
      <c r="AA4842" s="42"/>
      <c r="AB4842" s="42"/>
      <c r="AC4842" s="42"/>
      <c r="AD4842" s="42"/>
    </row>
    <row r="4843" spans="3:30">
      <c r="C4843" s="513"/>
      <c r="D4843" s="461"/>
      <c r="E4843" s="421"/>
      <c r="F4843" s="494"/>
      <c r="G4843" s="258"/>
      <c r="H4843" s="513"/>
      <c r="I4843" s="513"/>
      <c r="J4843" s="513"/>
      <c r="K4843" s="513"/>
      <c r="L4843" s="513"/>
      <c r="M4843" s="513"/>
      <c r="N4843" s="513"/>
      <c r="O4843" s="513"/>
      <c r="P4843" s="513"/>
      <c r="Q4843" s="513"/>
      <c r="R4843" s="513"/>
      <c r="S4843" s="513"/>
      <c r="T4843" s="513"/>
      <c r="U4843" s="513"/>
      <c r="V4843" s="513"/>
      <c r="W4843" s="513"/>
      <c r="X4843" s="513"/>
      <c r="Y4843" s="42"/>
      <c r="Z4843" s="42"/>
      <c r="AA4843" s="42"/>
      <c r="AB4843" s="42"/>
      <c r="AC4843" s="42"/>
      <c r="AD4843" s="42"/>
    </row>
    <row r="4844" spans="3:30">
      <c r="C4844" s="513"/>
      <c r="D4844" s="461"/>
      <c r="E4844" s="421"/>
      <c r="F4844" s="494"/>
      <c r="G4844" s="258"/>
      <c r="H4844" s="513"/>
      <c r="I4844" s="513"/>
      <c r="J4844" s="513"/>
      <c r="K4844" s="513"/>
      <c r="L4844" s="513"/>
      <c r="M4844" s="513"/>
      <c r="N4844" s="513"/>
      <c r="O4844" s="513"/>
      <c r="P4844" s="513"/>
      <c r="Q4844" s="513"/>
      <c r="R4844" s="513"/>
      <c r="S4844" s="513"/>
      <c r="T4844" s="513"/>
      <c r="U4844" s="513"/>
      <c r="V4844" s="513"/>
      <c r="W4844" s="513"/>
      <c r="X4844" s="513"/>
      <c r="Y4844" s="42"/>
      <c r="Z4844" s="42"/>
      <c r="AA4844" s="42"/>
      <c r="AB4844" s="42"/>
      <c r="AC4844" s="42"/>
      <c r="AD4844" s="42"/>
    </row>
    <row r="4845" spans="3:30">
      <c r="C4845" s="513"/>
      <c r="D4845" s="461"/>
      <c r="E4845" s="421"/>
      <c r="F4845" s="494"/>
      <c r="G4845" s="258"/>
      <c r="H4845" s="513"/>
      <c r="I4845" s="513"/>
      <c r="J4845" s="513"/>
      <c r="K4845" s="513"/>
      <c r="L4845" s="513"/>
      <c r="M4845" s="513"/>
      <c r="N4845" s="513"/>
      <c r="O4845" s="513"/>
      <c r="P4845" s="513"/>
      <c r="Q4845" s="513"/>
      <c r="R4845" s="513"/>
      <c r="S4845" s="513"/>
      <c r="T4845" s="513"/>
      <c r="U4845" s="513"/>
      <c r="V4845" s="513"/>
      <c r="W4845" s="513"/>
      <c r="X4845" s="513"/>
      <c r="Y4845" s="42"/>
      <c r="Z4845" s="42"/>
      <c r="AA4845" s="42"/>
      <c r="AB4845" s="42"/>
      <c r="AC4845" s="42"/>
      <c r="AD4845" s="42"/>
    </row>
    <row r="4846" spans="3:30">
      <c r="C4846" s="513"/>
      <c r="D4846" s="461"/>
      <c r="E4846" s="421"/>
      <c r="F4846" s="494"/>
      <c r="G4846" s="258"/>
      <c r="H4846" s="513"/>
      <c r="I4846" s="513"/>
      <c r="J4846" s="513"/>
      <c r="K4846" s="513"/>
      <c r="L4846" s="513"/>
      <c r="M4846" s="513"/>
      <c r="N4846" s="513"/>
      <c r="O4846" s="513"/>
      <c r="P4846" s="513"/>
      <c r="Q4846" s="513"/>
      <c r="R4846" s="513"/>
      <c r="S4846" s="513"/>
      <c r="T4846" s="513"/>
      <c r="U4846" s="513"/>
      <c r="V4846" s="513"/>
      <c r="W4846" s="513"/>
      <c r="X4846" s="513"/>
      <c r="Y4846" s="42"/>
      <c r="Z4846" s="42"/>
      <c r="AA4846" s="42"/>
      <c r="AB4846" s="42"/>
      <c r="AC4846" s="42"/>
      <c r="AD4846" s="42"/>
    </row>
    <row r="4847" spans="3:30">
      <c r="C4847" s="513"/>
      <c r="D4847" s="461"/>
      <c r="E4847" s="421"/>
      <c r="F4847" s="494"/>
      <c r="G4847" s="258"/>
      <c r="H4847" s="513"/>
      <c r="I4847" s="513"/>
      <c r="J4847" s="513"/>
      <c r="K4847" s="513"/>
      <c r="L4847" s="513"/>
      <c r="M4847" s="513"/>
      <c r="N4847" s="513"/>
      <c r="O4847" s="513"/>
      <c r="P4847" s="513"/>
      <c r="Q4847" s="513"/>
      <c r="R4847" s="513"/>
      <c r="S4847" s="513"/>
      <c r="T4847" s="513"/>
      <c r="U4847" s="513"/>
      <c r="V4847" s="513"/>
      <c r="W4847" s="513"/>
      <c r="X4847" s="513"/>
      <c r="Y4847" s="42"/>
      <c r="Z4847" s="42"/>
      <c r="AA4847" s="42"/>
      <c r="AB4847" s="42"/>
      <c r="AC4847" s="42"/>
      <c r="AD4847" s="42"/>
    </row>
    <row r="4848" spans="3:30">
      <c r="C4848" s="513"/>
      <c r="D4848" s="461"/>
      <c r="E4848" s="421"/>
      <c r="F4848" s="494"/>
      <c r="G4848" s="258"/>
      <c r="H4848" s="513"/>
      <c r="I4848" s="513"/>
      <c r="J4848" s="513"/>
      <c r="K4848" s="513"/>
      <c r="L4848" s="513"/>
      <c r="M4848" s="513"/>
      <c r="N4848" s="513"/>
      <c r="O4848" s="513"/>
      <c r="P4848" s="513"/>
      <c r="Q4848" s="513"/>
      <c r="R4848" s="513"/>
      <c r="S4848" s="513"/>
      <c r="T4848" s="513"/>
      <c r="U4848" s="513"/>
      <c r="V4848" s="513"/>
      <c r="W4848" s="513"/>
      <c r="X4848" s="513"/>
      <c r="Y4848" s="42"/>
      <c r="Z4848" s="42"/>
      <c r="AA4848" s="42"/>
      <c r="AB4848" s="42"/>
      <c r="AC4848" s="42"/>
      <c r="AD4848" s="42"/>
    </row>
    <row r="4849" spans="3:30">
      <c r="C4849" s="513"/>
      <c r="D4849" s="461"/>
      <c r="E4849" s="421"/>
      <c r="F4849" s="494"/>
      <c r="G4849" s="258"/>
      <c r="H4849" s="513"/>
      <c r="I4849" s="513"/>
      <c r="J4849" s="513"/>
      <c r="K4849" s="513"/>
      <c r="L4849" s="513"/>
      <c r="M4849" s="513"/>
      <c r="N4849" s="513"/>
      <c r="O4849" s="513"/>
      <c r="P4849" s="513"/>
      <c r="Q4849" s="513"/>
      <c r="R4849" s="513"/>
      <c r="S4849" s="513"/>
      <c r="T4849" s="513"/>
      <c r="U4849" s="513"/>
      <c r="V4849" s="513"/>
      <c r="W4849" s="513"/>
      <c r="X4849" s="513"/>
      <c r="Y4849" s="42"/>
      <c r="Z4849" s="42"/>
      <c r="AA4849" s="42"/>
      <c r="AB4849" s="42"/>
      <c r="AC4849" s="42"/>
      <c r="AD4849" s="42"/>
    </row>
    <row r="4850" spans="3:30">
      <c r="C4850" s="513"/>
      <c r="D4850" s="461"/>
      <c r="E4850" s="421"/>
      <c r="F4850" s="494"/>
      <c r="G4850" s="258"/>
      <c r="H4850" s="513"/>
      <c r="I4850" s="513"/>
      <c r="J4850" s="513"/>
      <c r="K4850" s="513"/>
      <c r="L4850" s="513"/>
      <c r="M4850" s="513"/>
      <c r="N4850" s="513"/>
      <c r="O4850" s="513"/>
      <c r="P4850" s="513"/>
      <c r="Q4850" s="513"/>
      <c r="R4850" s="513"/>
      <c r="S4850" s="513"/>
      <c r="T4850" s="513"/>
      <c r="U4850" s="513"/>
      <c r="V4850" s="513"/>
      <c r="W4850" s="513"/>
      <c r="X4850" s="513"/>
      <c r="Y4850" s="42"/>
      <c r="Z4850" s="42"/>
      <c r="AA4850" s="42"/>
      <c r="AB4850" s="42"/>
      <c r="AC4850" s="42"/>
      <c r="AD4850" s="42"/>
    </row>
    <row r="4851" spans="3:30">
      <c r="C4851" s="513"/>
      <c r="D4851" s="461"/>
      <c r="E4851" s="421"/>
      <c r="F4851" s="494"/>
      <c r="G4851" s="258"/>
      <c r="H4851" s="513"/>
      <c r="I4851" s="513"/>
      <c r="J4851" s="513"/>
      <c r="K4851" s="513"/>
      <c r="L4851" s="513"/>
      <c r="M4851" s="513"/>
      <c r="N4851" s="513"/>
      <c r="O4851" s="513"/>
      <c r="P4851" s="513"/>
      <c r="Q4851" s="513"/>
      <c r="R4851" s="513"/>
      <c r="S4851" s="513"/>
      <c r="T4851" s="513"/>
      <c r="U4851" s="513"/>
      <c r="V4851" s="513"/>
      <c r="W4851" s="513"/>
      <c r="X4851" s="513"/>
      <c r="Y4851" s="42"/>
      <c r="Z4851" s="42"/>
      <c r="AA4851" s="42"/>
      <c r="AB4851" s="42"/>
      <c r="AC4851" s="42"/>
      <c r="AD4851" s="42"/>
    </row>
    <row r="4852" spans="3:30">
      <c r="C4852" s="513"/>
      <c r="D4852" s="461"/>
      <c r="E4852" s="421"/>
      <c r="F4852" s="494"/>
      <c r="G4852" s="258"/>
      <c r="H4852" s="513"/>
      <c r="I4852" s="513"/>
      <c r="J4852" s="513"/>
      <c r="K4852" s="513"/>
      <c r="L4852" s="513"/>
      <c r="M4852" s="513"/>
      <c r="N4852" s="513"/>
      <c r="O4852" s="513"/>
      <c r="P4852" s="513"/>
      <c r="Q4852" s="513"/>
      <c r="R4852" s="513"/>
      <c r="S4852" s="513"/>
      <c r="T4852" s="513"/>
      <c r="U4852" s="513"/>
      <c r="V4852" s="513"/>
      <c r="W4852" s="513"/>
      <c r="X4852" s="513"/>
      <c r="Y4852" s="42"/>
      <c r="Z4852" s="42"/>
      <c r="AA4852" s="42"/>
      <c r="AB4852" s="42"/>
      <c r="AC4852" s="42"/>
      <c r="AD4852" s="42"/>
    </row>
    <row r="4853" spans="3:30">
      <c r="C4853" s="513"/>
      <c r="D4853" s="461"/>
      <c r="E4853" s="421"/>
      <c r="F4853" s="494"/>
      <c r="G4853" s="258"/>
      <c r="H4853" s="513"/>
      <c r="I4853" s="513"/>
      <c r="J4853" s="513"/>
      <c r="K4853" s="513"/>
      <c r="L4853" s="513"/>
      <c r="M4853" s="513"/>
      <c r="N4853" s="513"/>
      <c r="O4853" s="513"/>
      <c r="P4853" s="513"/>
      <c r="Q4853" s="513"/>
      <c r="R4853" s="513"/>
      <c r="S4853" s="513"/>
      <c r="T4853" s="513"/>
      <c r="U4853" s="513"/>
      <c r="V4853" s="513"/>
      <c r="W4853" s="513"/>
      <c r="X4853" s="513"/>
      <c r="Y4853" s="42"/>
      <c r="Z4853" s="42"/>
      <c r="AA4853" s="42"/>
      <c r="AB4853" s="42"/>
      <c r="AC4853" s="42"/>
      <c r="AD4853" s="42"/>
    </row>
    <row r="4854" spans="3:30">
      <c r="C4854" s="513"/>
      <c r="D4854" s="461"/>
      <c r="E4854" s="421"/>
      <c r="F4854" s="494"/>
      <c r="G4854" s="258"/>
      <c r="H4854" s="513"/>
      <c r="I4854" s="513"/>
      <c r="J4854" s="513"/>
      <c r="K4854" s="513"/>
      <c r="L4854" s="513"/>
      <c r="M4854" s="513"/>
      <c r="N4854" s="513"/>
      <c r="O4854" s="513"/>
      <c r="P4854" s="513"/>
      <c r="Q4854" s="513"/>
      <c r="R4854" s="513"/>
      <c r="S4854" s="513"/>
      <c r="T4854" s="513"/>
      <c r="U4854" s="513"/>
      <c r="V4854" s="513"/>
      <c r="W4854" s="513"/>
      <c r="X4854" s="513"/>
      <c r="Y4854" s="42"/>
      <c r="Z4854" s="42"/>
      <c r="AA4854" s="42"/>
      <c r="AB4854" s="42"/>
      <c r="AC4854" s="42"/>
      <c r="AD4854" s="42"/>
    </row>
    <row r="4855" spans="3:30">
      <c r="C4855" s="513"/>
      <c r="D4855" s="461"/>
      <c r="E4855" s="421"/>
      <c r="F4855" s="494"/>
      <c r="G4855" s="258"/>
      <c r="H4855" s="513"/>
      <c r="I4855" s="513"/>
      <c r="J4855" s="513"/>
      <c r="K4855" s="513"/>
      <c r="L4855" s="513"/>
      <c r="M4855" s="513"/>
      <c r="N4855" s="513"/>
      <c r="O4855" s="513"/>
      <c r="P4855" s="513"/>
      <c r="Q4855" s="513"/>
      <c r="R4855" s="513"/>
      <c r="S4855" s="513"/>
      <c r="T4855" s="513"/>
      <c r="U4855" s="513"/>
      <c r="V4855" s="513"/>
      <c r="W4855" s="513"/>
      <c r="X4855" s="513"/>
      <c r="Y4855" s="42"/>
      <c r="Z4855" s="42"/>
      <c r="AA4855" s="42"/>
      <c r="AB4855" s="42"/>
      <c r="AC4855" s="42"/>
      <c r="AD4855" s="42"/>
    </row>
    <row r="4856" spans="3:30">
      <c r="C4856" s="513"/>
      <c r="D4856" s="461"/>
      <c r="E4856" s="421"/>
      <c r="F4856" s="494"/>
      <c r="G4856" s="258"/>
      <c r="H4856" s="513"/>
      <c r="I4856" s="513"/>
      <c r="J4856" s="513"/>
      <c r="K4856" s="513"/>
      <c r="L4856" s="513"/>
      <c r="M4856" s="513"/>
      <c r="N4856" s="513"/>
      <c r="O4856" s="513"/>
      <c r="P4856" s="513"/>
      <c r="Q4856" s="513"/>
      <c r="R4856" s="513"/>
      <c r="S4856" s="513"/>
      <c r="T4856" s="513"/>
      <c r="U4856" s="513"/>
      <c r="V4856" s="513"/>
      <c r="W4856" s="513"/>
      <c r="X4856" s="513"/>
      <c r="Y4856" s="42"/>
      <c r="Z4856" s="42"/>
      <c r="AA4856" s="42"/>
      <c r="AB4856" s="42"/>
      <c r="AC4856" s="42"/>
      <c r="AD4856" s="42"/>
    </row>
    <row r="4857" spans="3:30">
      <c r="C4857" s="513"/>
      <c r="D4857" s="461"/>
      <c r="E4857" s="421"/>
      <c r="F4857" s="494"/>
      <c r="G4857" s="258"/>
      <c r="H4857" s="513"/>
      <c r="I4857" s="513"/>
      <c r="J4857" s="513"/>
      <c r="K4857" s="513"/>
      <c r="L4857" s="513"/>
      <c r="M4857" s="513"/>
      <c r="N4857" s="513"/>
      <c r="O4857" s="513"/>
      <c r="P4857" s="513"/>
      <c r="Q4857" s="513"/>
      <c r="R4857" s="513"/>
      <c r="S4857" s="513"/>
      <c r="T4857" s="513"/>
      <c r="U4857" s="513"/>
      <c r="V4857" s="513"/>
      <c r="W4857" s="513"/>
      <c r="X4857" s="513"/>
      <c r="Y4857" s="42"/>
      <c r="Z4857" s="42"/>
      <c r="AA4857" s="42"/>
      <c r="AB4857" s="42"/>
      <c r="AC4857" s="42"/>
      <c r="AD4857" s="42"/>
    </row>
    <row r="4858" spans="3:30">
      <c r="C4858" s="513"/>
      <c r="D4858" s="461"/>
      <c r="E4858" s="421"/>
      <c r="F4858" s="494"/>
      <c r="G4858" s="258"/>
      <c r="H4858" s="513"/>
      <c r="I4858" s="513"/>
      <c r="J4858" s="513"/>
      <c r="K4858" s="513"/>
      <c r="L4858" s="513"/>
      <c r="M4858" s="513"/>
      <c r="N4858" s="513"/>
      <c r="O4858" s="513"/>
      <c r="P4858" s="513"/>
      <c r="Q4858" s="513"/>
      <c r="R4858" s="513"/>
      <c r="S4858" s="513"/>
      <c r="T4858" s="513"/>
      <c r="U4858" s="513"/>
      <c r="V4858" s="513"/>
      <c r="W4858" s="513"/>
      <c r="X4858" s="513"/>
      <c r="Y4858" s="42"/>
      <c r="Z4858" s="42"/>
      <c r="AA4858" s="42"/>
      <c r="AB4858" s="42"/>
      <c r="AC4858" s="42"/>
      <c r="AD4858" s="42"/>
    </row>
    <row r="4859" spans="3:30">
      <c r="C4859" s="513"/>
      <c r="D4859" s="461"/>
      <c r="E4859" s="421"/>
      <c r="F4859" s="494"/>
      <c r="G4859" s="258"/>
      <c r="H4859" s="513"/>
      <c r="I4859" s="513"/>
      <c r="J4859" s="513"/>
      <c r="K4859" s="513"/>
      <c r="L4859" s="513"/>
      <c r="M4859" s="513"/>
      <c r="N4859" s="513"/>
      <c r="O4859" s="513"/>
      <c r="P4859" s="513"/>
      <c r="Q4859" s="513"/>
      <c r="R4859" s="513"/>
      <c r="S4859" s="513"/>
      <c r="T4859" s="513"/>
      <c r="U4859" s="513"/>
      <c r="V4859" s="513"/>
      <c r="W4859" s="513"/>
      <c r="X4859" s="513"/>
      <c r="Y4859" s="42"/>
      <c r="Z4859" s="42"/>
      <c r="AA4859" s="42"/>
      <c r="AB4859" s="42"/>
      <c r="AC4859" s="42"/>
      <c r="AD4859" s="42"/>
    </row>
    <row r="4860" spans="3:30">
      <c r="C4860" s="513"/>
      <c r="D4860" s="461"/>
      <c r="E4860" s="421"/>
      <c r="F4860" s="494"/>
      <c r="G4860" s="258"/>
      <c r="H4860" s="513"/>
      <c r="I4860" s="513"/>
      <c r="J4860" s="513"/>
      <c r="K4860" s="513"/>
      <c r="L4860" s="513"/>
      <c r="M4860" s="513"/>
      <c r="N4860" s="513"/>
      <c r="O4860" s="513"/>
      <c r="P4860" s="513"/>
      <c r="Q4860" s="513"/>
      <c r="R4860" s="513"/>
      <c r="S4860" s="513"/>
      <c r="T4860" s="513"/>
      <c r="U4860" s="513"/>
      <c r="V4860" s="513"/>
      <c r="W4860" s="513"/>
      <c r="X4860" s="513"/>
      <c r="Y4860" s="42"/>
      <c r="Z4860" s="42"/>
      <c r="AA4860" s="42"/>
      <c r="AB4860" s="42"/>
      <c r="AC4860" s="42"/>
      <c r="AD4860" s="42"/>
    </row>
    <row r="4861" spans="3:30">
      <c r="C4861" s="513"/>
      <c r="D4861" s="461"/>
      <c r="E4861" s="421"/>
      <c r="F4861" s="494"/>
      <c r="G4861" s="258"/>
      <c r="H4861" s="513"/>
      <c r="I4861" s="513"/>
      <c r="J4861" s="513"/>
      <c r="K4861" s="513"/>
      <c r="L4861" s="513"/>
      <c r="M4861" s="513"/>
      <c r="N4861" s="513"/>
      <c r="O4861" s="513"/>
      <c r="P4861" s="513"/>
      <c r="Q4861" s="513"/>
      <c r="R4861" s="513"/>
      <c r="S4861" s="513"/>
      <c r="T4861" s="513"/>
      <c r="U4861" s="513"/>
      <c r="V4861" s="513"/>
      <c r="W4861" s="513"/>
      <c r="X4861" s="513"/>
      <c r="Y4861" s="42"/>
      <c r="Z4861" s="42"/>
      <c r="AA4861" s="42"/>
      <c r="AB4861" s="42"/>
      <c r="AC4861" s="42"/>
      <c r="AD4861" s="42"/>
    </row>
    <row r="4862" spans="3:30">
      <c r="C4862" s="513"/>
      <c r="D4862" s="461"/>
      <c r="E4862" s="421"/>
      <c r="F4862" s="494"/>
      <c r="G4862" s="258"/>
      <c r="H4862" s="513"/>
      <c r="I4862" s="513"/>
      <c r="J4862" s="513"/>
      <c r="K4862" s="513"/>
      <c r="L4862" s="513"/>
      <c r="M4862" s="513"/>
      <c r="N4862" s="513"/>
      <c r="O4862" s="513"/>
      <c r="P4862" s="513"/>
      <c r="Q4862" s="513"/>
      <c r="R4862" s="513"/>
      <c r="S4862" s="513"/>
      <c r="T4862" s="513"/>
      <c r="U4862" s="513"/>
      <c r="V4862" s="513"/>
      <c r="W4862" s="513"/>
      <c r="X4862" s="513"/>
      <c r="Y4862" s="42"/>
      <c r="Z4862" s="42"/>
      <c r="AA4862" s="42"/>
      <c r="AB4862" s="42"/>
      <c r="AC4862" s="42"/>
      <c r="AD4862" s="42"/>
    </row>
    <row r="4863" spans="3:30">
      <c r="C4863" s="513"/>
      <c r="D4863" s="461"/>
      <c r="E4863" s="421"/>
      <c r="F4863" s="494"/>
      <c r="G4863" s="258"/>
      <c r="H4863" s="513"/>
      <c r="I4863" s="513"/>
      <c r="J4863" s="513"/>
      <c r="K4863" s="513"/>
      <c r="L4863" s="513"/>
      <c r="M4863" s="513"/>
      <c r="N4863" s="513"/>
      <c r="O4863" s="513"/>
      <c r="P4863" s="513"/>
      <c r="Q4863" s="513"/>
      <c r="R4863" s="513"/>
      <c r="S4863" s="513"/>
      <c r="T4863" s="513"/>
      <c r="U4863" s="513"/>
      <c r="V4863" s="513"/>
      <c r="W4863" s="513"/>
      <c r="X4863" s="513"/>
      <c r="Y4863" s="42"/>
      <c r="Z4863" s="42"/>
      <c r="AA4863" s="42"/>
      <c r="AB4863" s="42"/>
      <c r="AC4863" s="42"/>
      <c r="AD4863" s="42"/>
    </row>
    <row r="4864" spans="3:30">
      <c r="C4864" s="513"/>
      <c r="D4864" s="461"/>
      <c r="E4864" s="421"/>
      <c r="F4864" s="494"/>
      <c r="G4864" s="258"/>
      <c r="H4864" s="513"/>
      <c r="I4864" s="513"/>
      <c r="J4864" s="513"/>
      <c r="K4864" s="513"/>
      <c r="L4864" s="513"/>
      <c r="M4864" s="513"/>
      <c r="N4864" s="513"/>
      <c r="O4864" s="513"/>
      <c r="P4864" s="513"/>
      <c r="Q4864" s="513"/>
      <c r="R4864" s="513"/>
      <c r="S4864" s="513"/>
      <c r="T4864" s="513"/>
      <c r="U4864" s="513"/>
      <c r="V4864" s="513"/>
      <c r="W4864" s="513"/>
      <c r="X4864" s="513"/>
      <c r="Y4864" s="42"/>
      <c r="Z4864" s="42"/>
      <c r="AA4864" s="42"/>
      <c r="AB4864" s="42"/>
      <c r="AC4864" s="42"/>
      <c r="AD4864" s="42"/>
    </row>
    <row r="4865" spans="3:30">
      <c r="C4865" s="513"/>
      <c r="D4865" s="461"/>
      <c r="E4865" s="421"/>
      <c r="F4865" s="494"/>
      <c r="G4865" s="258"/>
      <c r="H4865" s="513"/>
      <c r="I4865" s="513"/>
      <c r="J4865" s="513"/>
      <c r="K4865" s="513"/>
      <c r="L4865" s="513"/>
      <c r="M4865" s="513"/>
      <c r="N4865" s="513"/>
      <c r="O4865" s="513"/>
      <c r="P4865" s="513"/>
      <c r="Q4865" s="513"/>
      <c r="R4865" s="513"/>
      <c r="S4865" s="513"/>
      <c r="T4865" s="513"/>
      <c r="U4865" s="513"/>
      <c r="V4865" s="513"/>
      <c r="W4865" s="513"/>
      <c r="X4865" s="513"/>
      <c r="Y4865" s="42"/>
      <c r="Z4865" s="42"/>
      <c r="AA4865" s="42"/>
      <c r="AB4865" s="42"/>
      <c r="AC4865" s="42"/>
      <c r="AD4865" s="42"/>
    </row>
    <row r="4866" spans="3:30">
      <c r="C4866" s="513"/>
      <c r="D4866" s="461"/>
      <c r="E4866" s="421"/>
      <c r="F4866" s="494"/>
      <c r="G4866" s="258"/>
      <c r="H4866" s="513"/>
      <c r="I4866" s="513"/>
      <c r="J4866" s="513"/>
      <c r="K4866" s="513"/>
      <c r="L4866" s="513"/>
      <c r="M4866" s="513"/>
      <c r="N4866" s="513"/>
      <c r="O4866" s="513"/>
      <c r="P4866" s="513"/>
      <c r="Q4866" s="513"/>
      <c r="R4866" s="513"/>
      <c r="S4866" s="513"/>
      <c r="T4866" s="513"/>
      <c r="U4866" s="513"/>
      <c r="V4866" s="513"/>
      <c r="W4866" s="513"/>
      <c r="X4866" s="513"/>
      <c r="Y4866" s="42"/>
      <c r="Z4866" s="42"/>
      <c r="AA4866" s="42"/>
      <c r="AB4866" s="42"/>
      <c r="AC4866" s="42"/>
      <c r="AD4866" s="42"/>
    </row>
    <row r="4867" spans="3:30">
      <c r="C4867" s="513"/>
      <c r="D4867" s="461"/>
      <c r="E4867" s="421"/>
      <c r="F4867" s="494"/>
      <c r="G4867" s="258"/>
      <c r="H4867" s="513"/>
      <c r="I4867" s="513"/>
      <c r="J4867" s="513"/>
      <c r="K4867" s="513"/>
      <c r="L4867" s="513"/>
      <c r="M4867" s="513"/>
      <c r="N4867" s="513"/>
      <c r="O4867" s="513"/>
      <c r="P4867" s="513"/>
      <c r="Q4867" s="513"/>
      <c r="R4867" s="513"/>
      <c r="S4867" s="513"/>
      <c r="T4867" s="513"/>
      <c r="U4867" s="513"/>
      <c r="V4867" s="513"/>
      <c r="W4867" s="513"/>
      <c r="X4867" s="513"/>
      <c r="Y4867" s="42"/>
      <c r="Z4867" s="42"/>
      <c r="AA4867" s="42"/>
      <c r="AB4867" s="42"/>
      <c r="AC4867" s="42"/>
      <c r="AD4867" s="42"/>
    </row>
    <row r="4868" spans="3:30">
      <c r="C4868" s="513"/>
      <c r="D4868" s="461"/>
      <c r="E4868" s="421"/>
      <c r="F4868" s="494"/>
      <c r="G4868" s="258"/>
      <c r="H4868" s="513"/>
      <c r="I4868" s="513"/>
      <c r="J4868" s="513"/>
      <c r="K4868" s="513"/>
      <c r="L4868" s="513"/>
      <c r="M4868" s="513"/>
      <c r="N4868" s="513"/>
      <c r="O4868" s="513"/>
      <c r="P4868" s="513"/>
      <c r="Q4868" s="513"/>
      <c r="R4868" s="513"/>
      <c r="S4868" s="513"/>
      <c r="T4868" s="513"/>
      <c r="U4868" s="513"/>
      <c r="V4868" s="513"/>
      <c r="W4868" s="513"/>
      <c r="X4868" s="513"/>
      <c r="Y4868" s="42"/>
      <c r="Z4868" s="42"/>
      <c r="AA4868" s="42"/>
      <c r="AB4868" s="42"/>
      <c r="AC4868" s="42"/>
      <c r="AD4868" s="42"/>
    </row>
    <row r="4869" spans="3:30">
      <c r="C4869" s="513"/>
      <c r="D4869" s="461"/>
      <c r="E4869" s="421"/>
      <c r="F4869" s="494"/>
      <c r="G4869" s="258"/>
      <c r="H4869" s="513"/>
      <c r="I4869" s="513"/>
      <c r="J4869" s="513"/>
      <c r="K4869" s="513"/>
      <c r="L4869" s="513"/>
      <c r="M4869" s="513"/>
      <c r="N4869" s="513"/>
      <c r="O4869" s="513"/>
      <c r="P4869" s="513"/>
      <c r="Q4869" s="513"/>
      <c r="R4869" s="513"/>
      <c r="S4869" s="513"/>
      <c r="T4869" s="513"/>
      <c r="U4869" s="513"/>
      <c r="V4869" s="513"/>
      <c r="W4869" s="513"/>
      <c r="X4869" s="513"/>
      <c r="Y4869" s="42"/>
      <c r="Z4869" s="42"/>
      <c r="AA4869" s="42"/>
      <c r="AB4869" s="42"/>
      <c r="AC4869" s="42"/>
      <c r="AD4869" s="42"/>
    </row>
    <row r="4870" spans="3:30">
      <c r="C4870" s="513"/>
      <c r="D4870" s="461"/>
      <c r="E4870" s="421"/>
      <c r="F4870" s="494"/>
      <c r="G4870" s="258"/>
      <c r="H4870" s="513"/>
      <c r="I4870" s="513"/>
      <c r="J4870" s="513"/>
      <c r="K4870" s="513"/>
      <c r="L4870" s="513"/>
      <c r="M4870" s="513"/>
      <c r="N4870" s="513"/>
      <c r="O4870" s="513"/>
      <c r="P4870" s="513"/>
      <c r="Q4870" s="513"/>
      <c r="R4870" s="513"/>
      <c r="S4870" s="513"/>
      <c r="T4870" s="513"/>
      <c r="U4870" s="513"/>
      <c r="V4870" s="513"/>
      <c r="W4870" s="513"/>
      <c r="X4870" s="513"/>
      <c r="Y4870" s="42"/>
      <c r="Z4870" s="42"/>
      <c r="AA4870" s="42"/>
      <c r="AB4870" s="42"/>
      <c r="AC4870" s="42"/>
      <c r="AD4870" s="42"/>
    </row>
    <row r="4871" spans="3:30">
      <c r="C4871" s="513"/>
      <c r="D4871" s="461"/>
      <c r="E4871" s="421"/>
      <c r="F4871" s="494"/>
      <c r="G4871" s="258"/>
      <c r="H4871" s="513"/>
      <c r="I4871" s="513"/>
      <c r="J4871" s="513"/>
      <c r="K4871" s="513"/>
      <c r="L4871" s="513"/>
      <c r="M4871" s="513"/>
      <c r="N4871" s="513"/>
      <c r="O4871" s="513"/>
      <c r="P4871" s="513"/>
      <c r="Q4871" s="513"/>
      <c r="R4871" s="513"/>
      <c r="S4871" s="513"/>
      <c r="T4871" s="513"/>
      <c r="U4871" s="513"/>
      <c r="V4871" s="513"/>
      <c r="W4871" s="513"/>
      <c r="X4871" s="513"/>
      <c r="Y4871" s="42"/>
      <c r="Z4871" s="42"/>
      <c r="AA4871" s="42"/>
      <c r="AB4871" s="42"/>
      <c r="AC4871" s="42"/>
      <c r="AD4871" s="42"/>
    </row>
    <row r="4872" spans="3:30">
      <c r="C4872" s="513"/>
      <c r="D4872" s="461"/>
      <c r="E4872" s="421"/>
      <c r="F4872" s="494"/>
      <c r="G4872" s="258"/>
      <c r="H4872" s="513"/>
      <c r="I4872" s="513"/>
      <c r="J4872" s="513"/>
      <c r="K4872" s="513"/>
      <c r="L4872" s="513"/>
      <c r="M4872" s="513"/>
      <c r="N4872" s="513"/>
      <c r="O4872" s="513"/>
      <c r="P4872" s="513"/>
      <c r="Q4872" s="513"/>
      <c r="R4872" s="513"/>
      <c r="S4872" s="513"/>
      <c r="T4872" s="513"/>
      <c r="U4872" s="513"/>
      <c r="V4872" s="513"/>
      <c r="W4872" s="513"/>
      <c r="X4872" s="513"/>
      <c r="Y4872" s="42"/>
      <c r="Z4872" s="42"/>
      <c r="AA4872" s="42"/>
      <c r="AB4872" s="42"/>
      <c r="AC4872" s="42"/>
      <c r="AD4872" s="42"/>
    </row>
    <row r="4873" spans="3:30">
      <c r="C4873" s="513"/>
      <c r="D4873" s="461"/>
      <c r="E4873" s="421"/>
      <c r="F4873" s="494"/>
      <c r="G4873" s="258"/>
      <c r="H4873" s="513"/>
      <c r="I4873" s="513"/>
      <c r="J4873" s="513"/>
      <c r="K4873" s="513"/>
      <c r="L4873" s="513"/>
      <c r="M4873" s="513"/>
      <c r="N4873" s="513"/>
      <c r="O4873" s="513"/>
      <c r="P4873" s="513"/>
      <c r="Q4873" s="513"/>
      <c r="R4873" s="513"/>
      <c r="S4873" s="513"/>
      <c r="T4873" s="513"/>
      <c r="U4873" s="513"/>
      <c r="V4873" s="513"/>
      <c r="W4873" s="513"/>
      <c r="X4873" s="513"/>
      <c r="Y4873" s="42"/>
      <c r="Z4873" s="42"/>
      <c r="AA4873" s="42"/>
      <c r="AB4873" s="42"/>
      <c r="AC4873" s="42"/>
      <c r="AD4873" s="42"/>
    </row>
    <row r="4874" spans="3:30">
      <c r="C4874" s="513"/>
      <c r="D4874" s="461"/>
      <c r="E4874" s="421"/>
      <c r="F4874" s="494"/>
      <c r="G4874" s="258"/>
      <c r="H4874" s="513"/>
      <c r="I4874" s="513"/>
      <c r="J4874" s="513"/>
      <c r="K4874" s="513"/>
      <c r="L4874" s="513"/>
      <c r="M4874" s="513"/>
      <c r="N4874" s="513"/>
      <c r="O4874" s="513"/>
      <c r="P4874" s="513"/>
      <c r="Q4874" s="513"/>
      <c r="R4874" s="513"/>
      <c r="S4874" s="513"/>
      <c r="T4874" s="513"/>
      <c r="U4874" s="513"/>
      <c r="V4874" s="513"/>
      <c r="W4874" s="513"/>
      <c r="X4874" s="513"/>
      <c r="Y4874" s="42"/>
      <c r="Z4874" s="42"/>
      <c r="AA4874" s="42"/>
      <c r="AB4874" s="42"/>
      <c r="AC4874" s="42"/>
      <c r="AD4874" s="42"/>
    </row>
    <row r="4875" spans="3:30">
      <c r="C4875" s="513"/>
      <c r="D4875" s="461"/>
      <c r="E4875" s="421"/>
      <c r="F4875" s="494"/>
      <c r="G4875" s="258"/>
      <c r="H4875" s="513"/>
      <c r="I4875" s="513"/>
      <c r="J4875" s="513"/>
      <c r="K4875" s="513"/>
      <c r="L4875" s="513"/>
      <c r="M4875" s="513"/>
      <c r="N4875" s="513"/>
      <c r="O4875" s="513"/>
      <c r="P4875" s="513"/>
      <c r="Q4875" s="513"/>
      <c r="R4875" s="513"/>
      <c r="S4875" s="513"/>
      <c r="T4875" s="513"/>
      <c r="U4875" s="513"/>
      <c r="V4875" s="513"/>
      <c r="W4875" s="513"/>
      <c r="X4875" s="513"/>
      <c r="Y4875" s="42"/>
      <c r="Z4875" s="42"/>
      <c r="AA4875" s="42"/>
      <c r="AB4875" s="42"/>
      <c r="AC4875" s="42"/>
      <c r="AD4875" s="42"/>
    </row>
    <row r="4876" spans="3:30">
      <c r="C4876" s="513"/>
      <c r="D4876" s="461"/>
      <c r="E4876" s="421"/>
      <c r="F4876" s="494"/>
      <c r="G4876" s="258"/>
      <c r="H4876" s="513"/>
      <c r="I4876" s="513"/>
      <c r="J4876" s="513"/>
      <c r="K4876" s="513"/>
      <c r="L4876" s="513"/>
      <c r="M4876" s="513"/>
      <c r="N4876" s="513"/>
      <c r="O4876" s="513"/>
      <c r="P4876" s="513"/>
      <c r="Q4876" s="513"/>
      <c r="R4876" s="513"/>
      <c r="S4876" s="513"/>
      <c r="T4876" s="513"/>
      <c r="U4876" s="513"/>
      <c r="V4876" s="513"/>
      <c r="W4876" s="513"/>
      <c r="X4876" s="513"/>
      <c r="Y4876" s="42"/>
      <c r="Z4876" s="42"/>
      <c r="AA4876" s="42"/>
      <c r="AB4876" s="42"/>
      <c r="AC4876" s="42"/>
      <c r="AD4876" s="42"/>
    </row>
    <row r="4877" spans="3:30">
      <c r="C4877" s="513"/>
      <c r="D4877" s="461"/>
      <c r="E4877" s="421"/>
      <c r="F4877" s="494"/>
      <c r="G4877" s="258"/>
      <c r="H4877" s="513"/>
      <c r="I4877" s="513"/>
      <c r="J4877" s="513"/>
      <c r="K4877" s="513"/>
      <c r="L4877" s="513"/>
      <c r="M4877" s="513"/>
      <c r="N4877" s="513"/>
      <c r="O4877" s="513"/>
      <c r="P4877" s="513"/>
      <c r="Q4877" s="513"/>
      <c r="R4877" s="513"/>
      <c r="S4877" s="513"/>
      <c r="T4877" s="513"/>
      <c r="U4877" s="513"/>
      <c r="V4877" s="513"/>
      <c r="W4877" s="513"/>
      <c r="X4877" s="513"/>
      <c r="Y4877" s="42"/>
      <c r="Z4877" s="42"/>
      <c r="AA4877" s="42"/>
      <c r="AB4877" s="42"/>
      <c r="AC4877" s="42"/>
      <c r="AD4877" s="42"/>
    </row>
    <row r="4878" spans="3:30">
      <c r="C4878" s="513"/>
      <c r="D4878" s="461"/>
      <c r="E4878" s="421"/>
      <c r="F4878" s="494"/>
      <c r="G4878" s="258"/>
      <c r="H4878" s="513"/>
      <c r="I4878" s="513"/>
      <c r="J4878" s="513"/>
      <c r="K4878" s="513"/>
      <c r="L4878" s="513"/>
      <c r="M4878" s="513"/>
      <c r="N4878" s="513"/>
      <c r="O4878" s="513"/>
      <c r="P4878" s="513"/>
      <c r="Q4878" s="513"/>
      <c r="R4878" s="513"/>
      <c r="S4878" s="513"/>
      <c r="T4878" s="513"/>
      <c r="U4878" s="513"/>
      <c r="V4878" s="513"/>
      <c r="W4878" s="513"/>
      <c r="X4878" s="513"/>
      <c r="Y4878" s="42"/>
      <c r="Z4878" s="42"/>
      <c r="AA4878" s="42"/>
      <c r="AB4878" s="42"/>
      <c r="AC4878" s="42"/>
      <c r="AD4878" s="42"/>
    </row>
    <row r="4879" spans="3:30">
      <c r="C4879" s="513"/>
      <c r="D4879" s="461"/>
      <c r="E4879" s="421"/>
      <c r="F4879" s="494"/>
      <c r="G4879" s="258"/>
      <c r="H4879" s="513"/>
      <c r="I4879" s="513"/>
      <c r="J4879" s="513"/>
      <c r="K4879" s="513"/>
      <c r="L4879" s="513"/>
      <c r="M4879" s="513"/>
      <c r="N4879" s="513"/>
      <c r="O4879" s="513"/>
      <c r="P4879" s="513"/>
      <c r="Q4879" s="513"/>
      <c r="R4879" s="513"/>
      <c r="S4879" s="513"/>
      <c r="T4879" s="513"/>
      <c r="U4879" s="513"/>
      <c r="V4879" s="513"/>
      <c r="W4879" s="513"/>
      <c r="X4879" s="513"/>
      <c r="Y4879" s="42"/>
      <c r="Z4879" s="42"/>
      <c r="AA4879" s="42"/>
      <c r="AB4879" s="42"/>
      <c r="AC4879" s="42"/>
      <c r="AD4879" s="42"/>
    </row>
    <row r="4880" spans="3:30">
      <c r="C4880" s="513"/>
      <c r="D4880" s="461"/>
      <c r="E4880" s="421"/>
      <c r="F4880" s="494"/>
      <c r="G4880" s="258"/>
      <c r="H4880" s="513"/>
      <c r="I4880" s="513"/>
      <c r="J4880" s="513"/>
      <c r="K4880" s="513"/>
      <c r="L4880" s="513"/>
      <c r="M4880" s="513"/>
      <c r="N4880" s="513"/>
      <c r="O4880" s="513"/>
      <c r="P4880" s="513"/>
      <c r="Q4880" s="513"/>
      <c r="R4880" s="513"/>
      <c r="S4880" s="513"/>
      <c r="T4880" s="513"/>
      <c r="U4880" s="513"/>
      <c r="V4880" s="513"/>
      <c r="W4880" s="513"/>
      <c r="X4880" s="513"/>
      <c r="Y4880" s="42"/>
      <c r="Z4880" s="42"/>
      <c r="AA4880" s="42"/>
      <c r="AB4880" s="42"/>
      <c r="AC4880" s="42"/>
      <c r="AD4880" s="42"/>
    </row>
    <row r="4881" spans="3:30">
      <c r="C4881" s="513"/>
      <c r="D4881" s="461"/>
      <c r="E4881" s="421"/>
      <c r="F4881" s="494"/>
      <c r="G4881" s="258"/>
      <c r="H4881" s="513"/>
      <c r="I4881" s="513"/>
      <c r="J4881" s="513"/>
      <c r="K4881" s="513"/>
      <c r="L4881" s="513"/>
      <c r="M4881" s="513"/>
      <c r="N4881" s="513"/>
      <c r="O4881" s="513"/>
      <c r="P4881" s="513"/>
      <c r="Q4881" s="513"/>
      <c r="R4881" s="513"/>
      <c r="S4881" s="513"/>
      <c r="T4881" s="513"/>
      <c r="U4881" s="513"/>
      <c r="V4881" s="513"/>
      <c r="W4881" s="513"/>
      <c r="X4881" s="513"/>
      <c r="Y4881" s="42"/>
      <c r="Z4881" s="42"/>
      <c r="AA4881" s="42"/>
      <c r="AB4881" s="42"/>
      <c r="AC4881" s="42"/>
      <c r="AD4881" s="42"/>
    </row>
    <row r="4882" spans="3:30">
      <c r="C4882" s="513"/>
      <c r="D4882" s="461"/>
      <c r="E4882" s="421"/>
      <c r="F4882" s="494"/>
      <c r="G4882" s="258"/>
      <c r="H4882" s="513"/>
      <c r="I4882" s="513"/>
      <c r="J4882" s="513"/>
      <c r="K4882" s="513"/>
      <c r="L4882" s="513"/>
      <c r="M4882" s="513"/>
      <c r="N4882" s="513"/>
      <c r="O4882" s="513"/>
      <c r="P4882" s="513"/>
      <c r="Q4882" s="513"/>
      <c r="R4882" s="513"/>
      <c r="S4882" s="513"/>
      <c r="T4882" s="513"/>
      <c r="U4882" s="513"/>
      <c r="V4882" s="513"/>
      <c r="W4882" s="513"/>
      <c r="X4882" s="513"/>
      <c r="Y4882" s="42"/>
      <c r="Z4882" s="42"/>
      <c r="AA4882" s="42"/>
      <c r="AB4882" s="42"/>
      <c r="AC4882" s="42"/>
      <c r="AD4882" s="42"/>
    </row>
    <row r="4883" spans="3:30">
      <c r="C4883" s="513"/>
      <c r="D4883" s="461"/>
      <c r="E4883" s="421"/>
      <c r="F4883" s="494"/>
      <c r="G4883" s="258"/>
      <c r="H4883" s="513"/>
      <c r="I4883" s="513"/>
      <c r="J4883" s="513"/>
      <c r="K4883" s="513"/>
      <c r="L4883" s="513"/>
      <c r="M4883" s="513"/>
      <c r="N4883" s="513"/>
      <c r="O4883" s="513"/>
      <c r="P4883" s="513"/>
      <c r="Q4883" s="513"/>
      <c r="R4883" s="513"/>
      <c r="S4883" s="513"/>
      <c r="T4883" s="513"/>
      <c r="U4883" s="513"/>
      <c r="V4883" s="513"/>
      <c r="W4883" s="513"/>
      <c r="X4883" s="513"/>
      <c r="Y4883" s="42"/>
      <c r="Z4883" s="42"/>
      <c r="AA4883" s="42"/>
      <c r="AB4883" s="42"/>
      <c r="AC4883" s="42"/>
      <c r="AD4883" s="42"/>
    </row>
    <row r="4884" spans="3:30">
      <c r="C4884" s="513"/>
      <c r="D4884" s="461"/>
      <c r="E4884" s="421"/>
      <c r="F4884" s="494"/>
      <c r="G4884" s="258"/>
      <c r="H4884" s="513"/>
      <c r="I4884" s="513"/>
      <c r="J4884" s="513"/>
      <c r="K4884" s="513"/>
      <c r="L4884" s="513"/>
      <c r="M4884" s="513"/>
      <c r="N4884" s="513"/>
      <c r="O4884" s="513"/>
      <c r="P4884" s="513"/>
      <c r="Q4884" s="513"/>
      <c r="R4884" s="513"/>
      <c r="S4884" s="513"/>
      <c r="T4884" s="513"/>
      <c r="U4884" s="513"/>
      <c r="V4884" s="513"/>
      <c r="W4884" s="513"/>
      <c r="X4884" s="513"/>
      <c r="Y4884" s="42"/>
      <c r="Z4884" s="42"/>
      <c r="AA4884" s="42"/>
      <c r="AB4884" s="42"/>
      <c r="AC4884" s="42"/>
      <c r="AD4884" s="42"/>
    </row>
    <row r="4885" spans="3:30">
      <c r="C4885" s="513"/>
      <c r="D4885" s="461"/>
      <c r="E4885" s="421"/>
      <c r="F4885" s="494"/>
      <c r="G4885" s="258"/>
      <c r="H4885" s="513"/>
      <c r="I4885" s="513"/>
      <c r="J4885" s="513"/>
      <c r="K4885" s="513"/>
      <c r="L4885" s="513"/>
      <c r="M4885" s="513"/>
      <c r="N4885" s="513"/>
      <c r="O4885" s="513"/>
      <c r="P4885" s="513"/>
      <c r="Q4885" s="513"/>
      <c r="R4885" s="513"/>
      <c r="S4885" s="513"/>
      <c r="T4885" s="513"/>
      <c r="U4885" s="513"/>
      <c r="V4885" s="513"/>
      <c r="W4885" s="513"/>
      <c r="X4885" s="513"/>
      <c r="Y4885" s="42"/>
      <c r="Z4885" s="42"/>
      <c r="AA4885" s="42"/>
      <c r="AB4885" s="42"/>
      <c r="AC4885" s="42"/>
      <c r="AD4885" s="42"/>
    </row>
    <row r="4886" spans="3:30">
      <c r="C4886" s="513"/>
      <c r="D4886" s="461"/>
      <c r="E4886" s="421"/>
      <c r="F4886" s="494"/>
      <c r="G4886" s="258"/>
      <c r="H4886" s="513"/>
      <c r="I4886" s="513"/>
      <c r="J4886" s="513"/>
      <c r="K4886" s="513"/>
      <c r="L4886" s="513"/>
      <c r="M4886" s="513"/>
      <c r="N4886" s="513"/>
      <c r="O4886" s="513"/>
      <c r="P4886" s="513"/>
      <c r="Q4886" s="513"/>
      <c r="R4886" s="513"/>
      <c r="S4886" s="513"/>
      <c r="T4886" s="513"/>
      <c r="U4886" s="513"/>
      <c r="V4886" s="513"/>
      <c r="W4886" s="513"/>
      <c r="X4886" s="513"/>
      <c r="Y4886" s="42"/>
      <c r="Z4886" s="42"/>
      <c r="AA4886" s="42"/>
      <c r="AB4886" s="42"/>
      <c r="AC4886" s="42"/>
      <c r="AD4886" s="42"/>
    </row>
    <row r="4887" spans="3:30">
      <c r="C4887" s="513"/>
      <c r="D4887" s="461"/>
      <c r="E4887" s="421"/>
      <c r="F4887" s="494"/>
      <c r="G4887" s="258"/>
      <c r="H4887" s="513"/>
      <c r="I4887" s="513"/>
      <c r="J4887" s="513"/>
      <c r="K4887" s="513"/>
      <c r="L4887" s="513"/>
      <c r="M4887" s="513"/>
      <c r="N4887" s="513"/>
      <c r="O4887" s="513"/>
      <c r="P4887" s="513"/>
      <c r="Q4887" s="513"/>
      <c r="R4887" s="513"/>
      <c r="S4887" s="513"/>
      <c r="T4887" s="513"/>
      <c r="U4887" s="513"/>
      <c r="V4887" s="513"/>
      <c r="W4887" s="513"/>
      <c r="X4887" s="513"/>
      <c r="Y4887" s="42"/>
      <c r="Z4887" s="42"/>
      <c r="AA4887" s="42"/>
      <c r="AB4887" s="42"/>
      <c r="AC4887" s="42"/>
      <c r="AD4887" s="42"/>
    </row>
    <row r="4888" spans="3:30">
      <c r="C4888" s="513"/>
      <c r="D4888" s="461"/>
      <c r="E4888" s="421"/>
      <c r="F4888" s="494"/>
      <c r="G4888" s="258"/>
      <c r="H4888" s="513"/>
      <c r="I4888" s="513"/>
      <c r="J4888" s="513"/>
      <c r="K4888" s="513"/>
      <c r="L4888" s="513"/>
      <c r="M4888" s="513"/>
      <c r="N4888" s="513"/>
      <c r="O4888" s="513"/>
      <c r="P4888" s="513"/>
      <c r="Q4888" s="513"/>
      <c r="R4888" s="513"/>
      <c r="S4888" s="513"/>
      <c r="T4888" s="513"/>
      <c r="U4888" s="513"/>
      <c r="V4888" s="513"/>
      <c r="W4888" s="513"/>
      <c r="X4888" s="513"/>
      <c r="Y4888" s="42"/>
      <c r="Z4888" s="42"/>
      <c r="AA4888" s="42"/>
      <c r="AB4888" s="42"/>
      <c r="AC4888" s="42"/>
      <c r="AD4888" s="42"/>
    </row>
    <row r="4889" spans="3:30">
      <c r="C4889" s="513"/>
      <c r="D4889" s="461"/>
      <c r="E4889" s="421"/>
      <c r="F4889" s="494"/>
      <c r="G4889" s="258"/>
      <c r="H4889" s="513"/>
      <c r="I4889" s="513"/>
      <c r="J4889" s="513"/>
      <c r="K4889" s="513"/>
      <c r="L4889" s="513"/>
      <c r="M4889" s="513"/>
      <c r="N4889" s="513"/>
      <c r="O4889" s="513"/>
      <c r="P4889" s="513"/>
      <c r="Q4889" s="513"/>
      <c r="R4889" s="513"/>
      <c r="S4889" s="513"/>
      <c r="T4889" s="513"/>
      <c r="U4889" s="513"/>
      <c r="V4889" s="513"/>
      <c r="W4889" s="513"/>
      <c r="X4889" s="513"/>
      <c r="Y4889" s="42"/>
      <c r="Z4889" s="42"/>
      <c r="AA4889" s="42"/>
      <c r="AB4889" s="42"/>
      <c r="AC4889" s="42"/>
      <c r="AD4889" s="42"/>
    </row>
    <row r="4890" spans="3:30">
      <c r="C4890" s="513"/>
      <c r="D4890" s="461"/>
      <c r="E4890" s="421"/>
      <c r="F4890" s="494"/>
      <c r="G4890" s="258"/>
      <c r="H4890" s="513"/>
      <c r="I4890" s="513"/>
      <c r="J4890" s="513"/>
      <c r="K4890" s="513"/>
      <c r="L4890" s="513"/>
      <c r="M4890" s="513"/>
      <c r="N4890" s="513"/>
      <c r="O4890" s="513"/>
      <c r="P4890" s="513"/>
      <c r="Q4890" s="513"/>
      <c r="R4890" s="513"/>
      <c r="S4890" s="513"/>
      <c r="T4890" s="513"/>
      <c r="U4890" s="513"/>
      <c r="V4890" s="513"/>
      <c r="W4890" s="513"/>
      <c r="X4890" s="513"/>
      <c r="Y4890" s="42"/>
      <c r="Z4890" s="42"/>
      <c r="AA4890" s="42"/>
      <c r="AB4890" s="42"/>
      <c r="AC4890" s="42"/>
      <c r="AD4890" s="42"/>
    </row>
    <row r="4891" spans="3:30">
      <c r="C4891" s="513"/>
      <c r="D4891" s="461"/>
      <c r="E4891" s="421"/>
      <c r="F4891" s="494"/>
      <c r="G4891" s="258"/>
      <c r="H4891" s="513"/>
      <c r="I4891" s="513"/>
      <c r="J4891" s="513"/>
      <c r="K4891" s="513"/>
      <c r="L4891" s="513"/>
      <c r="M4891" s="513"/>
      <c r="N4891" s="513"/>
      <c r="O4891" s="513"/>
      <c r="P4891" s="513"/>
      <c r="Q4891" s="513"/>
      <c r="R4891" s="513"/>
      <c r="S4891" s="513"/>
      <c r="T4891" s="513"/>
      <c r="U4891" s="513"/>
      <c r="V4891" s="513"/>
      <c r="W4891" s="513"/>
      <c r="X4891" s="513"/>
      <c r="Y4891" s="42"/>
      <c r="Z4891" s="42"/>
      <c r="AA4891" s="42"/>
      <c r="AB4891" s="42"/>
      <c r="AC4891" s="42"/>
      <c r="AD4891" s="42"/>
    </row>
    <row r="4892" spans="3:30">
      <c r="C4892" s="513"/>
      <c r="D4892" s="461"/>
      <c r="E4892" s="421"/>
      <c r="F4892" s="494"/>
      <c r="G4892" s="258"/>
      <c r="H4892" s="513"/>
      <c r="I4892" s="513"/>
      <c r="J4892" s="513"/>
      <c r="K4892" s="513"/>
      <c r="L4892" s="513"/>
      <c r="M4892" s="513"/>
      <c r="N4892" s="513"/>
      <c r="O4892" s="513"/>
      <c r="P4892" s="513"/>
      <c r="Q4892" s="513"/>
      <c r="R4892" s="513"/>
      <c r="S4892" s="513"/>
      <c r="T4892" s="513"/>
      <c r="U4892" s="513"/>
      <c r="V4892" s="513"/>
      <c r="W4892" s="513"/>
      <c r="X4892" s="513"/>
      <c r="Y4892" s="42"/>
      <c r="Z4892" s="42"/>
      <c r="AA4892" s="42"/>
      <c r="AB4892" s="42"/>
      <c r="AC4892" s="42"/>
      <c r="AD4892" s="42"/>
    </row>
    <row r="4893" spans="3:30">
      <c r="C4893" s="513"/>
      <c r="D4893" s="461"/>
      <c r="E4893" s="421"/>
      <c r="F4893" s="494"/>
      <c r="G4893" s="258"/>
      <c r="H4893" s="513"/>
      <c r="I4893" s="513"/>
      <c r="J4893" s="513"/>
      <c r="K4893" s="513"/>
      <c r="L4893" s="513"/>
      <c r="M4893" s="513"/>
      <c r="N4893" s="513"/>
      <c r="O4893" s="513"/>
      <c r="P4893" s="513"/>
      <c r="Q4893" s="513"/>
      <c r="R4893" s="513"/>
      <c r="S4893" s="513"/>
      <c r="T4893" s="513"/>
      <c r="U4893" s="513"/>
      <c r="V4893" s="513"/>
      <c r="W4893" s="513"/>
      <c r="X4893" s="513"/>
      <c r="Y4893" s="42"/>
      <c r="Z4893" s="42"/>
      <c r="AA4893" s="42"/>
      <c r="AB4893" s="42"/>
      <c r="AC4893" s="42"/>
      <c r="AD4893" s="42"/>
    </row>
    <row r="4894" spans="3:30">
      <c r="C4894" s="513"/>
      <c r="D4894" s="461"/>
      <c r="E4894" s="421"/>
      <c r="F4894" s="494"/>
      <c r="G4894" s="258"/>
      <c r="H4894" s="513"/>
      <c r="I4894" s="513"/>
      <c r="J4894" s="513"/>
      <c r="K4894" s="513"/>
      <c r="L4894" s="513"/>
      <c r="M4894" s="513"/>
      <c r="N4894" s="513"/>
      <c r="O4894" s="513"/>
      <c r="P4894" s="513"/>
      <c r="Q4894" s="513"/>
      <c r="R4894" s="513"/>
      <c r="S4894" s="513"/>
      <c r="T4894" s="513"/>
      <c r="U4894" s="513"/>
      <c r="V4894" s="513"/>
      <c r="W4894" s="513"/>
      <c r="X4894" s="513"/>
      <c r="Y4894" s="42"/>
      <c r="Z4894" s="42"/>
      <c r="AA4894" s="42"/>
      <c r="AB4894" s="42"/>
      <c r="AC4894" s="42"/>
      <c r="AD4894" s="42"/>
    </row>
    <row r="4895" spans="3:30">
      <c r="C4895" s="513"/>
      <c r="D4895" s="461"/>
      <c r="E4895" s="421"/>
      <c r="F4895" s="494"/>
      <c r="G4895" s="258"/>
      <c r="H4895" s="513"/>
      <c r="I4895" s="513"/>
      <c r="J4895" s="513"/>
      <c r="K4895" s="513"/>
      <c r="L4895" s="513"/>
      <c r="M4895" s="513"/>
      <c r="N4895" s="513"/>
      <c r="O4895" s="513"/>
      <c r="P4895" s="513"/>
      <c r="Q4895" s="513"/>
      <c r="R4895" s="513"/>
      <c r="S4895" s="513"/>
      <c r="T4895" s="513"/>
      <c r="U4895" s="513"/>
      <c r="V4895" s="513"/>
      <c r="W4895" s="513"/>
      <c r="X4895" s="513"/>
      <c r="Y4895" s="42"/>
      <c r="Z4895" s="42"/>
      <c r="AA4895" s="42"/>
      <c r="AB4895" s="42"/>
      <c r="AC4895" s="42"/>
      <c r="AD4895" s="42"/>
    </row>
    <row r="4896" spans="3:30">
      <c r="C4896" s="513"/>
      <c r="D4896" s="461"/>
      <c r="E4896" s="421"/>
      <c r="F4896" s="494"/>
      <c r="G4896" s="258"/>
      <c r="H4896" s="513"/>
      <c r="I4896" s="513"/>
      <c r="J4896" s="513"/>
      <c r="K4896" s="513"/>
      <c r="L4896" s="513"/>
      <c r="M4896" s="513"/>
      <c r="N4896" s="513"/>
      <c r="O4896" s="513"/>
      <c r="P4896" s="513"/>
      <c r="Q4896" s="513"/>
      <c r="R4896" s="513"/>
      <c r="S4896" s="513"/>
      <c r="T4896" s="513"/>
      <c r="U4896" s="513"/>
      <c r="V4896" s="513"/>
      <c r="W4896" s="513"/>
      <c r="X4896" s="513"/>
      <c r="Y4896" s="42"/>
      <c r="Z4896" s="42"/>
      <c r="AA4896" s="42"/>
      <c r="AB4896" s="42"/>
      <c r="AC4896" s="42"/>
      <c r="AD4896" s="42"/>
    </row>
    <row r="4897" spans="3:30">
      <c r="C4897" s="513"/>
      <c r="D4897" s="461"/>
      <c r="E4897" s="421"/>
      <c r="F4897" s="494"/>
      <c r="G4897" s="258"/>
      <c r="H4897" s="513"/>
      <c r="I4897" s="513"/>
      <c r="J4897" s="513"/>
      <c r="K4897" s="513"/>
      <c r="L4897" s="513"/>
      <c r="M4897" s="513"/>
      <c r="N4897" s="513"/>
      <c r="O4897" s="513"/>
      <c r="P4897" s="513"/>
      <c r="Q4897" s="513"/>
      <c r="R4897" s="513"/>
      <c r="S4897" s="513"/>
      <c r="T4897" s="513"/>
      <c r="U4897" s="513"/>
      <c r="V4897" s="513"/>
      <c r="W4897" s="513"/>
      <c r="X4897" s="513"/>
      <c r="Y4897" s="42"/>
      <c r="Z4897" s="42"/>
      <c r="AA4897" s="42"/>
      <c r="AB4897" s="42"/>
      <c r="AC4897" s="42"/>
      <c r="AD4897" s="42"/>
    </row>
    <row r="4898" spans="3:30">
      <c r="C4898" s="513"/>
      <c r="D4898" s="461"/>
      <c r="E4898" s="421"/>
      <c r="F4898" s="494"/>
      <c r="G4898" s="258"/>
      <c r="H4898" s="513"/>
      <c r="I4898" s="513"/>
      <c r="J4898" s="513"/>
      <c r="K4898" s="513"/>
      <c r="L4898" s="513"/>
      <c r="M4898" s="513"/>
      <c r="N4898" s="513"/>
      <c r="O4898" s="513"/>
      <c r="P4898" s="513"/>
      <c r="Q4898" s="513"/>
      <c r="R4898" s="513"/>
      <c r="S4898" s="513"/>
      <c r="T4898" s="513"/>
      <c r="U4898" s="513"/>
      <c r="V4898" s="513"/>
      <c r="W4898" s="513"/>
      <c r="X4898" s="513"/>
      <c r="Y4898" s="42"/>
      <c r="Z4898" s="42"/>
      <c r="AA4898" s="42"/>
      <c r="AB4898" s="42"/>
      <c r="AC4898" s="42"/>
      <c r="AD4898" s="42"/>
    </row>
    <row r="4899" spans="3:30">
      <c r="C4899" s="513"/>
      <c r="D4899" s="461"/>
      <c r="E4899" s="421"/>
      <c r="F4899" s="494"/>
      <c r="G4899" s="258"/>
      <c r="H4899" s="513"/>
      <c r="I4899" s="513"/>
      <c r="J4899" s="513"/>
      <c r="K4899" s="513"/>
      <c r="L4899" s="513"/>
      <c r="M4899" s="513"/>
      <c r="N4899" s="513"/>
      <c r="O4899" s="513"/>
      <c r="P4899" s="513"/>
      <c r="Q4899" s="513"/>
      <c r="R4899" s="513"/>
      <c r="S4899" s="513"/>
      <c r="T4899" s="513"/>
      <c r="U4899" s="513"/>
      <c r="V4899" s="513"/>
      <c r="W4899" s="513"/>
      <c r="X4899" s="513"/>
      <c r="Y4899" s="42"/>
      <c r="Z4899" s="42"/>
      <c r="AA4899" s="42"/>
      <c r="AB4899" s="42"/>
      <c r="AC4899" s="42"/>
      <c r="AD4899" s="42"/>
    </row>
    <row r="4900" spans="3:30">
      <c r="C4900" s="513"/>
      <c r="D4900" s="461"/>
      <c r="E4900" s="421"/>
      <c r="F4900" s="494"/>
      <c r="G4900" s="258"/>
      <c r="H4900" s="513"/>
      <c r="I4900" s="513"/>
      <c r="J4900" s="513"/>
      <c r="K4900" s="513"/>
      <c r="L4900" s="513"/>
      <c r="M4900" s="513"/>
      <c r="N4900" s="513"/>
      <c r="O4900" s="513"/>
      <c r="P4900" s="513"/>
      <c r="Q4900" s="513"/>
      <c r="R4900" s="513"/>
      <c r="S4900" s="513"/>
      <c r="T4900" s="513"/>
      <c r="U4900" s="513"/>
      <c r="V4900" s="513"/>
      <c r="W4900" s="513"/>
      <c r="X4900" s="513"/>
      <c r="Y4900" s="42"/>
      <c r="Z4900" s="42"/>
      <c r="AA4900" s="42"/>
      <c r="AB4900" s="42"/>
      <c r="AC4900" s="42"/>
      <c r="AD4900" s="42"/>
    </row>
    <row r="4901" spans="3:30">
      <c r="C4901" s="513"/>
      <c r="D4901" s="461"/>
      <c r="E4901" s="421"/>
      <c r="F4901" s="494"/>
      <c r="G4901" s="258"/>
      <c r="H4901" s="513"/>
      <c r="I4901" s="513"/>
      <c r="J4901" s="513"/>
      <c r="K4901" s="513"/>
      <c r="L4901" s="513"/>
      <c r="M4901" s="513"/>
      <c r="N4901" s="513"/>
      <c r="O4901" s="513"/>
      <c r="P4901" s="513"/>
      <c r="Q4901" s="513"/>
      <c r="R4901" s="513"/>
      <c r="S4901" s="513"/>
      <c r="T4901" s="513"/>
      <c r="U4901" s="513"/>
      <c r="V4901" s="513"/>
      <c r="W4901" s="513"/>
      <c r="X4901" s="513"/>
      <c r="Y4901" s="42"/>
      <c r="Z4901" s="42"/>
      <c r="AA4901" s="42"/>
      <c r="AB4901" s="42"/>
      <c r="AC4901" s="42"/>
      <c r="AD4901" s="42"/>
    </row>
    <row r="4902" spans="3:30">
      <c r="C4902" s="513"/>
      <c r="D4902" s="461"/>
      <c r="E4902" s="421"/>
      <c r="F4902" s="494"/>
      <c r="G4902" s="258"/>
      <c r="H4902" s="513"/>
      <c r="I4902" s="513"/>
      <c r="J4902" s="513"/>
      <c r="K4902" s="513"/>
      <c r="L4902" s="513"/>
      <c r="M4902" s="513"/>
      <c r="N4902" s="513"/>
      <c r="O4902" s="513"/>
      <c r="P4902" s="513"/>
      <c r="Q4902" s="513"/>
      <c r="R4902" s="513"/>
      <c r="S4902" s="513"/>
      <c r="T4902" s="513"/>
      <c r="U4902" s="513"/>
      <c r="V4902" s="513"/>
      <c r="W4902" s="513"/>
      <c r="X4902" s="513"/>
      <c r="Y4902" s="42"/>
      <c r="Z4902" s="42"/>
      <c r="AA4902" s="42"/>
      <c r="AB4902" s="42"/>
      <c r="AC4902" s="42"/>
      <c r="AD4902" s="42"/>
    </row>
    <row r="4903" spans="3:30">
      <c r="C4903" s="513"/>
      <c r="D4903" s="461"/>
      <c r="E4903" s="421"/>
      <c r="F4903" s="494"/>
      <c r="G4903" s="258"/>
      <c r="H4903" s="513"/>
      <c r="I4903" s="513"/>
      <c r="J4903" s="513"/>
      <c r="K4903" s="513"/>
      <c r="L4903" s="513"/>
      <c r="M4903" s="513"/>
      <c r="N4903" s="513"/>
      <c r="O4903" s="513"/>
      <c r="P4903" s="513"/>
      <c r="Q4903" s="513"/>
      <c r="R4903" s="513"/>
      <c r="S4903" s="513"/>
      <c r="T4903" s="513"/>
      <c r="U4903" s="513"/>
      <c r="V4903" s="513"/>
      <c r="W4903" s="513"/>
      <c r="X4903" s="513"/>
      <c r="Y4903" s="42"/>
      <c r="Z4903" s="42"/>
      <c r="AA4903" s="42"/>
      <c r="AB4903" s="42"/>
      <c r="AC4903" s="42"/>
      <c r="AD4903" s="42"/>
    </row>
    <row r="4904" spans="3:30">
      <c r="C4904" s="513"/>
      <c r="D4904" s="461"/>
      <c r="E4904" s="421"/>
      <c r="F4904" s="494"/>
      <c r="G4904" s="258"/>
      <c r="H4904" s="513"/>
      <c r="I4904" s="513"/>
      <c r="J4904" s="513"/>
      <c r="K4904" s="513"/>
      <c r="L4904" s="513"/>
      <c r="M4904" s="513"/>
      <c r="N4904" s="513"/>
      <c r="O4904" s="513"/>
      <c r="P4904" s="513"/>
      <c r="Q4904" s="513"/>
      <c r="R4904" s="513"/>
      <c r="S4904" s="513"/>
      <c r="T4904" s="513"/>
      <c r="U4904" s="513"/>
      <c r="V4904" s="513"/>
      <c r="W4904" s="513"/>
      <c r="X4904" s="513"/>
      <c r="Y4904" s="42"/>
      <c r="Z4904" s="42"/>
      <c r="AA4904" s="42"/>
      <c r="AB4904" s="42"/>
      <c r="AC4904" s="42"/>
      <c r="AD4904" s="42"/>
    </row>
    <row r="4905" spans="3:30">
      <c r="C4905" s="513"/>
      <c r="D4905" s="461"/>
      <c r="E4905" s="421"/>
      <c r="F4905" s="494"/>
      <c r="G4905" s="258"/>
      <c r="H4905" s="513"/>
      <c r="I4905" s="513"/>
      <c r="J4905" s="513"/>
      <c r="K4905" s="513"/>
      <c r="L4905" s="513"/>
      <c r="M4905" s="513"/>
      <c r="N4905" s="513"/>
      <c r="O4905" s="513"/>
      <c r="P4905" s="513"/>
      <c r="Q4905" s="513"/>
      <c r="R4905" s="513"/>
      <c r="S4905" s="513"/>
      <c r="T4905" s="513"/>
      <c r="U4905" s="513"/>
      <c r="V4905" s="513"/>
      <c r="W4905" s="513"/>
      <c r="X4905" s="513"/>
      <c r="Y4905" s="42"/>
      <c r="Z4905" s="42"/>
      <c r="AA4905" s="42"/>
      <c r="AB4905" s="42"/>
      <c r="AC4905" s="42"/>
      <c r="AD4905" s="42"/>
    </row>
    <row r="4906" spans="3:30">
      <c r="C4906" s="513"/>
      <c r="D4906" s="461"/>
      <c r="E4906" s="421"/>
      <c r="F4906" s="494"/>
      <c r="G4906" s="258"/>
      <c r="H4906" s="513"/>
      <c r="I4906" s="513"/>
      <c r="J4906" s="513"/>
      <c r="K4906" s="513"/>
      <c r="L4906" s="513"/>
      <c r="M4906" s="513"/>
      <c r="N4906" s="513"/>
      <c r="O4906" s="513"/>
      <c r="P4906" s="513"/>
      <c r="Q4906" s="513"/>
      <c r="R4906" s="513"/>
      <c r="S4906" s="513"/>
      <c r="T4906" s="513"/>
      <c r="U4906" s="513"/>
      <c r="V4906" s="513"/>
      <c r="W4906" s="513"/>
      <c r="X4906" s="513"/>
      <c r="Y4906" s="42"/>
      <c r="Z4906" s="42"/>
      <c r="AA4906" s="42"/>
      <c r="AB4906" s="42"/>
      <c r="AC4906" s="42"/>
      <c r="AD4906" s="42"/>
    </row>
    <row r="4907" spans="3:30">
      <c r="C4907" s="513"/>
      <c r="D4907" s="461"/>
      <c r="E4907" s="421"/>
      <c r="F4907" s="494"/>
      <c r="G4907" s="258"/>
      <c r="H4907" s="513"/>
      <c r="I4907" s="513"/>
      <c r="J4907" s="513"/>
      <c r="K4907" s="513"/>
      <c r="L4907" s="513"/>
      <c r="M4907" s="513"/>
      <c r="N4907" s="513"/>
      <c r="O4907" s="513"/>
      <c r="P4907" s="513"/>
      <c r="Q4907" s="513"/>
      <c r="R4907" s="513"/>
      <c r="S4907" s="513"/>
      <c r="T4907" s="513"/>
      <c r="U4907" s="513"/>
      <c r="V4907" s="513"/>
      <c r="W4907" s="513"/>
      <c r="X4907" s="513"/>
      <c r="Y4907" s="42"/>
      <c r="Z4907" s="42"/>
      <c r="AA4907" s="42"/>
      <c r="AB4907" s="42"/>
      <c r="AC4907" s="42"/>
      <c r="AD4907" s="42"/>
    </row>
    <row r="4908" spans="3:30">
      <c r="C4908" s="513"/>
      <c r="D4908" s="461"/>
      <c r="E4908" s="421"/>
      <c r="F4908" s="494"/>
      <c r="G4908" s="258"/>
      <c r="H4908" s="513"/>
      <c r="I4908" s="513"/>
      <c r="J4908" s="513"/>
      <c r="K4908" s="513"/>
      <c r="L4908" s="513"/>
      <c r="M4908" s="513"/>
      <c r="N4908" s="513"/>
      <c r="O4908" s="513"/>
      <c r="P4908" s="513"/>
      <c r="Q4908" s="513"/>
      <c r="R4908" s="513"/>
      <c r="S4908" s="513"/>
      <c r="T4908" s="513"/>
      <c r="U4908" s="513"/>
      <c r="V4908" s="513"/>
      <c r="W4908" s="513"/>
      <c r="X4908" s="513"/>
      <c r="Y4908" s="42"/>
      <c r="Z4908" s="42"/>
      <c r="AA4908" s="42"/>
      <c r="AB4908" s="42"/>
      <c r="AC4908" s="42"/>
      <c r="AD4908" s="42"/>
    </row>
    <row r="4909" spans="3:30">
      <c r="C4909" s="513"/>
      <c r="D4909" s="461"/>
      <c r="E4909" s="421"/>
      <c r="F4909" s="494"/>
      <c r="G4909" s="258"/>
      <c r="H4909" s="513"/>
      <c r="I4909" s="513"/>
      <c r="J4909" s="513"/>
      <c r="K4909" s="513"/>
      <c r="L4909" s="513"/>
      <c r="M4909" s="513"/>
      <c r="N4909" s="513"/>
      <c r="O4909" s="513"/>
      <c r="P4909" s="513"/>
      <c r="Q4909" s="513"/>
      <c r="R4909" s="513"/>
      <c r="S4909" s="513"/>
      <c r="T4909" s="513"/>
      <c r="U4909" s="513"/>
      <c r="V4909" s="513"/>
      <c r="W4909" s="513"/>
      <c r="X4909" s="513"/>
      <c r="Y4909" s="42"/>
      <c r="Z4909" s="42"/>
      <c r="AA4909" s="42"/>
      <c r="AB4909" s="42"/>
      <c r="AC4909" s="42"/>
      <c r="AD4909" s="42"/>
    </row>
    <row r="4910" spans="3:30">
      <c r="C4910" s="513"/>
      <c r="D4910" s="461"/>
      <c r="E4910" s="421"/>
      <c r="F4910" s="494"/>
      <c r="G4910" s="258"/>
      <c r="H4910" s="513"/>
      <c r="I4910" s="513"/>
      <c r="J4910" s="513"/>
      <c r="K4910" s="513"/>
      <c r="L4910" s="513"/>
      <c r="M4910" s="513"/>
      <c r="N4910" s="513"/>
      <c r="O4910" s="513"/>
      <c r="P4910" s="513"/>
      <c r="Q4910" s="513"/>
      <c r="R4910" s="513"/>
      <c r="S4910" s="513"/>
      <c r="T4910" s="513"/>
      <c r="U4910" s="513"/>
      <c r="V4910" s="513"/>
      <c r="W4910" s="513"/>
      <c r="X4910" s="513"/>
      <c r="Y4910" s="42"/>
      <c r="Z4910" s="42"/>
      <c r="AA4910" s="42"/>
      <c r="AB4910" s="42"/>
      <c r="AC4910" s="42"/>
      <c r="AD4910" s="42"/>
    </row>
    <row r="4911" spans="3:30">
      <c r="C4911" s="513"/>
      <c r="D4911" s="461"/>
      <c r="E4911" s="421"/>
      <c r="F4911" s="494"/>
      <c r="G4911" s="258"/>
      <c r="H4911" s="513"/>
      <c r="I4911" s="513"/>
      <c r="J4911" s="513"/>
      <c r="K4911" s="513"/>
      <c r="L4911" s="513"/>
      <c r="M4911" s="513"/>
      <c r="N4911" s="513"/>
      <c r="O4911" s="513"/>
      <c r="P4911" s="513"/>
      <c r="Q4911" s="513"/>
      <c r="R4911" s="513"/>
      <c r="S4911" s="513"/>
      <c r="T4911" s="513"/>
      <c r="U4911" s="513"/>
      <c r="V4911" s="513"/>
      <c r="W4911" s="513"/>
      <c r="X4911" s="513"/>
      <c r="Y4911" s="42"/>
      <c r="Z4911" s="42"/>
      <c r="AA4911" s="42"/>
      <c r="AB4911" s="42"/>
      <c r="AC4911" s="42"/>
      <c r="AD4911" s="42"/>
    </row>
    <row r="4912" spans="3:30">
      <c r="C4912" s="513"/>
      <c r="D4912" s="461"/>
      <c r="E4912" s="421"/>
      <c r="F4912" s="494"/>
      <c r="G4912" s="258"/>
      <c r="H4912" s="513"/>
      <c r="I4912" s="513"/>
      <c r="J4912" s="513"/>
      <c r="K4912" s="513"/>
      <c r="L4912" s="513"/>
      <c r="M4912" s="513"/>
      <c r="N4912" s="513"/>
      <c r="O4912" s="513"/>
      <c r="P4912" s="513"/>
      <c r="Q4912" s="513"/>
      <c r="R4912" s="513"/>
      <c r="S4912" s="513"/>
      <c r="T4912" s="513"/>
      <c r="U4912" s="513"/>
      <c r="V4912" s="513"/>
      <c r="W4912" s="513"/>
      <c r="X4912" s="513"/>
      <c r="Y4912" s="42"/>
      <c r="Z4912" s="42"/>
      <c r="AA4912" s="42"/>
      <c r="AB4912" s="42"/>
      <c r="AC4912" s="42"/>
      <c r="AD4912" s="42"/>
    </row>
    <row r="4913" spans="3:30">
      <c r="C4913" s="513"/>
      <c r="D4913" s="461"/>
      <c r="E4913" s="421"/>
      <c r="F4913" s="494"/>
      <c r="G4913" s="258"/>
      <c r="H4913" s="513"/>
      <c r="I4913" s="513"/>
      <c r="J4913" s="513"/>
      <c r="K4913" s="513"/>
      <c r="L4913" s="513"/>
      <c r="M4913" s="513"/>
      <c r="N4913" s="513"/>
      <c r="O4913" s="513"/>
      <c r="P4913" s="513"/>
      <c r="Q4913" s="513"/>
      <c r="R4913" s="513"/>
      <c r="S4913" s="513"/>
      <c r="T4913" s="513"/>
      <c r="U4913" s="513"/>
      <c r="V4913" s="513"/>
      <c r="W4913" s="513"/>
      <c r="X4913" s="513"/>
      <c r="Y4913" s="42"/>
      <c r="Z4913" s="42"/>
      <c r="AA4913" s="42"/>
      <c r="AB4913" s="42"/>
      <c r="AC4913" s="42"/>
      <c r="AD4913" s="42"/>
    </row>
    <row r="4914" spans="3:30">
      <c r="C4914" s="513"/>
      <c r="D4914" s="461"/>
      <c r="E4914" s="421"/>
      <c r="F4914" s="494"/>
      <c r="G4914" s="258"/>
      <c r="H4914" s="513"/>
      <c r="I4914" s="513"/>
      <c r="J4914" s="513"/>
      <c r="K4914" s="513"/>
      <c r="L4914" s="513"/>
      <c r="M4914" s="513"/>
      <c r="N4914" s="513"/>
      <c r="O4914" s="513"/>
      <c r="P4914" s="513"/>
      <c r="Q4914" s="513"/>
      <c r="R4914" s="513"/>
      <c r="S4914" s="513"/>
      <c r="T4914" s="513"/>
      <c r="U4914" s="513"/>
      <c r="V4914" s="513"/>
      <c r="W4914" s="513"/>
      <c r="X4914" s="513"/>
      <c r="Y4914" s="42"/>
      <c r="Z4914" s="42"/>
      <c r="AA4914" s="42"/>
      <c r="AB4914" s="42"/>
      <c r="AC4914" s="42"/>
      <c r="AD4914" s="42"/>
    </row>
    <row r="4915" spans="3:30">
      <c r="C4915" s="513"/>
      <c r="D4915" s="461"/>
      <c r="E4915" s="421"/>
      <c r="F4915" s="494"/>
      <c r="G4915" s="258"/>
      <c r="H4915" s="513"/>
      <c r="I4915" s="513"/>
      <c r="J4915" s="513"/>
      <c r="K4915" s="513"/>
      <c r="L4915" s="513"/>
      <c r="M4915" s="513"/>
      <c r="N4915" s="513"/>
      <c r="O4915" s="513"/>
      <c r="P4915" s="513"/>
      <c r="Q4915" s="513"/>
      <c r="R4915" s="513"/>
      <c r="S4915" s="513"/>
      <c r="T4915" s="513"/>
      <c r="U4915" s="513"/>
      <c r="V4915" s="513"/>
      <c r="W4915" s="513"/>
      <c r="X4915" s="513"/>
      <c r="Y4915" s="42"/>
      <c r="Z4915" s="42"/>
      <c r="AA4915" s="42"/>
      <c r="AB4915" s="42"/>
      <c r="AC4915" s="42"/>
      <c r="AD4915" s="42"/>
    </row>
    <row r="4916" spans="3:30">
      <c r="C4916" s="513"/>
      <c r="D4916" s="461"/>
      <c r="E4916" s="421"/>
      <c r="F4916" s="494"/>
      <c r="G4916" s="258"/>
      <c r="H4916" s="513"/>
      <c r="I4916" s="513"/>
      <c r="J4916" s="513"/>
      <c r="K4916" s="513"/>
      <c r="L4916" s="513"/>
      <c r="M4916" s="513"/>
      <c r="N4916" s="513"/>
      <c r="O4916" s="513"/>
      <c r="P4916" s="513"/>
      <c r="Q4916" s="513"/>
      <c r="R4916" s="513"/>
      <c r="S4916" s="513"/>
      <c r="T4916" s="513"/>
      <c r="U4916" s="513"/>
      <c r="V4916" s="513"/>
      <c r="W4916" s="513"/>
      <c r="X4916" s="513"/>
      <c r="Y4916" s="42"/>
      <c r="Z4916" s="42"/>
      <c r="AA4916" s="42"/>
      <c r="AB4916" s="42"/>
      <c r="AC4916" s="42"/>
      <c r="AD4916" s="42"/>
    </row>
    <row r="4917" spans="3:30">
      <c r="C4917" s="513"/>
      <c r="D4917" s="461"/>
      <c r="E4917" s="421"/>
      <c r="F4917" s="494"/>
      <c r="G4917" s="258"/>
      <c r="H4917" s="513"/>
      <c r="I4917" s="513"/>
      <c r="J4917" s="513"/>
      <c r="K4917" s="513"/>
      <c r="L4917" s="513"/>
      <c r="M4917" s="513"/>
      <c r="N4917" s="513"/>
      <c r="O4917" s="513"/>
      <c r="P4917" s="513"/>
      <c r="Q4917" s="513"/>
      <c r="R4917" s="513"/>
      <c r="S4917" s="513"/>
      <c r="T4917" s="513"/>
      <c r="U4917" s="513"/>
      <c r="V4917" s="513"/>
      <c r="W4917" s="513"/>
      <c r="X4917" s="513"/>
      <c r="Y4917" s="42"/>
      <c r="Z4917" s="42"/>
      <c r="AA4917" s="42"/>
      <c r="AB4917" s="42"/>
      <c r="AC4917" s="42"/>
      <c r="AD4917" s="42"/>
    </row>
    <row r="4918" spans="3:30">
      <c r="C4918" s="513"/>
      <c r="D4918" s="461"/>
      <c r="E4918" s="421"/>
      <c r="F4918" s="494"/>
      <c r="G4918" s="258"/>
      <c r="H4918" s="513"/>
      <c r="I4918" s="513"/>
      <c r="J4918" s="513"/>
      <c r="K4918" s="513"/>
      <c r="L4918" s="513"/>
      <c r="M4918" s="513"/>
      <c r="N4918" s="513"/>
      <c r="O4918" s="513"/>
      <c r="P4918" s="513"/>
      <c r="Q4918" s="513"/>
      <c r="R4918" s="513"/>
      <c r="S4918" s="513"/>
      <c r="T4918" s="513"/>
      <c r="U4918" s="513"/>
      <c r="V4918" s="513"/>
      <c r="W4918" s="513"/>
      <c r="X4918" s="513"/>
      <c r="Y4918" s="42"/>
      <c r="Z4918" s="42"/>
      <c r="AA4918" s="42"/>
      <c r="AB4918" s="42"/>
      <c r="AC4918" s="42"/>
      <c r="AD4918" s="42"/>
    </row>
    <row r="4919" spans="3:30">
      <c r="C4919" s="513"/>
      <c r="D4919" s="461"/>
      <c r="E4919" s="421"/>
      <c r="F4919" s="494"/>
      <c r="G4919" s="258"/>
      <c r="H4919" s="513"/>
      <c r="I4919" s="513"/>
      <c r="J4919" s="513"/>
      <c r="K4919" s="513"/>
      <c r="L4919" s="513"/>
      <c r="M4919" s="513"/>
      <c r="N4919" s="513"/>
      <c r="O4919" s="513"/>
      <c r="P4919" s="513"/>
      <c r="Q4919" s="513"/>
      <c r="R4919" s="513"/>
      <c r="S4919" s="513"/>
      <c r="T4919" s="513"/>
      <c r="U4919" s="513"/>
      <c r="V4919" s="513"/>
      <c r="W4919" s="513"/>
      <c r="X4919" s="513"/>
      <c r="Y4919" s="42"/>
      <c r="Z4919" s="42"/>
      <c r="AA4919" s="42"/>
      <c r="AB4919" s="42"/>
      <c r="AC4919" s="42"/>
      <c r="AD4919" s="42"/>
    </row>
    <row r="4920" spans="3:30">
      <c r="C4920" s="513"/>
      <c r="D4920" s="461"/>
      <c r="E4920" s="421"/>
      <c r="F4920" s="494"/>
      <c r="G4920" s="258"/>
      <c r="H4920" s="513"/>
      <c r="I4920" s="513"/>
      <c r="J4920" s="513"/>
      <c r="K4920" s="513"/>
      <c r="L4920" s="513"/>
      <c r="M4920" s="513"/>
      <c r="N4920" s="513"/>
      <c r="O4920" s="513"/>
      <c r="P4920" s="513"/>
      <c r="Q4920" s="513"/>
      <c r="R4920" s="513"/>
      <c r="S4920" s="513"/>
      <c r="T4920" s="513"/>
      <c r="U4920" s="513"/>
      <c r="V4920" s="513"/>
      <c r="W4920" s="513"/>
      <c r="X4920" s="513"/>
      <c r="Y4920" s="42"/>
      <c r="Z4920" s="42"/>
      <c r="AA4920" s="42"/>
      <c r="AB4920" s="42"/>
      <c r="AC4920" s="42"/>
      <c r="AD4920" s="42"/>
    </row>
    <row r="4921" spans="3:30">
      <c r="C4921" s="513"/>
      <c r="D4921" s="461"/>
      <c r="E4921" s="421"/>
      <c r="F4921" s="494"/>
      <c r="G4921" s="258"/>
      <c r="H4921" s="513"/>
      <c r="I4921" s="513"/>
      <c r="J4921" s="513"/>
      <c r="K4921" s="513"/>
      <c r="L4921" s="513"/>
      <c r="M4921" s="513"/>
      <c r="N4921" s="513"/>
      <c r="O4921" s="513"/>
      <c r="P4921" s="513"/>
      <c r="Q4921" s="513"/>
      <c r="R4921" s="513"/>
      <c r="S4921" s="513"/>
      <c r="T4921" s="513"/>
      <c r="U4921" s="513"/>
      <c r="V4921" s="513"/>
      <c r="W4921" s="513"/>
      <c r="X4921" s="513"/>
      <c r="Y4921" s="42"/>
      <c r="Z4921" s="42"/>
      <c r="AA4921" s="42"/>
      <c r="AB4921" s="42"/>
      <c r="AC4921" s="42"/>
      <c r="AD4921" s="42"/>
    </row>
    <row r="4922" spans="3:30">
      <c r="C4922" s="513"/>
      <c r="D4922" s="461"/>
      <c r="E4922" s="421"/>
      <c r="F4922" s="494"/>
      <c r="G4922" s="258"/>
      <c r="H4922" s="513"/>
      <c r="I4922" s="513"/>
      <c r="J4922" s="513"/>
      <c r="K4922" s="513"/>
      <c r="L4922" s="513"/>
      <c r="M4922" s="513"/>
      <c r="N4922" s="513"/>
      <c r="O4922" s="513"/>
      <c r="P4922" s="513"/>
      <c r="Q4922" s="513"/>
      <c r="R4922" s="513"/>
      <c r="S4922" s="513"/>
      <c r="T4922" s="513"/>
      <c r="U4922" s="513"/>
      <c r="V4922" s="513"/>
      <c r="W4922" s="513"/>
      <c r="X4922" s="513"/>
      <c r="Y4922" s="42"/>
      <c r="Z4922" s="42"/>
      <c r="AA4922" s="42"/>
      <c r="AB4922" s="42"/>
      <c r="AC4922" s="42"/>
      <c r="AD4922" s="42"/>
    </row>
    <row r="4923" spans="3:30">
      <c r="C4923" s="513"/>
      <c r="D4923" s="461"/>
      <c r="E4923" s="421"/>
      <c r="F4923" s="494"/>
      <c r="G4923" s="258"/>
      <c r="H4923" s="513"/>
      <c r="I4923" s="513"/>
      <c r="J4923" s="513"/>
      <c r="K4923" s="513"/>
      <c r="L4923" s="513"/>
      <c r="M4923" s="513"/>
      <c r="N4923" s="513"/>
      <c r="O4923" s="513"/>
      <c r="P4923" s="513"/>
      <c r="Q4923" s="513"/>
      <c r="R4923" s="513"/>
      <c r="S4923" s="513"/>
      <c r="T4923" s="513"/>
      <c r="U4923" s="513"/>
      <c r="V4923" s="513"/>
      <c r="W4923" s="513"/>
      <c r="X4923" s="513"/>
      <c r="Y4923" s="42"/>
      <c r="Z4923" s="42"/>
      <c r="AA4923" s="42"/>
      <c r="AB4923" s="42"/>
      <c r="AC4923" s="42"/>
      <c r="AD4923" s="42"/>
    </row>
    <row r="4924" spans="3:30">
      <c r="C4924" s="513"/>
      <c r="D4924" s="461"/>
      <c r="E4924" s="421"/>
      <c r="F4924" s="494"/>
      <c r="G4924" s="258"/>
      <c r="H4924" s="513"/>
      <c r="I4924" s="513"/>
      <c r="J4924" s="513"/>
      <c r="K4924" s="513"/>
      <c r="L4924" s="513"/>
      <c r="M4924" s="513"/>
      <c r="N4924" s="513"/>
      <c r="O4924" s="513"/>
      <c r="P4924" s="513"/>
      <c r="Q4924" s="513"/>
      <c r="R4924" s="513"/>
      <c r="S4924" s="513"/>
      <c r="T4924" s="513"/>
      <c r="U4924" s="513"/>
      <c r="V4924" s="513"/>
      <c r="W4924" s="513"/>
      <c r="X4924" s="513"/>
      <c r="Y4924" s="42"/>
      <c r="Z4924" s="42"/>
      <c r="AA4924" s="42"/>
      <c r="AB4924" s="42"/>
      <c r="AC4924" s="42"/>
      <c r="AD4924" s="42"/>
    </row>
    <row r="4925" spans="3:30">
      <c r="C4925" s="513"/>
      <c r="D4925" s="461"/>
      <c r="E4925" s="421"/>
      <c r="F4925" s="494"/>
      <c r="G4925" s="258"/>
      <c r="H4925" s="513"/>
      <c r="I4925" s="513"/>
      <c r="J4925" s="513"/>
      <c r="K4925" s="513"/>
      <c r="L4925" s="513"/>
      <c r="M4925" s="513"/>
      <c r="N4925" s="513"/>
      <c r="O4925" s="513"/>
      <c r="P4925" s="513"/>
      <c r="Q4925" s="513"/>
      <c r="R4925" s="513"/>
      <c r="S4925" s="513"/>
      <c r="T4925" s="513"/>
      <c r="U4925" s="513"/>
      <c r="V4925" s="513"/>
      <c r="W4925" s="513"/>
      <c r="X4925" s="513"/>
      <c r="Y4925" s="42"/>
      <c r="Z4925" s="42"/>
      <c r="AA4925" s="42"/>
      <c r="AB4925" s="42"/>
      <c r="AC4925" s="42"/>
      <c r="AD4925" s="42"/>
    </row>
    <row r="4926" spans="3:30">
      <c r="C4926" s="513"/>
      <c r="D4926" s="461"/>
      <c r="E4926" s="421"/>
      <c r="F4926" s="494"/>
      <c r="G4926" s="258"/>
      <c r="H4926" s="513"/>
      <c r="I4926" s="513"/>
      <c r="J4926" s="513"/>
      <c r="K4926" s="513"/>
      <c r="L4926" s="513"/>
      <c r="M4926" s="513"/>
      <c r="N4926" s="513"/>
      <c r="O4926" s="513"/>
      <c r="P4926" s="513"/>
      <c r="Q4926" s="513"/>
      <c r="R4926" s="513"/>
      <c r="S4926" s="513"/>
      <c r="T4926" s="513"/>
      <c r="U4926" s="513"/>
      <c r="V4926" s="513"/>
      <c r="W4926" s="513"/>
      <c r="X4926" s="513"/>
      <c r="Y4926" s="42"/>
      <c r="Z4926" s="42"/>
      <c r="AA4926" s="42"/>
      <c r="AB4926" s="42"/>
      <c r="AC4926" s="42"/>
      <c r="AD4926" s="42"/>
    </row>
    <row r="4927" spans="3:30">
      <c r="C4927" s="513"/>
      <c r="D4927" s="461"/>
      <c r="E4927" s="421"/>
      <c r="F4927" s="494"/>
      <c r="G4927" s="258"/>
      <c r="H4927" s="513"/>
      <c r="I4927" s="513"/>
      <c r="J4927" s="513"/>
      <c r="K4927" s="513"/>
      <c r="L4927" s="513"/>
      <c r="M4927" s="513"/>
      <c r="N4927" s="513"/>
      <c r="O4927" s="513"/>
      <c r="P4927" s="513"/>
      <c r="Q4927" s="513"/>
      <c r="R4927" s="513"/>
      <c r="S4927" s="513"/>
      <c r="T4927" s="513"/>
      <c r="U4927" s="513"/>
      <c r="V4927" s="513"/>
      <c r="W4927" s="513"/>
      <c r="X4927" s="513"/>
      <c r="Y4927" s="42"/>
      <c r="Z4927" s="42"/>
      <c r="AA4927" s="42"/>
      <c r="AB4927" s="42"/>
      <c r="AC4927" s="42"/>
      <c r="AD4927" s="42"/>
    </row>
    <row r="4928" spans="3:30">
      <c r="C4928" s="513"/>
      <c r="D4928" s="461"/>
      <c r="E4928" s="421"/>
      <c r="F4928" s="494"/>
      <c r="G4928" s="258"/>
      <c r="H4928" s="513"/>
      <c r="I4928" s="513"/>
      <c r="J4928" s="513"/>
      <c r="K4928" s="513"/>
      <c r="L4928" s="513"/>
      <c r="M4928" s="513"/>
      <c r="N4928" s="513"/>
      <c r="O4928" s="513"/>
      <c r="P4928" s="513"/>
      <c r="Q4928" s="513"/>
      <c r="R4928" s="513"/>
      <c r="S4928" s="513"/>
      <c r="T4928" s="513"/>
      <c r="U4928" s="513"/>
      <c r="V4928" s="513"/>
      <c r="W4928" s="513"/>
      <c r="X4928" s="513"/>
      <c r="Y4928" s="42"/>
      <c r="Z4928" s="42"/>
      <c r="AA4928" s="42"/>
      <c r="AB4928" s="42"/>
      <c r="AC4928" s="42"/>
      <c r="AD4928" s="42"/>
    </row>
    <row r="4929" spans="3:30">
      <c r="C4929" s="513"/>
      <c r="D4929" s="461"/>
      <c r="E4929" s="421"/>
      <c r="F4929" s="494"/>
      <c r="G4929" s="258"/>
      <c r="H4929" s="513"/>
      <c r="I4929" s="513"/>
      <c r="J4929" s="513"/>
      <c r="K4929" s="513"/>
      <c r="L4929" s="513"/>
      <c r="M4929" s="513"/>
      <c r="N4929" s="513"/>
      <c r="O4929" s="513"/>
      <c r="P4929" s="513"/>
      <c r="Q4929" s="513"/>
      <c r="R4929" s="513"/>
      <c r="S4929" s="513"/>
      <c r="T4929" s="513"/>
      <c r="U4929" s="513"/>
      <c r="V4929" s="513"/>
      <c r="W4929" s="513"/>
      <c r="X4929" s="513"/>
      <c r="Y4929" s="42"/>
      <c r="Z4929" s="42"/>
      <c r="AA4929" s="42"/>
      <c r="AB4929" s="42"/>
      <c r="AC4929" s="42"/>
      <c r="AD4929" s="42"/>
    </row>
    <row r="4930" spans="3:30">
      <c r="C4930" s="513"/>
      <c r="D4930" s="461"/>
      <c r="E4930" s="421"/>
      <c r="F4930" s="494"/>
      <c r="G4930" s="258"/>
      <c r="H4930" s="513"/>
      <c r="I4930" s="513"/>
      <c r="J4930" s="513"/>
      <c r="K4930" s="513"/>
      <c r="L4930" s="513"/>
      <c r="M4930" s="513"/>
      <c r="N4930" s="513"/>
      <c r="O4930" s="513"/>
      <c r="P4930" s="513"/>
      <c r="Q4930" s="513"/>
      <c r="R4930" s="513"/>
      <c r="S4930" s="513"/>
      <c r="T4930" s="513"/>
      <c r="U4930" s="513"/>
      <c r="V4930" s="513"/>
      <c r="W4930" s="513"/>
      <c r="X4930" s="513"/>
      <c r="Y4930" s="42"/>
      <c r="Z4930" s="42"/>
      <c r="AA4930" s="42"/>
      <c r="AB4930" s="42"/>
      <c r="AC4930" s="42"/>
      <c r="AD4930" s="42"/>
    </row>
    <row r="4931" spans="3:30">
      <c r="C4931" s="513"/>
      <c r="D4931" s="461"/>
      <c r="E4931" s="421"/>
      <c r="F4931" s="494"/>
      <c r="G4931" s="258"/>
      <c r="H4931" s="513"/>
      <c r="I4931" s="513"/>
      <c r="J4931" s="513"/>
      <c r="K4931" s="513"/>
      <c r="L4931" s="513"/>
      <c r="M4931" s="513"/>
      <c r="N4931" s="513"/>
      <c r="O4931" s="513"/>
      <c r="P4931" s="513"/>
      <c r="Q4931" s="513"/>
      <c r="R4931" s="513"/>
      <c r="S4931" s="513"/>
      <c r="T4931" s="513"/>
      <c r="U4931" s="513"/>
      <c r="V4931" s="513"/>
      <c r="W4931" s="513"/>
      <c r="X4931" s="513"/>
      <c r="Y4931" s="42"/>
      <c r="Z4931" s="42"/>
      <c r="AA4931" s="42"/>
      <c r="AB4931" s="42"/>
      <c r="AC4931" s="42"/>
      <c r="AD4931" s="42"/>
    </row>
    <row r="4932" spans="3:30">
      <c r="C4932" s="513"/>
      <c r="D4932" s="461"/>
      <c r="E4932" s="421"/>
      <c r="F4932" s="494"/>
      <c r="G4932" s="258"/>
      <c r="H4932" s="513"/>
      <c r="I4932" s="513"/>
      <c r="J4932" s="513"/>
      <c r="K4932" s="513"/>
      <c r="L4932" s="513"/>
      <c r="M4932" s="513"/>
      <c r="N4932" s="513"/>
      <c r="O4932" s="513"/>
      <c r="P4932" s="513"/>
      <c r="Q4932" s="513"/>
      <c r="R4932" s="513"/>
      <c r="S4932" s="513"/>
      <c r="T4932" s="513"/>
      <c r="U4932" s="513"/>
      <c r="V4932" s="513"/>
      <c r="W4932" s="513"/>
      <c r="X4932" s="513"/>
      <c r="Y4932" s="42"/>
      <c r="Z4932" s="42"/>
      <c r="AA4932" s="42"/>
      <c r="AB4932" s="42"/>
      <c r="AC4932" s="42"/>
      <c r="AD4932" s="42"/>
    </row>
    <row r="4933" spans="3:30">
      <c r="C4933" s="513"/>
      <c r="D4933" s="461"/>
      <c r="E4933" s="421"/>
      <c r="F4933" s="494"/>
      <c r="G4933" s="258"/>
      <c r="H4933" s="513"/>
      <c r="I4933" s="513"/>
      <c r="J4933" s="513"/>
      <c r="K4933" s="513"/>
      <c r="L4933" s="513"/>
      <c r="M4933" s="513"/>
      <c r="N4933" s="513"/>
      <c r="O4933" s="513"/>
      <c r="P4933" s="513"/>
      <c r="Q4933" s="513"/>
      <c r="R4933" s="513"/>
      <c r="S4933" s="513"/>
      <c r="T4933" s="513"/>
      <c r="U4933" s="513"/>
      <c r="V4933" s="513"/>
      <c r="W4933" s="513"/>
      <c r="X4933" s="513"/>
      <c r="Y4933" s="42"/>
      <c r="Z4933" s="42"/>
      <c r="AA4933" s="42"/>
      <c r="AB4933" s="42"/>
      <c r="AC4933" s="42"/>
      <c r="AD4933" s="42"/>
    </row>
    <row r="4934" spans="3:30">
      <c r="C4934" s="513"/>
      <c r="D4934" s="461"/>
      <c r="E4934" s="421"/>
      <c r="F4934" s="494"/>
      <c r="G4934" s="258"/>
      <c r="H4934" s="513"/>
      <c r="I4934" s="513"/>
      <c r="J4934" s="513"/>
      <c r="K4934" s="513"/>
      <c r="L4934" s="513"/>
      <c r="M4934" s="513"/>
      <c r="N4934" s="513"/>
      <c r="O4934" s="513"/>
      <c r="P4934" s="513"/>
      <c r="Q4934" s="513"/>
      <c r="R4934" s="513"/>
      <c r="S4934" s="513"/>
      <c r="T4934" s="513"/>
      <c r="U4934" s="513"/>
      <c r="V4934" s="513"/>
      <c r="W4934" s="513"/>
      <c r="X4934" s="513"/>
      <c r="Y4934" s="42"/>
      <c r="Z4934" s="42"/>
      <c r="AA4934" s="42"/>
      <c r="AB4934" s="42"/>
      <c r="AC4934" s="42"/>
      <c r="AD4934" s="42"/>
    </row>
    <row r="4935" spans="3:30">
      <c r="C4935" s="513"/>
      <c r="D4935" s="461"/>
      <c r="E4935" s="421"/>
      <c r="F4935" s="494"/>
      <c r="G4935" s="258"/>
      <c r="H4935" s="513"/>
      <c r="I4935" s="513"/>
      <c r="J4935" s="513"/>
      <c r="K4935" s="513"/>
      <c r="L4935" s="513"/>
      <c r="M4935" s="513"/>
      <c r="N4935" s="513"/>
      <c r="O4935" s="513"/>
      <c r="P4935" s="513"/>
      <c r="Q4935" s="513"/>
      <c r="R4935" s="513"/>
      <c r="S4935" s="513"/>
      <c r="T4935" s="513"/>
      <c r="U4935" s="513"/>
      <c r="V4935" s="513"/>
      <c r="W4935" s="513"/>
      <c r="X4935" s="513"/>
      <c r="Y4935" s="42"/>
      <c r="Z4935" s="42"/>
      <c r="AA4935" s="42"/>
      <c r="AB4935" s="42"/>
      <c r="AC4935" s="42"/>
      <c r="AD4935" s="42"/>
    </row>
    <row r="4936" spans="3:30">
      <c r="C4936" s="513"/>
      <c r="D4936" s="461"/>
      <c r="E4936" s="421"/>
      <c r="F4936" s="494"/>
      <c r="G4936" s="258"/>
      <c r="H4936" s="513"/>
      <c r="I4936" s="513"/>
      <c r="J4936" s="513"/>
      <c r="K4936" s="513"/>
      <c r="L4936" s="513"/>
      <c r="M4936" s="513"/>
      <c r="N4936" s="513"/>
      <c r="O4936" s="513"/>
      <c r="P4936" s="513"/>
      <c r="Q4936" s="513"/>
      <c r="R4936" s="513"/>
      <c r="S4936" s="513"/>
      <c r="T4936" s="513"/>
      <c r="U4936" s="513"/>
      <c r="V4936" s="513"/>
      <c r="W4936" s="513"/>
      <c r="X4936" s="513"/>
      <c r="Y4936" s="42"/>
      <c r="Z4936" s="42"/>
      <c r="AA4936" s="42"/>
      <c r="AB4936" s="42"/>
      <c r="AC4936" s="42"/>
      <c r="AD4936" s="42"/>
    </row>
    <row r="4937" spans="3:30">
      <c r="C4937" s="513"/>
      <c r="D4937" s="461"/>
      <c r="E4937" s="421"/>
      <c r="F4937" s="494"/>
      <c r="G4937" s="258"/>
      <c r="H4937" s="513"/>
      <c r="I4937" s="513"/>
      <c r="J4937" s="513"/>
      <c r="K4937" s="513"/>
      <c r="L4937" s="513"/>
      <c r="M4937" s="513"/>
      <c r="N4937" s="513"/>
      <c r="O4937" s="513"/>
      <c r="P4937" s="513"/>
      <c r="Q4937" s="513"/>
      <c r="R4937" s="513"/>
      <c r="S4937" s="513"/>
      <c r="T4937" s="513"/>
      <c r="U4937" s="513"/>
      <c r="V4937" s="513"/>
      <c r="W4937" s="513"/>
      <c r="X4937" s="513"/>
      <c r="Y4937" s="42"/>
      <c r="Z4937" s="42"/>
      <c r="AA4937" s="42"/>
      <c r="AB4937" s="42"/>
      <c r="AC4937" s="42"/>
      <c r="AD4937" s="42"/>
    </row>
    <row r="4938" spans="3:30">
      <c r="C4938" s="513"/>
      <c r="D4938" s="461"/>
      <c r="E4938" s="421"/>
      <c r="F4938" s="494"/>
      <c r="G4938" s="258"/>
      <c r="H4938" s="513"/>
      <c r="I4938" s="513"/>
      <c r="J4938" s="513"/>
      <c r="K4938" s="513"/>
      <c r="L4938" s="513"/>
      <c r="M4938" s="513"/>
      <c r="N4938" s="513"/>
      <c r="O4938" s="513"/>
      <c r="P4938" s="513"/>
      <c r="Q4938" s="513"/>
      <c r="R4938" s="513"/>
      <c r="S4938" s="513"/>
      <c r="T4938" s="513"/>
      <c r="U4938" s="513"/>
      <c r="V4938" s="513"/>
      <c r="W4938" s="513"/>
      <c r="X4938" s="513"/>
      <c r="Y4938" s="42"/>
      <c r="Z4938" s="42"/>
      <c r="AA4938" s="42"/>
      <c r="AB4938" s="42"/>
      <c r="AC4938" s="42"/>
      <c r="AD4938" s="42"/>
    </row>
    <row r="4939" spans="3:30">
      <c r="C4939" s="513"/>
      <c r="D4939" s="461"/>
      <c r="E4939" s="421"/>
      <c r="F4939" s="494"/>
      <c r="G4939" s="258"/>
      <c r="H4939" s="513"/>
      <c r="I4939" s="513"/>
      <c r="J4939" s="513"/>
      <c r="K4939" s="513"/>
      <c r="L4939" s="513"/>
      <c r="M4939" s="513"/>
      <c r="N4939" s="513"/>
      <c r="O4939" s="513"/>
      <c r="P4939" s="513"/>
      <c r="Q4939" s="513"/>
      <c r="R4939" s="513"/>
      <c r="S4939" s="513"/>
      <c r="T4939" s="513"/>
      <c r="U4939" s="513"/>
      <c r="V4939" s="513"/>
      <c r="W4939" s="513"/>
      <c r="X4939" s="513"/>
      <c r="Y4939" s="42"/>
      <c r="Z4939" s="42"/>
      <c r="AA4939" s="42"/>
      <c r="AB4939" s="42"/>
      <c r="AC4939" s="42"/>
      <c r="AD4939" s="42"/>
    </row>
    <row r="4940" spans="3:30">
      <c r="C4940" s="513"/>
      <c r="D4940" s="461"/>
      <c r="E4940" s="421"/>
      <c r="F4940" s="494"/>
      <c r="G4940" s="258"/>
      <c r="H4940" s="513"/>
      <c r="I4940" s="513"/>
      <c r="J4940" s="513"/>
      <c r="K4940" s="513"/>
      <c r="L4940" s="513"/>
      <c r="M4940" s="513"/>
      <c r="N4940" s="513"/>
      <c r="O4940" s="513"/>
      <c r="P4940" s="513"/>
      <c r="Q4940" s="513"/>
      <c r="R4940" s="513"/>
      <c r="S4940" s="513"/>
      <c r="T4940" s="513"/>
      <c r="U4940" s="513"/>
      <c r="V4940" s="513"/>
      <c r="W4940" s="513"/>
      <c r="X4940" s="513"/>
      <c r="Y4940" s="42"/>
      <c r="Z4940" s="42"/>
      <c r="AA4940" s="42"/>
      <c r="AB4940" s="42"/>
      <c r="AC4940" s="42"/>
      <c r="AD4940" s="42"/>
    </row>
    <row r="4941" spans="3:30">
      <c r="C4941" s="513"/>
      <c r="D4941" s="461"/>
      <c r="E4941" s="421"/>
      <c r="F4941" s="494"/>
      <c r="G4941" s="258"/>
      <c r="H4941" s="513"/>
      <c r="I4941" s="513"/>
      <c r="J4941" s="513"/>
      <c r="K4941" s="513"/>
      <c r="L4941" s="513"/>
      <c r="M4941" s="513"/>
      <c r="N4941" s="513"/>
      <c r="O4941" s="513"/>
      <c r="P4941" s="513"/>
      <c r="Q4941" s="513"/>
      <c r="R4941" s="513"/>
      <c r="S4941" s="513"/>
      <c r="T4941" s="513"/>
      <c r="U4941" s="513"/>
      <c r="V4941" s="513"/>
      <c r="W4941" s="513"/>
      <c r="X4941" s="513"/>
      <c r="Y4941" s="42"/>
      <c r="Z4941" s="42"/>
      <c r="AA4941" s="42"/>
      <c r="AB4941" s="42"/>
      <c r="AC4941" s="42"/>
      <c r="AD4941" s="42"/>
    </row>
    <row r="4942" spans="3:30">
      <c r="C4942" s="513"/>
      <c r="D4942" s="461"/>
      <c r="E4942" s="421"/>
      <c r="F4942" s="494"/>
      <c r="G4942" s="258"/>
      <c r="H4942" s="513"/>
      <c r="I4942" s="513"/>
      <c r="J4942" s="513"/>
      <c r="K4942" s="513"/>
      <c r="L4942" s="513"/>
      <c r="M4942" s="513"/>
      <c r="N4942" s="513"/>
      <c r="O4942" s="513"/>
      <c r="P4942" s="513"/>
      <c r="Q4942" s="513"/>
      <c r="R4942" s="513"/>
      <c r="S4942" s="513"/>
      <c r="T4942" s="513"/>
      <c r="U4942" s="513"/>
      <c r="V4942" s="513"/>
      <c r="W4942" s="513"/>
      <c r="X4942" s="513"/>
      <c r="Y4942" s="42"/>
      <c r="Z4942" s="42"/>
      <c r="AA4942" s="42"/>
      <c r="AB4942" s="42"/>
      <c r="AC4942" s="42"/>
      <c r="AD4942" s="42"/>
    </row>
    <row r="4943" spans="3:30">
      <c r="C4943" s="513"/>
      <c r="D4943" s="461"/>
      <c r="E4943" s="421"/>
      <c r="F4943" s="494"/>
      <c r="G4943" s="258"/>
      <c r="H4943" s="513"/>
      <c r="I4943" s="513"/>
      <c r="J4943" s="513"/>
      <c r="K4943" s="513"/>
      <c r="L4943" s="513"/>
      <c r="M4943" s="513"/>
      <c r="N4943" s="513"/>
      <c r="O4943" s="513"/>
      <c r="P4943" s="513"/>
      <c r="Q4943" s="513"/>
      <c r="R4943" s="513"/>
      <c r="S4943" s="513"/>
      <c r="T4943" s="513"/>
      <c r="U4943" s="513"/>
      <c r="V4943" s="513"/>
      <c r="W4943" s="513"/>
      <c r="X4943" s="513"/>
      <c r="Y4943" s="42"/>
      <c r="Z4943" s="42"/>
      <c r="AA4943" s="42"/>
      <c r="AB4943" s="42"/>
      <c r="AC4943" s="42"/>
      <c r="AD4943" s="42"/>
    </row>
    <row r="4944" spans="3:30">
      <c r="C4944" s="513"/>
      <c r="D4944" s="461"/>
      <c r="E4944" s="421"/>
      <c r="F4944" s="494"/>
      <c r="G4944" s="258"/>
      <c r="H4944" s="513"/>
      <c r="I4944" s="513"/>
      <c r="J4944" s="513"/>
      <c r="K4944" s="513"/>
      <c r="L4944" s="513"/>
      <c r="M4944" s="513"/>
      <c r="N4944" s="513"/>
      <c r="O4944" s="513"/>
      <c r="P4944" s="513"/>
      <c r="Q4944" s="513"/>
      <c r="R4944" s="513"/>
      <c r="S4944" s="513"/>
      <c r="T4944" s="513"/>
      <c r="U4944" s="513"/>
      <c r="V4944" s="513"/>
      <c r="W4944" s="513"/>
      <c r="X4944" s="513"/>
      <c r="Y4944" s="42"/>
      <c r="Z4944" s="42"/>
      <c r="AA4944" s="42"/>
      <c r="AB4944" s="42"/>
      <c r="AC4944" s="42"/>
      <c r="AD4944" s="42"/>
    </row>
    <row r="4945" spans="3:30">
      <c r="C4945" s="513"/>
      <c r="D4945" s="461"/>
      <c r="E4945" s="421"/>
      <c r="F4945" s="494"/>
      <c r="G4945" s="258"/>
      <c r="H4945" s="513"/>
      <c r="I4945" s="513"/>
      <c r="J4945" s="513"/>
      <c r="K4945" s="513"/>
      <c r="L4945" s="513"/>
      <c r="M4945" s="513"/>
      <c r="N4945" s="513"/>
      <c r="O4945" s="513"/>
      <c r="P4945" s="513"/>
      <c r="Q4945" s="513"/>
      <c r="R4945" s="513"/>
      <c r="S4945" s="513"/>
      <c r="T4945" s="513"/>
      <c r="U4945" s="513"/>
      <c r="V4945" s="513"/>
      <c r="W4945" s="513"/>
      <c r="X4945" s="513"/>
      <c r="Y4945" s="42"/>
      <c r="Z4945" s="42"/>
      <c r="AA4945" s="42"/>
      <c r="AB4945" s="42"/>
      <c r="AC4945" s="42"/>
      <c r="AD4945" s="42"/>
    </row>
    <row r="4946" spans="3:30">
      <c r="C4946" s="513"/>
      <c r="D4946" s="461"/>
      <c r="E4946" s="421"/>
      <c r="F4946" s="494"/>
      <c r="G4946" s="258"/>
      <c r="H4946" s="513"/>
      <c r="I4946" s="513"/>
      <c r="J4946" s="513"/>
      <c r="K4946" s="513"/>
      <c r="L4946" s="513"/>
      <c r="M4946" s="513"/>
      <c r="N4946" s="513"/>
      <c r="O4946" s="513"/>
      <c r="P4946" s="513"/>
      <c r="Q4946" s="513"/>
      <c r="R4946" s="513"/>
      <c r="S4946" s="513"/>
      <c r="T4946" s="513"/>
      <c r="U4946" s="513"/>
      <c r="V4946" s="513"/>
      <c r="W4946" s="513"/>
      <c r="X4946" s="513"/>
      <c r="Y4946" s="42"/>
      <c r="Z4946" s="42"/>
      <c r="AA4946" s="42"/>
      <c r="AB4946" s="42"/>
      <c r="AC4946" s="42"/>
      <c r="AD4946" s="42"/>
    </row>
    <row r="4947" spans="3:30">
      <c r="C4947" s="513"/>
      <c r="D4947" s="461"/>
      <c r="E4947" s="421"/>
      <c r="F4947" s="494"/>
      <c r="G4947" s="258"/>
      <c r="H4947" s="513"/>
      <c r="I4947" s="513"/>
      <c r="J4947" s="513"/>
      <c r="K4947" s="513"/>
      <c r="L4947" s="513"/>
      <c r="M4947" s="513"/>
      <c r="N4947" s="513"/>
      <c r="O4947" s="513"/>
      <c r="P4947" s="513"/>
      <c r="Q4947" s="513"/>
      <c r="R4947" s="513"/>
      <c r="S4947" s="513"/>
      <c r="T4947" s="513"/>
      <c r="U4947" s="513"/>
      <c r="V4947" s="513"/>
      <c r="W4947" s="513"/>
      <c r="X4947" s="513"/>
      <c r="Y4947" s="42"/>
      <c r="Z4947" s="42"/>
      <c r="AA4947" s="42"/>
      <c r="AB4947" s="42"/>
      <c r="AC4947" s="42"/>
      <c r="AD4947" s="42"/>
    </row>
    <row r="4948" spans="3:30">
      <c r="C4948" s="513"/>
      <c r="D4948" s="461"/>
      <c r="E4948" s="421"/>
      <c r="F4948" s="494"/>
      <c r="G4948" s="258"/>
      <c r="H4948" s="513"/>
      <c r="I4948" s="513"/>
      <c r="J4948" s="513"/>
      <c r="K4948" s="513"/>
      <c r="L4948" s="513"/>
      <c r="M4948" s="513"/>
      <c r="N4948" s="513"/>
      <c r="O4948" s="513"/>
      <c r="P4948" s="513"/>
      <c r="Q4948" s="513"/>
      <c r="R4948" s="513"/>
      <c r="S4948" s="513"/>
      <c r="T4948" s="513"/>
      <c r="U4948" s="513"/>
      <c r="V4948" s="513"/>
      <c r="W4948" s="513"/>
      <c r="X4948" s="513"/>
      <c r="Y4948" s="42"/>
      <c r="Z4948" s="42"/>
      <c r="AA4948" s="42"/>
      <c r="AB4948" s="42"/>
      <c r="AC4948" s="42"/>
      <c r="AD4948" s="42"/>
    </row>
    <row r="4949" spans="3:30">
      <c r="C4949" s="513"/>
      <c r="D4949" s="461"/>
      <c r="E4949" s="421"/>
      <c r="F4949" s="494"/>
      <c r="G4949" s="258"/>
      <c r="H4949" s="513"/>
      <c r="I4949" s="513"/>
      <c r="J4949" s="513"/>
      <c r="K4949" s="513"/>
      <c r="L4949" s="513"/>
      <c r="M4949" s="513"/>
      <c r="N4949" s="513"/>
      <c r="O4949" s="513"/>
      <c r="P4949" s="513"/>
      <c r="Q4949" s="513"/>
      <c r="R4949" s="513"/>
      <c r="S4949" s="513"/>
      <c r="T4949" s="513"/>
      <c r="U4949" s="513"/>
      <c r="V4949" s="513"/>
      <c r="W4949" s="513"/>
      <c r="X4949" s="513"/>
      <c r="Y4949" s="42"/>
      <c r="Z4949" s="42"/>
      <c r="AA4949" s="42"/>
      <c r="AB4949" s="42"/>
      <c r="AC4949" s="42"/>
      <c r="AD4949" s="42"/>
    </row>
    <row r="4950" spans="3:30">
      <c r="C4950" s="513"/>
      <c r="D4950" s="461"/>
      <c r="E4950" s="421"/>
      <c r="F4950" s="494"/>
      <c r="G4950" s="258"/>
      <c r="H4950" s="513"/>
      <c r="I4950" s="513"/>
      <c r="J4950" s="513"/>
      <c r="K4950" s="513"/>
      <c r="L4950" s="513"/>
      <c r="M4950" s="513"/>
      <c r="N4950" s="513"/>
      <c r="O4950" s="513"/>
      <c r="P4950" s="513"/>
      <c r="Q4950" s="513"/>
      <c r="R4950" s="513"/>
      <c r="S4950" s="513"/>
      <c r="T4950" s="513"/>
      <c r="U4950" s="513"/>
      <c r="V4950" s="513"/>
      <c r="W4950" s="513"/>
      <c r="X4950" s="513"/>
      <c r="Y4950" s="42"/>
      <c r="Z4950" s="42"/>
      <c r="AA4950" s="42"/>
      <c r="AB4950" s="42"/>
      <c r="AC4950" s="42"/>
      <c r="AD4950" s="42"/>
    </row>
    <row r="4951" spans="3:30">
      <c r="C4951" s="513"/>
      <c r="D4951" s="461"/>
      <c r="E4951" s="421"/>
      <c r="F4951" s="494"/>
      <c r="G4951" s="258"/>
      <c r="H4951" s="513"/>
      <c r="I4951" s="513"/>
      <c r="J4951" s="513"/>
      <c r="K4951" s="513"/>
      <c r="L4951" s="513"/>
      <c r="M4951" s="513"/>
      <c r="N4951" s="513"/>
      <c r="O4951" s="513"/>
      <c r="P4951" s="513"/>
      <c r="Q4951" s="513"/>
      <c r="R4951" s="513"/>
      <c r="S4951" s="513"/>
      <c r="T4951" s="513"/>
      <c r="U4951" s="513"/>
      <c r="V4951" s="513"/>
      <c r="W4951" s="513"/>
      <c r="X4951" s="513"/>
      <c r="Y4951" s="42"/>
      <c r="Z4951" s="42"/>
      <c r="AA4951" s="42"/>
      <c r="AB4951" s="42"/>
      <c r="AC4951" s="42"/>
      <c r="AD4951" s="42"/>
    </row>
    <row r="4952" spans="3:30">
      <c r="C4952" s="513"/>
      <c r="D4952" s="461"/>
      <c r="E4952" s="421"/>
      <c r="F4952" s="494"/>
      <c r="G4952" s="258"/>
      <c r="H4952" s="513"/>
      <c r="I4952" s="513"/>
      <c r="J4952" s="513"/>
      <c r="K4952" s="513"/>
      <c r="L4952" s="513"/>
      <c r="M4952" s="513"/>
      <c r="N4952" s="513"/>
      <c r="O4952" s="513"/>
      <c r="P4952" s="513"/>
      <c r="Q4952" s="513"/>
      <c r="R4952" s="513"/>
      <c r="S4952" s="513"/>
      <c r="T4952" s="513"/>
      <c r="U4952" s="513"/>
      <c r="V4952" s="513"/>
      <c r="W4952" s="513"/>
      <c r="X4952" s="513"/>
      <c r="Y4952" s="42"/>
      <c r="Z4952" s="42"/>
      <c r="AA4952" s="42"/>
      <c r="AB4952" s="42"/>
      <c r="AC4952" s="42"/>
      <c r="AD4952" s="42"/>
    </row>
    <row r="4953" spans="3:30">
      <c r="C4953" s="513"/>
      <c r="D4953" s="461"/>
      <c r="E4953" s="421"/>
      <c r="F4953" s="494"/>
      <c r="G4953" s="258"/>
      <c r="H4953" s="513"/>
      <c r="I4953" s="513"/>
      <c r="J4953" s="513"/>
      <c r="K4953" s="513"/>
      <c r="L4953" s="513"/>
      <c r="M4953" s="513"/>
      <c r="N4953" s="513"/>
      <c r="O4953" s="513"/>
      <c r="P4953" s="513"/>
      <c r="Q4953" s="513"/>
      <c r="R4953" s="513"/>
      <c r="S4953" s="513"/>
      <c r="T4953" s="513"/>
      <c r="U4953" s="513"/>
      <c r="V4953" s="513"/>
      <c r="W4953" s="513"/>
      <c r="X4953" s="513"/>
      <c r="Y4953" s="42"/>
      <c r="Z4953" s="42"/>
      <c r="AA4953" s="42"/>
      <c r="AB4953" s="42"/>
      <c r="AC4953" s="42"/>
      <c r="AD4953" s="42"/>
    </row>
    <row r="4954" spans="3:30">
      <c r="C4954" s="513"/>
      <c r="D4954" s="461"/>
      <c r="E4954" s="421"/>
      <c r="F4954" s="494"/>
      <c r="G4954" s="258"/>
      <c r="H4954" s="513"/>
      <c r="I4954" s="513"/>
      <c r="J4954" s="513"/>
      <c r="K4954" s="513"/>
      <c r="L4954" s="513"/>
      <c r="M4954" s="513"/>
      <c r="N4954" s="513"/>
      <c r="O4954" s="513"/>
      <c r="P4954" s="513"/>
      <c r="Q4954" s="513"/>
      <c r="R4954" s="513"/>
      <c r="S4954" s="513"/>
      <c r="T4954" s="513"/>
      <c r="U4954" s="513"/>
      <c r="V4954" s="513"/>
      <c r="W4954" s="513"/>
      <c r="X4954" s="513"/>
      <c r="Y4954" s="42"/>
      <c r="Z4954" s="42"/>
      <c r="AA4954" s="42"/>
      <c r="AB4954" s="42"/>
      <c r="AC4954" s="42"/>
      <c r="AD4954" s="42"/>
    </row>
    <row r="4955" spans="3:30">
      <c r="C4955" s="513"/>
      <c r="D4955" s="461"/>
      <c r="E4955" s="421"/>
      <c r="F4955" s="494"/>
      <c r="G4955" s="258"/>
      <c r="H4955" s="513"/>
      <c r="I4955" s="513"/>
      <c r="J4955" s="513"/>
      <c r="K4955" s="513"/>
      <c r="L4955" s="513"/>
      <c r="M4955" s="513"/>
      <c r="N4955" s="513"/>
      <c r="O4955" s="513"/>
      <c r="P4955" s="513"/>
      <c r="Q4955" s="513"/>
      <c r="R4955" s="513"/>
      <c r="S4955" s="513"/>
      <c r="T4955" s="513"/>
      <c r="U4955" s="513"/>
      <c r="V4955" s="513"/>
      <c r="W4955" s="513"/>
      <c r="X4955" s="513"/>
      <c r="Y4955" s="42"/>
      <c r="Z4955" s="42"/>
      <c r="AA4955" s="42"/>
      <c r="AB4955" s="42"/>
      <c r="AC4955" s="42"/>
      <c r="AD4955" s="42"/>
    </row>
    <row r="4956" spans="3:30">
      <c r="C4956" s="513"/>
      <c r="D4956" s="461"/>
      <c r="E4956" s="421"/>
      <c r="F4956" s="494"/>
      <c r="G4956" s="258"/>
      <c r="H4956" s="513"/>
      <c r="I4956" s="513"/>
      <c r="J4956" s="513"/>
      <c r="K4956" s="513"/>
      <c r="L4956" s="513"/>
      <c r="M4956" s="513"/>
      <c r="N4956" s="513"/>
      <c r="O4956" s="513"/>
      <c r="P4956" s="513"/>
      <c r="Q4956" s="513"/>
      <c r="R4956" s="513"/>
      <c r="S4956" s="513"/>
      <c r="T4956" s="513"/>
      <c r="U4956" s="513"/>
      <c r="V4956" s="513"/>
      <c r="W4956" s="513"/>
      <c r="X4956" s="513"/>
      <c r="Y4956" s="42"/>
      <c r="Z4956" s="42"/>
      <c r="AA4956" s="42"/>
      <c r="AB4956" s="42"/>
      <c r="AC4956" s="42"/>
      <c r="AD4956" s="42"/>
    </row>
    <row r="4957" spans="3:30">
      <c r="C4957" s="513"/>
      <c r="D4957" s="461"/>
      <c r="E4957" s="421"/>
      <c r="F4957" s="494"/>
      <c r="G4957" s="258"/>
      <c r="H4957" s="513"/>
      <c r="I4957" s="513"/>
      <c r="J4957" s="513"/>
      <c r="K4957" s="513"/>
      <c r="L4957" s="513"/>
      <c r="M4957" s="513"/>
      <c r="N4957" s="513"/>
      <c r="O4957" s="513"/>
      <c r="P4957" s="513"/>
      <c r="Q4957" s="513"/>
      <c r="R4957" s="513"/>
      <c r="S4957" s="513"/>
      <c r="T4957" s="513"/>
      <c r="U4957" s="513"/>
      <c r="V4957" s="513"/>
      <c r="W4957" s="513"/>
      <c r="X4957" s="513"/>
      <c r="Y4957" s="42"/>
      <c r="Z4957" s="42"/>
      <c r="AA4957" s="42"/>
      <c r="AB4957" s="42"/>
      <c r="AC4957" s="42"/>
      <c r="AD4957" s="42"/>
    </row>
    <row r="4958" spans="3:30">
      <c r="C4958" s="513"/>
      <c r="D4958" s="461"/>
      <c r="E4958" s="421"/>
      <c r="F4958" s="494"/>
      <c r="G4958" s="258"/>
      <c r="H4958" s="513"/>
      <c r="I4958" s="513"/>
      <c r="J4958" s="513"/>
      <c r="K4958" s="513"/>
      <c r="L4958" s="513"/>
      <c r="M4958" s="513"/>
      <c r="N4958" s="513"/>
      <c r="O4958" s="513"/>
      <c r="P4958" s="513"/>
      <c r="Q4958" s="513"/>
      <c r="R4958" s="513"/>
      <c r="S4958" s="513"/>
      <c r="T4958" s="513"/>
      <c r="U4958" s="513"/>
      <c r="V4958" s="513"/>
      <c r="W4958" s="513"/>
      <c r="X4958" s="513"/>
      <c r="Y4958" s="42"/>
      <c r="Z4958" s="42"/>
      <c r="AA4958" s="42"/>
      <c r="AB4958" s="42"/>
      <c r="AC4958" s="42"/>
      <c r="AD4958" s="42"/>
    </row>
    <row r="4959" spans="3:30">
      <c r="C4959" s="513"/>
      <c r="D4959" s="461"/>
      <c r="E4959" s="421"/>
      <c r="F4959" s="494"/>
      <c r="G4959" s="258"/>
      <c r="H4959" s="513"/>
      <c r="I4959" s="513"/>
      <c r="J4959" s="513"/>
      <c r="K4959" s="513"/>
      <c r="L4959" s="513"/>
      <c r="M4959" s="513"/>
      <c r="N4959" s="513"/>
      <c r="O4959" s="513"/>
      <c r="P4959" s="513"/>
      <c r="Q4959" s="513"/>
      <c r="R4959" s="513"/>
      <c r="S4959" s="513"/>
      <c r="T4959" s="513"/>
      <c r="U4959" s="513"/>
      <c r="V4959" s="513"/>
      <c r="W4959" s="513"/>
      <c r="X4959" s="513"/>
      <c r="Y4959" s="42"/>
      <c r="Z4959" s="42"/>
      <c r="AA4959" s="42"/>
      <c r="AB4959" s="42"/>
      <c r="AC4959" s="42"/>
      <c r="AD4959" s="42"/>
    </row>
    <row r="4960" spans="3:30">
      <c r="C4960" s="513"/>
      <c r="D4960" s="461"/>
      <c r="E4960" s="421"/>
      <c r="F4960" s="494"/>
      <c r="G4960" s="258"/>
      <c r="H4960" s="513"/>
      <c r="I4960" s="513"/>
      <c r="J4960" s="513"/>
      <c r="K4960" s="513"/>
      <c r="L4960" s="513"/>
      <c r="M4960" s="513"/>
      <c r="N4960" s="513"/>
      <c r="O4960" s="513"/>
      <c r="P4960" s="513"/>
      <c r="Q4960" s="513"/>
      <c r="R4960" s="513"/>
      <c r="S4960" s="513"/>
      <c r="T4960" s="513"/>
      <c r="U4960" s="513"/>
      <c r="V4960" s="513"/>
      <c r="W4960" s="513"/>
      <c r="X4960" s="513"/>
      <c r="Y4960" s="42"/>
      <c r="Z4960" s="42"/>
      <c r="AA4960" s="42"/>
      <c r="AB4960" s="42"/>
      <c r="AC4960" s="42"/>
      <c r="AD4960" s="42"/>
    </row>
    <row r="4961" spans="3:30">
      <c r="C4961" s="513"/>
      <c r="D4961" s="461"/>
      <c r="E4961" s="421"/>
      <c r="F4961" s="494"/>
      <c r="G4961" s="258"/>
      <c r="H4961" s="513"/>
      <c r="I4961" s="513"/>
      <c r="J4961" s="513"/>
      <c r="K4961" s="513"/>
      <c r="L4961" s="513"/>
      <c r="M4961" s="513"/>
      <c r="N4961" s="513"/>
      <c r="O4961" s="513"/>
      <c r="P4961" s="513"/>
      <c r="Q4961" s="513"/>
      <c r="R4961" s="513"/>
      <c r="S4961" s="513"/>
      <c r="T4961" s="513"/>
      <c r="U4961" s="513"/>
      <c r="V4961" s="513"/>
      <c r="W4961" s="513"/>
      <c r="X4961" s="513"/>
      <c r="Y4961" s="42"/>
      <c r="Z4961" s="42"/>
      <c r="AA4961" s="42"/>
      <c r="AB4961" s="42"/>
      <c r="AC4961" s="42"/>
      <c r="AD4961" s="42"/>
    </row>
    <row r="4962" spans="3:30">
      <c r="C4962" s="513"/>
      <c r="D4962" s="461"/>
      <c r="E4962" s="421"/>
      <c r="F4962" s="494"/>
      <c r="G4962" s="258"/>
      <c r="H4962" s="513"/>
      <c r="I4962" s="513"/>
      <c r="J4962" s="513"/>
      <c r="K4962" s="513"/>
      <c r="L4962" s="513"/>
      <c r="M4962" s="513"/>
      <c r="N4962" s="513"/>
      <c r="O4962" s="513"/>
      <c r="P4962" s="513"/>
      <c r="Q4962" s="513"/>
      <c r="R4962" s="513"/>
      <c r="S4962" s="513"/>
      <c r="T4962" s="513"/>
      <c r="U4962" s="513"/>
      <c r="V4962" s="513"/>
      <c r="W4962" s="513"/>
      <c r="X4962" s="513"/>
      <c r="Y4962" s="42"/>
      <c r="Z4962" s="42"/>
      <c r="AA4962" s="42"/>
      <c r="AB4962" s="42"/>
      <c r="AC4962" s="42"/>
      <c r="AD4962" s="42"/>
    </row>
    <row r="4963" spans="3:30">
      <c r="C4963" s="513"/>
      <c r="D4963" s="461"/>
      <c r="E4963" s="421"/>
      <c r="F4963" s="494"/>
      <c r="G4963" s="258"/>
      <c r="H4963" s="513"/>
      <c r="I4963" s="513"/>
      <c r="J4963" s="513"/>
      <c r="K4963" s="513"/>
      <c r="L4963" s="513"/>
      <c r="M4963" s="513"/>
      <c r="N4963" s="513"/>
      <c r="O4963" s="513"/>
      <c r="P4963" s="513"/>
      <c r="Q4963" s="513"/>
      <c r="R4963" s="513"/>
      <c r="S4963" s="513"/>
      <c r="T4963" s="513"/>
      <c r="U4963" s="513"/>
      <c r="V4963" s="513"/>
      <c r="W4963" s="513"/>
      <c r="X4963" s="513"/>
      <c r="Y4963" s="42"/>
      <c r="Z4963" s="42"/>
      <c r="AA4963" s="42"/>
      <c r="AB4963" s="42"/>
      <c r="AC4963" s="42"/>
      <c r="AD4963" s="42"/>
    </row>
    <row r="4964" spans="3:30">
      <c r="C4964" s="513"/>
      <c r="D4964" s="461"/>
      <c r="E4964" s="421"/>
      <c r="F4964" s="494"/>
      <c r="G4964" s="258"/>
      <c r="H4964" s="513"/>
      <c r="I4964" s="513"/>
      <c r="J4964" s="513"/>
      <c r="K4964" s="513"/>
      <c r="L4964" s="513"/>
      <c r="M4964" s="513"/>
      <c r="N4964" s="513"/>
      <c r="O4964" s="513"/>
      <c r="P4964" s="513"/>
      <c r="Q4964" s="513"/>
      <c r="R4964" s="513"/>
      <c r="S4964" s="513"/>
      <c r="T4964" s="513"/>
      <c r="U4964" s="513"/>
      <c r="V4964" s="513"/>
      <c r="W4964" s="513"/>
      <c r="X4964" s="513"/>
      <c r="Y4964" s="42"/>
      <c r="Z4964" s="42"/>
      <c r="AA4964" s="42"/>
      <c r="AB4964" s="42"/>
      <c r="AC4964" s="42"/>
      <c r="AD4964" s="42"/>
    </row>
    <row r="4965" spans="3:30">
      <c r="C4965" s="513"/>
      <c r="D4965" s="461"/>
      <c r="E4965" s="421"/>
      <c r="F4965" s="494"/>
      <c r="G4965" s="258"/>
      <c r="H4965" s="513"/>
      <c r="I4965" s="513"/>
      <c r="J4965" s="513"/>
      <c r="K4965" s="513"/>
      <c r="L4965" s="513"/>
      <c r="M4965" s="513"/>
      <c r="N4965" s="513"/>
      <c r="O4965" s="513"/>
      <c r="P4965" s="513"/>
      <c r="Q4965" s="513"/>
      <c r="R4965" s="513"/>
      <c r="S4965" s="513"/>
      <c r="T4965" s="513"/>
      <c r="U4965" s="513"/>
      <c r="V4965" s="513"/>
      <c r="W4965" s="513"/>
      <c r="X4965" s="513"/>
      <c r="Y4965" s="42"/>
      <c r="Z4965" s="42"/>
      <c r="AA4965" s="42"/>
      <c r="AB4965" s="42"/>
      <c r="AC4965" s="42"/>
      <c r="AD4965" s="42"/>
    </row>
    <row r="4966" spans="3:30">
      <c r="C4966" s="513"/>
      <c r="D4966" s="461"/>
      <c r="E4966" s="421"/>
      <c r="F4966" s="494"/>
      <c r="G4966" s="258"/>
      <c r="H4966" s="513"/>
      <c r="I4966" s="513"/>
      <c r="J4966" s="513"/>
      <c r="K4966" s="513"/>
      <c r="L4966" s="513"/>
      <c r="M4966" s="513"/>
      <c r="N4966" s="513"/>
      <c r="O4966" s="513"/>
      <c r="P4966" s="513"/>
      <c r="Q4966" s="513"/>
      <c r="R4966" s="513"/>
      <c r="S4966" s="513"/>
      <c r="T4966" s="513"/>
      <c r="U4966" s="513"/>
      <c r="V4966" s="513"/>
      <c r="W4966" s="513"/>
      <c r="X4966" s="513"/>
      <c r="Y4966" s="42"/>
      <c r="Z4966" s="42"/>
      <c r="AA4966" s="42"/>
      <c r="AB4966" s="42"/>
      <c r="AC4966" s="42"/>
      <c r="AD4966" s="42"/>
    </row>
    <row r="4967" spans="3:30">
      <c r="C4967" s="513"/>
      <c r="D4967" s="461"/>
      <c r="E4967" s="421"/>
      <c r="F4967" s="494"/>
      <c r="G4967" s="258"/>
      <c r="H4967" s="513"/>
      <c r="I4967" s="513"/>
      <c r="J4967" s="513"/>
      <c r="K4967" s="513"/>
      <c r="L4967" s="513"/>
      <c r="M4967" s="513"/>
      <c r="N4967" s="513"/>
      <c r="O4967" s="513"/>
      <c r="P4967" s="513"/>
      <c r="Q4967" s="513"/>
      <c r="R4967" s="513"/>
      <c r="S4967" s="513"/>
      <c r="T4967" s="513"/>
      <c r="U4967" s="513"/>
      <c r="V4967" s="513"/>
      <c r="W4967" s="513"/>
      <c r="X4967" s="513"/>
      <c r="Y4967" s="42"/>
      <c r="Z4967" s="42"/>
      <c r="AA4967" s="42"/>
      <c r="AB4967" s="42"/>
      <c r="AC4967" s="42"/>
      <c r="AD4967" s="42"/>
    </row>
    <row r="4968" spans="3:30">
      <c r="C4968" s="513"/>
      <c r="D4968" s="461"/>
      <c r="E4968" s="421"/>
      <c r="F4968" s="494"/>
      <c r="G4968" s="258"/>
      <c r="H4968" s="513"/>
      <c r="I4968" s="513"/>
      <c r="J4968" s="513"/>
      <c r="K4968" s="513"/>
      <c r="L4968" s="513"/>
      <c r="M4968" s="513"/>
      <c r="N4968" s="513"/>
      <c r="O4968" s="513"/>
      <c r="P4968" s="513"/>
      <c r="Q4968" s="513"/>
      <c r="R4968" s="513"/>
      <c r="S4968" s="513"/>
      <c r="T4968" s="513"/>
      <c r="U4968" s="513"/>
      <c r="V4968" s="513"/>
      <c r="W4968" s="513"/>
      <c r="X4968" s="513"/>
      <c r="Y4968" s="42"/>
      <c r="Z4968" s="42"/>
      <c r="AA4968" s="42"/>
      <c r="AB4968" s="42"/>
      <c r="AC4968" s="42"/>
      <c r="AD4968" s="42"/>
    </row>
    <row r="4969" spans="3:30">
      <c r="C4969" s="513"/>
      <c r="D4969" s="461"/>
      <c r="E4969" s="421"/>
      <c r="F4969" s="494"/>
      <c r="G4969" s="258"/>
      <c r="H4969" s="513"/>
      <c r="I4969" s="513"/>
      <c r="J4969" s="513"/>
      <c r="K4969" s="513"/>
      <c r="L4969" s="513"/>
      <c r="M4969" s="513"/>
      <c r="N4969" s="513"/>
      <c r="O4969" s="513"/>
      <c r="P4969" s="513"/>
      <c r="Q4969" s="513"/>
      <c r="R4969" s="513"/>
      <c r="S4969" s="513"/>
      <c r="T4969" s="513"/>
      <c r="U4969" s="513"/>
      <c r="V4969" s="513"/>
      <c r="W4969" s="513"/>
      <c r="X4969" s="513"/>
      <c r="Y4969" s="42"/>
      <c r="Z4969" s="42"/>
      <c r="AA4969" s="42"/>
      <c r="AB4969" s="42"/>
      <c r="AC4969" s="42"/>
      <c r="AD4969" s="42"/>
    </row>
    <row r="4970" spans="3:30">
      <c r="C4970" s="513"/>
      <c r="D4970" s="461"/>
      <c r="E4970" s="421"/>
      <c r="F4970" s="494"/>
      <c r="G4970" s="258"/>
      <c r="H4970" s="513"/>
      <c r="I4970" s="513"/>
      <c r="J4970" s="513"/>
      <c r="K4970" s="513"/>
      <c r="L4970" s="513"/>
      <c r="M4970" s="513"/>
      <c r="N4970" s="513"/>
      <c r="O4970" s="513"/>
      <c r="P4970" s="513"/>
      <c r="Q4970" s="513"/>
      <c r="R4970" s="513"/>
      <c r="S4970" s="513"/>
      <c r="T4970" s="513"/>
      <c r="U4970" s="513"/>
      <c r="V4970" s="513"/>
      <c r="W4970" s="513"/>
      <c r="X4970" s="513"/>
      <c r="Y4970" s="42"/>
      <c r="Z4970" s="42"/>
      <c r="AA4970" s="42"/>
      <c r="AB4970" s="42"/>
      <c r="AC4970" s="42"/>
      <c r="AD4970" s="42"/>
    </row>
    <row r="4971" spans="3:30">
      <c r="C4971" s="513"/>
      <c r="D4971" s="461"/>
      <c r="E4971" s="421"/>
      <c r="F4971" s="494"/>
      <c r="G4971" s="258"/>
      <c r="H4971" s="513"/>
      <c r="I4971" s="513"/>
      <c r="J4971" s="513"/>
      <c r="K4971" s="513"/>
      <c r="L4971" s="513"/>
      <c r="M4971" s="513"/>
      <c r="N4971" s="513"/>
      <c r="O4971" s="513"/>
      <c r="P4971" s="513"/>
      <c r="Q4971" s="513"/>
      <c r="R4971" s="513"/>
      <c r="S4971" s="513"/>
      <c r="T4971" s="513"/>
      <c r="U4971" s="513"/>
      <c r="V4971" s="513"/>
      <c r="W4971" s="513"/>
      <c r="X4971" s="513"/>
      <c r="Y4971" s="42"/>
      <c r="Z4971" s="42"/>
      <c r="AA4971" s="42"/>
      <c r="AB4971" s="42"/>
      <c r="AC4971" s="42"/>
      <c r="AD4971" s="42"/>
    </row>
    <row r="4972" spans="3:30">
      <c r="C4972" s="513"/>
      <c r="D4972" s="461"/>
      <c r="E4972" s="421"/>
      <c r="F4972" s="494"/>
      <c r="G4972" s="258"/>
      <c r="H4972" s="513"/>
      <c r="I4972" s="513"/>
      <c r="J4972" s="513"/>
      <c r="K4972" s="513"/>
      <c r="L4972" s="513"/>
      <c r="M4972" s="513"/>
      <c r="N4972" s="513"/>
      <c r="O4972" s="513"/>
      <c r="P4972" s="513"/>
      <c r="Q4972" s="513"/>
      <c r="R4972" s="513"/>
      <c r="S4972" s="513"/>
      <c r="T4972" s="513"/>
      <c r="U4972" s="513"/>
      <c r="V4972" s="513"/>
      <c r="W4972" s="513"/>
      <c r="X4972" s="513"/>
      <c r="Y4972" s="42"/>
      <c r="Z4972" s="42"/>
      <c r="AA4972" s="42"/>
      <c r="AB4972" s="42"/>
      <c r="AC4972" s="42"/>
      <c r="AD4972" s="42"/>
    </row>
    <row r="4973" spans="3:30">
      <c r="C4973" s="513"/>
      <c r="D4973" s="461"/>
      <c r="E4973" s="421"/>
      <c r="F4973" s="494"/>
      <c r="G4973" s="258"/>
      <c r="H4973" s="513"/>
      <c r="I4973" s="513"/>
      <c r="J4973" s="513"/>
      <c r="K4973" s="513"/>
      <c r="L4973" s="513"/>
      <c r="M4973" s="513"/>
      <c r="N4973" s="513"/>
      <c r="O4973" s="513"/>
      <c r="P4973" s="513"/>
      <c r="Q4973" s="513"/>
      <c r="R4973" s="513"/>
      <c r="S4973" s="513"/>
      <c r="T4973" s="513"/>
      <c r="U4973" s="513"/>
      <c r="V4973" s="513"/>
      <c r="W4973" s="513"/>
      <c r="X4973" s="513"/>
      <c r="Y4973" s="42"/>
      <c r="Z4973" s="42"/>
      <c r="AA4973" s="42"/>
      <c r="AB4973" s="42"/>
      <c r="AC4973" s="42"/>
      <c r="AD4973" s="42"/>
    </row>
    <row r="4974" spans="3:30">
      <c r="C4974" s="513"/>
      <c r="D4974" s="461"/>
      <c r="E4974" s="421"/>
      <c r="F4974" s="494"/>
      <c r="G4974" s="258"/>
      <c r="H4974" s="513"/>
      <c r="I4974" s="513"/>
      <c r="J4974" s="513"/>
      <c r="K4974" s="513"/>
      <c r="L4974" s="513"/>
      <c r="M4974" s="513"/>
      <c r="N4974" s="513"/>
      <c r="O4974" s="513"/>
      <c r="P4974" s="513"/>
      <c r="Q4974" s="513"/>
      <c r="R4974" s="513"/>
      <c r="S4974" s="513"/>
      <c r="T4974" s="513"/>
      <c r="U4974" s="513"/>
      <c r="V4974" s="513"/>
      <c r="W4974" s="513"/>
      <c r="X4974" s="513"/>
      <c r="Y4974" s="42"/>
      <c r="Z4974" s="42"/>
      <c r="AA4974" s="42"/>
      <c r="AB4974" s="42"/>
      <c r="AC4974" s="42"/>
      <c r="AD4974" s="42"/>
    </row>
    <row r="4975" spans="3:30">
      <c r="C4975" s="513"/>
      <c r="D4975" s="461"/>
      <c r="E4975" s="421"/>
      <c r="F4975" s="494"/>
      <c r="G4975" s="258"/>
      <c r="H4975" s="513"/>
      <c r="I4975" s="513"/>
      <c r="J4975" s="513"/>
      <c r="K4975" s="513"/>
      <c r="L4975" s="513"/>
      <c r="M4975" s="513"/>
      <c r="N4975" s="513"/>
      <c r="O4975" s="513"/>
      <c r="P4975" s="513"/>
      <c r="Q4975" s="513"/>
      <c r="R4975" s="513"/>
      <c r="S4975" s="513"/>
      <c r="T4975" s="513"/>
      <c r="U4975" s="513"/>
      <c r="V4975" s="513"/>
      <c r="W4975" s="513"/>
      <c r="X4975" s="513"/>
      <c r="Y4975" s="42"/>
      <c r="Z4975" s="42"/>
      <c r="AA4975" s="42"/>
      <c r="AB4975" s="42"/>
      <c r="AC4975" s="42"/>
      <c r="AD4975" s="42"/>
    </row>
    <row r="4976" spans="3:30">
      <c r="C4976" s="513"/>
      <c r="D4976" s="461"/>
      <c r="E4976" s="421"/>
      <c r="F4976" s="494"/>
      <c r="G4976" s="258"/>
      <c r="H4976" s="513"/>
      <c r="I4976" s="513"/>
      <c r="J4976" s="513"/>
      <c r="K4976" s="513"/>
      <c r="L4976" s="513"/>
      <c r="M4976" s="513"/>
      <c r="N4976" s="513"/>
      <c r="O4976" s="513"/>
      <c r="P4976" s="513"/>
      <c r="Q4976" s="513"/>
      <c r="R4976" s="513"/>
      <c r="S4976" s="513"/>
      <c r="T4976" s="513"/>
      <c r="U4976" s="513"/>
      <c r="V4976" s="513"/>
      <c r="W4976" s="513"/>
      <c r="X4976" s="513"/>
      <c r="Y4976" s="42"/>
      <c r="Z4976" s="42"/>
      <c r="AA4976" s="42"/>
      <c r="AB4976" s="42"/>
      <c r="AC4976" s="42"/>
      <c r="AD4976" s="42"/>
    </row>
    <row r="4977" spans="3:30">
      <c r="C4977" s="513"/>
      <c r="D4977" s="461"/>
      <c r="E4977" s="421"/>
      <c r="F4977" s="494"/>
      <c r="G4977" s="258"/>
      <c r="H4977" s="513"/>
      <c r="I4977" s="513"/>
      <c r="J4977" s="513"/>
      <c r="K4977" s="513"/>
      <c r="L4977" s="513"/>
      <c r="M4977" s="513"/>
      <c r="N4977" s="513"/>
      <c r="O4977" s="513"/>
      <c r="P4977" s="513"/>
      <c r="Q4977" s="513"/>
      <c r="R4977" s="513"/>
      <c r="S4977" s="513"/>
      <c r="T4977" s="513"/>
      <c r="U4977" s="513"/>
      <c r="V4977" s="513"/>
      <c r="W4977" s="513"/>
      <c r="X4977" s="513"/>
      <c r="Y4977" s="42"/>
      <c r="Z4977" s="42"/>
      <c r="AA4977" s="42"/>
      <c r="AB4977" s="42"/>
      <c r="AC4977" s="42"/>
      <c r="AD4977" s="42"/>
    </row>
    <row r="4978" spans="3:30">
      <c r="C4978" s="513"/>
      <c r="D4978" s="461"/>
      <c r="E4978" s="421"/>
      <c r="F4978" s="494"/>
      <c r="G4978" s="258"/>
      <c r="H4978" s="513"/>
      <c r="I4978" s="513"/>
      <c r="J4978" s="513"/>
      <c r="K4978" s="513"/>
      <c r="L4978" s="513"/>
      <c r="M4978" s="513"/>
      <c r="N4978" s="513"/>
      <c r="O4978" s="513"/>
      <c r="P4978" s="513"/>
      <c r="Q4978" s="513"/>
      <c r="R4978" s="513"/>
      <c r="S4978" s="513"/>
      <c r="T4978" s="513"/>
      <c r="U4978" s="513"/>
      <c r="V4978" s="513"/>
      <c r="W4978" s="513"/>
      <c r="X4978" s="513"/>
      <c r="Y4978" s="42"/>
      <c r="Z4978" s="42"/>
      <c r="AA4978" s="42"/>
      <c r="AB4978" s="42"/>
      <c r="AC4978" s="42"/>
      <c r="AD4978" s="42"/>
    </row>
    <row r="4979" spans="3:30">
      <c r="C4979" s="513"/>
      <c r="D4979" s="461"/>
      <c r="E4979" s="421"/>
      <c r="F4979" s="494"/>
      <c r="G4979" s="258"/>
      <c r="H4979" s="513"/>
      <c r="I4979" s="513"/>
      <c r="J4979" s="513"/>
      <c r="K4979" s="513"/>
      <c r="L4979" s="513"/>
      <c r="M4979" s="513"/>
      <c r="N4979" s="513"/>
      <c r="O4979" s="513"/>
      <c r="P4979" s="513"/>
      <c r="Q4979" s="513"/>
      <c r="R4979" s="513"/>
      <c r="S4979" s="513"/>
      <c r="T4979" s="513"/>
      <c r="U4979" s="513"/>
      <c r="V4979" s="513"/>
      <c r="W4979" s="513"/>
      <c r="X4979" s="513"/>
      <c r="Y4979" s="42"/>
      <c r="Z4979" s="42"/>
      <c r="AA4979" s="42"/>
      <c r="AB4979" s="42"/>
      <c r="AC4979" s="42"/>
      <c r="AD4979" s="42"/>
    </row>
    <row r="4980" spans="3:30">
      <c r="C4980" s="513"/>
      <c r="D4980" s="461"/>
      <c r="E4980" s="421"/>
      <c r="F4980" s="494"/>
      <c r="G4980" s="258"/>
      <c r="H4980" s="513"/>
      <c r="I4980" s="513"/>
      <c r="J4980" s="513"/>
      <c r="K4980" s="513"/>
      <c r="L4980" s="513"/>
      <c r="M4980" s="513"/>
      <c r="N4980" s="513"/>
      <c r="O4980" s="513"/>
      <c r="P4980" s="513"/>
      <c r="Q4980" s="513"/>
      <c r="R4980" s="513"/>
      <c r="S4980" s="513"/>
      <c r="T4980" s="513"/>
      <c r="U4980" s="513"/>
      <c r="V4980" s="513"/>
      <c r="W4980" s="513"/>
      <c r="X4980" s="513"/>
      <c r="Y4980" s="42"/>
      <c r="Z4980" s="42"/>
      <c r="AA4980" s="42"/>
      <c r="AB4980" s="42"/>
      <c r="AC4980" s="42"/>
      <c r="AD4980" s="42"/>
    </row>
    <row r="4981" spans="3:30">
      <c r="C4981" s="513"/>
      <c r="D4981" s="461"/>
      <c r="E4981" s="421"/>
      <c r="F4981" s="494"/>
      <c r="G4981" s="258"/>
      <c r="H4981" s="513"/>
      <c r="I4981" s="513"/>
      <c r="J4981" s="513"/>
      <c r="K4981" s="513"/>
      <c r="L4981" s="513"/>
      <c r="M4981" s="513"/>
      <c r="N4981" s="513"/>
      <c r="O4981" s="513"/>
      <c r="P4981" s="513"/>
      <c r="Q4981" s="513"/>
      <c r="R4981" s="513"/>
      <c r="S4981" s="513"/>
      <c r="T4981" s="513"/>
      <c r="U4981" s="513"/>
      <c r="V4981" s="513"/>
      <c r="W4981" s="513"/>
      <c r="X4981" s="513"/>
      <c r="Y4981" s="42"/>
      <c r="Z4981" s="42"/>
      <c r="AA4981" s="42"/>
      <c r="AB4981" s="42"/>
      <c r="AC4981" s="42"/>
      <c r="AD4981" s="42"/>
    </row>
    <row r="4982" spans="3:30">
      <c r="C4982" s="513"/>
      <c r="D4982" s="461"/>
      <c r="E4982" s="421"/>
      <c r="F4982" s="494"/>
      <c r="G4982" s="258"/>
      <c r="H4982" s="513"/>
      <c r="I4982" s="513"/>
      <c r="J4982" s="513"/>
      <c r="K4982" s="513"/>
      <c r="L4982" s="513"/>
      <c r="M4982" s="513"/>
      <c r="N4982" s="513"/>
      <c r="O4982" s="513"/>
      <c r="P4982" s="513"/>
      <c r="Q4982" s="513"/>
      <c r="R4982" s="513"/>
      <c r="S4982" s="513"/>
      <c r="T4982" s="513"/>
      <c r="U4982" s="513"/>
      <c r="V4982" s="513"/>
      <c r="W4982" s="513"/>
      <c r="X4982" s="513"/>
      <c r="Y4982" s="42"/>
      <c r="Z4982" s="42"/>
      <c r="AA4982" s="42"/>
      <c r="AB4982" s="42"/>
      <c r="AC4982" s="42"/>
      <c r="AD4982" s="42"/>
    </row>
    <row r="4983" spans="3:30">
      <c r="C4983" s="513"/>
      <c r="D4983" s="461"/>
      <c r="E4983" s="421"/>
      <c r="F4983" s="494"/>
      <c r="G4983" s="258"/>
      <c r="H4983" s="513"/>
      <c r="I4983" s="513"/>
      <c r="J4983" s="513"/>
      <c r="K4983" s="513"/>
      <c r="L4983" s="513"/>
      <c r="M4983" s="513"/>
      <c r="N4983" s="513"/>
      <c r="O4983" s="513"/>
      <c r="P4983" s="513"/>
      <c r="Q4983" s="513"/>
      <c r="R4983" s="513"/>
      <c r="S4983" s="513"/>
      <c r="T4983" s="513"/>
      <c r="U4983" s="513"/>
      <c r="V4983" s="513"/>
      <c r="W4983" s="513"/>
      <c r="X4983" s="513"/>
      <c r="Y4983" s="42"/>
      <c r="Z4983" s="42"/>
      <c r="AA4983" s="42"/>
      <c r="AB4983" s="42"/>
      <c r="AC4983" s="42"/>
      <c r="AD4983" s="42"/>
    </row>
    <row r="4984" spans="3:30">
      <c r="C4984" s="513"/>
      <c r="D4984" s="461"/>
      <c r="E4984" s="421"/>
      <c r="F4984" s="494"/>
      <c r="G4984" s="258"/>
      <c r="H4984" s="513"/>
      <c r="I4984" s="513"/>
      <c r="J4984" s="513"/>
      <c r="K4984" s="513"/>
      <c r="L4984" s="513"/>
      <c r="M4984" s="513"/>
      <c r="N4984" s="513"/>
      <c r="O4984" s="513"/>
      <c r="P4984" s="513"/>
      <c r="Q4984" s="513"/>
      <c r="R4984" s="513"/>
      <c r="S4984" s="513"/>
      <c r="T4984" s="513"/>
      <c r="U4984" s="513"/>
      <c r="V4984" s="513"/>
      <c r="W4984" s="513"/>
      <c r="X4984" s="513"/>
      <c r="Y4984" s="42"/>
      <c r="Z4984" s="42"/>
      <c r="AA4984" s="42"/>
      <c r="AB4984" s="42"/>
      <c r="AC4984" s="42"/>
      <c r="AD4984" s="42"/>
    </row>
    <row r="4985" spans="3:30">
      <c r="C4985" s="513"/>
      <c r="D4985" s="461"/>
      <c r="E4985" s="421"/>
      <c r="F4985" s="494"/>
      <c r="G4985" s="258"/>
      <c r="H4985" s="513"/>
      <c r="I4985" s="513"/>
      <c r="J4985" s="513"/>
      <c r="K4985" s="513"/>
      <c r="L4985" s="513"/>
      <c r="M4985" s="513"/>
      <c r="N4985" s="513"/>
      <c r="O4985" s="513"/>
      <c r="P4985" s="513"/>
      <c r="Q4985" s="513"/>
      <c r="R4985" s="513"/>
      <c r="S4985" s="513"/>
      <c r="T4985" s="513"/>
      <c r="U4985" s="513"/>
      <c r="V4985" s="513"/>
      <c r="W4985" s="513"/>
      <c r="X4985" s="513"/>
      <c r="Y4985" s="42"/>
      <c r="Z4985" s="42"/>
      <c r="AA4985" s="42"/>
      <c r="AB4985" s="42"/>
      <c r="AC4985" s="42"/>
      <c r="AD4985" s="42"/>
    </row>
    <row r="4986" spans="3:30">
      <c r="C4986" s="513"/>
      <c r="D4986" s="461"/>
      <c r="E4986" s="421"/>
      <c r="F4986" s="494"/>
      <c r="G4986" s="258"/>
      <c r="H4986" s="513"/>
      <c r="I4986" s="513"/>
      <c r="J4986" s="513"/>
      <c r="K4986" s="513"/>
      <c r="L4986" s="513"/>
      <c r="M4986" s="513"/>
      <c r="N4986" s="513"/>
      <c r="O4986" s="513"/>
      <c r="P4986" s="513"/>
      <c r="Q4986" s="513"/>
      <c r="R4986" s="513"/>
      <c r="S4986" s="513"/>
      <c r="T4986" s="513"/>
      <c r="U4986" s="513"/>
      <c r="V4986" s="513"/>
      <c r="W4986" s="513"/>
      <c r="X4986" s="513"/>
      <c r="Y4986" s="42"/>
      <c r="Z4986" s="42"/>
      <c r="AA4986" s="42"/>
      <c r="AB4986" s="42"/>
      <c r="AC4986" s="42"/>
      <c r="AD4986" s="42"/>
    </row>
    <row r="4987" spans="3:30">
      <c r="C4987" s="513"/>
      <c r="D4987" s="461"/>
      <c r="E4987" s="421"/>
      <c r="F4987" s="494"/>
      <c r="G4987" s="258"/>
      <c r="H4987" s="513"/>
      <c r="I4987" s="513"/>
      <c r="J4987" s="513"/>
      <c r="K4987" s="513"/>
      <c r="L4987" s="513"/>
      <c r="M4987" s="513"/>
      <c r="N4987" s="513"/>
      <c r="O4987" s="513"/>
      <c r="P4987" s="513"/>
      <c r="Q4987" s="513"/>
      <c r="R4987" s="513"/>
      <c r="S4987" s="513"/>
      <c r="T4987" s="513"/>
      <c r="U4987" s="513"/>
      <c r="V4987" s="513"/>
      <c r="W4987" s="513"/>
      <c r="X4987" s="513"/>
      <c r="Y4987" s="42"/>
      <c r="Z4987" s="42"/>
      <c r="AA4987" s="42"/>
      <c r="AB4987" s="42"/>
      <c r="AC4987" s="42"/>
      <c r="AD4987" s="42"/>
    </row>
    <row r="4988" spans="3:30">
      <c r="C4988" s="513"/>
      <c r="D4988" s="461"/>
      <c r="E4988" s="421"/>
      <c r="F4988" s="494"/>
      <c r="G4988" s="258"/>
      <c r="H4988" s="513"/>
      <c r="I4988" s="513"/>
      <c r="J4988" s="513"/>
      <c r="K4988" s="513"/>
      <c r="L4988" s="513"/>
      <c r="M4988" s="513"/>
      <c r="N4988" s="513"/>
      <c r="O4988" s="513"/>
      <c r="P4988" s="513"/>
      <c r="Q4988" s="513"/>
      <c r="R4988" s="513"/>
      <c r="S4988" s="513"/>
      <c r="T4988" s="513"/>
      <c r="U4988" s="513"/>
      <c r="V4988" s="513"/>
      <c r="W4988" s="513"/>
      <c r="X4988" s="513"/>
      <c r="Y4988" s="42"/>
      <c r="Z4988" s="42"/>
      <c r="AA4988" s="42"/>
      <c r="AB4988" s="42"/>
      <c r="AC4988" s="42"/>
      <c r="AD4988" s="42"/>
    </row>
    <row r="4989" spans="3:30">
      <c r="C4989" s="513"/>
      <c r="D4989" s="461"/>
      <c r="E4989" s="421"/>
      <c r="F4989" s="494"/>
      <c r="G4989" s="258"/>
      <c r="H4989" s="513"/>
      <c r="I4989" s="513"/>
      <c r="J4989" s="513"/>
      <c r="K4989" s="513"/>
      <c r="L4989" s="513"/>
      <c r="M4989" s="513"/>
      <c r="N4989" s="513"/>
      <c r="O4989" s="513"/>
      <c r="P4989" s="513"/>
      <c r="Q4989" s="513"/>
      <c r="R4989" s="513"/>
      <c r="S4989" s="513"/>
      <c r="T4989" s="513"/>
      <c r="U4989" s="513"/>
      <c r="V4989" s="513"/>
      <c r="W4989" s="513"/>
      <c r="X4989" s="513"/>
      <c r="Y4989" s="42"/>
      <c r="Z4989" s="42"/>
      <c r="AA4989" s="42"/>
      <c r="AB4989" s="42"/>
      <c r="AC4989" s="42"/>
      <c r="AD4989" s="42"/>
    </row>
    <row r="4990" spans="3:30">
      <c r="C4990" s="513"/>
      <c r="D4990" s="461"/>
      <c r="E4990" s="421"/>
      <c r="F4990" s="494"/>
      <c r="G4990" s="258"/>
      <c r="H4990" s="513"/>
      <c r="I4990" s="513"/>
      <c r="J4990" s="513"/>
      <c r="K4990" s="513"/>
      <c r="L4990" s="513"/>
      <c r="M4990" s="513"/>
      <c r="N4990" s="513"/>
      <c r="O4990" s="513"/>
      <c r="P4990" s="513"/>
      <c r="Q4990" s="513"/>
      <c r="R4990" s="513"/>
      <c r="S4990" s="513"/>
      <c r="T4990" s="513"/>
      <c r="U4990" s="513"/>
      <c r="V4990" s="513"/>
      <c r="W4990" s="513"/>
      <c r="X4990" s="513"/>
      <c r="Y4990" s="42"/>
      <c r="Z4990" s="42"/>
      <c r="AA4990" s="42"/>
      <c r="AB4990" s="42"/>
      <c r="AC4990" s="42"/>
      <c r="AD4990" s="42"/>
    </row>
    <row r="4991" spans="3:30">
      <c r="C4991" s="513"/>
      <c r="D4991" s="461"/>
      <c r="E4991" s="421"/>
      <c r="F4991" s="494"/>
      <c r="G4991" s="258"/>
      <c r="H4991" s="513"/>
      <c r="I4991" s="513"/>
      <c r="J4991" s="513"/>
      <c r="K4991" s="513"/>
      <c r="L4991" s="513"/>
      <c r="M4991" s="513"/>
      <c r="N4991" s="513"/>
      <c r="O4991" s="513"/>
      <c r="P4991" s="513"/>
      <c r="Q4991" s="513"/>
      <c r="R4991" s="513"/>
      <c r="S4991" s="513"/>
      <c r="T4991" s="513"/>
      <c r="U4991" s="513"/>
      <c r="V4991" s="513"/>
      <c r="W4991" s="513"/>
      <c r="X4991" s="513"/>
      <c r="Y4991" s="42"/>
      <c r="Z4991" s="42"/>
      <c r="AA4991" s="42"/>
      <c r="AB4991" s="42"/>
      <c r="AC4991" s="42"/>
      <c r="AD4991" s="42"/>
    </row>
    <row r="4992" spans="3:30">
      <c r="C4992" s="513"/>
      <c r="D4992" s="461"/>
      <c r="E4992" s="421"/>
      <c r="F4992" s="494"/>
      <c r="G4992" s="258"/>
      <c r="H4992" s="513"/>
      <c r="I4992" s="513"/>
      <c r="J4992" s="513"/>
      <c r="K4992" s="513"/>
      <c r="L4992" s="513"/>
      <c r="M4992" s="513"/>
      <c r="N4992" s="513"/>
      <c r="O4992" s="513"/>
      <c r="P4992" s="513"/>
      <c r="Q4992" s="513"/>
      <c r="R4992" s="513"/>
      <c r="S4992" s="513"/>
      <c r="T4992" s="513"/>
      <c r="U4992" s="513"/>
      <c r="V4992" s="513"/>
      <c r="W4992" s="513"/>
      <c r="X4992" s="513"/>
      <c r="Y4992" s="42"/>
      <c r="Z4992" s="42"/>
      <c r="AA4992" s="42"/>
      <c r="AB4992" s="42"/>
      <c r="AC4992" s="42"/>
      <c r="AD4992" s="42"/>
    </row>
    <row r="4993" spans="3:30">
      <c r="C4993" s="513"/>
      <c r="D4993" s="461"/>
      <c r="E4993" s="421"/>
      <c r="F4993" s="494"/>
      <c r="G4993" s="258"/>
      <c r="H4993" s="513"/>
      <c r="I4993" s="513"/>
      <c r="J4993" s="513"/>
      <c r="K4993" s="513"/>
      <c r="L4993" s="513"/>
      <c r="M4993" s="513"/>
      <c r="N4993" s="513"/>
      <c r="O4993" s="513"/>
      <c r="P4993" s="513"/>
      <c r="Q4993" s="513"/>
      <c r="R4993" s="513"/>
      <c r="S4993" s="513"/>
      <c r="T4993" s="513"/>
      <c r="U4993" s="513"/>
      <c r="V4993" s="513"/>
      <c r="W4993" s="513"/>
      <c r="X4993" s="513"/>
      <c r="Y4993" s="42"/>
      <c r="Z4993" s="42"/>
      <c r="AA4993" s="42"/>
      <c r="AB4993" s="42"/>
      <c r="AC4993" s="42"/>
      <c r="AD4993" s="42"/>
    </row>
    <row r="4994" spans="3:30">
      <c r="C4994" s="513"/>
      <c r="D4994" s="461"/>
      <c r="E4994" s="421"/>
      <c r="F4994" s="494"/>
      <c r="G4994" s="258"/>
      <c r="H4994" s="513"/>
      <c r="I4994" s="513"/>
      <c r="J4994" s="513"/>
      <c r="K4994" s="513"/>
      <c r="L4994" s="513"/>
      <c r="M4994" s="513"/>
      <c r="N4994" s="513"/>
      <c r="O4994" s="513"/>
      <c r="P4994" s="513"/>
      <c r="Q4994" s="513"/>
      <c r="R4994" s="513"/>
      <c r="S4994" s="513"/>
      <c r="T4994" s="513"/>
      <c r="U4994" s="513"/>
      <c r="V4994" s="513"/>
      <c r="W4994" s="513"/>
      <c r="X4994" s="513"/>
      <c r="Y4994" s="42"/>
      <c r="Z4994" s="42"/>
      <c r="AA4994" s="42"/>
      <c r="AB4994" s="42"/>
      <c r="AC4994" s="42"/>
      <c r="AD4994" s="42"/>
    </row>
    <row r="4995" spans="3:30">
      <c r="C4995" s="513"/>
      <c r="D4995" s="461"/>
      <c r="E4995" s="421"/>
      <c r="F4995" s="494"/>
      <c r="G4995" s="258"/>
      <c r="H4995" s="513"/>
      <c r="I4995" s="513"/>
      <c r="J4995" s="513"/>
      <c r="K4995" s="513"/>
      <c r="L4995" s="513"/>
      <c r="M4995" s="513"/>
      <c r="N4995" s="513"/>
      <c r="O4995" s="513"/>
      <c r="P4995" s="513"/>
      <c r="Q4995" s="513"/>
      <c r="R4995" s="513"/>
      <c r="S4995" s="513"/>
      <c r="T4995" s="513"/>
      <c r="U4995" s="513"/>
      <c r="V4995" s="513"/>
      <c r="W4995" s="513"/>
      <c r="X4995" s="513"/>
      <c r="Y4995" s="42"/>
      <c r="Z4995" s="42"/>
      <c r="AA4995" s="42"/>
      <c r="AB4995" s="42"/>
      <c r="AC4995" s="42"/>
      <c r="AD4995" s="42"/>
    </row>
    <row r="4996" spans="3:30">
      <c r="C4996" s="513"/>
      <c r="D4996" s="461"/>
      <c r="E4996" s="421"/>
      <c r="F4996" s="494"/>
      <c r="G4996" s="258"/>
      <c r="H4996" s="513"/>
      <c r="I4996" s="513"/>
      <c r="J4996" s="513"/>
      <c r="K4996" s="513"/>
      <c r="L4996" s="513"/>
      <c r="M4996" s="513"/>
      <c r="N4996" s="513"/>
      <c r="O4996" s="513"/>
      <c r="P4996" s="513"/>
      <c r="Q4996" s="513"/>
      <c r="R4996" s="513"/>
      <c r="S4996" s="513"/>
      <c r="T4996" s="513"/>
      <c r="U4996" s="513"/>
      <c r="V4996" s="513"/>
      <c r="W4996" s="513"/>
      <c r="X4996" s="513"/>
      <c r="Y4996" s="42"/>
      <c r="Z4996" s="42"/>
      <c r="AA4996" s="42"/>
      <c r="AB4996" s="42"/>
      <c r="AC4996" s="42"/>
      <c r="AD4996" s="42"/>
    </row>
    <row r="4997" spans="3:30">
      <c r="C4997" s="513"/>
      <c r="D4997" s="461"/>
      <c r="E4997" s="421"/>
      <c r="F4997" s="494"/>
      <c r="G4997" s="258"/>
      <c r="H4997" s="513"/>
      <c r="I4997" s="513"/>
      <c r="J4997" s="513"/>
      <c r="K4997" s="513"/>
      <c r="L4997" s="513"/>
      <c r="M4997" s="513"/>
      <c r="N4997" s="513"/>
      <c r="O4997" s="513"/>
      <c r="P4997" s="513"/>
      <c r="Q4997" s="513"/>
      <c r="R4997" s="513"/>
      <c r="S4997" s="513"/>
      <c r="T4997" s="513"/>
      <c r="U4997" s="513"/>
      <c r="V4997" s="513"/>
      <c r="W4997" s="513"/>
      <c r="X4997" s="513"/>
      <c r="Y4997" s="42"/>
      <c r="Z4997" s="42"/>
      <c r="AA4997" s="42"/>
      <c r="AB4997" s="42"/>
      <c r="AC4997" s="42"/>
      <c r="AD4997" s="42"/>
    </row>
    <row r="4998" spans="3:30">
      <c r="C4998" s="513"/>
      <c r="D4998" s="461"/>
      <c r="E4998" s="421"/>
      <c r="F4998" s="494"/>
      <c r="G4998" s="258"/>
      <c r="H4998" s="513"/>
      <c r="I4998" s="513"/>
      <c r="J4998" s="513"/>
      <c r="K4998" s="513"/>
      <c r="L4998" s="513"/>
      <c r="M4998" s="513"/>
      <c r="N4998" s="513"/>
      <c r="O4998" s="513"/>
      <c r="P4998" s="513"/>
      <c r="Q4998" s="513"/>
      <c r="R4998" s="513"/>
      <c r="S4998" s="513"/>
      <c r="T4998" s="513"/>
      <c r="U4998" s="513"/>
      <c r="V4998" s="513"/>
      <c r="W4998" s="513"/>
      <c r="X4998" s="513"/>
      <c r="Y4998" s="42"/>
      <c r="Z4998" s="42"/>
      <c r="AA4998" s="42"/>
      <c r="AB4998" s="42"/>
      <c r="AC4998" s="42"/>
      <c r="AD4998" s="42"/>
    </row>
    <row r="4999" spans="3:30">
      <c r="C4999" s="513"/>
      <c r="D4999" s="461"/>
      <c r="E4999" s="421"/>
      <c r="F4999" s="494"/>
      <c r="G4999" s="258"/>
      <c r="H4999" s="513"/>
      <c r="I4999" s="513"/>
      <c r="J4999" s="513"/>
      <c r="K4999" s="513"/>
      <c r="L4999" s="513"/>
      <c r="M4999" s="513"/>
      <c r="N4999" s="513"/>
      <c r="O4999" s="513"/>
      <c r="P4999" s="513"/>
      <c r="Q4999" s="513"/>
      <c r="R4999" s="513"/>
      <c r="S4999" s="513"/>
      <c r="T4999" s="513"/>
      <c r="U4999" s="513"/>
      <c r="V4999" s="513"/>
      <c r="W4999" s="513"/>
      <c r="X4999" s="513"/>
      <c r="Y4999" s="42"/>
      <c r="Z4999" s="42"/>
      <c r="AA4999" s="42"/>
      <c r="AB4999" s="42"/>
      <c r="AC4999" s="42"/>
      <c r="AD4999" s="42"/>
    </row>
    <row r="5000" spans="3:30">
      <c r="C5000" s="513"/>
      <c r="D5000" s="461"/>
      <c r="E5000" s="421"/>
      <c r="F5000" s="494"/>
      <c r="G5000" s="258"/>
      <c r="H5000" s="513"/>
      <c r="I5000" s="513"/>
      <c r="J5000" s="513"/>
      <c r="K5000" s="513"/>
      <c r="L5000" s="513"/>
      <c r="M5000" s="513"/>
      <c r="N5000" s="513"/>
      <c r="O5000" s="513"/>
      <c r="P5000" s="513"/>
      <c r="Q5000" s="513"/>
      <c r="R5000" s="513"/>
      <c r="S5000" s="513"/>
      <c r="T5000" s="513"/>
      <c r="U5000" s="513"/>
      <c r="V5000" s="513"/>
      <c r="W5000" s="513"/>
      <c r="X5000" s="513"/>
      <c r="Y5000" s="42"/>
      <c r="Z5000" s="42"/>
      <c r="AA5000" s="42"/>
      <c r="AB5000" s="42"/>
      <c r="AC5000" s="42"/>
      <c r="AD5000" s="42"/>
    </row>
    <row r="5001" spans="3:30">
      <c r="C5001" s="513"/>
      <c r="D5001" s="461"/>
      <c r="E5001" s="421"/>
      <c r="F5001" s="494"/>
      <c r="G5001" s="258"/>
      <c r="H5001" s="513"/>
      <c r="I5001" s="513"/>
      <c r="J5001" s="513"/>
      <c r="K5001" s="513"/>
      <c r="L5001" s="513"/>
      <c r="M5001" s="513"/>
      <c r="N5001" s="513"/>
      <c r="O5001" s="513"/>
      <c r="P5001" s="513"/>
      <c r="Q5001" s="513"/>
      <c r="R5001" s="513"/>
      <c r="S5001" s="513"/>
      <c r="T5001" s="513"/>
      <c r="U5001" s="513"/>
      <c r="V5001" s="513"/>
      <c r="W5001" s="513"/>
      <c r="X5001" s="513"/>
      <c r="Y5001" s="42"/>
      <c r="Z5001" s="42"/>
      <c r="AA5001" s="42"/>
      <c r="AB5001" s="42"/>
      <c r="AC5001" s="42"/>
      <c r="AD5001" s="42"/>
    </row>
    <row r="5002" spans="3:30">
      <c r="C5002" s="513"/>
      <c r="D5002" s="461"/>
      <c r="E5002" s="421"/>
      <c r="F5002" s="494"/>
      <c r="G5002" s="258"/>
      <c r="H5002" s="513"/>
      <c r="I5002" s="513"/>
      <c r="J5002" s="513"/>
      <c r="K5002" s="513"/>
      <c r="L5002" s="513"/>
      <c r="M5002" s="513"/>
      <c r="N5002" s="513"/>
      <c r="O5002" s="513"/>
      <c r="P5002" s="513"/>
      <c r="Q5002" s="513"/>
      <c r="R5002" s="513"/>
      <c r="S5002" s="513"/>
      <c r="T5002" s="513"/>
      <c r="U5002" s="513"/>
      <c r="V5002" s="513"/>
      <c r="W5002" s="513"/>
      <c r="X5002" s="513"/>
      <c r="Y5002" s="42"/>
      <c r="Z5002" s="42"/>
      <c r="AA5002" s="42"/>
      <c r="AB5002" s="42"/>
      <c r="AC5002" s="42"/>
      <c r="AD5002" s="42"/>
    </row>
    <row r="5003" spans="3:30">
      <c r="C5003" s="513"/>
      <c r="D5003" s="461"/>
      <c r="E5003" s="421"/>
      <c r="F5003" s="494"/>
      <c r="G5003" s="258"/>
      <c r="H5003" s="513"/>
      <c r="I5003" s="513"/>
      <c r="J5003" s="513"/>
      <c r="K5003" s="513"/>
      <c r="L5003" s="513"/>
      <c r="M5003" s="513"/>
      <c r="N5003" s="513"/>
      <c r="O5003" s="513"/>
      <c r="P5003" s="513"/>
      <c r="Q5003" s="513"/>
      <c r="R5003" s="513"/>
      <c r="S5003" s="513"/>
      <c r="T5003" s="513"/>
      <c r="U5003" s="513"/>
      <c r="V5003" s="513"/>
      <c r="W5003" s="513"/>
      <c r="X5003" s="513"/>
      <c r="Y5003" s="42"/>
      <c r="Z5003" s="42"/>
      <c r="AA5003" s="42"/>
      <c r="AB5003" s="42"/>
      <c r="AC5003" s="42"/>
      <c r="AD5003" s="42"/>
    </row>
    <row r="5004" spans="3:30">
      <c r="C5004" s="513"/>
      <c r="D5004" s="461"/>
      <c r="E5004" s="421"/>
      <c r="F5004" s="494"/>
      <c r="G5004" s="258"/>
      <c r="H5004" s="513"/>
      <c r="I5004" s="513"/>
      <c r="J5004" s="513"/>
      <c r="K5004" s="513"/>
      <c r="L5004" s="513"/>
      <c r="M5004" s="513"/>
      <c r="N5004" s="513"/>
      <c r="O5004" s="513"/>
      <c r="P5004" s="513"/>
      <c r="Q5004" s="513"/>
      <c r="R5004" s="513"/>
      <c r="S5004" s="513"/>
      <c r="T5004" s="513"/>
      <c r="U5004" s="513"/>
      <c r="V5004" s="513"/>
      <c r="W5004" s="513"/>
      <c r="X5004" s="513"/>
      <c r="Y5004" s="42"/>
      <c r="Z5004" s="42"/>
      <c r="AA5004" s="42"/>
      <c r="AB5004" s="42"/>
      <c r="AC5004" s="42"/>
      <c r="AD5004" s="42"/>
    </row>
    <row r="5005" spans="3:30">
      <c r="C5005" s="513"/>
      <c r="D5005" s="461"/>
      <c r="E5005" s="421"/>
      <c r="F5005" s="494"/>
      <c r="G5005" s="258"/>
      <c r="H5005" s="513"/>
      <c r="I5005" s="513"/>
      <c r="J5005" s="513"/>
      <c r="K5005" s="513"/>
      <c r="L5005" s="513"/>
      <c r="M5005" s="513"/>
      <c r="N5005" s="513"/>
      <c r="O5005" s="513"/>
      <c r="P5005" s="513"/>
      <c r="Q5005" s="513"/>
      <c r="R5005" s="513"/>
      <c r="S5005" s="513"/>
      <c r="T5005" s="513"/>
      <c r="U5005" s="513"/>
      <c r="V5005" s="513"/>
      <c r="W5005" s="513"/>
      <c r="X5005" s="513"/>
      <c r="Y5005" s="42"/>
      <c r="Z5005" s="42"/>
      <c r="AA5005" s="42"/>
      <c r="AB5005" s="42"/>
      <c r="AC5005" s="42"/>
      <c r="AD5005" s="42"/>
    </row>
    <row r="5006" spans="3:30">
      <c r="C5006" s="513"/>
      <c r="D5006" s="461"/>
      <c r="E5006" s="421"/>
      <c r="F5006" s="494"/>
      <c r="G5006" s="258"/>
      <c r="H5006" s="513"/>
      <c r="I5006" s="513"/>
      <c r="J5006" s="513"/>
      <c r="K5006" s="513"/>
      <c r="L5006" s="513"/>
      <c r="M5006" s="513"/>
      <c r="N5006" s="513"/>
      <c r="O5006" s="513"/>
      <c r="P5006" s="513"/>
      <c r="Q5006" s="513"/>
      <c r="R5006" s="513"/>
      <c r="S5006" s="513"/>
      <c r="T5006" s="513"/>
      <c r="U5006" s="513"/>
      <c r="V5006" s="513"/>
      <c r="W5006" s="513"/>
      <c r="X5006" s="513"/>
      <c r="Y5006" s="42"/>
      <c r="Z5006" s="42"/>
      <c r="AA5006" s="42"/>
      <c r="AB5006" s="42"/>
      <c r="AC5006" s="42"/>
      <c r="AD5006" s="42"/>
    </row>
    <row r="5007" spans="3:30">
      <c r="C5007" s="513"/>
      <c r="D5007" s="461"/>
      <c r="E5007" s="421"/>
      <c r="F5007" s="494"/>
      <c r="G5007" s="258"/>
      <c r="H5007" s="513"/>
      <c r="I5007" s="513"/>
      <c r="J5007" s="513"/>
      <c r="K5007" s="513"/>
      <c r="L5007" s="513"/>
      <c r="M5007" s="513"/>
      <c r="N5007" s="513"/>
      <c r="O5007" s="513"/>
      <c r="P5007" s="513"/>
      <c r="Q5007" s="513"/>
      <c r="R5007" s="513"/>
      <c r="S5007" s="513"/>
      <c r="T5007" s="513"/>
      <c r="U5007" s="513"/>
      <c r="V5007" s="513"/>
      <c r="W5007" s="513"/>
      <c r="X5007" s="513"/>
      <c r="Y5007" s="42"/>
      <c r="Z5007" s="42"/>
      <c r="AA5007" s="42"/>
      <c r="AB5007" s="42"/>
      <c r="AC5007" s="42"/>
      <c r="AD5007" s="42"/>
    </row>
    <row r="5008" spans="3:30">
      <c r="C5008" s="513"/>
      <c r="D5008" s="461"/>
      <c r="E5008" s="421"/>
      <c r="F5008" s="494"/>
      <c r="G5008" s="258"/>
      <c r="H5008" s="513"/>
      <c r="I5008" s="513"/>
      <c r="J5008" s="513"/>
      <c r="K5008" s="513"/>
      <c r="L5008" s="513"/>
      <c r="M5008" s="513"/>
      <c r="N5008" s="513"/>
      <c r="O5008" s="513"/>
      <c r="P5008" s="513"/>
      <c r="Q5008" s="513"/>
      <c r="R5008" s="513"/>
      <c r="S5008" s="513"/>
      <c r="T5008" s="513"/>
      <c r="U5008" s="513"/>
      <c r="V5008" s="513"/>
      <c r="W5008" s="513"/>
      <c r="X5008" s="513"/>
      <c r="Y5008" s="42"/>
      <c r="Z5008" s="42"/>
      <c r="AA5008" s="42"/>
      <c r="AB5008" s="42"/>
      <c r="AC5008" s="42"/>
      <c r="AD5008" s="42"/>
    </row>
    <row r="5009" spans="3:30">
      <c r="C5009" s="513"/>
      <c r="D5009" s="461"/>
      <c r="E5009" s="421"/>
      <c r="F5009" s="494"/>
      <c r="G5009" s="258"/>
      <c r="H5009" s="513"/>
      <c r="I5009" s="513"/>
      <c r="J5009" s="513"/>
      <c r="K5009" s="513"/>
      <c r="L5009" s="513"/>
      <c r="M5009" s="513"/>
      <c r="N5009" s="513"/>
      <c r="O5009" s="513"/>
      <c r="P5009" s="513"/>
      <c r="Q5009" s="513"/>
      <c r="R5009" s="513"/>
      <c r="S5009" s="513"/>
      <c r="T5009" s="513"/>
      <c r="U5009" s="513"/>
      <c r="V5009" s="513"/>
      <c r="W5009" s="513"/>
      <c r="X5009" s="513"/>
      <c r="Y5009" s="42"/>
      <c r="Z5009" s="42"/>
      <c r="AA5009" s="42"/>
      <c r="AB5009" s="42"/>
      <c r="AC5009" s="42"/>
      <c r="AD5009" s="42"/>
    </row>
    <row r="5010" spans="3:30">
      <c r="C5010" s="513"/>
      <c r="D5010" s="461"/>
      <c r="E5010" s="421"/>
      <c r="F5010" s="494"/>
      <c r="G5010" s="258"/>
      <c r="H5010" s="513"/>
      <c r="I5010" s="513"/>
      <c r="J5010" s="513"/>
      <c r="K5010" s="513"/>
      <c r="L5010" s="513"/>
      <c r="M5010" s="513"/>
      <c r="N5010" s="513"/>
      <c r="O5010" s="513"/>
      <c r="P5010" s="513"/>
      <c r="Q5010" s="513"/>
      <c r="R5010" s="513"/>
      <c r="S5010" s="513"/>
      <c r="T5010" s="513"/>
      <c r="U5010" s="513"/>
      <c r="V5010" s="513"/>
      <c r="W5010" s="513"/>
      <c r="X5010" s="513"/>
      <c r="Y5010" s="42"/>
      <c r="Z5010" s="42"/>
      <c r="AA5010" s="42"/>
      <c r="AB5010" s="42"/>
      <c r="AC5010" s="42"/>
      <c r="AD5010" s="42"/>
    </row>
    <row r="5011" spans="3:30">
      <c r="C5011" s="513"/>
      <c r="D5011" s="461"/>
      <c r="E5011" s="421"/>
      <c r="F5011" s="494"/>
      <c r="G5011" s="258"/>
      <c r="H5011" s="513"/>
      <c r="I5011" s="513"/>
      <c r="J5011" s="513"/>
      <c r="K5011" s="513"/>
      <c r="L5011" s="513"/>
      <c r="M5011" s="513"/>
      <c r="N5011" s="513"/>
      <c r="O5011" s="513"/>
      <c r="P5011" s="513"/>
      <c r="Q5011" s="513"/>
      <c r="R5011" s="513"/>
      <c r="S5011" s="513"/>
      <c r="T5011" s="513"/>
      <c r="U5011" s="513"/>
      <c r="V5011" s="513"/>
      <c r="W5011" s="513"/>
      <c r="X5011" s="513"/>
      <c r="Y5011" s="42"/>
      <c r="Z5011" s="42"/>
      <c r="AA5011" s="42"/>
      <c r="AB5011" s="42"/>
      <c r="AC5011" s="42"/>
      <c r="AD5011" s="42"/>
    </row>
    <row r="5012" spans="3:30">
      <c r="C5012" s="513"/>
      <c r="D5012" s="461"/>
      <c r="E5012" s="421"/>
      <c r="F5012" s="494"/>
      <c r="G5012" s="258"/>
      <c r="H5012" s="513"/>
      <c r="I5012" s="513"/>
      <c r="J5012" s="513"/>
      <c r="K5012" s="513"/>
      <c r="L5012" s="513"/>
      <c r="M5012" s="513"/>
      <c r="N5012" s="513"/>
      <c r="O5012" s="513"/>
      <c r="P5012" s="513"/>
      <c r="Q5012" s="513"/>
      <c r="R5012" s="513"/>
      <c r="S5012" s="513"/>
      <c r="T5012" s="513"/>
      <c r="U5012" s="513"/>
      <c r="V5012" s="513"/>
      <c r="W5012" s="513"/>
      <c r="X5012" s="513"/>
      <c r="Y5012" s="42"/>
      <c r="Z5012" s="42"/>
      <c r="AA5012" s="42"/>
      <c r="AB5012" s="42"/>
      <c r="AC5012" s="42"/>
      <c r="AD5012" s="42"/>
    </row>
    <row r="5013" spans="3:30">
      <c r="C5013" s="513"/>
      <c r="D5013" s="461"/>
      <c r="E5013" s="421"/>
      <c r="F5013" s="494"/>
      <c r="G5013" s="258"/>
      <c r="H5013" s="513"/>
      <c r="I5013" s="513"/>
      <c r="J5013" s="513"/>
      <c r="K5013" s="513"/>
      <c r="L5013" s="513"/>
      <c r="M5013" s="513"/>
      <c r="N5013" s="513"/>
      <c r="O5013" s="513"/>
      <c r="P5013" s="513"/>
      <c r="Q5013" s="513"/>
      <c r="R5013" s="513"/>
      <c r="S5013" s="513"/>
      <c r="T5013" s="513"/>
      <c r="U5013" s="513"/>
      <c r="V5013" s="513"/>
      <c r="W5013" s="513"/>
      <c r="X5013" s="513"/>
      <c r="Y5013" s="42"/>
      <c r="Z5013" s="42"/>
      <c r="AA5013" s="42"/>
      <c r="AB5013" s="42"/>
      <c r="AC5013" s="42"/>
      <c r="AD5013" s="42"/>
    </row>
    <row r="5014" spans="3:30">
      <c r="C5014" s="513"/>
      <c r="D5014" s="461"/>
      <c r="E5014" s="421"/>
      <c r="F5014" s="494"/>
      <c r="G5014" s="258"/>
      <c r="H5014" s="513"/>
      <c r="I5014" s="513"/>
      <c r="J5014" s="513"/>
      <c r="K5014" s="513"/>
      <c r="L5014" s="513"/>
      <c r="M5014" s="513"/>
      <c r="N5014" s="513"/>
      <c r="O5014" s="513"/>
      <c r="P5014" s="513"/>
      <c r="Q5014" s="513"/>
      <c r="R5014" s="513"/>
      <c r="S5014" s="513"/>
      <c r="T5014" s="513"/>
      <c r="U5014" s="513"/>
      <c r="V5014" s="513"/>
      <c r="W5014" s="513"/>
      <c r="X5014" s="513"/>
      <c r="Y5014" s="42"/>
      <c r="Z5014" s="42"/>
      <c r="AA5014" s="42"/>
      <c r="AB5014" s="42"/>
      <c r="AC5014" s="42"/>
      <c r="AD5014" s="42"/>
    </row>
    <row r="5015" spans="3:30">
      <c r="C5015" s="513"/>
      <c r="D5015" s="461"/>
      <c r="E5015" s="421"/>
      <c r="F5015" s="494"/>
      <c r="G5015" s="258"/>
      <c r="H5015" s="513"/>
      <c r="I5015" s="513"/>
      <c r="J5015" s="513"/>
      <c r="K5015" s="513"/>
      <c r="L5015" s="513"/>
      <c r="M5015" s="513"/>
      <c r="N5015" s="513"/>
      <c r="O5015" s="513"/>
      <c r="P5015" s="513"/>
      <c r="Q5015" s="513"/>
      <c r="R5015" s="513"/>
      <c r="S5015" s="513"/>
      <c r="T5015" s="513"/>
      <c r="U5015" s="513"/>
      <c r="V5015" s="513"/>
      <c r="W5015" s="513"/>
      <c r="X5015" s="513"/>
      <c r="Y5015" s="42"/>
      <c r="Z5015" s="42"/>
      <c r="AA5015" s="42"/>
      <c r="AB5015" s="42"/>
      <c r="AC5015" s="42"/>
      <c r="AD5015" s="42"/>
    </row>
    <row r="5016" spans="3:30">
      <c r="C5016" s="513"/>
      <c r="D5016" s="461"/>
      <c r="E5016" s="421"/>
      <c r="F5016" s="494"/>
      <c r="G5016" s="258"/>
      <c r="H5016" s="513"/>
      <c r="I5016" s="513"/>
      <c r="J5016" s="513"/>
      <c r="K5016" s="513"/>
      <c r="L5016" s="513"/>
      <c r="M5016" s="513"/>
      <c r="N5016" s="513"/>
      <c r="O5016" s="513"/>
      <c r="P5016" s="513"/>
      <c r="Q5016" s="513"/>
      <c r="R5016" s="513"/>
      <c r="S5016" s="513"/>
      <c r="T5016" s="513"/>
      <c r="U5016" s="513"/>
      <c r="V5016" s="513"/>
      <c r="W5016" s="513"/>
      <c r="X5016" s="513"/>
      <c r="Y5016" s="42"/>
      <c r="Z5016" s="42"/>
      <c r="AA5016" s="42"/>
      <c r="AB5016" s="42"/>
      <c r="AC5016" s="42"/>
      <c r="AD5016" s="42"/>
    </row>
    <row r="5017" spans="3:30">
      <c r="C5017" s="513"/>
      <c r="D5017" s="461"/>
      <c r="E5017" s="421"/>
      <c r="F5017" s="494"/>
      <c r="G5017" s="258"/>
      <c r="H5017" s="513"/>
      <c r="I5017" s="513"/>
      <c r="J5017" s="513"/>
      <c r="K5017" s="513"/>
      <c r="L5017" s="513"/>
      <c r="M5017" s="513"/>
      <c r="N5017" s="513"/>
      <c r="O5017" s="513"/>
      <c r="P5017" s="513"/>
      <c r="Q5017" s="513"/>
      <c r="R5017" s="513"/>
      <c r="S5017" s="513"/>
      <c r="T5017" s="513"/>
      <c r="U5017" s="513"/>
      <c r="V5017" s="513"/>
      <c r="W5017" s="513"/>
      <c r="X5017" s="513"/>
      <c r="Y5017" s="42"/>
      <c r="Z5017" s="42"/>
      <c r="AA5017" s="42"/>
      <c r="AB5017" s="42"/>
      <c r="AC5017" s="42"/>
      <c r="AD5017" s="42"/>
    </row>
    <row r="5018" spans="3:30">
      <c r="C5018" s="513"/>
      <c r="D5018" s="461"/>
      <c r="E5018" s="421"/>
      <c r="F5018" s="494"/>
      <c r="G5018" s="258"/>
      <c r="H5018" s="513"/>
      <c r="I5018" s="513"/>
      <c r="J5018" s="513"/>
      <c r="K5018" s="513"/>
      <c r="L5018" s="513"/>
      <c r="M5018" s="513"/>
      <c r="N5018" s="513"/>
      <c r="O5018" s="513"/>
      <c r="P5018" s="513"/>
      <c r="Q5018" s="513"/>
      <c r="R5018" s="513"/>
      <c r="S5018" s="513"/>
      <c r="T5018" s="513"/>
      <c r="U5018" s="513"/>
      <c r="V5018" s="513"/>
      <c r="W5018" s="513"/>
      <c r="X5018" s="513"/>
      <c r="Y5018" s="42"/>
      <c r="Z5018" s="42"/>
      <c r="AA5018" s="42"/>
      <c r="AB5018" s="42"/>
      <c r="AC5018" s="42"/>
      <c r="AD5018" s="42"/>
    </row>
    <row r="5019" spans="3:30">
      <c r="C5019" s="513"/>
      <c r="D5019" s="461"/>
      <c r="E5019" s="421"/>
      <c r="F5019" s="494"/>
      <c r="G5019" s="258"/>
      <c r="H5019" s="513"/>
      <c r="I5019" s="513"/>
      <c r="J5019" s="513"/>
      <c r="K5019" s="513"/>
      <c r="L5019" s="513"/>
      <c r="M5019" s="513"/>
      <c r="N5019" s="513"/>
      <c r="O5019" s="513"/>
      <c r="P5019" s="513"/>
      <c r="Q5019" s="513"/>
      <c r="R5019" s="513"/>
      <c r="S5019" s="513"/>
      <c r="T5019" s="513"/>
      <c r="U5019" s="513"/>
      <c r="V5019" s="513"/>
      <c r="W5019" s="513"/>
      <c r="X5019" s="513"/>
      <c r="Y5019" s="42"/>
      <c r="Z5019" s="42"/>
      <c r="AA5019" s="42"/>
      <c r="AB5019" s="42"/>
      <c r="AC5019" s="42"/>
      <c r="AD5019" s="42"/>
    </row>
    <row r="5020" spans="3:30">
      <c r="C5020" s="513"/>
      <c r="D5020" s="461"/>
      <c r="E5020" s="421"/>
      <c r="F5020" s="494"/>
      <c r="G5020" s="258"/>
      <c r="H5020" s="513"/>
      <c r="I5020" s="513"/>
      <c r="J5020" s="513"/>
      <c r="K5020" s="513"/>
      <c r="L5020" s="513"/>
      <c r="M5020" s="513"/>
      <c r="N5020" s="513"/>
      <c r="O5020" s="513"/>
      <c r="P5020" s="513"/>
      <c r="Q5020" s="513"/>
      <c r="R5020" s="513"/>
      <c r="S5020" s="513"/>
      <c r="T5020" s="513"/>
      <c r="U5020" s="513"/>
      <c r="V5020" s="513"/>
      <c r="W5020" s="513"/>
      <c r="X5020" s="513"/>
      <c r="Y5020" s="42"/>
      <c r="Z5020" s="42"/>
      <c r="AA5020" s="42"/>
      <c r="AB5020" s="42"/>
      <c r="AC5020" s="42"/>
      <c r="AD5020" s="42"/>
    </row>
    <row r="5021" spans="3:30">
      <c r="C5021" s="513"/>
      <c r="D5021" s="461"/>
      <c r="E5021" s="421"/>
      <c r="F5021" s="494"/>
      <c r="G5021" s="258"/>
      <c r="H5021" s="513"/>
      <c r="I5021" s="513"/>
      <c r="J5021" s="513"/>
      <c r="K5021" s="513"/>
      <c r="L5021" s="513"/>
      <c r="M5021" s="513"/>
      <c r="N5021" s="513"/>
      <c r="O5021" s="513"/>
      <c r="P5021" s="513"/>
      <c r="Q5021" s="513"/>
      <c r="R5021" s="513"/>
      <c r="S5021" s="513"/>
      <c r="T5021" s="513"/>
      <c r="U5021" s="513"/>
      <c r="V5021" s="513"/>
      <c r="W5021" s="513"/>
      <c r="X5021" s="513"/>
      <c r="Y5021" s="42"/>
      <c r="Z5021" s="42"/>
      <c r="AA5021" s="42"/>
      <c r="AB5021" s="42"/>
      <c r="AC5021" s="42"/>
      <c r="AD5021" s="42"/>
    </row>
    <row r="5022" spans="3:30">
      <c r="C5022" s="513"/>
      <c r="D5022" s="461"/>
      <c r="E5022" s="421"/>
      <c r="F5022" s="494"/>
      <c r="G5022" s="258"/>
      <c r="H5022" s="513"/>
      <c r="I5022" s="513"/>
      <c r="J5022" s="513"/>
      <c r="K5022" s="513"/>
      <c r="L5022" s="513"/>
      <c r="M5022" s="513"/>
      <c r="N5022" s="513"/>
      <c r="O5022" s="513"/>
      <c r="P5022" s="513"/>
      <c r="Q5022" s="513"/>
      <c r="R5022" s="513"/>
      <c r="S5022" s="513"/>
      <c r="T5022" s="513"/>
      <c r="U5022" s="513"/>
      <c r="V5022" s="513"/>
      <c r="W5022" s="513"/>
      <c r="X5022" s="513"/>
      <c r="Y5022" s="42"/>
      <c r="Z5022" s="42"/>
      <c r="AA5022" s="42"/>
      <c r="AB5022" s="42"/>
      <c r="AC5022" s="42"/>
      <c r="AD5022" s="42"/>
    </row>
    <row r="5023" spans="3:30">
      <c r="C5023" s="513"/>
      <c r="D5023" s="461"/>
      <c r="E5023" s="421"/>
      <c r="F5023" s="494"/>
      <c r="G5023" s="258"/>
      <c r="H5023" s="513"/>
      <c r="I5023" s="513"/>
      <c r="J5023" s="513"/>
      <c r="K5023" s="513"/>
      <c r="L5023" s="513"/>
      <c r="M5023" s="513"/>
      <c r="N5023" s="513"/>
      <c r="O5023" s="513"/>
      <c r="P5023" s="513"/>
      <c r="Q5023" s="513"/>
      <c r="R5023" s="513"/>
      <c r="S5023" s="513"/>
      <c r="T5023" s="513"/>
      <c r="U5023" s="513"/>
      <c r="V5023" s="513"/>
      <c r="W5023" s="513"/>
      <c r="X5023" s="513"/>
      <c r="Y5023" s="42"/>
      <c r="Z5023" s="42"/>
      <c r="AA5023" s="42"/>
      <c r="AB5023" s="42"/>
      <c r="AC5023" s="42"/>
      <c r="AD5023" s="42"/>
    </row>
    <row r="5024" spans="3:30">
      <c r="C5024" s="513"/>
      <c r="D5024" s="461"/>
      <c r="E5024" s="421"/>
      <c r="F5024" s="494"/>
      <c r="G5024" s="258"/>
      <c r="H5024" s="513"/>
      <c r="I5024" s="513"/>
      <c r="J5024" s="513"/>
      <c r="K5024" s="513"/>
      <c r="L5024" s="513"/>
      <c r="M5024" s="513"/>
      <c r="N5024" s="513"/>
      <c r="O5024" s="513"/>
      <c r="P5024" s="513"/>
      <c r="Q5024" s="513"/>
      <c r="R5024" s="513"/>
      <c r="S5024" s="513"/>
      <c r="T5024" s="513"/>
      <c r="U5024" s="513"/>
      <c r="V5024" s="513"/>
      <c r="W5024" s="513"/>
      <c r="X5024" s="513"/>
      <c r="Y5024" s="42"/>
      <c r="Z5024" s="42"/>
      <c r="AA5024" s="42"/>
      <c r="AB5024" s="42"/>
      <c r="AC5024" s="42"/>
      <c r="AD5024" s="42"/>
    </row>
    <row r="5025" spans="3:30">
      <c r="C5025" s="513"/>
      <c r="D5025" s="461"/>
      <c r="E5025" s="421"/>
      <c r="F5025" s="494"/>
      <c r="G5025" s="258"/>
      <c r="H5025" s="513"/>
      <c r="I5025" s="513"/>
      <c r="J5025" s="513"/>
      <c r="K5025" s="513"/>
      <c r="L5025" s="513"/>
      <c r="M5025" s="513"/>
      <c r="N5025" s="513"/>
      <c r="O5025" s="513"/>
      <c r="P5025" s="513"/>
      <c r="Q5025" s="513"/>
      <c r="R5025" s="513"/>
      <c r="S5025" s="513"/>
      <c r="T5025" s="513"/>
      <c r="U5025" s="513"/>
      <c r="V5025" s="513"/>
      <c r="W5025" s="513"/>
      <c r="X5025" s="513"/>
      <c r="Y5025" s="42"/>
      <c r="Z5025" s="42"/>
      <c r="AA5025" s="42"/>
      <c r="AB5025" s="42"/>
      <c r="AC5025" s="42"/>
      <c r="AD5025" s="42"/>
    </row>
    <row r="5026" spans="3:30">
      <c r="C5026" s="513"/>
      <c r="D5026" s="461"/>
      <c r="E5026" s="421"/>
      <c r="F5026" s="494"/>
      <c r="G5026" s="258"/>
      <c r="H5026" s="513"/>
      <c r="I5026" s="513"/>
      <c r="J5026" s="513"/>
      <c r="K5026" s="513"/>
      <c r="L5026" s="513"/>
      <c r="M5026" s="513"/>
      <c r="N5026" s="513"/>
      <c r="O5026" s="513"/>
      <c r="P5026" s="513"/>
      <c r="Q5026" s="513"/>
      <c r="R5026" s="513"/>
      <c r="S5026" s="513"/>
      <c r="T5026" s="513"/>
      <c r="U5026" s="513"/>
      <c r="V5026" s="513"/>
      <c r="W5026" s="513"/>
      <c r="X5026" s="513"/>
      <c r="Y5026" s="42"/>
      <c r="Z5026" s="42"/>
      <c r="AA5026" s="42"/>
      <c r="AB5026" s="42"/>
      <c r="AC5026" s="42"/>
      <c r="AD5026" s="42"/>
    </row>
    <row r="5027" spans="3:30">
      <c r="C5027" s="513"/>
      <c r="D5027" s="461"/>
      <c r="E5027" s="421"/>
      <c r="F5027" s="494"/>
      <c r="G5027" s="258"/>
      <c r="H5027" s="513"/>
      <c r="I5027" s="513"/>
      <c r="J5027" s="513"/>
      <c r="K5027" s="513"/>
      <c r="L5027" s="513"/>
      <c r="M5027" s="513"/>
      <c r="N5027" s="513"/>
      <c r="O5027" s="513"/>
      <c r="P5027" s="513"/>
      <c r="Q5027" s="513"/>
      <c r="R5027" s="513"/>
      <c r="S5027" s="513"/>
      <c r="T5027" s="513"/>
      <c r="U5027" s="513"/>
      <c r="V5027" s="513"/>
      <c r="W5027" s="513"/>
      <c r="X5027" s="513"/>
      <c r="Y5027" s="42"/>
      <c r="Z5027" s="42"/>
      <c r="AA5027" s="42"/>
      <c r="AB5027" s="42"/>
      <c r="AC5027" s="42"/>
      <c r="AD5027" s="42"/>
    </row>
    <row r="5028" spans="3:30">
      <c r="C5028" s="513"/>
      <c r="D5028" s="461"/>
      <c r="E5028" s="421"/>
      <c r="F5028" s="494"/>
      <c r="G5028" s="258"/>
      <c r="H5028" s="513"/>
      <c r="I5028" s="513"/>
      <c r="J5028" s="513"/>
      <c r="K5028" s="513"/>
      <c r="L5028" s="513"/>
      <c r="M5028" s="513"/>
      <c r="N5028" s="513"/>
      <c r="O5028" s="513"/>
      <c r="P5028" s="513"/>
      <c r="Q5028" s="513"/>
      <c r="R5028" s="513"/>
      <c r="S5028" s="513"/>
      <c r="T5028" s="513"/>
      <c r="U5028" s="513"/>
      <c r="V5028" s="513"/>
      <c r="W5028" s="513"/>
      <c r="X5028" s="513"/>
      <c r="Y5028" s="42"/>
      <c r="Z5028" s="42"/>
      <c r="AA5028" s="42"/>
      <c r="AB5028" s="42"/>
      <c r="AC5028" s="42"/>
      <c r="AD5028" s="42"/>
    </row>
    <row r="5029" spans="3:30">
      <c r="C5029" s="513"/>
      <c r="D5029" s="461"/>
      <c r="E5029" s="421"/>
      <c r="F5029" s="494"/>
      <c r="G5029" s="258"/>
      <c r="H5029" s="513"/>
      <c r="I5029" s="513"/>
      <c r="J5029" s="513"/>
      <c r="K5029" s="513"/>
      <c r="L5029" s="513"/>
      <c r="M5029" s="513"/>
      <c r="N5029" s="513"/>
      <c r="O5029" s="513"/>
      <c r="P5029" s="513"/>
      <c r="Q5029" s="513"/>
      <c r="R5029" s="513"/>
      <c r="S5029" s="513"/>
      <c r="T5029" s="513"/>
      <c r="U5029" s="513"/>
      <c r="V5029" s="513"/>
      <c r="W5029" s="513"/>
      <c r="X5029" s="513"/>
      <c r="Y5029" s="42"/>
      <c r="Z5029" s="42"/>
      <c r="AA5029" s="42"/>
      <c r="AB5029" s="42"/>
      <c r="AC5029" s="42"/>
      <c r="AD5029" s="42"/>
    </row>
    <row r="5030" spans="3:30">
      <c r="C5030" s="513"/>
      <c r="D5030" s="461"/>
      <c r="E5030" s="421"/>
      <c r="F5030" s="494"/>
      <c r="G5030" s="258"/>
      <c r="H5030" s="513"/>
      <c r="I5030" s="513"/>
      <c r="J5030" s="513"/>
      <c r="K5030" s="513"/>
      <c r="L5030" s="513"/>
      <c r="M5030" s="513"/>
      <c r="N5030" s="513"/>
      <c r="O5030" s="513"/>
      <c r="P5030" s="513"/>
      <c r="Q5030" s="513"/>
      <c r="R5030" s="513"/>
      <c r="S5030" s="513"/>
      <c r="T5030" s="513"/>
      <c r="U5030" s="513"/>
      <c r="V5030" s="513"/>
      <c r="W5030" s="513"/>
      <c r="X5030" s="513"/>
      <c r="Y5030" s="42"/>
      <c r="Z5030" s="42"/>
      <c r="AA5030" s="42"/>
      <c r="AB5030" s="42"/>
      <c r="AC5030" s="42"/>
      <c r="AD5030" s="42"/>
    </row>
    <row r="5031" spans="3:30">
      <c r="C5031" s="513"/>
      <c r="D5031" s="461"/>
      <c r="E5031" s="421"/>
      <c r="F5031" s="494"/>
      <c r="G5031" s="258"/>
      <c r="H5031" s="513"/>
      <c r="I5031" s="513"/>
      <c r="J5031" s="513"/>
      <c r="K5031" s="513"/>
      <c r="L5031" s="513"/>
      <c r="M5031" s="513"/>
      <c r="N5031" s="513"/>
      <c r="O5031" s="513"/>
      <c r="P5031" s="513"/>
      <c r="Q5031" s="513"/>
      <c r="R5031" s="513"/>
      <c r="S5031" s="513"/>
      <c r="T5031" s="513"/>
      <c r="U5031" s="513"/>
      <c r="V5031" s="513"/>
      <c r="W5031" s="513"/>
      <c r="X5031" s="513"/>
      <c r="Y5031" s="42"/>
      <c r="Z5031" s="42"/>
      <c r="AA5031" s="42"/>
      <c r="AB5031" s="42"/>
      <c r="AC5031" s="42"/>
      <c r="AD5031" s="42"/>
    </row>
    <row r="5032" spans="3:30">
      <c r="C5032" s="513"/>
      <c r="D5032" s="461"/>
      <c r="E5032" s="421"/>
      <c r="F5032" s="494"/>
      <c r="G5032" s="258"/>
      <c r="H5032" s="513"/>
      <c r="I5032" s="513"/>
      <c r="J5032" s="513"/>
      <c r="K5032" s="513"/>
      <c r="L5032" s="513"/>
      <c r="M5032" s="513"/>
      <c r="N5032" s="513"/>
      <c r="O5032" s="513"/>
      <c r="P5032" s="513"/>
      <c r="Q5032" s="513"/>
      <c r="R5032" s="513"/>
      <c r="S5032" s="513"/>
      <c r="T5032" s="513"/>
      <c r="U5032" s="513"/>
      <c r="V5032" s="513"/>
      <c r="W5032" s="513"/>
      <c r="X5032" s="513"/>
      <c r="Y5032" s="42"/>
      <c r="Z5032" s="42"/>
      <c r="AA5032" s="42"/>
      <c r="AB5032" s="42"/>
      <c r="AC5032" s="42"/>
      <c r="AD5032" s="42"/>
    </row>
    <row r="5033" spans="3:30">
      <c r="C5033" s="513"/>
      <c r="D5033" s="461"/>
      <c r="E5033" s="421"/>
      <c r="F5033" s="494"/>
      <c r="G5033" s="258"/>
      <c r="H5033" s="513"/>
      <c r="I5033" s="513"/>
      <c r="J5033" s="513"/>
      <c r="K5033" s="513"/>
      <c r="L5033" s="513"/>
      <c r="M5033" s="513"/>
      <c r="N5033" s="513"/>
      <c r="O5033" s="513"/>
      <c r="P5033" s="513"/>
      <c r="Q5033" s="513"/>
      <c r="R5033" s="513"/>
      <c r="S5033" s="513"/>
      <c r="T5033" s="513"/>
      <c r="U5033" s="513"/>
      <c r="V5033" s="513"/>
      <c r="W5033" s="513"/>
      <c r="X5033" s="513"/>
      <c r="Y5033" s="42"/>
      <c r="Z5033" s="42"/>
      <c r="AA5033" s="42"/>
      <c r="AB5033" s="42"/>
      <c r="AC5033" s="42"/>
      <c r="AD5033" s="42"/>
    </row>
    <row r="5034" spans="3:30">
      <c r="C5034" s="513"/>
      <c r="D5034" s="461"/>
      <c r="E5034" s="421"/>
      <c r="F5034" s="494"/>
      <c r="G5034" s="258"/>
      <c r="H5034" s="513"/>
      <c r="I5034" s="513"/>
      <c r="J5034" s="513"/>
      <c r="K5034" s="513"/>
      <c r="L5034" s="513"/>
      <c r="M5034" s="513"/>
      <c r="N5034" s="513"/>
      <c r="O5034" s="513"/>
      <c r="P5034" s="513"/>
      <c r="Q5034" s="513"/>
      <c r="R5034" s="513"/>
      <c r="S5034" s="513"/>
      <c r="T5034" s="513"/>
      <c r="U5034" s="513"/>
      <c r="V5034" s="513"/>
      <c r="W5034" s="513"/>
      <c r="X5034" s="513"/>
      <c r="Y5034" s="42"/>
      <c r="Z5034" s="42"/>
      <c r="AA5034" s="42"/>
      <c r="AB5034" s="42"/>
      <c r="AC5034" s="42"/>
      <c r="AD5034" s="42"/>
    </row>
    <row r="5035" spans="3:30">
      <c r="C5035" s="513"/>
      <c r="D5035" s="461"/>
      <c r="E5035" s="421"/>
      <c r="F5035" s="494"/>
      <c r="G5035" s="258"/>
      <c r="H5035" s="513"/>
      <c r="I5035" s="513"/>
      <c r="J5035" s="513"/>
      <c r="K5035" s="513"/>
      <c r="L5035" s="513"/>
      <c r="M5035" s="513"/>
      <c r="N5035" s="513"/>
      <c r="O5035" s="513"/>
      <c r="P5035" s="513"/>
      <c r="Q5035" s="513"/>
      <c r="R5035" s="513"/>
      <c r="S5035" s="513"/>
      <c r="T5035" s="513"/>
      <c r="U5035" s="513"/>
      <c r="V5035" s="513"/>
      <c r="W5035" s="513"/>
      <c r="X5035" s="513"/>
      <c r="Y5035" s="42"/>
      <c r="Z5035" s="42"/>
      <c r="AA5035" s="42"/>
      <c r="AB5035" s="42"/>
      <c r="AC5035" s="42"/>
      <c r="AD5035" s="42"/>
    </row>
    <row r="5036" spans="3:30">
      <c r="C5036" s="513"/>
      <c r="D5036" s="461"/>
      <c r="E5036" s="421"/>
      <c r="F5036" s="494"/>
      <c r="G5036" s="258"/>
      <c r="H5036" s="513"/>
      <c r="I5036" s="513"/>
      <c r="J5036" s="513"/>
      <c r="K5036" s="513"/>
      <c r="L5036" s="513"/>
      <c r="M5036" s="513"/>
      <c r="N5036" s="513"/>
      <c r="O5036" s="513"/>
      <c r="P5036" s="513"/>
      <c r="Q5036" s="513"/>
      <c r="R5036" s="513"/>
      <c r="S5036" s="513"/>
      <c r="T5036" s="513"/>
      <c r="U5036" s="513"/>
      <c r="V5036" s="513"/>
      <c r="W5036" s="513"/>
      <c r="X5036" s="513"/>
      <c r="Y5036" s="42"/>
      <c r="Z5036" s="42"/>
      <c r="AA5036" s="42"/>
      <c r="AB5036" s="42"/>
      <c r="AC5036" s="42"/>
      <c r="AD5036" s="42"/>
    </row>
    <row r="5037" spans="3:30">
      <c r="C5037" s="513"/>
      <c r="D5037" s="461"/>
      <c r="E5037" s="421"/>
      <c r="F5037" s="494"/>
      <c r="G5037" s="258"/>
      <c r="H5037" s="513"/>
      <c r="I5037" s="513"/>
      <c r="J5037" s="513"/>
      <c r="K5037" s="513"/>
      <c r="L5037" s="513"/>
      <c r="M5037" s="513"/>
      <c r="N5037" s="513"/>
      <c r="O5037" s="513"/>
      <c r="P5037" s="513"/>
      <c r="Q5037" s="513"/>
      <c r="R5037" s="513"/>
      <c r="S5037" s="513"/>
      <c r="T5037" s="513"/>
      <c r="U5037" s="513"/>
      <c r="V5037" s="513"/>
      <c r="W5037" s="513"/>
      <c r="X5037" s="513"/>
      <c r="Y5037" s="42"/>
      <c r="Z5037" s="42"/>
      <c r="AA5037" s="42"/>
      <c r="AB5037" s="42"/>
      <c r="AC5037" s="42"/>
      <c r="AD5037" s="42"/>
    </row>
    <row r="5038" spans="3:30">
      <c r="C5038" s="513"/>
      <c r="D5038" s="461"/>
      <c r="E5038" s="421"/>
      <c r="F5038" s="494"/>
      <c r="G5038" s="258"/>
      <c r="H5038" s="513"/>
      <c r="I5038" s="513"/>
      <c r="J5038" s="513"/>
      <c r="K5038" s="513"/>
      <c r="L5038" s="513"/>
      <c r="M5038" s="513"/>
      <c r="N5038" s="513"/>
      <c r="O5038" s="513"/>
      <c r="P5038" s="513"/>
      <c r="Q5038" s="513"/>
      <c r="R5038" s="513"/>
      <c r="S5038" s="513"/>
      <c r="T5038" s="513"/>
      <c r="U5038" s="513"/>
      <c r="V5038" s="513"/>
      <c r="W5038" s="513"/>
      <c r="X5038" s="513"/>
      <c r="Y5038" s="42"/>
      <c r="Z5038" s="42"/>
      <c r="AA5038" s="42"/>
      <c r="AB5038" s="42"/>
      <c r="AC5038" s="42"/>
      <c r="AD5038" s="42"/>
    </row>
    <row r="5039" spans="3:30">
      <c r="C5039" s="513"/>
      <c r="D5039" s="461"/>
      <c r="E5039" s="421"/>
      <c r="F5039" s="494"/>
      <c r="G5039" s="258"/>
      <c r="H5039" s="513"/>
      <c r="I5039" s="513"/>
      <c r="J5039" s="513"/>
      <c r="K5039" s="513"/>
      <c r="L5039" s="513"/>
      <c r="M5039" s="513"/>
      <c r="N5039" s="513"/>
      <c r="O5039" s="513"/>
      <c r="P5039" s="513"/>
      <c r="Q5039" s="513"/>
      <c r="R5039" s="513"/>
      <c r="S5039" s="513"/>
      <c r="T5039" s="513"/>
      <c r="U5039" s="513"/>
      <c r="V5039" s="513"/>
      <c r="W5039" s="513"/>
      <c r="X5039" s="513"/>
      <c r="Y5039" s="42"/>
      <c r="Z5039" s="42"/>
      <c r="AA5039" s="42"/>
      <c r="AB5039" s="42"/>
      <c r="AC5039" s="42"/>
      <c r="AD5039" s="42"/>
    </row>
    <row r="5040" spans="3:30">
      <c r="C5040" s="513"/>
      <c r="D5040" s="461"/>
      <c r="E5040" s="421"/>
      <c r="F5040" s="494"/>
      <c r="G5040" s="258"/>
      <c r="H5040" s="513"/>
      <c r="I5040" s="513"/>
      <c r="J5040" s="513"/>
      <c r="K5040" s="513"/>
      <c r="L5040" s="513"/>
      <c r="M5040" s="513"/>
      <c r="N5040" s="513"/>
      <c r="O5040" s="513"/>
      <c r="P5040" s="513"/>
      <c r="Q5040" s="513"/>
      <c r="R5040" s="513"/>
      <c r="S5040" s="513"/>
      <c r="T5040" s="513"/>
      <c r="U5040" s="513"/>
      <c r="V5040" s="513"/>
      <c r="W5040" s="513"/>
      <c r="X5040" s="513"/>
      <c r="Y5040" s="42"/>
      <c r="Z5040" s="42"/>
      <c r="AA5040" s="42"/>
      <c r="AB5040" s="42"/>
      <c r="AC5040" s="42"/>
      <c r="AD5040" s="42"/>
    </row>
    <row r="5041" spans="3:30">
      <c r="C5041" s="513"/>
      <c r="D5041" s="461"/>
      <c r="E5041" s="421"/>
      <c r="F5041" s="494"/>
      <c r="G5041" s="258"/>
      <c r="H5041" s="513"/>
      <c r="I5041" s="513"/>
      <c r="J5041" s="513"/>
      <c r="K5041" s="513"/>
      <c r="L5041" s="513"/>
      <c r="M5041" s="513"/>
      <c r="N5041" s="513"/>
      <c r="O5041" s="513"/>
      <c r="P5041" s="513"/>
      <c r="Q5041" s="513"/>
      <c r="R5041" s="513"/>
      <c r="S5041" s="513"/>
      <c r="T5041" s="513"/>
      <c r="U5041" s="513"/>
      <c r="V5041" s="513"/>
      <c r="W5041" s="513"/>
      <c r="X5041" s="513"/>
      <c r="Y5041" s="42"/>
      <c r="Z5041" s="42"/>
      <c r="AA5041" s="42"/>
      <c r="AB5041" s="42"/>
      <c r="AC5041" s="42"/>
      <c r="AD5041" s="42"/>
    </row>
    <row r="5042" spans="3:30">
      <c r="C5042" s="513"/>
      <c r="D5042" s="461"/>
      <c r="E5042" s="421"/>
      <c r="F5042" s="494"/>
      <c r="G5042" s="258"/>
      <c r="H5042" s="513"/>
      <c r="I5042" s="513"/>
      <c r="J5042" s="513"/>
      <c r="K5042" s="513"/>
      <c r="L5042" s="513"/>
      <c r="M5042" s="513"/>
      <c r="N5042" s="513"/>
      <c r="O5042" s="513"/>
      <c r="P5042" s="513"/>
      <c r="Q5042" s="513"/>
      <c r="R5042" s="513"/>
      <c r="S5042" s="513"/>
      <c r="T5042" s="513"/>
      <c r="U5042" s="513"/>
      <c r="V5042" s="513"/>
      <c r="W5042" s="513"/>
      <c r="X5042" s="513"/>
      <c r="Y5042" s="42"/>
      <c r="Z5042" s="42"/>
      <c r="AA5042" s="42"/>
      <c r="AB5042" s="42"/>
      <c r="AC5042" s="42"/>
      <c r="AD5042" s="42"/>
    </row>
    <row r="5043" spans="3:30">
      <c r="C5043" s="513"/>
      <c r="D5043" s="461"/>
      <c r="E5043" s="421"/>
      <c r="F5043" s="494"/>
      <c r="G5043" s="258"/>
      <c r="H5043" s="513"/>
      <c r="I5043" s="513"/>
      <c r="J5043" s="513"/>
      <c r="K5043" s="513"/>
      <c r="L5043" s="513"/>
      <c r="M5043" s="513"/>
      <c r="N5043" s="513"/>
      <c r="O5043" s="513"/>
      <c r="P5043" s="513"/>
      <c r="Q5043" s="513"/>
      <c r="R5043" s="513"/>
      <c r="S5043" s="513"/>
      <c r="T5043" s="513"/>
      <c r="U5043" s="513"/>
      <c r="V5043" s="513"/>
      <c r="W5043" s="513"/>
      <c r="X5043" s="513"/>
      <c r="Y5043" s="42"/>
      <c r="Z5043" s="42"/>
      <c r="AA5043" s="42"/>
      <c r="AB5043" s="42"/>
      <c r="AC5043" s="42"/>
      <c r="AD5043" s="42"/>
    </row>
    <row r="5044" spans="3:30">
      <c r="C5044" s="513"/>
      <c r="D5044" s="461"/>
      <c r="E5044" s="421"/>
      <c r="F5044" s="494"/>
      <c r="G5044" s="258"/>
      <c r="H5044" s="513"/>
      <c r="I5044" s="513"/>
      <c r="J5044" s="513"/>
      <c r="K5044" s="513"/>
      <c r="L5044" s="513"/>
      <c r="M5044" s="513"/>
      <c r="N5044" s="513"/>
      <c r="O5044" s="513"/>
      <c r="P5044" s="513"/>
      <c r="Q5044" s="513"/>
      <c r="R5044" s="513"/>
      <c r="S5044" s="513"/>
      <c r="T5044" s="513"/>
      <c r="U5044" s="513"/>
      <c r="V5044" s="513"/>
      <c r="W5044" s="513"/>
      <c r="X5044" s="513"/>
      <c r="Y5044" s="42"/>
      <c r="Z5044" s="42"/>
      <c r="AA5044" s="42"/>
      <c r="AB5044" s="42"/>
      <c r="AC5044" s="42"/>
      <c r="AD5044" s="42"/>
    </row>
    <row r="5045" spans="3:30">
      <c r="C5045" s="513"/>
      <c r="D5045" s="461"/>
      <c r="E5045" s="421"/>
      <c r="F5045" s="494"/>
      <c r="G5045" s="258"/>
      <c r="H5045" s="513"/>
      <c r="I5045" s="513"/>
      <c r="J5045" s="513"/>
      <c r="K5045" s="513"/>
      <c r="L5045" s="513"/>
      <c r="M5045" s="513"/>
      <c r="N5045" s="513"/>
      <c r="O5045" s="513"/>
      <c r="P5045" s="513"/>
      <c r="Q5045" s="513"/>
      <c r="R5045" s="513"/>
      <c r="S5045" s="513"/>
      <c r="T5045" s="513"/>
      <c r="U5045" s="513"/>
      <c r="V5045" s="513"/>
      <c r="W5045" s="513"/>
      <c r="X5045" s="513"/>
      <c r="Y5045" s="42"/>
      <c r="Z5045" s="42"/>
      <c r="AA5045" s="42"/>
      <c r="AB5045" s="42"/>
      <c r="AC5045" s="42"/>
      <c r="AD5045" s="42"/>
    </row>
    <row r="5046" spans="3:30">
      <c r="C5046" s="513"/>
      <c r="D5046" s="461"/>
      <c r="E5046" s="421"/>
      <c r="F5046" s="494"/>
      <c r="G5046" s="258"/>
      <c r="H5046" s="513"/>
      <c r="I5046" s="513"/>
      <c r="J5046" s="513"/>
      <c r="K5046" s="513"/>
      <c r="L5046" s="513"/>
      <c r="M5046" s="513"/>
      <c r="N5046" s="513"/>
      <c r="O5046" s="513"/>
      <c r="P5046" s="513"/>
      <c r="Q5046" s="513"/>
      <c r="R5046" s="513"/>
      <c r="S5046" s="513"/>
      <c r="T5046" s="513"/>
      <c r="U5046" s="513"/>
      <c r="V5046" s="513"/>
      <c r="W5046" s="513"/>
      <c r="X5046" s="513"/>
      <c r="Y5046" s="42"/>
      <c r="Z5046" s="42"/>
      <c r="AA5046" s="42"/>
      <c r="AB5046" s="42"/>
      <c r="AC5046" s="42"/>
      <c r="AD5046" s="42"/>
    </row>
    <row r="5047" spans="3:30">
      <c r="C5047" s="513"/>
      <c r="D5047" s="461"/>
      <c r="E5047" s="421"/>
      <c r="F5047" s="494"/>
      <c r="G5047" s="258"/>
      <c r="H5047" s="513"/>
      <c r="I5047" s="513"/>
      <c r="J5047" s="513"/>
      <c r="K5047" s="513"/>
      <c r="L5047" s="513"/>
      <c r="M5047" s="513"/>
      <c r="N5047" s="513"/>
      <c r="O5047" s="513"/>
      <c r="P5047" s="513"/>
      <c r="Q5047" s="513"/>
      <c r="R5047" s="513"/>
      <c r="S5047" s="513"/>
      <c r="T5047" s="513"/>
      <c r="U5047" s="513"/>
      <c r="V5047" s="513"/>
      <c r="W5047" s="513"/>
      <c r="X5047" s="513"/>
      <c r="Y5047" s="42"/>
      <c r="Z5047" s="42"/>
      <c r="AA5047" s="42"/>
      <c r="AB5047" s="42"/>
      <c r="AC5047" s="42"/>
      <c r="AD5047" s="42"/>
    </row>
    <row r="5048" spans="3:30">
      <c r="C5048" s="513"/>
      <c r="D5048" s="461"/>
      <c r="E5048" s="421"/>
      <c r="F5048" s="494"/>
      <c r="G5048" s="258"/>
      <c r="H5048" s="513"/>
      <c r="I5048" s="513"/>
      <c r="J5048" s="513"/>
      <c r="K5048" s="513"/>
      <c r="L5048" s="513"/>
      <c r="M5048" s="513"/>
      <c r="N5048" s="513"/>
      <c r="O5048" s="513"/>
      <c r="P5048" s="513"/>
      <c r="Q5048" s="513"/>
      <c r="R5048" s="513"/>
      <c r="S5048" s="513"/>
      <c r="T5048" s="513"/>
      <c r="U5048" s="513"/>
      <c r="V5048" s="513"/>
      <c r="W5048" s="513"/>
      <c r="X5048" s="513"/>
      <c r="Y5048" s="42"/>
      <c r="Z5048" s="42"/>
      <c r="AA5048" s="42"/>
      <c r="AB5048" s="42"/>
      <c r="AC5048" s="42"/>
      <c r="AD5048" s="42"/>
    </row>
    <row r="5049" spans="3:30">
      <c r="C5049" s="513"/>
      <c r="D5049" s="461"/>
      <c r="E5049" s="421"/>
      <c r="F5049" s="494"/>
      <c r="G5049" s="258"/>
      <c r="H5049" s="513"/>
      <c r="I5049" s="513"/>
      <c r="J5049" s="513"/>
      <c r="K5049" s="513"/>
      <c r="L5049" s="513"/>
      <c r="M5049" s="513"/>
      <c r="N5049" s="513"/>
      <c r="O5049" s="513"/>
      <c r="P5049" s="513"/>
      <c r="Q5049" s="513"/>
      <c r="R5049" s="513"/>
      <c r="S5049" s="513"/>
      <c r="T5049" s="513"/>
      <c r="U5049" s="513"/>
      <c r="V5049" s="513"/>
      <c r="W5049" s="513"/>
      <c r="X5049" s="513"/>
      <c r="Y5049" s="42"/>
      <c r="Z5049" s="42"/>
      <c r="AA5049" s="42"/>
      <c r="AB5049" s="42"/>
      <c r="AC5049" s="42"/>
      <c r="AD5049" s="42"/>
    </row>
    <row r="5050" spans="3:30">
      <c r="C5050" s="513"/>
      <c r="D5050" s="461"/>
      <c r="E5050" s="421"/>
      <c r="F5050" s="494"/>
      <c r="G5050" s="258"/>
      <c r="H5050" s="513"/>
      <c r="I5050" s="513"/>
      <c r="J5050" s="513"/>
      <c r="K5050" s="513"/>
      <c r="L5050" s="513"/>
      <c r="M5050" s="513"/>
      <c r="N5050" s="513"/>
      <c r="O5050" s="513"/>
      <c r="P5050" s="513"/>
      <c r="Q5050" s="513"/>
      <c r="R5050" s="513"/>
      <c r="S5050" s="513"/>
      <c r="T5050" s="513"/>
      <c r="U5050" s="513"/>
      <c r="V5050" s="513"/>
      <c r="W5050" s="513"/>
      <c r="X5050" s="513"/>
      <c r="Y5050" s="42"/>
      <c r="Z5050" s="42"/>
      <c r="AA5050" s="42"/>
      <c r="AB5050" s="42"/>
      <c r="AC5050" s="42"/>
      <c r="AD5050" s="42"/>
    </row>
    <row r="5051" spans="3:30">
      <c r="C5051" s="513"/>
      <c r="D5051" s="461"/>
      <c r="E5051" s="421"/>
      <c r="F5051" s="494"/>
      <c r="G5051" s="258"/>
      <c r="H5051" s="513"/>
      <c r="I5051" s="513"/>
      <c r="J5051" s="513"/>
      <c r="K5051" s="513"/>
      <c r="L5051" s="513"/>
      <c r="M5051" s="513"/>
      <c r="N5051" s="513"/>
      <c r="O5051" s="513"/>
      <c r="P5051" s="513"/>
      <c r="Q5051" s="513"/>
      <c r="R5051" s="513"/>
      <c r="S5051" s="513"/>
      <c r="T5051" s="513"/>
      <c r="U5051" s="513"/>
      <c r="V5051" s="513"/>
      <c r="W5051" s="513"/>
      <c r="X5051" s="513"/>
      <c r="Y5051" s="42"/>
      <c r="Z5051" s="42"/>
      <c r="AA5051" s="42"/>
      <c r="AB5051" s="42"/>
      <c r="AC5051" s="42"/>
      <c r="AD5051" s="42"/>
    </row>
    <row r="5052" spans="3:30">
      <c r="C5052" s="513"/>
      <c r="D5052" s="461"/>
      <c r="E5052" s="421"/>
      <c r="F5052" s="494"/>
      <c r="G5052" s="258"/>
      <c r="H5052" s="513"/>
      <c r="I5052" s="513"/>
      <c r="J5052" s="513"/>
      <c r="K5052" s="513"/>
      <c r="L5052" s="513"/>
      <c r="M5052" s="513"/>
      <c r="N5052" s="513"/>
      <c r="O5052" s="513"/>
      <c r="P5052" s="513"/>
      <c r="Q5052" s="513"/>
      <c r="R5052" s="513"/>
      <c r="S5052" s="513"/>
      <c r="T5052" s="513"/>
      <c r="U5052" s="513"/>
      <c r="V5052" s="513"/>
      <c r="W5052" s="513"/>
      <c r="X5052" s="513"/>
      <c r="Y5052" s="42"/>
      <c r="Z5052" s="42"/>
      <c r="AA5052" s="42"/>
      <c r="AB5052" s="42"/>
      <c r="AC5052" s="42"/>
      <c r="AD5052" s="42"/>
    </row>
    <row r="5053" spans="3:30">
      <c r="C5053" s="513"/>
      <c r="D5053" s="461"/>
      <c r="E5053" s="421"/>
      <c r="F5053" s="494"/>
      <c r="G5053" s="258"/>
      <c r="H5053" s="513"/>
      <c r="I5053" s="513"/>
      <c r="J5053" s="513"/>
      <c r="K5053" s="513"/>
      <c r="L5053" s="513"/>
      <c r="M5053" s="513"/>
      <c r="N5053" s="513"/>
      <c r="O5053" s="513"/>
      <c r="P5053" s="513"/>
      <c r="Q5053" s="513"/>
      <c r="R5053" s="513"/>
      <c r="S5053" s="513"/>
      <c r="T5053" s="513"/>
      <c r="U5053" s="513"/>
      <c r="V5053" s="513"/>
      <c r="W5053" s="513"/>
      <c r="X5053" s="513"/>
      <c r="Y5053" s="42"/>
      <c r="Z5053" s="42"/>
      <c r="AA5053" s="42"/>
      <c r="AB5053" s="42"/>
      <c r="AC5053" s="42"/>
      <c r="AD5053" s="42"/>
    </row>
    <row r="5054" spans="3:30">
      <c r="C5054" s="513"/>
      <c r="D5054" s="461"/>
      <c r="E5054" s="421"/>
      <c r="F5054" s="494"/>
      <c r="G5054" s="258"/>
      <c r="H5054" s="513"/>
      <c r="I5054" s="513"/>
      <c r="J5054" s="513"/>
      <c r="K5054" s="513"/>
      <c r="L5054" s="513"/>
      <c r="M5054" s="513"/>
      <c r="N5054" s="513"/>
      <c r="O5054" s="513"/>
      <c r="P5054" s="513"/>
      <c r="Q5054" s="513"/>
      <c r="R5054" s="513"/>
      <c r="S5054" s="513"/>
      <c r="T5054" s="513"/>
      <c r="U5054" s="513"/>
      <c r="V5054" s="513"/>
      <c r="W5054" s="513"/>
      <c r="X5054" s="513"/>
      <c r="Y5054" s="42"/>
      <c r="Z5054" s="42"/>
      <c r="AA5054" s="42"/>
      <c r="AB5054" s="42"/>
      <c r="AC5054" s="42"/>
      <c r="AD5054" s="42"/>
    </row>
    <row r="5055" spans="3:30">
      <c r="C5055" s="513"/>
      <c r="D5055" s="461"/>
      <c r="E5055" s="421"/>
      <c r="F5055" s="494"/>
      <c r="G5055" s="258"/>
      <c r="H5055" s="513"/>
      <c r="I5055" s="513"/>
      <c r="J5055" s="513"/>
      <c r="K5055" s="513"/>
      <c r="L5055" s="513"/>
      <c r="M5055" s="513"/>
      <c r="N5055" s="513"/>
      <c r="O5055" s="513"/>
      <c r="P5055" s="513"/>
      <c r="Q5055" s="513"/>
      <c r="R5055" s="513"/>
      <c r="S5055" s="513"/>
      <c r="T5055" s="513"/>
      <c r="U5055" s="513"/>
      <c r="V5055" s="513"/>
      <c r="W5055" s="513"/>
      <c r="X5055" s="513"/>
      <c r="Y5055" s="42"/>
      <c r="Z5055" s="42"/>
      <c r="AA5055" s="42"/>
      <c r="AB5055" s="42"/>
      <c r="AC5055" s="42"/>
      <c r="AD5055" s="42"/>
    </row>
    <row r="5056" spans="3:30">
      <c r="C5056" s="513"/>
      <c r="D5056" s="461"/>
      <c r="E5056" s="421"/>
      <c r="F5056" s="494"/>
      <c r="G5056" s="258"/>
      <c r="H5056" s="513"/>
      <c r="I5056" s="513"/>
      <c r="J5056" s="513"/>
      <c r="K5056" s="513"/>
      <c r="L5056" s="513"/>
      <c r="M5056" s="513"/>
      <c r="N5056" s="513"/>
      <c r="O5056" s="513"/>
      <c r="P5056" s="513"/>
      <c r="Q5056" s="513"/>
      <c r="R5056" s="513"/>
      <c r="S5056" s="513"/>
      <c r="T5056" s="513"/>
      <c r="U5056" s="513"/>
      <c r="V5056" s="513"/>
      <c r="W5056" s="513"/>
      <c r="X5056" s="513"/>
      <c r="Y5056" s="42"/>
      <c r="Z5056" s="42"/>
      <c r="AA5056" s="42"/>
      <c r="AB5056" s="42"/>
      <c r="AC5056" s="42"/>
      <c r="AD5056" s="42"/>
    </row>
    <row r="5057" spans="3:30">
      <c r="C5057" s="513"/>
      <c r="D5057" s="461"/>
      <c r="E5057" s="421"/>
      <c r="F5057" s="494"/>
      <c r="G5057" s="258"/>
      <c r="H5057" s="513"/>
      <c r="I5057" s="513"/>
      <c r="J5057" s="513"/>
      <c r="K5057" s="513"/>
      <c r="L5057" s="513"/>
      <c r="M5057" s="513"/>
      <c r="N5057" s="513"/>
      <c r="O5057" s="513"/>
      <c r="P5057" s="513"/>
      <c r="Q5057" s="513"/>
      <c r="R5057" s="513"/>
      <c r="S5057" s="513"/>
      <c r="T5057" s="513"/>
      <c r="U5057" s="513"/>
      <c r="V5057" s="513"/>
      <c r="W5057" s="513"/>
      <c r="X5057" s="513"/>
      <c r="Y5057" s="42"/>
      <c r="Z5057" s="42"/>
      <c r="AA5057" s="42"/>
      <c r="AB5057" s="42"/>
      <c r="AC5057" s="42"/>
      <c r="AD5057" s="42"/>
    </row>
    <row r="5058" spans="3:30">
      <c r="C5058" s="513"/>
      <c r="D5058" s="461"/>
      <c r="E5058" s="421"/>
      <c r="F5058" s="494"/>
      <c r="G5058" s="258"/>
      <c r="H5058" s="513"/>
      <c r="I5058" s="513"/>
      <c r="J5058" s="513"/>
      <c r="K5058" s="513"/>
      <c r="L5058" s="513"/>
      <c r="M5058" s="513"/>
      <c r="N5058" s="513"/>
      <c r="O5058" s="513"/>
      <c r="P5058" s="513"/>
      <c r="Q5058" s="513"/>
      <c r="R5058" s="513"/>
      <c r="S5058" s="513"/>
      <c r="T5058" s="513"/>
      <c r="U5058" s="513"/>
      <c r="V5058" s="513"/>
      <c r="W5058" s="513"/>
      <c r="X5058" s="513"/>
      <c r="Y5058" s="42"/>
      <c r="Z5058" s="42"/>
      <c r="AA5058" s="42"/>
      <c r="AB5058" s="42"/>
      <c r="AC5058" s="42"/>
      <c r="AD5058" s="42"/>
    </row>
    <row r="5059" spans="3:30">
      <c r="C5059" s="513"/>
      <c r="D5059" s="461"/>
      <c r="E5059" s="421"/>
      <c r="F5059" s="494"/>
      <c r="G5059" s="258"/>
      <c r="H5059" s="513"/>
      <c r="I5059" s="513"/>
      <c r="J5059" s="513"/>
      <c r="K5059" s="513"/>
      <c r="L5059" s="513"/>
      <c r="M5059" s="513"/>
      <c r="N5059" s="513"/>
      <c r="O5059" s="513"/>
      <c r="P5059" s="513"/>
      <c r="Q5059" s="513"/>
      <c r="R5059" s="513"/>
      <c r="S5059" s="513"/>
      <c r="T5059" s="513"/>
      <c r="U5059" s="513"/>
      <c r="V5059" s="513"/>
      <c r="W5059" s="513"/>
      <c r="X5059" s="513"/>
      <c r="Y5059" s="42"/>
      <c r="Z5059" s="42"/>
      <c r="AA5059" s="42"/>
      <c r="AB5059" s="42"/>
      <c r="AC5059" s="42"/>
      <c r="AD5059" s="42"/>
    </row>
    <row r="5060" spans="3:30">
      <c r="C5060" s="513"/>
      <c r="D5060" s="461"/>
      <c r="E5060" s="421"/>
      <c r="F5060" s="494"/>
      <c r="G5060" s="258"/>
      <c r="H5060" s="513"/>
      <c r="I5060" s="513"/>
      <c r="J5060" s="513"/>
      <c r="K5060" s="513"/>
      <c r="L5060" s="513"/>
      <c r="M5060" s="513"/>
      <c r="N5060" s="513"/>
      <c r="O5060" s="513"/>
      <c r="P5060" s="513"/>
      <c r="Q5060" s="513"/>
      <c r="R5060" s="513"/>
      <c r="S5060" s="513"/>
      <c r="T5060" s="513"/>
      <c r="U5060" s="513"/>
      <c r="V5060" s="513"/>
      <c r="W5060" s="513"/>
      <c r="X5060" s="513"/>
      <c r="Y5060" s="42"/>
      <c r="Z5060" s="42"/>
      <c r="AA5060" s="42"/>
      <c r="AB5060" s="42"/>
      <c r="AC5060" s="42"/>
      <c r="AD5060" s="42"/>
    </row>
    <row r="5061" spans="3:30">
      <c r="C5061" s="513"/>
      <c r="D5061" s="461"/>
      <c r="E5061" s="421"/>
      <c r="F5061" s="494"/>
      <c r="G5061" s="258"/>
      <c r="H5061" s="513"/>
      <c r="I5061" s="513"/>
      <c r="J5061" s="513"/>
      <c r="K5061" s="513"/>
      <c r="L5061" s="513"/>
      <c r="M5061" s="513"/>
      <c r="N5061" s="513"/>
      <c r="O5061" s="513"/>
      <c r="P5061" s="513"/>
      <c r="Q5061" s="513"/>
      <c r="R5061" s="513"/>
      <c r="S5061" s="513"/>
      <c r="T5061" s="513"/>
      <c r="U5061" s="513"/>
      <c r="V5061" s="513"/>
      <c r="W5061" s="513"/>
      <c r="X5061" s="513"/>
      <c r="Y5061" s="42"/>
      <c r="Z5061" s="42"/>
      <c r="AA5061" s="42"/>
      <c r="AB5061" s="42"/>
      <c r="AC5061" s="42"/>
      <c r="AD5061" s="42"/>
    </row>
    <row r="5062" spans="3:30">
      <c r="C5062" s="513"/>
      <c r="D5062" s="461"/>
      <c r="E5062" s="421"/>
      <c r="F5062" s="494"/>
      <c r="G5062" s="258"/>
      <c r="H5062" s="513"/>
      <c r="I5062" s="513"/>
      <c r="J5062" s="513"/>
      <c r="K5062" s="513"/>
      <c r="L5062" s="513"/>
      <c r="M5062" s="513"/>
      <c r="N5062" s="513"/>
      <c r="O5062" s="513"/>
      <c r="P5062" s="513"/>
      <c r="Q5062" s="513"/>
      <c r="R5062" s="513"/>
      <c r="S5062" s="513"/>
      <c r="T5062" s="513"/>
      <c r="U5062" s="513"/>
      <c r="V5062" s="513"/>
      <c r="W5062" s="513"/>
      <c r="X5062" s="513"/>
      <c r="Y5062" s="42"/>
      <c r="Z5062" s="42"/>
      <c r="AA5062" s="42"/>
      <c r="AB5062" s="42"/>
      <c r="AC5062" s="42"/>
      <c r="AD5062" s="42"/>
    </row>
    <row r="5063" spans="3:30">
      <c r="C5063" s="513"/>
      <c r="D5063" s="461"/>
      <c r="E5063" s="421"/>
      <c r="F5063" s="494"/>
      <c r="G5063" s="258"/>
      <c r="H5063" s="513"/>
      <c r="I5063" s="513"/>
      <c r="J5063" s="513"/>
      <c r="K5063" s="513"/>
      <c r="L5063" s="513"/>
      <c r="M5063" s="513"/>
      <c r="N5063" s="513"/>
      <c r="O5063" s="513"/>
      <c r="P5063" s="513"/>
      <c r="Q5063" s="513"/>
      <c r="R5063" s="513"/>
      <c r="S5063" s="513"/>
      <c r="T5063" s="513"/>
      <c r="U5063" s="513"/>
      <c r="V5063" s="513"/>
      <c r="W5063" s="513"/>
      <c r="X5063" s="513"/>
      <c r="Y5063" s="42"/>
      <c r="Z5063" s="42"/>
      <c r="AA5063" s="42"/>
      <c r="AB5063" s="42"/>
      <c r="AC5063" s="42"/>
      <c r="AD5063" s="42"/>
    </row>
    <row r="5064" spans="3:30">
      <c r="C5064" s="513"/>
      <c r="D5064" s="461"/>
      <c r="E5064" s="421"/>
      <c r="F5064" s="494"/>
      <c r="G5064" s="258"/>
      <c r="H5064" s="513"/>
      <c r="I5064" s="513"/>
      <c r="J5064" s="513"/>
      <c r="K5064" s="513"/>
      <c r="L5064" s="513"/>
      <c r="M5064" s="513"/>
      <c r="N5064" s="513"/>
      <c r="O5064" s="513"/>
      <c r="P5064" s="513"/>
      <c r="Q5064" s="513"/>
      <c r="R5064" s="513"/>
      <c r="S5064" s="513"/>
      <c r="T5064" s="513"/>
      <c r="U5064" s="513"/>
      <c r="V5064" s="513"/>
      <c r="W5064" s="513"/>
      <c r="X5064" s="513"/>
      <c r="Y5064" s="42"/>
      <c r="Z5064" s="42"/>
      <c r="AA5064" s="42"/>
      <c r="AB5064" s="42"/>
      <c r="AC5064" s="42"/>
      <c r="AD5064" s="42"/>
    </row>
    <row r="5065" spans="3:30">
      <c r="C5065" s="513"/>
      <c r="D5065" s="461"/>
      <c r="E5065" s="421"/>
      <c r="F5065" s="494"/>
      <c r="G5065" s="258"/>
      <c r="H5065" s="513"/>
      <c r="I5065" s="513"/>
      <c r="J5065" s="513"/>
      <c r="K5065" s="513"/>
      <c r="L5065" s="513"/>
      <c r="M5065" s="513"/>
      <c r="N5065" s="513"/>
      <c r="O5065" s="513"/>
      <c r="P5065" s="513"/>
      <c r="Q5065" s="513"/>
      <c r="R5065" s="513"/>
      <c r="S5065" s="513"/>
      <c r="T5065" s="513"/>
      <c r="U5065" s="513"/>
      <c r="V5065" s="513"/>
      <c r="W5065" s="513"/>
      <c r="X5065" s="513"/>
      <c r="Y5065" s="42"/>
      <c r="Z5065" s="42"/>
      <c r="AA5065" s="42"/>
      <c r="AB5065" s="42"/>
      <c r="AC5065" s="42"/>
      <c r="AD5065" s="42"/>
    </row>
    <row r="5066" spans="3:30">
      <c r="C5066" s="513"/>
      <c r="D5066" s="461"/>
      <c r="E5066" s="421"/>
      <c r="F5066" s="494"/>
      <c r="G5066" s="258"/>
      <c r="H5066" s="513"/>
      <c r="I5066" s="513"/>
      <c r="J5066" s="513"/>
      <c r="K5066" s="513"/>
      <c r="L5066" s="513"/>
      <c r="M5066" s="513"/>
      <c r="N5066" s="513"/>
      <c r="O5066" s="513"/>
      <c r="P5066" s="513"/>
      <c r="Q5066" s="513"/>
      <c r="R5066" s="513"/>
      <c r="S5066" s="513"/>
      <c r="T5066" s="513"/>
      <c r="U5066" s="513"/>
      <c r="V5066" s="513"/>
      <c r="W5066" s="513"/>
      <c r="X5066" s="513"/>
      <c r="Y5066" s="42"/>
      <c r="Z5066" s="42"/>
      <c r="AA5066" s="42"/>
      <c r="AB5066" s="42"/>
      <c r="AC5066" s="42"/>
      <c r="AD5066" s="42"/>
    </row>
    <row r="5067" spans="3:30">
      <c r="C5067" s="513"/>
      <c r="D5067" s="461"/>
      <c r="E5067" s="421"/>
      <c r="F5067" s="494"/>
      <c r="G5067" s="258"/>
      <c r="H5067" s="513"/>
      <c r="I5067" s="513"/>
      <c r="J5067" s="513"/>
      <c r="K5067" s="513"/>
      <c r="L5067" s="513"/>
      <c r="M5067" s="513"/>
      <c r="N5067" s="513"/>
      <c r="O5067" s="513"/>
      <c r="P5067" s="513"/>
      <c r="Q5067" s="513"/>
      <c r="R5067" s="513"/>
      <c r="S5067" s="513"/>
      <c r="T5067" s="513"/>
      <c r="U5067" s="513"/>
      <c r="V5067" s="513"/>
      <c r="W5067" s="513"/>
      <c r="X5067" s="513"/>
      <c r="Y5067" s="42"/>
      <c r="Z5067" s="42"/>
      <c r="AA5067" s="42"/>
      <c r="AB5067" s="42"/>
      <c r="AC5067" s="42"/>
      <c r="AD5067" s="42"/>
    </row>
    <row r="5068" spans="3:30">
      <c r="C5068" s="513"/>
      <c r="D5068" s="461"/>
      <c r="E5068" s="421"/>
      <c r="F5068" s="494"/>
      <c r="G5068" s="258"/>
      <c r="H5068" s="513"/>
      <c r="I5068" s="513"/>
      <c r="J5068" s="513"/>
      <c r="K5068" s="513"/>
      <c r="L5068" s="513"/>
      <c r="M5068" s="513"/>
      <c r="N5068" s="513"/>
      <c r="O5068" s="513"/>
      <c r="P5068" s="513"/>
      <c r="Q5068" s="513"/>
      <c r="R5068" s="513"/>
      <c r="S5068" s="513"/>
      <c r="T5068" s="513"/>
      <c r="U5068" s="513"/>
      <c r="V5068" s="513"/>
      <c r="W5068" s="513"/>
      <c r="X5068" s="513"/>
      <c r="Y5068" s="42"/>
      <c r="Z5068" s="42"/>
      <c r="AA5068" s="42"/>
      <c r="AB5068" s="42"/>
      <c r="AC5068" s="42"/>
      <c r="AD5068" s="42"/>
    </row>
    <row r="5069" spans="3:30">
      <c r="C5069" s="513"/>
      <c r="D5069" s="461"/>
      <c r="E5069" s="421"/>
      <c r="F5069" s="494"/>
      <c r="G5069" s="258"/>
      <c r="H5069" s="513"/>
      <c r="I5069" s="513"/>
      <c r="J5069" s="513"/>
      <c r="K5069" s="513"/>
      <c r="L5069" s="513"/>
      <c r="M5069" s="513"/>
      <c r="N5069" s="513"/>
      <c r="O5069" s="513"/>
      <c r="P5069" s="513"/>
      <c r="Q5069" s="513"/>
      <c r="R5069" s="513"/>
      <c r="S5069" s="513"/>
      <c r="T5069" s="513"/>
      <c r="U5069" s="513"/>
      <c r="V5069" s="513"/>
      <c r="W5069" s="513"/>
      <c r="X5069" s="513"/>
      <c r="Y5069" s="42"/>
      <c r="Z5069" s="42"/>
      <c r="AA5069" s="42"/>
      <c r="AB5069" s="42"/>
      <c r="AC5069" s="42"/>
      <c r="AD5069" s="42"/>
    </row>
    <row r="5070" spans="3:30">
      <c r="C5070" s="513"/>
      <c r="D5070" s="461"/>
      <c r="E5070" s="421"/>
      <c r="F5070" s="494"/>
      <c r="G5070" s="258"/>
      <c r="H5070" s="513"/>
      <c r="I5070" s="513"/>
      <c r="J5070" s="513"/>
      <c r="K5070" s="513"/>
      <c r="L5070" s="513"/>
      <c r="M5070" s="513"/>
      <c r="N5070" s="513"/>
      <c r="O5070" s="513"/>
      <c r="P5070" s="513"/>
      <c r="Q5070" s="513"/>
      <c r="R5070" s="513"/>
      <c r="S5070" s="513"/>
      <c r="T5070" s="513"/>
      <c r="U5070" s="513"/>
      <c r="V5070" s="513"/>
      <c r="W5070" s="513"/>
      <c r="X5070" s="513"/>
      <c r="Y5070" s="42"/>
      <c r="Z5070" s="42"/>
      <c r="AA5070" s="42"/>
      <c r="AB5070" s="42"/>
      <c r="AC5070" s="42"/>
      <c r="AD5070" s="42"/>
    </row>
    <row r="5071" spans="3:30">
      <c r="C5071" s="513"/>
      <c r="D5071" s="461"/>
      <c r="E5071" s="421"/>
      <c r="F5071" s="494"/>
      <c r="G5071" s="258"/>
      <c r="H5071" s="513"/>
      <c r="I5071" s="513"/>
      <c r="J5071" s="513"/>
      <c r="K5071" s="513"/>
      <c r="L5071" s="513"/>
      <c r="M5071" s="513"/>
      <c r="N5071" s="513"/>
      <c r="O5071" s="513"/>
      <c r="P5071" s="513"/>
      <c r="Q5071" s="513"/>
      <c r="R5071" s="513"/>
      <c r="S5071" s="513"/>
      <c r="T5071" s="513"/>
      <c r="U5071" s="513"/>
      <c r="V5071" s="513"/>
      <c r="W5071" s="513"/>
      <c r="X5071" s="513"/>
      <c r="Y5071" s="42"/>
      <c r="Z5071" s="42"/>
      <c r="AA5071" s="42"/>
      <c r="AB5071" s="42"/>
      <c r="AC5071" s="42"/>
      <c r="AD5071" s="42"/>
    </row>
    <row r="5072" spans="3:30">
      <c r="C5072" s="513"/>
      <c r="D5072" s="461"/>
      <c r="E5072" s="421"/>
      <c r="F5072" s="494"/>
      <c r="G5072" s="258"/>
      <c r="H5072" s="513"/>
      <c r="I5072" s="513"/>
      <c r="J5072" s="513"/>
      <c r="K5072" s="513"/>
      <c r="L5072" s="513"/>
      <c r="M5072" s="513"/>
      <c r="N5072" s="513"/>
      <c r="O5072" s="513"/>
      <c r="P5072" s="513"/>
      <c r="Q5072" s="513"/>
      <c r="R5072" s="513"/>
      <c r="S5072" s="513"/>
      <c r="T5072" s="513"/>
      <c r="U5072" s="513"/>
      <c r="V5072" s="513"/>
      <c r="W5072" s="513"/>
      <c r="X5072" s="513"/>
      <c r="Y5072" s="42"/>
      <c r="Z5072" s="42"/>
      <c r="AA5072" s="42"/>
      <c r="AB5072" s="42"/>
      <c r="AC5072" s="42"/>
      <c r="AD5072" s="42"/>
    </row>
    <row r="5073" spans="3:30">
      <c r="C5073" s="513"/>
      <c r="D5073" s="461"/>
      <c r="E5073" s="421"/>
      <c r="F5073" s="494"/>
      <c r="G5073" s="258"/>
      <c r="H5073" s="513"/>
      <c r="I5073" s="513"/>
      <c r="J5073" s="513"/>
      <c r="K5073" s="513"/>
      <c r="L5073" s="513"/>
      <c r="M5073" s="513"/>
      <c r="N5073" s="513"/>
      <c r="O5073" s="513"/>
      <c r="P5073" s="513"/>
      <c r="Q5073" s="513"/>
      <c r="R5073" s="513"/>
      <c r="S5073" s="513"/>
      <c r="T5073" s="513"/>
      <c r="U5073" s="513"/>
      <c r="V5073" s="513"/>
      <c r="W5073" s="513"/>
      <c r="X5073" s="513"/>
      <c r="Y5073" s="42"/>
      <c r="Z5073" s="42"/>
      <c r="AA5073" s="42"/>
      <c r="AB5073" s="42"/>
      <c r="AC5073" s="42"/>
      <c r="AD5073" s="42"/>
    </row>
    <row r="5074" spans="3:30">
      <c r="C5074" s="513"/>
      <c r="D5074" s="461"/>
      <c r="E5074" s="421"/>
      <c r="F5074" s="494"/>
      <c r="G5074" s="258"/>
      <c r="H5074" s="513"/>
      <c r="I5074" s="513"/>
      <c r="J5074" s="513"/>
      <c r="K5074" s="513"/>
      <c r="L5074" s="513"/>
      <c r="M5074" s="513"/>
      <c r="N5074" s="513"/>
      <c r="O5074" s="513"/>
      <c r="P5074" s="513"/>
      <c r="Q5074" s="513"/>
      <c r="R5074" s="513"/>
      <c r="S5074" s="513"/>
      <c r="T5074" s="513"/>
      <c r="U5074" s="513"/>
      <c r="V5074" s="513"/>
      <c r="W5074" s="513"/>
      <c r="X5074" s="513"/>
      <c r="Y5074" s="42"/>
      <c r="Z5074" s="42"/>
      <c r="AA5074" s="42"/>
      <c r="AB5074" s="42"/>
      <c r="AC5074" s="42"/>
      <c r="AD5074" s="42"/>
    </row>
    <row r="5075" spans="3:30">
      <c r="C5075" s="513"/>
      <c r="D5075" s="461"/>
      <c r="E5075" s="421"/>
      <c r="F5075" s="494"/>
      <c r="G5075" s="258"/>
      <c r="H5075" s="513"/>
      <c r="I5075" s="513"/>
      <c r="J5075" s="513"/>
      <c r="K5075" s="513"/>
      <c r="L5075" s="513"/>
      <c r="M5075" s="513"/>
      <c r="N5075" s="513"/>
      <c r="O5075" s="513"/>
      <c r="P5075" s="513"/>
      <c r="Q5075" s="513"/>
      <c r="R5075" s="513"/>
      <c r="S5075" s="513"/>
      <c r="T5075" s="513"/>
      <c r="U5075" s="513"/>
      <c r="V5075" s="513"/>
      <c r="W5075" s="513"/>
      <c r="X5075" s="513"/>
      <c r="Y5075" s="42"/>
      <c r="Z5075" s="42"/>
      <c r="AA5075" s="42"/>
      <c r="AB5075" s="42"/>
      <c r="AC5075" s="42"/>
      <c r="AD5075" s="42"/>
    </row>
    <row r="5076" spans="3:30">
      <c r="C5076" s="513"/>
      <c r="D5076" s="461"/>
      <c r="E5076" s="421"/>
      <c r="F5076" s="494"/>
      <c r="G5076" s="258"/>
      <c r="H5076" s="513"/>
      <c r="I5076" s="513"/>
      <c r="J5076" s="513"/>
      <c r="K5076" s="513"/>
      <c r="L5076" s="513"/>
      <c r="M5076" s="513"/>
      <c r="N5076" s="513"/>
      <c r="O5076" s="513"/>
      <c r="P5076" s="513"/>
      <c r="Q5076" s="513"/>
      <c r="R5076" s="513"/>
      <c r="S5076" s="513"/>
      <c r="T5076" s="513"/>
      <c r="U5076" s="513"/>
      <c r="V5076" s="513"/>
      <c r="W5076" s="513"/>
      <c r="X5076" s="513"/>
      <c r="Y5076" s="42"/>
      <c r="Z5076" s="42"/>
      <c r="AA5076" s="42"/>
      <c r="AB5076" s="42"/>
      <c r="AC5076" s="42"/>
      <c r="AD5076" s="42"/>
    </row>
    <row r="5077" spans="3:30">
      <c r="C5077" s="513"/>
      <c r="D5077" s="461"/>
      <c r="E5077" s="421"/>
      <c r="F5077" s="494"/>
      <c r="G5077" s="258"/>
      <c r="H5077" s="513"/>
      <c r="I5077" s="513"/>
      <c r="J5077" s="513"/>
      <c r="K5077" s="513"/>
      <c r="L5077" s="513"/>
      <c r="M5077" s="513"/>
      <c r="N5077" s="513"/>
      <c r="O5077" s="513"/>
      <c r="P5077" s="513"/>
      <c r="Q5077" s="513"/>
      <c r="R5077" s="513"/>
      <c r="S5077" s="513"/>
      <c r="T5077" s="513"/>
      <c r="U5077" s="513"/>
      <c r="V5077" s="513"/>
      <c r="W5077" s="513"/>
      <c r="X5077" s="513"/>
      <c r="Y5077" s="42"/>
      <c r="Z5077" s="42"/>
      <c r="AA5077" s="42"/>
      <c r="AB5077" s="42"/>
      <c r="AC5077" s="42"/>
      <c r="AD5077" s="42"/>
    </row>
    <row r="5078" spans="3:30">
      <c r="C5078" s="513"/>
      <c r="D5078" s="461"/>
      <c r="E5078" s="421"/>
      <c r="F5078" s="494"/>
      <c r="G5078" s="258"/>
      <c r="H5078" s="513"/>
      <c r="I5078" s="513"/>
      <c r="J5078" s="513"/>
      <c r="K5078" s="513"/>
      <c r="L5078" s="513"/>
      <c r="M5078" s="513"/>
      <c r="N5078" s="513"/>
      <c r="O5078" s="513"/>
      <c r="P5078" s="513"/>
      <c r="Q5078" s="513"/>
      <c r="R5078" s="513"/>
      <c r="S5078" s="513"/>
      <c r="T5078" s="513"/>
      <c r="U5078" s="513"/>
      <c r="V5078" s="513"/>
      <c r="W5078" s="513"/>
      <c r="X5078" s="513"/>
      <c r="Y5078" s="42"/>
      <c r="Z5078" s="42"/>
      <c r="AA5078" s="42"/>
      <c r="AB5078" s="42"/>
      <c r="AC5078" s="42"/>
      <c r="AD5078" s="42"/>
    </row>
    <row r="5079" spans="3:30">
      <c r="C5079" s="513"/>
      <c r="D5079" s="461"/>
      <c r="E5079" s="421"/>
      <c r="F5079" s="494"/>
      <c r="G5079" s="258"/>
      <c r="H5079" s="513"/>
      <c r="I5079" s="513"/>
      <c r="J5079" s="513"/>
      <c r="K5079" s="513"/>
      <c r="L5079" s="513"/>
      <c r="M5079" s="513"/>
      <c r="N5079" s="513"/>
      <c r="O5079" s="513"/>
      <c r="P5079" s="513"/>
      <c r="Q5079" s="513"/>
      <c r="R5079" s="513"/>
      <c r="S5079" s="513"/>
      <c r="T5079" s="513"/>
      <c r="U5079" s="513"/>
      <c r="V5079" s="513"/>
      <c r="W5079" s="513"/>
      <c r="X5079" s="513"/>
      <c r="Y5079" s="42"/>
      <c r="Z5079" s="42"/>
      <c r="AA5079" s="42"/>
      <c r="AB5079" s="42"/>
      <c r="AC5079" s="42"/>
      <c r="AD5079" s="42"/>
    </row>
    <row r="5080" spans="3:30">
      <c r="C5080" s="513"/>
      <c r="D5080" s="461"/>
      <c r="E5080" s="421"/>
      <c r="F5080" s="494"/>
      <c r="G5080" s="258"/>
      <c r="H5080" s="513"/>
      <c r="I5080" s="513"/>
      <c r="J5080" s="513"/>
      <c r="K5080" s="513"/>
      <c r="L5080" s="513"/>
      <c r="M5080" s="513"/>
      <c r="N5080" s="513"/>
      <c r="O5080" s="513"/>
      <c r="P5080" s="513"/>
      <c r="Q5080" s="513"/>
      <c r="R5080" s="513"/>
      <c r="S5080" s="513"/>
      <c r="T5080" s="513"/>
      <c r="U5080" s="513"/>
      <c r="V5080" s="513"/>
      <c r="W5080" s="513"/>
      <c r="X5080" s="513"/>
      <c r="Y5080" s="42"/>
      <c r="Z5080" s="42"/>
      <c r="AA5080" s="42"/>
      <c r="AB5080" s="42"/>
      <c r="AC5080" s="42"/>
      <c r="AD5080" s="42"/>
    </row>
    <row r="5081" spans="3:30">
      <c r="C5081" s="513"/>
      <c r="D5081" s="461"/>
      <c r="E5081" s="421"/>
      <c r="F5081" s="494"/>
      <c r="G5081" s="258"/>
      <c r="H5081" s="513"/>
      <c r="I5081" s="513"/>
      <c r="J5081" s="513"/>
      <c r="K5081" s="513"/>
      <c r="L5081" s="513"/>
      <c r="M5081" s="513"/>
      <c r="N5081" s="513"/>
      <c r="O5081" s="513"/>
      <c r="P5081" s="513"/>
      <c r="Q5081" s="513"/>
      <c r="R5081" s="513"/>
      <c r="S5081" s="513"/>
      <c r="T5081" s="513"/>
      <c r="U5081" s="513"/>
      <c r="V5081" s="513"/>
      <c r="W5081" s="513"/>
      <c r="X5081" s="513"/>
      <c r="Y5081" s="42"/>
      <c r="Z5081" s="42"/>
      <c r="AA5081" s="42"/>
      <c r="AB5081" s="42"/>
      <c r="AC5081" s="42"/>
      <c r="AD5081" s="42"/>
    </row>
    <row r="5082" spans="3:30">
      <c r="C5082" s="513"/>
      <c r="D5082" s="461"/>
      <c r="E5082" s="421"/>
      <c r="F5082" s="494"/>
      <c r="G5082" s="258"/>
      <c r="H5082" s="513"/>
      <c r="I5082" s="513"/>
      <c r="J5082" s="513"/>
      <c r="K5082" s="513"/>
      <c r="L5082" s="513"/>
      <c r="M5082" s="513"/>
      <c r="N5082" s="513"/>
      <c r="O5082" s="513"/>
      <c r="P5082" s="513"/>
      <c r="Q5082" s="513"/>
      <c r="R5082" s="513"/>
      <c r="S5082" s="513"/>
      <c r="T5082" s="513"/>
      <c r="U5082" s="513"/>
      <c r="V5082" s="513"/>
      <c r="W5082" s="513"/>
      <c r="X5082" s="513"/>
      <c r="Y5082" s="42"/>
      <c r="Z5082" s="42"/>
      <c r="AA5082" s="42"/>
      <c r="AB5082" s="42"/>
      <c r="AC5082" s="42"/>
      <c r="AD5082" s="42"/>
    </row>
    <row r="5083" spans="3:30">
      <c r="C5083" s="513"/>
      <c r="D5083" s="461"/>
      <c r="E5083" s="421"/>
      <c r="F5083" s="494"/>
      <c r="G5083" s="258"/>
      <c r="H5083" s="513"/>
      <c r="I5083" s="513"/>
      <c r="J5083" s="513"/>
      <c r="K5083" s="513"/>
      <c r="L5083" s="513"/>
      <c r="M5083" s="513"/>
      <c r="N5083" s="513"/>
      <c r="O5083" s="513"/>
      <c r="P5083" s="513"/>
      <c r="Q5083" s="513"/>
      <c r="R5083" s="513"/>
      <c r="S5083" s="513"/>
      <c r="T5083" s="513"/>
      <c r="U5083" s="513"/>
      <c r="V5083" s="513"/>
      <c r="W5083" s="513"/>
      <c r="X5083" s="513"/>
      <c r="Y5083" s="42"/>
      <c r="Z5083" s="42"/>
      <c r="AA5083" s="42"/>
      <c r="AB5083" s="42"/>
      <c r="AC5083" s="42"/>
      <c r="AD5083" s="42"/>
    </row>
    <row r="5084" spans="3:30">
      <c r="C5084" s="513"/>
      <c r="D5084" s="461"/>
      <c r="E5084" s="421"/>
      <c r="F5084" s="494"/>
      <c r="G5084" s="258"/>
      <c r="H5084" s="513"/>
      <c r="I5084" s="513"/>
      <c r="J5084" s="513"/>
      <c r="K5084" s="513"/>
      <c r="L5084" s="513"/>
      <c r="M5084" s="513"/>
      <c r="N5084" s="513"/>
      <c r="O5084" s="513"/>
      <c r="P5084" s="513"/>
      <c r="Q5084" s="513"/>
      <c r="R5084" s="513"/>
      <c r="S5084" s="513"/>
      <c r="T5084" s="513"/>
      <c r="U5084" s="513"/>
      <c r="V5084" s="513"/>
      <c r="W5084" s="513"/>
      <c r="X5084" s="513"/>
      <c r="Y5084" s="42"/>
      <c r="Z5084" s="42"/>
      <c r="AA5084" s="42"/>
      <c r="AB5084" s="42"/>
      <c r="AC5084" s="42"/>
      <c r="AD5084" s="42"/>
    </row>
    <row r="5085" spans="3:30">
      <c r="C5085" s="513"/>
      <c r="D5085" s="461"/>
      <c r="E5085" s="421"/>
      <c r="F5085" s="494"/>
      <c r="G5085" s="258"/>
      <c r="H5085" s="513"/>
      <c r="I5085" s="513"/>
      <c r="J5085" s="513"/>
      <c r="K5085" s="513"/>
      <c r="L5085" s="513"/>
      <c r="M5085" s="513"/>
      <c r="N5085" s="513"/>
      <c r="O5085" s="513"/>
      <c r="P5085" s="513"/>
      <c r="Q5085" s="513"/>
      <c r="R5085" s="513"/>
      <c r="S5085" s="513"/>
      <c r="T5085" s="513"/>
      <c r="U5085" s="513"/>
      <c r="V5085" s="513"/>
      <c r="W5085" s="513"/>
      <c r="X5085" s="513"/>
      <c r="Y5085" s="42"/>
      <c r="Z5085" s="42"/>
      <c r="AA5085" s="42"/>
      <c r="AB5085" s="42"/>
      <c r="AC5085" s="42"/>
      <c r="AD5085" s="42"/>
    </row>
    <row r="5086" spans="3:30">
      <c r="C5086" s="513"/>
      <c r="D5086" s="461"/>
      <c r="E5086" s="421"/>
      <c r="F5086" s="494"/>
      <c r="G5086" s="258"/>
      <c r="H5086" s="513"/>
      <c r="I5086" s="513"/>
      <c r="J5086" s="513"/>
      <c r="K5086" s="513"/>
      <c r="L5086" s="513"/>
      <c r="M5086" s="513"/>
      <c r="N5086" s="513"/>
      <c r="O5086" s="513"/>
      <c r="P5086" s="513"/>
      <c r="Q5086" s="513"/>
      <c r="R5086" s="513"/>
      <c r="S5086" s="513"/>
      <c r="T5086" s="513"/>
      <c r="U5086" s="513"/>
      <c r="V5086" s="513"/>
      <c r="W5086" s="513"/>
      <c r="X5086" s="513"/>
      <c r="Y5086" s="42"/>
      <c r="Z5086" s="42"/>
      <c r="AA5086" s="42"/>
      <c r="AB5086" s="42"/>
      <c r="AC5086" s="42"/>
      <c r="AD5086" s="42"/>
    </row>
    <row r="5087" spans="3:30">
      <c r="C5087" s="513"/>
      <c r="D5087" s="461"/>
      <c r="E5087" s="421"/>
      <c r="F5087" s="494"/>
      <c r="G5087" s="258"/>
      <c r="H5087" s="513"/>
      <c r="I5087" s="513"/>
      <c r="J5087" s="513"/>
      <c r="K5087" s="513"/>
      <c r="L5087" s="513"/>
      <c r="M5087" s="513"/>
      <c r="N5087" s="513"/>
      <c r="O5087" s="513"/>
      <c r="P5087" s="513"/>
      <c r="Q5087" s="513"/>
      <c r="R5087" s="513"/>
      <c r="S5087" s="513"/>
      <c r="T5087" s="513"/>
      <c r="U5087" s="513"/>
      <c r="V5087" s="513"/>
      <c r="W5087" s="513"/>
      <c r="X5087" s="513"/>
      <c r="Y5087" s="42"/>
      <c r="Z5087" s="42"/>
      <c r="AA5087" s="42"/>
      <c r="AB5087" s="42"/>
      <c r="AC5087" s="42"/>
      <c r="AD5087" s="42"/>
    </row>
    <row r="5088" spans="3:30">
      <c r="C5088" s="513"/>
      <c r="D5088" s="461"/>
      <c r="E5088" s="421"/>
      <c r="F5088" s="494"/>
      <c r="G5088" s="258"/>
      <c r="H5088" s="513"/>
      <c r="I5088" s="513"/>
      <c r="J5088" s="513"/>
      <c r="K5088" s="513"/>
      <c r="L5088" s="513"/>
      <c r="M5088" s="513"/>
      <c r="N5088" s="513"/>
      <c r="O5088" s="513"/>
      <c r="P5088" s="513"/>
      <c r="Q5088" s="513"/>
      <c r="R5088" s="513"/>
      <c r="S5088" s="513"/>
      <c r="T5088" s="513"/>
      <c r="U5088" s="513"/>
      <c r="V5088" s="513"/>
      <c r="W5088" s="513"/>
      <c r="X5088" s="513"/>
      <c r="Y5088" s="42"/>
      <c r="Z5088" s="42"/>
      <c r="AA5088" s="42"/>
      <c r="AB5088" s="42"/>
      <c r="AC5088" s="42"/>
      <c r="AD5088" s="42"/>
    </row>
    <row r="5089" spans="3:30">
      <c r="C5089" s="513"/>
      <c r="D5089" s="461"/>
      <c r="E5089" s="421"/>
      <c r="F5089" s="494"/>
      <c r="G5089" s="258"/>
      <c r="H5089" s="513"/>
      <c r="I5089" s="513"/>
      <c r="J5089" s="513"/>
      <c r="K5089" s="513"/>
      <c r="L5089" s="513"/>
      <c r="M5089" s="513"/>
      <c r="N5089" s="513"/>
      <c r="O5089" s="513"/>
      <c r="P5089" s="513"/>
      <c r="Q5089" s="513"/>
      <c r="R5089" s="513"/>
      <c r="S5089" s="513"/>
      <c r="T5089" s="513"/>
      <c r="U5089" s="513"/>
      <c r="V5089" s="513"/>
      <c r="W5089" s="513"/>
      <c r="X5089" s="513"/>
      <c r="Y5089" s="42"/>
      <c r="Z5089" s="42"/>
      <c r="AA5089" s="42"/>
      <c r="AB5089" s="42"/>
      <c r="AC5089" s="42"/>
      <c r="AD5089" s="42"/>
    </row>
    <row r="5090" spans="3:30">
      <c r="C5090" s="513"/>
      <c r="D5090" s="461"/>
      <c r="E5090" s="421"/>
      <c r="F5090" s="494"/>
      <c r="G5090" s="258"/>
      <c r="H5090" s="513"/>
      <c r="I5090" s="513"/>
      <c r="J5090" s="513"/>
      <c r="K5090" s="513"/>
      <c r="L5090" s="513"/>
      <c r="M5090" s="513"/>
      <c r="N5090" s="513"/>
      <c r="O5090" s="513"/>
      <c r="P5090" s="513"/>
      <c r="Q5090" s="513"/>
      <c r="R5090" s="513"/>
      <c r="S5090" s="513"/>
      <c r="T5090" s="513"/>
      <c r="U5090" s="513"/>
      <c r="V5090" s="513"/>
      <c r="W5090" s="513"/>
      <c r="X5090" s="513"/>
      <c r="Y5090" s="42"/>
      <c r="Z5090" s="42"/>
      <c r="AA5090" s="42"/>
      <c r="AB5090" s="42"/>
      <c r="AC5090" s="42"/>
      <c r="AD5090" s="42"/>
    </row>
    <row r="5091" spans="3:30">
      <c r="C5091" s="513"/>
      <c r="D5091" s="461"/>
      <c r="E5091" s="421"/>
      <c r="F5091" s="494"/>
      <c r="G5091" s="258"/>
      <c r="H5091" s="513"/>
      <c r="I5091" s="513"/>
      <c r="J5091" s="513"/>
      <c r="K5091" s="513"/>
      <c r="L5091" s="513"/>
      <c r="M5091" s="513"/>
      <c r="N5091" s="513"/>
      <c r="O5091" s="513"/>
      <c r="P5091" s="513"/>
      <c r="Q5091" s="513"/>
      <c r="R5091" s="513"/>
      <c r="S5091" s="513"/>
      <c r="T5091" s="513"/>
      <c r="U5091" s="513"/>
      <c r="V5091" s="513"/>
      <c r="W5091" s="513"/>
      <c r="X5091" s="513"/>
      <c r="Y5091" s="42"/>
      <c r="Z5091" s="42"/>
      <c r="AA5091" s="42"/>
      <c r="AB5091" s="42"/>
      <c r="AC5091" s="42"/>
      <c r="AD5091" s="42"/>
    </row>
    <row r="5092" spans="3:30">
      <c r="C5092" s="513"/>
      <c r="D5092" s="461"/>
      <c r="E5092" s="421"/>
      <c r="F5092" s="494"/>
      <c r="G5092" s="258"/>
      <c r="H5092" s="513"/>
      <c r="I5092" s="513"/>
      <c r="J5092" s="513"/>
      <c r="K5092" s="513"/>
      <c r="L5092" s="513"/>
      <c r="M5092" s="513"/>
      <c r="N5092" s="513"/>
      <c r="O5092" s="513"/>
      <c r="P5092" s="513"/>
      <c r="Q5092" s="513"/>
      <c r="R5092" s="513"/>
      <c r="S5092" s="513"/>
      <c r="T5092" s="513"/>
      <c r="U5092" s="513"/>
      <c r="V5092" s="513"/>
      <c r="W5092" s="513"/>
      <c r="X5092" s="513"/>
      <c r="Y5092" s="42"/>
      <c r="Z5092" s="42"/>
      <c r="AA5092" s="42"/>
      <c r="AB5092" s="42"/>
      <c r="AC5092" s="42"/>
      <c r="AD5092" s="42"/>
    </row>
    <row r="5093" spans="3:30">
      <c r="C5093" s="513"/>
      <c r="D5093" s="461"/>
      <c r="E5093" s="421"/>
      <c r="F5093" s="494"/>
      <c r="G5093" s="258"/>
      <c r="H5093" s="513"/>
      <c r="I5093" s="513"/>
      <c r="J5093" s="513"/>
      <c r="K5093" s="513"/>
      <c r="L5093" s="513"/>
      <c r="M5093" s="513"/>
      <c r="N5093" s="513"/>
      <c r="O5093" s="513"/>
      <c r="P5093" s="513"/>
      <c r="Q5093" s="513"/>
      <c r="R5093" s="513"/>
      <c r="S5093" s="513"/>
      <c r="T5093" s="513"/>
      <c r="U5093" s="513"/>
      <c r="V5093" s="513"/>
      <c r="W5093" s="513"/>
      <c r="X5093" s="513"/>
      <c r="Y5093" s="42"/>
      <c r="Z5093" s="42"/>
      <c r="AA5093" s="42"/>
      <c r="AB5093" s="42"/>
      <c r="AC5093" s="42"/>
      <c r="AD5093" s="42"/>
    </row>
    <row r="5094" spans="3:30">
      <c r="C5094" s="513"/>
      <c r="D5094" s="461"/>
      <c r="E5094" s="421"/>
      <c r="F5094" s="494"/>
      <c r="G5094" s="258"/>
      <c r="H5094" s="513"/>
      <c r="I5094" s="513"/>
      <c r="J5094" s="513"/>
      <c r="K5094" s="513"/>
      <c r="L5094" s="513"/>
      <c r="M5094" s="513"/>
      <c r="N5094" s="513"/>
      <c r="O5094" s="513"/>
      <c r="P5094" s="513"/>
      <c r="Q5094" s="513"/>
      <c r="R5094" s="513"/>
      <c r="S5094" s="513"/>
      <c r="T5094" s="513"/>
      <c r="U5094" s="513"/>
      <c r="V5094" s="513"/>
      <c r="W5094" s="513"/>
      <c r="X5094" s="513"/>
      <c r="Y5094" s="42"/>
      <c r="Z5094" s="42"/>
      <c r="AA5094" s="42"/>
      <c r="AB5094" s="42"/>
      <c r="AC5094" s="42"/>
      <c r="AD5094" s="42"/>
    </row>
    <row r="5095" spans="3:30">
      <c r="C5095" s="513"/>
      <c r="D5095" s="461"/>
      <c r="E5095" s="421"/>
      <c r="F5095" s="494"/>
      <c r="G5095" s="258"/>
      <c r="H5095" s="513"/>
      <c r="I5095" s="513"/>
      <c r="J5095" s="513"/>
      <c r="K5095" s="513"/>
      <c r="L5095" s="513"/>
      <c r="M5095" s="513"/>
      <c r="N5095" s="513"/>
      <c r="O5095" s="513"/>
      <c r="P5095" s="513"/>
      <c r="Q5095" s="513"/>
      <c r="R5095" s="513"/>
      <c r="S5095" s="513"/>
      <c r="T5095" s="513"/>
      <c r="U5095" s="513"/>
      <c r="V5095" s="513"/>
      <c r="W5095" s="513"/>
      <c r="X5095" s="513"/>
      <c r="Y5095" s="42"/>
      <c r="Z5095" s="42"/>
      <c r="AA5095" s="42"/>
      <c r="AB5095" s="42"/>
      <c r="AC5095" s="42"/>
      <c r="AD5095" s="42"/>
    </row>
    <row r="5096" spans="3:30">
      <c r="C5096" s="513"/>
      <c r="D5096" s="461"/>
      <c r="E5096" s="421"/>
      <c r="F5096" s="494"/>
      <c r="G5096" s="258"/>
      <c r="H5096" s="513"/>
      <c r="I5096" s="513"/>
      <c r="J5096" s="513"/>
      <c r="K5096" s="513"/>
      <c r="L5096" s="513"/>
      <c r="M5096" s="513"/>
      <c r="N5096" s="513"/>
      <c r="O5096" s="513"/>
      <c r="P5096" s="513"/>
      <c r="Q5096" s="513"/>
      <c r="R5096" s="513"/>
      <c r="S5096" s="513"/>
      <c r="T5096" s="513"/>
      <c r="U5096" s="513"/>
      <c r="V5096" s="513"/>
      <c r="W5096" s="513"/>
      <c r="X5096" s="513"/>
      <c r="Y5096" s="42"/>
      <c r="Z5096" s="42"/>
      <c r="AA5096" s="42"/>
      <c r="AB5096" s="42"/>
      <c r="AC5096" s="42"/>
      <c r="AD5096" s="42"/>
    </row>
    <row r="5097" spans="3:30">
      <c r="C5097" s="513"/>
      <c r="D5097" s="461"/>
      <c r="E5097" s="421"/>
      <c r="F5097" s="494"/>
      <c r="G5097" s="258"/>
      <c r="H5097" s="513"/>
      <c r="I5097" s="513"/>
      <c r="J5097" s="513"/>
      <c r="K5097" s="513"/>
      <c r="L5097" s="513"/>
      <c r="M5097" s="513"/>
      <c r="N5097" s="513"/>
      <c r="O5097" s="513"/>
      <c r="P5097" s="513"/>
      <c r="Q5097" s="513"/>
      <c r="R5097" s="513"/>
      <c r="S5097" s="513"/>
      <c r="T5097" s="513"/>
      <c r="U5097" s="513"/>
      <c r="V5097" s="513"/>
      <c r="W5097" s="513"/>
      <c r="X5097" s="513"/>
      <c r="Y5097" s="42"/>
      <c r="Z5097" s="42"/>
      <c r="AA5097" s="42"/>
      <c r="AB5097" s="42"/>
      <c r="AC5097" s="42"/>
      <c r="AD5097" s="42"/>
    </row>
    <row r="5098" spans="3:30">
      <c r="C5098" s="513"/>
      <c r="D5098" s="461"/>
      <c r="E5098" s="421"/>
      <c r="F5098" s="494"/>
      <c r="G5098" s="258"/>
      <c r="H5098" s="513"/>
      <c r="I5098" s="513"/>
      <c r="J5098" s="513"/>
      <c r="K5098" s="513"/>
      <c r="L5098" s="513"/>
      <c r="M5098" s="513"/>
      <c r="N5098" s="513"/>
      <c r="O5098" s="513"/>
      <c r="P5098" s="513"/>
      <c r="Q5098" s="513"/>
      <c r="R5098" s="513"/>
      <c r="S5098" s="513"/>
      <c r="T5098" s="513"/>
      <c r="U5098" s="513"/>
      <c r="V5098" s="513"/>
      <c r="W5098" s="513"/>
      <c r="X5098" s="513"/>
      <c r="Y5098" s="42"/>
      <c r="Z5098" s="42"/>
      <c r="AA5098" s="42"/>
      <c r="AB5098" s="42"/>
      <c r="AC5098" s="42"/>
      <c r="AD5098" s="42"/>
    </row>
    <row r="5099" spans="3:30">
      <c r="C5099" s="513"/>
      <c r="D5099" s="461"/>
      <c r="E5099" s="421"/>
      <c r="F5099" s="494"/>
      <c r="G5099" s="258"/>
      <c r="H5099" s="513"/>
      <c r="I5099" s="513"/>
      <c r="J5099" s="513"/>
      <c r="K5099" s="513"/>
      <c r="L5099" s="513"/>
      <c r="M5099" s="513"/>
      <c r="N5099" s="513"/>
      <c r="O5099" s="513"/>
      <c r="P5099" s="513"/>
      <c r="Q5099" s="513"/>
      <c r="R5099" s="513"/>
      <c r="S5099" s="513"/>
      <c r="T5099" s="513"/>
      <c r="U5099" s="513"/>
      <c r="V5099" s="513"/>
      <c r="W5099" s="513"/>
      <c r="X5099" s="513"/>
      <c r="Y5099" s="42"/>
      <c r="Z5099" s="42"/>
      <c r="AA5099" s="42"/>
      <c r="AB5099" s="42"/>
      <c r="AC5099" s="42"/>
      <c r="AD5099" s="42"/>
    </row>
    <row r="5100" spans="3:30">
      <c r="C5100" s="513"/>
      <c r="D5100" s="461"/>
      <c r="E5100" s="421"/>
      <c r="F5100" s="494"/>
      <c r="G5100" s="258"/>
      <c r="H5100" s="513"/>
      <c r="I5100" s="513"/>
      <c r="J5100" s="513"/>
      <c r="K5100" s="513"/>
      <c r="L5100" s="513"/>
      <c r="M5100" s="513"/>
      <c r="N5100" s="513"/>
      <c r="O5100" s="513"/>
      <c r="P5100" s="513"/>
      <c r="Q5100" s="513"/>
      <c r="R5100" s="513"/>
      <c r="S5100" s="513"/>
      <c r="T5100" s="513"/>
      <c r="U5100" s="513"/>
      <c r="V5100" s="513"/>
      <c r="W5100" s="513"/>
      <c r="X5100" s="513"/>
      <c r="Y5100" s="42"/>
      <c r="Z5100" s="42"/>
      <c r="AA5100" s="42"/>
      <c r="AB5100" s="42"/>
      <c r="AC5100" s="42"/>
      <c r="AD5100" s="42"/>
    </row>
    <row r="5101" spans="3:30">
      <c r="C5101" s="513"/>
      <c r="D5101" s="461"/>
      <c r="E5101" s="421"/>
      <c r="F5101" s="494"/>
      <c r="G5101" s="258"/>
      <c r="H5101" s="513"/>
      <c r="I5101" s="513"/>
      <c r="J5101" s="513"/>
      <c r="K5101" s="513"/>
      <c r="L5101" s="513"/>
      <c r="M5101" s="513"/>
      <c r="N5101" s="513"/>
      <c r="O5101" s="513"/>
      <c r="P5101" s="513"/>
      <c r="Q5101" s="513"/>
      <c r="R5101" s="513"/>
      <c r="S5101" s="513"/>
      <c r="T5101" s="513"/>
      <c r="U5101" s="513"/>
      <c r="V5101" s="513"/>
      <c r="W5101" s="513"/>
      <c r="X5101" s="513"/>
      <c r="Y5101" s="42"/>
      <c r="Z5101" s="42"/>
      <c r="AA5101" s="42"/>
      <c r="AB5101" s="42"/>
      <c r="AC5101" s="42"/>
      <c r="AD5101" s="42"/>
    </row>
    <row r="5102" spans="3:30">
      <c r="C5102" s="513"/>
      <c r="D5102" s="461"/>
      <c r="E5102" s="421"/>
      <c r="F5102" s="494"/>
      <c r="G5102" s="258"/>
      <c r="H5102" s="513"/>
      <c r="I5102" s="513"/>
      <c r="J5102" s="513"/>
      <c r="K5102" s="513"/>
      <c r="L5102" s="513"/>
      <c r="M5102" s="513"/>
      <c r="N5102" s="513"/>
      <c r="O5102" s="513"/>
      <c r="P5102" s="513"/>
      <c r="Q5102" s="513"/>
      <c r="R5102" s="513"/>
      <c r="S5102" s="513"/>
      <c r="T5102" s="513"/>
      <c r="U5102" s="513"/>
      <c r="V5102" s="513"/>
      <c r="W5102" s="513"/>
      <c r="X5102" s="513"/>
      <c r="Y5102" s="42"/>
      <c r="Z5102" s="42"/>
      <c r="AA5102" s="42"/>
      <c r="AB5102" s="42"/>
      <c r="AC5102" s="42"/>
      <c r="AD5102" s="42"/>
    </row>
    <row r="5103" spans="3:30">
      <c r="C5103" s="513"/>
      <c r="D5103" s="461"/>
      <c r="E5103" s="421"/>
      <c r="F5103" s="494"/>
      <c r="G5103" s="258"/>
      <c r="H5103" s="513"/>
      <c r="I5103" s="513"/>
      <c r="J5103" s="513"/>
      <c r="K5103" s="513"/>
      <c r="L5103" s="513"/>
      <c r="M5103" s="513"/>
      <c r="N5103" s="513"/>
      <c r="O5103" s="513"/>
      <c r="P5103" s="513"/>
      <c r="Q5103" s="513"/>
      <c r="R5103" s="513"/>
      <c r="S5103" s="513"/>
      <c r="T5103" s="513"/>
      <c r="U5103" s="513"/>
      <c r="V5103" s="513"/>
      <c r="W5103" s="513"/>
      <c r="X5103" s="513"/>
      <c r="Y5103" s="42"/>
      <c r="Z5103" s="42"/>
      <c r="AA5103" s="42"/>
      <c r="AB5103" s="42"/>
      <c r="AC5103" s="42"/>
      <c r="AD5103" s="42"/>
    </row>
    <row r="5104" spans="3:30">
      <c r="C5104" s="513"/>
      <c r="D5104" s="461"/>
      <c r="E5104" s="421"/>
      <c r="F5104" s="494"/>
      <c r="G5104" s="258"/>
      <c r="H5104" s="513"/>
      <c r="I5104" s="513"/>
      <c r="J5104" s="513"/>
      <c r="K5104" s="513"/>
      <c r="L5104" s="513"/>
      <c r="M5104" s="513"/>
      <c r="N5104" s="513"/>
      <c r="O5104" s="513"/>
      <c r="P5104" s="513"/>
      <c r="Q5104" s="513"/>
      <c r="R5104" s="513"/>
      <c r="S5104" s="513"/>
      <c r="T5104" s="513"/>
      <c r="U5104" s="513"/>
      <c r="V5104" s="513"/>
      <c r="W5104" s="513"/>
      <c r="X5104" s="513"/>
      <c r="Y5104" s="42"/>
      <c r="Z5104" s="42"/>
      <c r="AA5104" s="42"/>
      <c r="AB5104" s="42"/>
      <c r="AC5104" s="42"/>
      <c r="AD5104" s="42"/>
    </row>
    <row r="5105" spans="3:30">
      <c r="C5105" s="513"/>
      <c r="D5105" s="461"/>
      <c r="E5105" s="421"/>
      <c r="F5105" s="494"/>
      <c r="G5105" s="258"/>
      <c r="H5105" s="513"/>
      <c r="I5105" s="513"/>
      <c r="J5105" s="513"/>
      <c r="K5105" s="513"/>
      <c r="L5105" s="513"/>
      <c r="M5105" s="513"/>
      <c r="N5105" s="513"/>
      <c r="O5105" s="513"/>
      <c r="P5105" s="513"/>
      <c r="Q5105" s="513"/>
      <c r="R5105" s="513"/>
      <c r="S5105" s="513"/>
      <c r="T5105" s="513"/>
      <c r="U5105" s="513"/>
      <c r="V5105" s="513"/>
      <c r="W5105" s="513"/>
      <c r="X5105" s="513"/>
      <c r="Y5105" s="42"/>
      <c r="Z5105" s="42"/>
      <c r="AA5105" s="42"/>
      <c r="AB5105" s="42"/>
      <c r="AC5105" s="42"/>
      <c r="AD5105" s="42"/>
    </row>
    <row r="5106" spans="3:30">
      <c r="C5106" s="513"/>
      <c r="D5106" s="461"/>
      <c r="E5106" s="421"/>
      <c r="F5106" s="494"/>
      <c r="G5106" s="258"/>
      <c r="H5106" s="513"/>
      <c r="I5106" s="513"/>
      <c r="J5106" s="513"/>
      <c r="K5106" s="513"/>
      <c r="L5106" s="513"/>
      <c r="M5106" s="513"/>
      <c r="N5106" s="513"/>
      <c r="O5106" s="513"/>
      <c r="P5106" s="513"/>
      <c r="Q5106" s="513"/>
      <c r="R5106" s="513"/>
      <c r="S5106" s="513"/>
      <c r="T5106" s="513"/>
      <c r="U5106" s="513"/>
      <c r="V5106" s="513"/>
      <c r="W5106" s="513"/>
      <c r="X5106" s="513"/>
      <c r="Y5106" s="42"/>
      <c r="Z5106" s="42"/>
      <c r="AA5106" s="42"/>
      <c r="AB5106" s="42"/>
      <c r="AC5106" s="42"/>
      <c r="AD5106" s="42"/>
    </row>
    <row r="5107" spans="3:30">
      <c r="C5107" s="513"/>
      <c r="D5107" s="461"/>
      <c r="E5107" s="421"/>
      <c r="F5107" s="494"/>
      <c r="G5107" s="258"/>
      <c r="H5107" s="513"/>
      <c r="I5107" s="513"/>
      <c r="J5107" s="513"/>
      <c r="K5107" s="513"/>
      <c r="L5107" s="513"/>
      <c r="M5107" s="513"/>
      <c r="N5107" s="513"/>
      <c r="O5107" s="513"/>
      <c r="P5107" s="513"/>
      <c r="Q5107" s="513"/>
      <c r="R5107" s="513"/>
      <c r="S5107" s="513"/>
      <c r="T5107" s="513"/>
      <c r="U5107" s="513"/>
      <c r="V5107" s="513"/>
      <c r="W5107" s="513"/>
      <c r="X5107" s="513"/>
      <c r="Y5107" s="42"/>
      <c r="Z5107" s="42"/>
      <c r="AA5107" s="42"/>
      <c r="AB5107" s="42"/>
      <c r="AC5107" s="42"/>
      <c r="AD5107" s="42"/>
    </row>
    <row r="5108" spans="3:30">
      <c r="C5108" s="513"/>
      <c r="D5108" s="461"/>
      <c r="E5108" s="421"/>
      <c r="F5108" s="494"/>
      <c r="G5108" s="258"/>
      <c r="H5108" s="513"/>
      <c r="I5108" s="513"/>
      <c r="J5108" s="513"/>
      <c r="K5108" s="513"/>
      <c r="L5108" s="513"/>
      <c r="M5108" s="513"/>
      <c r="N5108" s="513"/>
      <c r="O5108" s="513"/>
      <c r="P5108" s="513"/>
      <c r="Q5108" s="513"/>
      <c r="R5108" s="513"/>
      <c r="S5108" s="513"/>
      <c r="T5108" s="513"/>
      <c r="U5108" s="513"/>
      <c r="V5108" s="513"/>
      <c r="W5108" s="513"/>
      <c r="X5108" s="513"/>
      <c r="Y5108" s="42"/>
      <c r="Z5108" s="42"/>
      <c r="AA5108" s="42"/>
      <c r="AB5108" s="42"/>
      <c r="AC5108" s="42"/>
      <c r="AD5108" s="42"/>
    </row>
    <row r="5109" spans="3:30">
      <c r="C5109" s="513"/>
      <c r="D5109" s="461"/>
      <c r="E5109" s="421"/>
      <c r="F5109" s="494"/>
      <c r="G5109" s="258"/>
      <c r="H5109" s="513"/>
      <c r="I5109" s="513"/>
      <c r="J5109" s="513"/>
      <c r="K5109" s="513"/>
      <c r="L5109" s="513"/>
      <c r="M5109" s="513"/>
      <c r="N5109" s="513"/>
      <c r="O5109" s="513"/>
      <c r="P5109" s="513"/>
      <c r="Q5109" s="513"/>
      <c r="R5109" s="513"/>
      <c r="S5109" s="513"/>
      <c r="T5109" s="513"/>
      <c r="U5109" s="513"/>
      <c r="V5109" s="513"/>
      <c r="W5109" s="513"/>
      <c r="X5109" s="513"/>
      <c r="Y5109" s="42"/>
      <c r="Z5109" s="42"/>
      <c r="AA5109" s="42"/>
      <c r="AB5109" s="42"/>
      <c r="AC5109" s="42"/>
      <c r="AD5109" s="42"/>
    </row>
    <row r="5110" spans="3:30">
      <c r="C5110" s="513"/>
      <c r="D5110" s="461"/>
      <c r="E5110" s="421"/>
      <c r="F5110" s="494"/>
      <c r="G5110" s="258"/>
      <c r="H5110" s="513"/>
      <c r="I5110" s="513"/>
      <c r="J5110" s="513"/>
      <c r="K5110" s="513"/>
      <c r="L5110" s="513"/>
      <c r="M5110" s="513"/>
      <c r="N5110" s="513"/>
      <c r="O5110" s="513"/>
      <c r="P5110" s="513"/>
      <c r="Q5110" s="513"/>
      <c r="R5110" s="513"/>
      <c r="S5110" s="513"/>
      <c r="T5110" s="513"/>
      <c r="U5110" s="513"/>
      <c r="V5110" s="513"/>
      <c r="W5110" s="513"/>
      <c r="X5110" s="513"/>
      <c r="Y5110" s="42"/>
      <c r="Z5110" s="42"/>
      <c r="AA5110" s="42"/>
      <c r="AB5110" s="42"/>
      <c r="AC5110" s="42"/>
      <c r="AD5110" s="42"/>
    </row>
    <row r="5111" spans="3:30">
      <c r="C5111" s="513"/>
      <c r="D5111" s="461"/>
      <c r="E5111" s="421"/>
      <c r="F5111" s="494"/>
      <c r="G5111" s="258"/>
      <c r="H5111" s="513"/>
      <c r="I5111" s="513"/>
      <c r="J5111" s="513"/>
      <c r="K5111" s="513"/>
      <c r="L5111" s="513"/>
      <c r="M5111" s="513"/>
      <c r="N5111" s="513"/>
      <c r="O5111" s="513"/>
      <c r="P5111" s="513"/>
      <c r="Q5111" s="513"/>
      <c r="R5111" s="513"/>
      <c r="S5111" s="513"/>
      <c r="T5111" s="513"/>
      <c r="U5111" s="513"/>
      <c r="V5111" s="513"/>
      <c r="W5111" s="513"/>
      <c r="X5111" s="513"/>
      <c r="Y5111" s="42"/>
      <c r="Z5111" s="42"/>
      <c r="AA5111" s="42"/>
      <c r="AB5111" s="42"/>
      <c r="AC5111" s="42"/>
      <c r="AD5111" s="42"/>
    </row>
    <row r="5112" spans="3:30">
      <c r="C5112" s="513"/>
      <c r="D5112" s="461"/>
      <c r="E5112" s="421"/>
      <c r="F5112" s="494"/>
      <c r="G5112" s="258"/>
      <c r="H5112" s="513"/>
      <c r="I5112" s="513"/>
      <c r="J5112" s="513"/>
      <c r="K5112" s="513"/>
      <c r="L5112" s="513"/>
      <c r="M5112" s="513"/>
      <c r="N5112" s="513"/>
      <c r="O5112" s="513"/>
      <c r="P5112" s="513"/>
      <c r="Q5112" s="513"/>
      <c r="R5112" s="513"/>
      <c r="S5112" s="513"/>
      <c r="T5112" s="513"/>
      <c r="U5112" s="513"/>
      <c r="V5112" s="513"/>
      <c r="W5112" s="513"/>
      <c r="X5112" s="513"/>
      <c r="Y5112" s="42"/>
      <c r="Z5112" s="42"/>
      <c r="AA5112" s="42"/>
      <c r="AB5112" s="42"/>
      <c r="AC5112" s="42"/>
      <c r="AD5112" s="42"/>
    </row>
    <row r="5113" spans="3:30">
      <c r="C5113" s="513"/>
      <c r="D5113" s="461"/>
      <c r="E5113" s="421"/>
      <c r="F5113" s="494"/>
      <c r="G5113" s="258"/>
      <c r="H5113" s="513"/>
      <c r="I5113" s="513"/>
      <c r="J5113" s="513"/>
      <c r="K5113" s="513"/>
      <c r="L5113" s="513"/>
      <c r="M5113" s="513"/>
      <c r="N5113" s="513"/>
      <c r="O5113" s="513"/>
      <c r="P5113" s="513"/>
      <c r="Q5113" s="513"/>
      <c r="R5113" s="513"/>
      <c r="S5113" s="513"/>
      <c r="T5113" s="513"/>
      <c r="U5113" s="513"/>
      <c r="V5113" s="513"/>
      <c r="W5113" s="513"/>
      <c r="X5113" s="513"/>
      <c r="Y5113" s="42"/>
      <c r="Z5113" s="42"/>
      <c r="AA5113" s="42"/>
      <c r="AB5113" s="42"/>
      <c r="AC5113" s="42"/>
      <c r="AD5113" s="42"/>
    </row>
    <row r="5114" spans="3:30">
      <c r="C5114" s="513"/>
      <c r="D5114" s="461"/>
      <c r="E5114" s="421"/>
      <c r="F5114" s="494"/>
      <c r="G5114" s="258"/>
      <c r="H5114" s="513"/>
      <c r="I5114" s="513"/>
      <c r="J5114" s="513"/>
      <c r="K5114" s="513"/>
      <c r="L5114" s="513"/>
      <c r="M5114" s="513"/>
      <c r="N5114" s="513"/>
      <c r="O5114" s="513"/>
      <c r="P5114" s="513"/>
      <c r="Q5114" s="513"/>
      <c r="R5114" s="513"/>
      <c r="S5114" s="513"/>
      <c r="T5114" s="513"/>
      <c r="U5114" s="513"/>
      <c r="V5114" s="513"/>
      <c r="W5114" s="513"/>
      <c r="X5114" s="513"/>
      <c r="Y5114" s="42"/>
      <c r="Z5114" s="42"/>
      <c r="AA5114" s="42"/>
      <c r="AB5114" s="42"/>
      <c r="AC5114" s="42"/>
      <c r="AD5114" s="42"/>
    </row>
    <row r="5115" spans="3:30">
      <c r="C5115" s="513"/>
      <c r="D5115" s="461"/>
      <c r="E5115" s="421"/>
      <c r="F5115" s="494"/>
      <c r="G5115" s="258"/>
      <c r="H5115" s="513"/>
      <c r="I5115" s="513"/>
      <c r="J5115" s="513"/>
      <c r="K5115" s="513"/>
      <c r="L5115" s="513"/>
      <c r="M5115" s="513"/>
      <c r="N5115" s="513"/>
      <c r="O5115" s="513"/>
      <c r="P5115" s="513"/>
      <c r="Q5115" s="513"/>
      <c r="R5115" s="513"/>
      <c r="S5115" s="513"/>
      <c r="T5115" s="513"/>
      <c r="U5115" s="513"/>
      <c r="V5115" s="513"/>
      <c r="W5115" s="513"/>
      <c r="X5115" s="513"/>
      <c r="Y5115" s="42"/>
      <c r="Z5115" s="42"/>
      <c r="AA5115" s="42"/>
      <c r="AB5115" s="42"/>
      <c r="AC5115" s="42"/>
      <c r="AD5115" s="42"/>
    </row>
    <row r="5116" spans="3:30">
      <c r="C5116" s="513"/>
      <c r="D5116" s="461"/>
      <c r="E5116" s="421"/>
      <c r="F5116" s="494"/>
      <c r="G5116" s="258"/>
      <c r="H5116" s="513"/>
      <c r="I5116" s="513"/>
      <c r="J5116" s="513"/>
      <c r="K5116" s="513"/>
      <c r="L5116" s="513"/>
      <c r="M5116" s="513"/>
      <c r="N5116" s="513"/>
      <c r="O5116" s="513"/>
      <c r="P5116" s="513"/>
      <c r="Q5116" s="513"/>
      <c r="R5116" s="513"/>
      <c r="S5116" s="513"/>
      <c r="T5116" s="513"/>
      <c r="U5116" s="513"/>
      <c r="V5116" s="513"/>
      <c r="W5116" s="513"/>
      <c r="X5116" s="513"/>
      <c r="Y5116" s="42"/>
      <c r="Z5116" s="42"/>
      <c r="AA5116" s="42"/>
      <c r="AB5116" s="42"/>
      <c r="AC5116" s="42"/>
      <c r="AD5116" s="42"/>
    </row>
    <row r="5117" spans="3:30">
      <c r="C5117" s="513"/>
      <c r="D5117" s="461"/>
      <c r="E5117" s="421"/>
      <c r="F5117" s="494"/>
      <c r="G5117" s="258"/>
      <c r="H5117" s="513"/>
      <c r="I5117" s="513"/>
      <c r="J5117" s="513"/>
      <c r="K5117" s="513"/>
      <c r="L5117" s="513"/>
      <c r="M5117" s="513"/>
      <c r="N5117" s="513"/>
      <c r="O5117" s="513"/>
      <c r="P5117" s="513"/>
      <c r="Q5117" s="513"/>
      <c r="R5117" s="513"/>
      <c r="S5117" s="513"/>
      <c r="T5117" s="513"/>
      <c r="U5117" s="513"/>
      <c r="V5117" s="513"/>
      <c r="W5117" s="513"/>
      <c r="X5117" s="513"/>
      <c r="Y5117" s="42"/>
      <c r="Z5117" s="42"/>
      <c r="AA5117" s="42"/>
      <c r="AB5117" s="42"/>
      <c r="AC5117" s="42"/>
      <c r="AD5117" s="42"/>
    </row>
    <row r="5118" spans="3:30">
      <c r="C5118" s="513"/>
      <c r="D5118" s="461"/>
      <c r="E5118" s="421"/>
      <c r="F5118" s="494"/>
      <c r="G5118" s="258"/>
      <c r="H5118" s="513"/>
      <c r="I5118" s="513"/>
      <c r="J5118" s="513"/>
      <c r="K5118" s="513"/>
      <c r="L5118" s="513"/>
      <c r="M5118" s="513"/>
      <c r="N5118" s="513"/>
      <c r="O5118" s="513"/>
      <c r="P5118" s="513"/>
      <c r="Q5118" s="513"/>
      <c r="R5118" s="513"/>
      <c r="S5118" s="513"/>
      <c r="T5118" s="513"/>
      <c r="U5118" s="513"/>
      <c r="V5118" s="513"/>
      <c r="W5118" s="513"/>
      <c r="X5118" s="513"/>
      <c r="Y5118" s="42"/>
      <c r="Z5118" s="42"/>
      <c r="AA5118" s="42"/>
      <c r="AB5118" s="42"/>
      <c r="AC5118" s="42"/>
      <c r="AD5118" s="42"/>
    </row>
    <row r="5119" spans="3:30">
      <c r="C5119" s="513"/>
      <c r="D5119" s="461"/>
      <c r="E5119" s="421"/>
      <c r="F5119" s="494"/>
      <c r="G5119" s="258"/>
      <c r="H5119" s="513"/>
      <c r="I5119" s="513"/>
      <c r="J5119" s="513"/>
      <c r="K5119" s="513"/>
      <c r="L5119" s="513"/>
      <c r="M5119" s="513"/>
      <c r="N5119" s="513"/>
      <c r="O5119" s="513"/>
      <c r="P5119" s="513"/>
      <c r="Q5119" s="513"/>
      <c r="R5119" s="513"/>
      <c r="S5119" s="513"/>
      <c r="T5119" s="513"/>
      <c r="U5119" s="513"/>
      <c r="V5119" s="513"/>
      <c r="W5119" s="513"/>
      <c r="X5119" s="513"/>
      <c r="Y5119" s="42"/>
      <c r="Z5119" s="42"/>
      <c r="AA5119" s="42"/>
      <c r="AB5119" s="42"/>
      <c r="AC5119" s="42"/>
      <c r="AD5119" s="42"/>
    </row>
    <row r="5120" spans="3:30">
      <c r="C5120" s="513"/>
      <c r="D5120" s="461"/>
      <c r="E5120" s="421"/>
      <c r="F5120" s="494"/>
      <c r="G5120" s="258"/>
      <c r="H5120" s="513"/>
      <c r="I5120" s="513"/>
      <c r="J5120" s="513"/>
      <c r="K5120" s="513"/>
      <c r="L5120" s="513"/>
      <c r="M5120" s="513"/>
      <c r="N5120" s="513"/>
      <c r="O5120" s="513"/>
      <c r="P5120" s="513"/>
      <c r="Q5120" s="513"/>
      <c r="R5120" s="513"/>
      <c r="S5120" s="513"/>
      <c r="T5120" s="513"/>
      <c r="U5120" s="513"/>
      <c r="V5120" s="513"/>
      <c r="W5120" s="513"/>
      <c r="X5120" s="513"/>
      <c r="Y5120" s="42"/>
      <c r="Z5120" s="42"/>
      <c r="AA5120" s="42"/>
      <c r="AB5120" s="42"/>
      <c r="AC5120" s="42"/>
      <c r="AD5120" s="42"/>
    </row>
    <row r="5121" spans="3:30">
      <c r="C5121" s="513"/>
      <c r="D5121" s="461"/>
      <c r="E5121" s="421"/>
      <c r="F5121" s="494"/>
      <c r="G5121" s="258"/>
      <c r="H5121" s="513"/>
      <c r="I5121" s="513"/>
      <c r="J5121" s="513"/>
      <c r="K5121" s="513"/>
      <c r="L5121" s="513"/>
      <c r="M5121" s="513"/>
      <c r="N5121" s="513"/>
      <c r="O5121" s="513"/>
      <c r="P5121" s="513"/>
      <c r="Q5121" s="513"/>
      <c r="R5121" s="513"/>
      <c r="S5121" s="513"/>
      <c r="T5121" s="513"/>
      <c r="U5121" s="513"/>
      <c r="V5121" s="513"/>
      <c r="W5121" s="513"/>
      <c r="X5121" s="513"/>
      <c r="Y5121" s="42"/>
      <c r="Z5121" s="42"/>
      <c r="AA5121" s="42"/>
      <c r="AB5121" s="42"/>
      <c r="AC5121" s="42"/>
      <c r="AD5121" s="42"/>
    </row>
    <row r="5122" spans="3:30">
      <c r="C5122" s="513"/>
      <c r="D5122" s="461"/>
      <c r="E5122" s="421"/>
      <c r="F5122" s="494"/>
      <c r="G5122" s="258"/>
      <c r="H5122" s="513"/>
      <c r="I5122" s="513"/>
      <c r="J5122" s="513"/>
      <c r="K5122" s="513"/>
      <c r="L5122" s="513"/>
      <c r="M5122" s="513"/>
      <c r="N5122" s="513"/>
      <c r="O5122" s="513"/>
      <c r="P5122" s="513"/>
      <c r="Q5122" s="513"/>
      <c r="R5122" s="513"/>
      <c r="S5122" s="513"/>
      <c r="T5122" s="513"/>
      <c r="U5122" s="513"/>
      <c r="V5122" s="513"/>
      <c r="W5122" s="513"/>
      <c r="X5122" s="513"/>
      <c r="Y5122" s="42"/>
      <c r="Z5122" s="42"/>
      <c r="AA5122" s="42"/>
      <c r="AB5122" s="42"/>
      <c r="AC5122" s="42"/>
      <c r="AD5122" s="42"/>
    </row>
    <row r="5123" spans="3:30">
      <c r="C5123" s="513"/>
      <c r="D5123" s="461"/>
      <c r="E5123" s="421"/>
      <c r="F5123" s="494"/>
      <c r="G5123" s="258"/>
      <c r="H5123" s="513"/>
      <c r="I5123" s="513"/>
      <c r="J5123" s="513"/>
      <c r="K5123" s="513"/>
      <c r="L5123" s="513"/>
      <c r="M5123" s="513"/>
      <c r="N5123" s="513"/>
      <c r="O5123" s="513"/>
      <c r="P5123" s="513"/>
      <c r="Q5123" s="513"/>
      <c r="R5123" s="513"/>
      <c r="S5123" s="513"/>
      <c r="T5123" s="513"/>
      <c r="U5123" s="513"/>
      <c r="V5123" s="513"/>
      <c r="W5123" s="513"/>
      <c r="X5123" s="513"/>
      <c r="Y5123" s="42"/>
      <c r="Z5123" s="42"/>
      <c r="AA5123" s="42"/>
      <c r="AB5123" s="42"/>
      <c r="AC5123" s="42"/>
      <c r="AD5123" s="42"/>
    </row>
    <row r="5124" spans="3:30">
      <c r="C5124" s="513"/>
      <c r="D5124" s="461"/>
      <c r="E5124" s="421"/>
      <c r="F5124" s="494"/>
      <c r="G5124" s="258"/>
      <c r="H5124" s="513"/>
      <c r="I5124" s="513"/>
      <c r="J5124" s="513"/>
      <c r="K5124" s="513"/>
      <c r="L5124" s="513"/>
      <c r="M5124" s="513"/>
      <c r="N5124" s="513"/>
      <c r="O5124" s="513"/>
      <c r="P5124" s="513"/>
      <c r="Q5124" s="513"/>
      <c r="R5124" s="513"/>
      <c r="S5124" s="513"/>
      <c r="T5124" s="513"/>
      <c r="U5124" s="513"/>
      <c r="V5124" s="513"/>
      <c r="W5124" s="513"/>
      <c r="X5124" s="513"/>
      <c r="Y5124" s="42"/>
      <c r="Z5124" s="42"/>
      <c r="AA5124" s="42"/>
      <c r="AB5124" s="42"/>
      <c r="AC5124" s="42"/>
      <c r="AD5124" s="42"/>
    </row>
    <row r="5125" spans="3:30">
      <c r="C5125" s="513"/>
      <c r="D5125" s="461"/>
      <c r="E5125" s="421"/>
      <c r="F5125" s="494"/>
      <c r="G5125" s="258"/>
      <c r="H5125" s="513"/>
      <c r="I5125" s="513"/>
      <c r="J5125" s="513"/>
      <c r="K5125" s="513"/>
      <c r="L5125" s="513"/>
      <c r="M5125" s="513"/>
      <c r="N5125" s="513"/>
      <c r="O5125" s="513"/>
      <c r="P5125" s="513"/>
      <c r="Q5125" s="513"/>
      <c r="R5125" s="513"/>
      <c r="S5125" s="513"/>
      <c r="T5125" s="513"/>
      <c r="U5125" s="513"/>
      <c r="V5125" s="513"/>
      <c r="W5125" s="513"/>
      <c r="X5125" s="513"/>
      <c r="Y5125" s="42"/>
      <c r="Z5125" s="42"/>
      <c r="AA5125" s="42"/>
      <c r="AB5125" s="42"/>
      <c r="AC5125" s="42"/>
      <c r="AD5125" s="42"/>
    </row>
    <row r="5126" spans="3:30">
      <c r="C5126" s="513"/>
      <c r="D5126" s="461"/>
      <c r="E5126" s="421"/>
      <c r="F5126" s="494"/>
      <c r="G5126" s="258"/>
      <c r="H5126" s="513"/>
      <c r="I5126" s="513"/>
      <c r="J5126" s="513"/>
      <c r="K5126" s="513"/>
      <c r="L5126" s="513"/>
      <c r="M5126" s="513"/>
      <c r="N5126" s="513"/>
      <c r="O5126" s="513"/>
      <c r="P5126" s="513"/>
      <c r="Q5126" s="513"/>
      <c r="R5126" s="513"/>
      <c r="S5126" s="513"/>
      <c r="T5126" s="513"/>
      <c r="U5126" s="513"/>
      <c r="V5126" s="513"/>
      <c r="W5126" s="513"/>
      <c r="X5126" s="513"/>
      <c r="Y5126" s="42"/>
      <c r="Z5126" s="42"/>
      <c r="AA5126" s="42"/>
      <c r="AB5126" s="42"/>
      <c r="AC5126" s="42"/>
      <c r="AD5126" s="42"/>
    </row>
    <row r="5127" spans="3:30">
      <c r="C5127" s="513"/>
      <c r="D5127" s="461"/>
      <c r="E5127" s="421"/>
      <c r="F5127" s="494"/>
      <c r="G5127" s="258"/>
      <c r="H5127" s="513"/>
      <c r="I5127" s="513"/>
      <c r="J5127" s="513"/>
      <c r="K5127" s="513"/>
      <c r="L5127" s="513"/>
      <c r="M5127" s="513"/>
      <c r="N5127" s="513"/>
      <c r="O5127" s="513"/>
      <c r="P5127" s="513"/>
      <c r="Q5127" s="513"/>
      <c r="R5127" s="513"/>
      <c r="S5127" s="513"/>
      <c r="T5127" s="513"/>
      <c r="U5127" s="513"/>
      <c r="V5127" s="513"/>
      <c r="W5127" s="513"/>
      <c r="X5127" s="513"/>
      <c r="Y5127" s="42"/>
      <c r="Z5127" s="42"/>
      <c r="AA5127" s="42"/>
      <c r="AB5127" s="42"/>
      <c r="AC5127" s="42"/>
      <c r="AD5127" s="42"/>
    </row>
    <row r="5128" spans="3:30">
      <c r="C5128" s="513"/>
      <c r="D5128" s="461"/>
      <c r="E5128" s="421"/>
      <c r="F5128" s="494"/>
      <c r="G5128" s="258"/>
      <c r="H5128" s="513"/>
      <c r="I5128" s="513"/>
      <c r="J5128" s="513"/>
      <c r="K5128" s="513"/>
      <c r="L5128" s="513"/>
      <c r="M5128" s="513"/>
      <c r="N5128" s="513"/>
      <c r="O5128" s="513"/>
      <c r="P5128" s="513"/>
      <c r="Q5128" s="513"/>
      <c r="R5128" s="513"/>
      <c r="S5128" s="513"/>
      <c r="T5128" s="513"/>
      <c r="U5128" s="513"/>
      <c r="V5128" s="513"/>
      <c r="W5128" s="513"/>
      <c r="X5128" s="513"/>
      <c r="Y5128" s="42"/>
      <c r="Z5128" s="42"/>
      <c r="AA5128" s="42"/>
      <c r="AB5128" s="42"/>
      <c r="AC5128" s="42"/>
      <c r="AD5128" s="42"/>
    </row>
    <row r="5129" spans="3:30">
      <c r="C5129" s="513"/>
      <c r="D5129" s="461"/>
      <c r="E5129" s="421"/>
      <c r="F5129" s="494"/>
      <c r="G5129" s="258"/>
      <c r="H5129" s="513"/>
      <c r="I5129" s="513"/>
      <c r="J5129" s="513"/>
      <c r="K5129" s="513"/>
      <c r="L5129" s="513"/>
      <c r="M5129" s="513"/>
      <c r="N5129" s="513"/>
      <c r="O5129" s="513"/>
      <c r="P5129" s="513"/>
      <c r="Q5129" s="513"/>
      <c r="R5129" s="513"/>
      <c r="S5129" s="513"/>
      <c r="T5129" s="513"/>
      <c r="U5129" s="513"/>
      <c r="V5129" s="513"/>
      <c r="W5129" s="513"/>
      <c r="X5129" s="513"/>
      <c r="Y5129" s="42"/>
      <c r="Z5129" s="42"/>
      <c r="AA5129" s="42"/>
      <c r="AB5129" s="42"/>
      <c r="AC5129" s="42"/>
      <c r="AD5129" s="42"/>
    </row>
    <row r="5130" spans="3:30">
      <c r="C5130" s="513"/>
      <c r="D5130" s="461"/>
      <c r="E5130" s="421"/>
      <c r="F5130" s="494"/>
      <c r="G5130" s="258"/>
      <c r="H5130" s="513"/>
      <c r="I5130" s="513"/>
      <c r="J5130" s="513"/>
      <c r="K5130" s="513"/>
      <c r="L5130" s="513"/>
      <c r="M5130" s="513"/>
      <c r="N5130" s="513"/>
      <c r="O5130" s="513"/>
      <c r="P5130" s="513"/>
      <c r="Q5130" s="513"/>
      <c r="R5130" s="513"/>
      <c r="S5130" s="513"/>
      <c r="T5130" s="513"/>
      <c r="U5130" s="513"/>
      <c r="V5130" s="513"/>
      <c r="W5130" s="513"/>
      <c r="X5130" s="513"/>
      <c r="Y5130" s="42"/>
      <c r="Z5130" s="42"/>
      <c r="AA5130" s="42"/>
      <c r="AB5130" s="42"/>
      <c r="AC5130" s="42"/>
      <c r="AD5130" s="42"/>
    </row>
    <row r="5131" spans="3:30">
      <c r="C5131" s="513"/>
      <c r="D5131" s="461"/>
      <c r="E5131" s="421"/>
      <c r="F5131" s="494"/>
      <c r="G5131" s="258"/>
      <c r="H5131" s="513"/>
      <c r="I5131" s="513"/>
      <c r="J5131" s="513"/>
      <c r="K5131" s="513"/>
      <c r="L5131" s="513"/>
      <c r="M5131" s="513"/>
      <c r="N5131" s="513"/>
      <c r="O5131" s="513"/>
      <c r="P5131" s="513"/>
      <c r="Q5131" s="513"/>
      <c r="R5131" s="513"/>
      <c r="S5131" s="513"/>
      <c r="T5131" s="513"/>
      <c r="U5131" s="513"/>
      <c r="V5131" s="513"/>
      <c r="W5131" s="513"/>
      <c r="X5131" s="513"/>
      <c r="Y5131" s="42"/>
      <c r="Z5131" s="42"/>
      <c r="AA5131" s="42"/>
      <c r="AB5131" s="42"/>
      <c r="AC5131" s="42"/>
      <c r="AD5131" s="42"/>
    </row>
    <row r="5132" spans="3:30">
      <c r="C5132" s="513"/>
      <c r="D5132" s="461"/>
      <c r="E5132" s="421"/>
      <c r="F5132" s="494"/>
      <c r="G5132" s="258"/>
      <c r="H5132" s="513"/>
      <c r="I5132" s="513"/>
      <c r="J5132" s="513"/>
      <c r="K5132" s="513"/>
      <c r="L5132" s="513"/>
      <c r="M5132" s="513"/>
      <c r="N5132" s="513"/>
      <c r="O5132" s="513"/>
      <c r="P5132" s="513"/>
      <c r="Q5132" s="513"/>
      <c r="R5132" s="513"/>
      <c r="S5132" s="513"/>
      <c r="T5132" s="513"/>
      <c r="U5132" s="513"/>
      <c r="V5132" s="513"/>
      <c r="W5132" s="513"/>
      <c r="X5132" s="513"/>
      <c r="Y5132" s="42"/>
      <c r="Z5132" s="42"/>
      <c r="AA5132" s="42"/>
      <c r="AB5132" s="42"/>
      <c r="AC5132" s="42"/>
      <c r="AD5132" s="42"/>
    </row>
    <row r="5133" spans="3:30">
      <c r="C5133" s="513"/>
      <c r="D5133" s="461"/>
      <c r="E5133" s="421"/>
      <c r="F5133" s="494"/>
      <c r="G5133" s="258"/>
      <c r="H5133" s="513"/>
      <c r="I5133" s="513"/>
      <c r="J5133" s="513"/>
      <c r="K5133" s="513"/>
      <c r="L5133" s="513"/>
      <c r="M5133" s="513"/>
      <c r="N5133" s="513"/>
      <c r="O5133" s="513"/>
      <c r="P5133" s="513"/>
      <c r="Q5133" s="513"/>
      <c r="R5133" s="513"/>
      <c r="S5133" s="513"/>
      <c r="T5133" s="513"/>
      <c r="U5133" s="513"/>
      <c r="V5133" s="513"/>
      <c r="W5133" s="513"/>
      <c r="X5133" s="513"/>
      <c r="Y5133" s="42"/>
      <c r="Z5133" s="42"/>
      <c r="AA5133" s="42"/>
      <c r="AB5133" s="42"/>
      <c r="AC5133" s="42"/>
      <c r="AD5133" s="42"/>
    </row>
    <row r="5134" spans="3:30">
      <c r="C5134" s="513"/>
      <c r="D5134" s="461"/>
      <c r="E5134" s="421"/>
      <c r="F5134" s="494"/>
      <c r="G5134" s="258"/>
      <c r="H5134" s="513"/>
      <c r="I5134" s="513"/>
      <c r="J5134" s="513"/>
      <c r="K5134" s="513"/>
      <c r="L5134" s="513"/>
      <c r="M5134" s="513"/>
      <c r="N5134" s="513"/>
      <c r="O5134" s="513"/>
      <c r="P5134" s="513"/>
      <c r="Q5134" s="513"/>
      <c r="R5134" s="513"/>
      <c r="S5134" s="513"/>
      <c r="T5134" s="513"/>
      <c r="U5134" s="513"/>
      <c r="V5134" s="513"/>
      <c r="W5134" s="513"/>
      <c r="X5134" s="513"/>
      <c r="Y5134" s="42"/>
      <c r="Z5134" s="42"/>
      <c r="AA5134" s="42"/>
      <c r="AB5134" s="42"/>
      <c r="AC5134" s="42"/>
      <c r="AD5134" s="42"/>
    </row>
    <row r="5135" spans="3:30">
      <c r="C5135" s="513"/>
      <c r="D5135" s="461"/>
      <c r="E5135" s="421"/>
      <c r="F5135" s="494"/>
      <c r="G5135" s="258"/>
      <c r="H5135" s="513"/>
      <c r="I5135" s="513"/>
      <c r="J5135" s="513"/>
      <c r="K5135" s="513"/>
      <c r="L5135" s="513"/>
      <c r="M5135" s="513"/>
      <c r="N5135" s="513"/>
      <c r="O5135" s="513"/>
      <c r="P5135" s="513"/>
      <c r="Q5135" s="513"/>
      <c r="R5135" s="513"/>
      <c r="S5135" s="513"/>
      <c r="T5135" s="513"/>
      <c r="U5135" s="513"/>
      <c r="V5135" s="513"/>
      <c r="W5135" s="513"/>
      <c r="X5135" s="513"/>
      <c r="Y5135" s="42"/>
      <c r="Z5135" s="42"/>
      <c r="AA5135" s="42"/>
      <c r="AB5135" s="42"/>
      <c r="AC5135" s="42"/>
      <c r="AD5135" s="42"/>
    </row>
    <row r="5136" spans="3:30">
      <c r="C5136" s="513"/>
      <c r="D5136" s="461"/>
      <c r="E5136" s="421"/>
      <c r="F5136" s="494"/>
      <c r="G5136" s="258"/>
      <c r="H5136" s="513"/>
      <c r="I5136" s="513"/>
      <c r="J5136" s="513"/>
      <c r="K5136" s="513"/>
      <c r="L5136" s="513"/>
      <c r="M5136" s="513"/>
      <c r="N5136" s="513"/>
      <c r="O5136" s="513"/>
      <c r="P5136" s="513"/>
      <c r="Q5136" s="513"/>
      <c r="R5136" s="513"/>
      <c r="S5136" s="513"/>
      <c r="T5136" s="513"/>
      <c r="U5136" s="513"/>
      <c r="V5136" s="513"/>
      <c r="W5136" s="513"/>
      <c r="X5136" s="513"/>
      <c r="Y5136" s="42"/>
      <c r="Z5136" s="42"/>
      <c r="AA5136" s="42"/>
      <c r="AB5136" s="42"/>
      <c r="AC5136" s="42"/>
      <c r="AD5136" s="42"/>
    </row>
    <row r="5137" spans="3:30">
      <c r="C5137" s="513"/>
      <c r="D5137" s="461"/>
      <c r="E5137" s="421"/>
      <c r="F5137" s="494"/>
      <c r="G5137" s="258"/>
      <c r="H5137" s="513"/>
      <c r="I5137" s="513"/>
      <c r="J5137" s="513"/>
      <c r="K5137" s="513"/>
      <c r="L5137" s="513"/>
      <c r="M5137" s="513"/>
      <c r="N5137" s="513"/>
      <c r="O5137" s="513"/>
      <c r="P5137" s="513"/>
      <c r="Q5137" s="513"/>
      <c r="R5137" s="513"/>
      <c r="S5137" s="513"/>
      <c r="T5137" s="513"/>
      <c r="U5137" s="513"/>
      <c r="V5137" s="513"/>
      <c r="W5137" s="513"/>
      <c r="X5137" s="513"/>
      <c r="Y5137" s="42"/>
      <c r="Z5137" s="42"/>
      <c r="AA5137" s="42"/>
      <c r="AB5137" s="42"/>
      <c r="AC5137" s="42"/>
      <c r="AD5137" s="42"/>
    </row>
    <row r="5138" spans="3:30">
      <c r="C5138" s="513"/>
      <c r="D5138" s="461"/>
      <c r="E5138" s="421"/>
      <c r="F5138" s="494"/>
      <c r="G5138" s="258"/>
      <c r="H5138" s="513"/>
      <c r="I5138" s="513"/>
      <c r="J5138" s="513"/>
      <c r="K5138" s="513"/>
      <c r="L5138" s="513"/>
      <c r="M5138" s="513"/>
      <c r="N5138" s="513"/>
      <c r="O5138" s="513"/>
      <c r="P5138" s="513"/>
      <c r="Q5138" s="513"/>
      <c r="R5138" s="513"/>
      <c r="S5138" s="513"/>
      <c r="T5138" s="513"/>
      <c r="U5138" s="513"/>
      <c r="V5138" s="513"/>
      <c r="W5138" s="513"/>
      <c r="X5138" s="513"/>
      <c r="Y5138" s="42"/>
      <c r="Z5138" s="42"/>
      <c r="AA5138" s="42"/>
      <c r="AB5138" s="42"/>
      <c r="AC5138" s="42"/>
      <c r="AD5138" s="42"/>
    </row>
    <row r="5139" spans="3:30">
      <c r="C5139" s="513"/>
      <c r="D5139" s="461"/>
      <c r="E5139" s="421"/>
      <c r="F5139" s="494"/>
      <c r="G5139" s="258"/>
      <c r="H5139" s="513"/>
      <c r="I5139" s="513"/>
      <c r="J5139" s="513"/>
      <c r="K5139" s="513"/>
      <c r="L5139" s="513"/>
      <c r="M5139" s="513"/>
      <c r="N5139" s="513"/>
      <c r="O5139" s="513"/>
      <c r="P5139" s="513"/>
      <c r="Q5139" s="513"/>
      <c r="R5139" s="513"/>
      <c r="S5139" s="513"/>
      <c r="T5139" s="513"/>
      <c r="U5139" s="513"/>
      <c r="V5139" s="513"/>
      <c r="W5139" s="513"/>
      <c r="X5139" s="513"/>
      <c r="Y5139" s="42"/>
      <c r="Z5139" s="42"/>
      <c r="AA5139" s="42"/>
      <c r="AB5139" s="42"/>
      <c r="AC5139" s="42"/>
      <c r="AD5139" s="42"/>
    </row>
    <row r="5140" spans="3:30">
      <c r="C5140" s="513"/>
      <c r="D5140" s="461"/>
      <c r="E5140" s="421"/>
      <c r="F5140" s="494"/>
      <c r="G5140" s="258"/>
      <c r="H5140" s="513"/>
      <c r="I5140" s="513"/>
      <c r="J5140" s="513"/>
      <c r="K5140" s="513"/>
      <c r="L5140" s="513"/>
      <c r="M5140" s="513"/>
      <c r="N5140" s="513"/>
      <c r="O5140" s="513"/>
      <c r="P5140" s="513"/>
      <c r="Q5140" s="513"/>
      <c r="R5140" s="513"/>
      <c r="S5140" s="513"/>
      <c r="T5140" s="513"/>
      <c r="U5140" s="513"/>
      <c r="V5140" s="513"/>
      <c r="W5140" s="513"/>
      <c r="X5140" s="513"/>
      <c r="Y5140" s="42"/>
      <c r="Z5140" s="42"/>
      <c r="AA5140" s="42"/>
      <c r="AB5140" s="42"/>
      <c r="AC5140" s="42"/>
      <c r="AD5140" s="42"/>
    </row>
    <row r="5141" spans="3:30">
      <c r="C5141" s="513"/>
      <c r="D5141" s="461"/>
      <c r="E5141" s="421"/>
      <c r="F5141" s="494"/>
      <c r="G5141" s="258"/>
      <c r="H5141" s="513"/>
      <c r="I5141" s="513"/>
      <c r="J5141" s="513"/>
      <c r="K5141" s="513"/>
      <c r="L5141" s="513"/>
      <c r="M5141" s="513"/>
      <c r="N5141" s="513"/>
      <c r="O5141" s="513"/>
      <c r="P5141" s="513"/>
      <c r="Q5141" s="513"/>
      <c r="R5141" s="513"/>
      <c r="S5141" s="513"/>
      <c r="T5141" s="513"/>
      <c r="U5141" s="513"/>
      <c r="V5141" s="513"/>
      <c r="W5141" s="513"/>
      <c r="X5141" s="513"/>
      <c r="Y5141" s="42"/>
      <c r="Z5141" s="42"/>
      <c r="AA5141" s="42"/>
      <c r="AB5141" s="42"/>
      <c r="AC5141" s="42"/>
      <c r="AD5141" s="42"/>
    </row>
    <row r="5142" spans="3:30">
      <c r="C5142" s="513"/>
      <c r="D5142" s="461"/>
      <c r="E5142" s="421"/>
      <c r="F5142" s="494"/>
      <c r="G5142" s="258"/>
      <c r="H5142" s="513"/>
      <c r="I5142" s="513"/>
      <c r="J5142" s="513"/>
      <c r="K5142" s="513"/>
      <c r="L5142" s="513"/>
      <c r="M5142" s="513"/>
      <c r="N5142" s="513"/>
      <c r="O5142" s="513"/>
      <c r="P5142" s="513"/>
      <c r="Q5142" s="513"/>
      <c r="R5142" s="513"/>
      <c r="S5142" s="513"/>
      <c r="T5142" s="513"/>
      <c r="U5142" s="513"/>
      <c r="V5142" s="513"/>
      <c r="W5142" s="513"/>
      <c r="X5142" s="513"/>
      <c r="Y5142" s="42"/>
      <c r="Z5142" s="42"/>
      <c r="AA5142" s="42"/>
      <c r="AB5142" s="42"/>
      <c r="AC5142" s="42"/>
      <c r="AD5142" s="42"/>
    </row>
    <row r="5143" spans="3:30">
      <c r="C5143" s="513"/>
      <c r="D5143" s="461"/>
      <c r="E5143" s="421"/>
      <c r="F5143" s="494"/>
      <c r="G5143" s="258"/>
      <c r="H5143" s="513"/>
      <c r="I5143" s="513"/>
      <c r="J5143" s="513"/>
      <c r="K5143" s="513"/>
      <c r="L5143" s="513"/>
      <c r="M5143" s="513"/>
      <c r="N5143" s="513"/>
      <c r="O5143" s="513"/>
      <c r="P5143" s="513"/>
      <c r="Q5143" s="513"/>
      <c r="R5143" s="513"/>
      <c r="S5143" s="513"/>
      <c r="T5143" s="513"/>
      <c r="U5143" s="513"/>
      <c r="V5143" s="513"/>
      <c r="W5143" s="513"/>
      <c r="X5143" s="513"/>
      <c r="Y5143" s="42"/>
      <c r="Z5143" s="42"/>
      <c r="AA5143" s="42"/>
      <c r="AB5143" s="42"/>
      <c r="AC5143" s="42"/>
      <c r="AD5143" s="42"/>
    </row>
    <row r="5144" spans="3:30">
      <c r="C5144" s="513"/>
      <c r="D5144" s="461"/>
      <c r="E5144" s="421"/>
      <c r="F5144" s="494"/>
      <c r="G5144" s="258"/>
      <c r="H5144" s="513"/>
      <c r="I5144" s="513"/>
      <c r="J5144" s="513"/>
      <c r="K5144" s="513"/>
      <c r="L5144" s="513"/>
      <c r="M5144" s="513"/>
      <c r="N5144" s="513"/>
      <c r="O5144" s="513"/>
      <c r="P5144" s="513"/>
      <c r="Q5144" s="513"/>
      <c r="R5144" s="513"/>
      <c r="S5144" s="513"/>
      <c r="T5144" s="513"/>
      <c r="U5144" s="513"/>
      <c r="V5144" s="513"/>
      <c r="W5144" s="513"/>
      <c r="X5144" s="513"/>
      <c r="Y5144" s="42"/>
      <c r="Z5144" s="42"/>
      <c r="AA5144" s="42"/>
      <c r="AB5144" s="42"/>
      <c r="AC5144" s="42"/>
      <c r="AD5144" s="42"/>
    </row>
    <row r="5145" spans="3:30">
      <c r="C5145" s="513"/>
      <c r="D5145" s="461"/>
      <c r="E5145" s="421"/>
      <c r="F5145" s="494"/>
      <c r="G5145" s="258"/>
      <c r="H5145" s="513"/>
      <c r="I5145" s="513"/>
      <c r="J5145" s="513"/>
      <c r="K5145" s="513"/>
      <c r="L5145" s="513"/>
      <c r="M5145" s="513"/>
      <c r="N5145" s="513"/>
      <c r="O5145" s="513"/>
      <c r="P5145" s="513"/>
      <c r="Q5145" s="513"/>
      <c r="R5145" s="513"/>
      <c r="S5145" s="513"/>
      <c r="T5145" s="513"/>
      <c r="U5145" s="513"/>
      <c r="V5145" s="513"/>
      <c r="W5145" s="513"/>
      <c r="X5145" s="513"/>
      <c r="Y5145" s="42"/>
      <c r="Z5145" s="42"/>
      <c r="AA5145" s="42"/>
      <c r="AB5145" s="42"/>
      <c r="AC5145" s="42"/>
      <c r="AD5145" s="42"/>
    </row>
    <row r="5146" spans="3:30">
      <c r="C5146" s="513"/>
      <c r="D5146" s="461"/>
      <c r="E5146" s="421"/>
      <c r="F5146" s="494"/>
      <c r="G5146" s="258"/>
      <c r="H5146" s="513"/>
      <c r="I5146" s="513"/>
      <c r="J5146" s="513"/>
      <c r="K5146" s="513"/>
      <c r="L5146" s="513"/>
      <c r="M5146" s="513"/>
      <c r="N5146" s="513"/>
      <c r="O5146" s="513"/>
      <c r="P5146" s="513"/>
      <c r="Q5146" s="513"/>
      <c r="R5146" s="513"/>
      <c r="S5146" s="513"/>
      <c r="T5146" s="513"/>
      <c r="U5146" s="513"/>
      <c r="V5146" s="513"/>
      <c r="W5146" s="513"/>
      <c r="X5146" s="513"/>
      <c r="Y5146" s="42"/>
      <c r="Z5146" s="42"/>
      <c r="AA5146" s="42"/>
      <c r="AB5146" s="42"/>
      <c r="AC5146" s="42"/>
      <c r="AD5146" s="42"/>
    </row>
    <row r="5147" spans="3:30">
      <c r="C5147" s="513"/>
      <c r="D5147" s="461"/>
      <c r="E5147" s="421"/>
      <c r="F5147" s="494"/>
      <c r="G5147" s="258"/>
      <c r="H5147" s="513"/>
      <c r="I5147" s="513"/>
      <c r="J5147" s="513"/>
      <c r="K5147" s="513"/>
      <c r="L5147" s="513"/>
      <c r="M5147" s="513"/>
      <c r="N5147" s="513"/>
      <c r="O5147" s="513"/>
      <c r="P5147" s="513"/>
      <c r="Q5147" s="513"/>
      <c r="R5147" s="513"/>
      <c r="S5147" s="513"/>
      <c r="T5147" s="513"/>
      <c r="U5147" s="513"/>
      <c r="V5147" s="513"/>
      <c r="W5147" s="513"/>
      <c r="X5147" s="513"/>
      <c r="Y5147" s="42"/>
      <c r="Z5147" s="42"/>
      <c r="AA5147" s="42"/>
      <c r="AB5147" s="42"/>
      <c r="AC5147" s="42"/>
      <c r="AD5147" s="42"/>
    </row>
    <row r="5148" spans="3:30">
      <c r="C5148" s="513"/>
      <c r="D5148" s="461"/>
      <c r="E5148" s="421"/>
      <c r="F5148" s="494"/>
      <c r="G5148" s="258"/>
      <c r="H5148" s="513"/>
      <c r="I5148" s="513"/>
      <c r="J5148" s="513"/>
      <c r="K5148" s="513"/>
      <c r="L5148" s="513"/>
      <c r="M5148" s="513"/>
      <c r="N5148" s="513"/>
      <c r="O5148" s="513"/>
      <c r="P5148" s="513"/>
      <c r="Q5148" s="513"/>
      <c r="R5148" s="513"/>
      <c r="S5148" s="513"/>
      <c r="T5148" s="513"/>
      <c r="U5148" s="513"/>
      <c r="V5148" s="513"/>
      <c r="W5148" s="513"/>
      <c r="X5148" s="513"/>
      <c r="Y5148" s="42"/>
      <c r="Z5148" s="42"/>
      <c r="AA5148" s="42"/>
      <c r="AB5148" s="42"/>
      <c r="AC5148" s="42"/>
      <c r="AD5148" s="42"/>
    </row>
    <row r="5149" spans="3:30">
      <c r="C5149" s="513"/>
      <c r="D5149" s="461"/>
      <c r="E5149" s="421"/>
      <c r="F5149" s="494"/>
      <c r="G5149" s="258"/>
      <c r="H5149" s="513"/>
      <c r="I5149" s="513"/>
      <c r="J5149" s="513"/>
      <c r="K5149" s="513"/>
      <c r="L5149" s="513"/>
      <c r="M5149" s="513"/>
      <c r="N5149" s="513"/>
      <c r="O5149" s="513"/>
      <c r="P5149" s="513"/>
      <c r="Q5149" s="513"/>
      <c r="R5149" s="513"/>
      <c r="S5149" s="513"/>
      <c r="T5149" s="513"/>
      <c r="U5149" s="513"/>
      <c r="V5149" s="513"/>
      <c r="W5149" s="513"/>
      <c r="X5149" s="513"/>
      <c r="Y5149" s="42"/>
      <c r="Z5149" s="42"/>
      <c r="AA5149" s="42"/>
      <c r="AB5149" s="42"/>
      <c r="AC5149" s="42"/>
      <c r="AD5149" s="42"/>
    </row>
    <row r="5150" spans="3:30">
      <c r="C5150" s="513"/>
      <c r="D5150" s="461"/>
      <c r="E5150" s="421"/>
      <c r="F5150" s="494"/>
      <c r="G5150" s="258"/>
      <c r="H5150" s="513"/>
      <c r="I5150" s="513"/>
      <c r="J5150" s="513"/>
      <c r="K5150" s="513"/>
      <c r="L5150" s="513"/>
      <c r="M5150" s="513"/>
      <c r="N5150" s="513"/>
      <c r="O5150" s="513"/>
      <c r="P5150" s="513"/>
      <c r="Q5150" s="513"/>
      <c r="R5150" s="513"/>
      <c r="S5150" s="513"/>
      <c r="T5150" s="513"/>
      <c r="U5150" s="513"/>
      <c r="V5150" s="513"/>
      <c r="W5150" s="513"/>
      <c r="X5150" s="513"/>
      <c r="Y5150" s="42"/>
      <c r="Z5150" s="42"/>
      <c r="AA5150" s="42"/>
      <c r="AB5150" s="42"/>
      <c r="AC5150" s="42"/>
      <c r="AD5150" s="42"/>
    </row>
    <row r="5151" spans="3:30">
      <c r="C5151" s="513"/>
      <c r="D5151" s="461"/>
      <c r="E5151" s="421"/>
      <c r="F5151" s="494"/>
      <c r="G5151" s="258"/>
      <c r="H5151" s="513"/>
      <c r="I5151" s="513"/>
      <c r="J5151" s="513"/>
      <c r="K5151" s="513"/>
      <c r="L5151" s="513"/>
      <c r="M5151" s="513"/>
      <c r="N5151" s="513"/>
      <c r="O5151" s="513"/>
      <c r="P5151" s="513"/>
      <c r="Q5151" s="513"/>
      <c r="R5151" s="513"/>
      <c r="S5151" s="513"/>
      <c r="T5151" s="513"/>
      <c r="U5151" s="513"/>
      <c r="V5151" s="513"/>
      <c r="W5151" s="513"/>
      <c r="X5151" s="513"/>
      <c r="Y5151" s="42"/>
      <c r="Z5151" s="42"/>
      <c r="AA5151" s="42"/>
      <c r="AB5151" s="42"/>
      <c r="AC5151" s="42"/>
      <c r="AD5151" s="42"/>
    </row>
    <row r="5152" spans="3:30">
      <c r="C5152" s="513"/>
      <c r="D5152" s="461"/>
      <c r="E5152" s="421"/>
      <c r="F5152" s="494"/>
      <c r="G5152" s="258"/>
      <c r="H5152" s="513"/>
      <c r="I5152" s="513"/>
      <c r="J5152" s="513"/>
      <c r="K5152" s="513"/>
      <c r="L5152" s="513"/>
      <c r="M5152" s="513"/>
      <c r="N5152" s="513"/>
      <c r="O5152" s="513"/>
      <c r="P5152" s="513"/>
      <c r="Q5152" s="513"/>
      <c r="R5152" s="513"/>
      <c r="S5152" s="513"/>
      <c r="T5152" s="513"/>
      <c r="U5152" s="513"/>
      <c r="V5152" s="513"/>
      <c r="W5152" s="513"/>
      <c r="X5152" s="513"/>
      <c r="Y5152" s="42"/>
      <c r="Z5152" s="42"/>
      <c r="AA5152" s="42"/>
      <c r="AB5152" s="42"/>
      <c r="AC5152" s="42"/>
      <c r="AD5152" s="42"/>
    </row>
    <row r="5153" spans="3:30">
      <c r="C5153" s="513"/>
      <c r="D5153" s="461"/>
      <c r="E5153" s="421"/>
      <c r="F5153" s="494"/>
      <c r="G5153" s="258"/>
      <c r="H5153" s="513"/>
      <c r="I5153" s="513"/>
      <c r="J5153" s="513"/>
      <c r="K5153" s="513"/>
      <c r="L5153" s="513"/>
      <c r="M5153" s="513"/>
      <c r="N5153" s="513"/>
      <c r="O5153" s="513"/>
      <c r="P5153" s="513"/>
      <c r="Q5153" s="513"/>
      <c r="R5153" s="513"/>
      <c r="S5153" s="513"/>
      <c r="T5153" s="513"/>
      <c r="U5153" s="513"/>
      <c r="V5153" s="513"/>
      <c r="W5153" s="513"/>
      <c r="X5153" s="513"/>
      <c r="Y5153" s="42"/>
      <c r="Z5153" s="42"/>
      <c r="AA5153" s="42"/>
      <c r="AB5153" s="42"/>
      <c r="AC5153" s="42"/>
      <c r="AD5153" s="42"/>
    </row>
    <row r="5154" spans="3:30">
      <c r="C5154" s="513"/>
      <c r="D5154" s="461"/>
      <c r="E5154" s="421"/>
      <c r="F5154" s="494"/>
      <c r="G5154" s="258"/>
      <c r="H5154" s="513"/>
      <c r="I5154" s="513"/>
      <c r="J5154" s="513"/>
      <c r="K5154" s="513"/>
      <c r="L5154" s="513"/>
      <c r="M5154" s="513"/>
      <c r="N5154" s="513"/>
      <c r="O5154" s="513"/>
      <c r="P5154" s="513"/>
      <c r="Q5154" s="513"/>
      <c r="R5154" s="513"/>
      <c r="S5154" s="513"/>
      <c r="T5154" s="513"/>
      <c r="U5154" s="513"/>
      <c r="V5154" s="513"/>
      <c r="W5154" s="513"/>
      <c r="X5154" s="513"/>
      <c r="Y5154" s="42"/>
      <c r="Z5154" s="42"/>
      <c r="AA5154" s="42"/>
      <c r="AB5154" s="42"/>
      <c r="AC5154" s="42"/>
      <c r="AD5154" s="42"/>
    </row>
    <row r="5155" spans="3:30">
      <c r="C5155" s="513"/>
      <c r="D5155" s="461"/>
      <c r="E5155" s="421"/>
      <c r="F5155" s="494"/>
      <c r="G5155" s="258"/>
      <c r="H5155" s="513"/>
      <c r="I5155" s="513"/>
      <c r="J5155" s="513"/>
      <c r="K5155" s="513"/>
      <c r="L5155" s="513"/>
      <c r="M5155" s="513"/>
      <c r="N5155" s="513"/>
      <c r="O5155" s="513"/>
      <c r="P5155" s="513"/>
      <c r="Q5155" s="513"/>
      <c r="R5155" s="513"/>
      <c r="S5155" s="513"/>
      <c r="T5155" s="513"/>
      <c r="U5155" s="513"/>
      <c r="V5155" s="513"/>
      <c r="W5155" s="513"/>
      <c r="X5155" s="513"/>
      <c r="Y5155" s="42"/>
      <c r="Z5155" s="42"/>
      <c r="AA5155" s="42"/>
      <c r="AB5155" s="42"/>
      <c r="AC5155" s="42"/>
      <c r="AD5155" s="42"/>
    </row>
    <row r="5156" spans="3:30">
      <c r="C5156" s="513"/>
      <c r="D5156" s="461"/>
      <c r="E5156" s="421"/>
      <c r="F5156" s="494"/>
      <c r="G5156" s="258"/>
      <c r="H5156" s="513"/>
      <c r="I5156" s="513"/>
      <c r="J5156" s="513"/>
      <c r="K5156" s="513"/>
      <c r="L5156" s="513"/>
      <c r="M5156" s="513"/>
      <c r="N5156" s="513"/>
      <c r="O5156" s="513"/>
      <c r="P5156" s="513"/>
      <c r="Q5156" s="513"/>
      <c r="R5156" s="513"/>
      <c r="S5156" s="513"/>
      <c r="T5156" s="513"/>
      <c r="U5156" s="513"/>
      <c r="V5156" s="513"/>
      <c r="W5156" s="513"/>
      <c r="X5156" s="513"/>
      <c r="Y5156" s="42"/>
      <c r="Z5156" s="42"/>
      <c r="AA5156" s="42"/>
      <c r="AB5156" s="42"/>
      <c r="AC5156" s="42"/>
      <c r="AD5156" s="42"/>
    </row>
    <row r="5157" spans="3:30">
      <c r="C5157" s="513"/>
      <c r="D5157" s="461"/>
      <c r="E5157" s="421"/>
      <c r="F5157" s="494"/>
      <c r="G5157" s="258"/>
      <c r="H5157" s="513"/>
      <c r="I5157" s="513"/>
      <c r="J5157" s="513"/>
      <c r="K5157" s="513"/>
      <c r="L5157" s="513"/>
      <c r="M5157" s="513"/>
      <c r="N5157" s="513"/>
      <c r="O5157" s="513"/>
      <c r="P5157" s="513"/>
      <c r="Q5157" s="513"/>
      <c r="R5157" s="513"/>
      <c r="S5157" s="513"/>
      <c r="T5157" s="513"/>
      <c r="U5157" s="513"/>
      <c r="V5157" s="513"/>
      <c r="W5157" s="513"/>
      <c r="X5157" s="513"/>
      <c r="Y5157" s="42"/>
      <c r="Z5157" s="42"/>
      <c r="AA5157" s="42"/>
      <c r="AB5157" s="42"/>
      <c r="AC5157" s="42"/>
      <c r="AD5157" s="42"/>
    </row>
    <row r="5158" spans="3:30">
      <c r="C5158" s="513"/>
      <c r="D5158" s="461"/>
      <c r="E5158" s="421"/>
      <c r="F5158" s="494"/>
      <c r="G5158" s="258"/>
      <c r="H5158" s="513"/>
      <c r="I5158" s="513"/>
      <c r="J5158" s="513"/>
      <c r="K5158" s="513"/>
      <c r="L5158" s="513"/>
      <c r="M5158" s="513"/>
      <c r="N5158" s="513"/>
      <c r="O5158" s="513"/>
      <c r="P5158" s="513"/>
      <c r="Q5158" s="513"/>
      <c r="R5158" s="513"/>
      <c r="S5158" s="513"/>
      <c r="T5158" s="513"/>
      <c r="U5158" s="513"/>
      <c r="V5158" s="513"/>
      <c r="W5158" s="513"/>
      <c r="X5158" s="513"/>
      <c r="Y5158" s="42"/>
      <c r="Z5158" s="42"/>
      <c r="AA5158" s="42"/>
      <c r="AB5158" s="42"/>
      <c r="AC5158" s="42"/>
      <c r="AD5158" s="42"/>
    </row>
    <row r="5159" spans="3:30">
      <c r="C5159" s="513"/>
      <c r="D5159" s="461"/>
      <c r="E5159" s="421"/>
      <c r="F5159" s="494"/>
      <c r="G5159" s="258"/>
      <c r="H5159" s="513"/>
      <c r="I5159" s="513"/>
      <c r="J5159" s="513"/>
      <c r="K5159" s="513"/>
      <c r="L5159" s="513"/>
      <c r="M5159" s="513"/>
      <c r="N5159" s="513"/>
      <c r="O5159" s="513"/>
      <c r="P5159" s="513"/>
      <c r="Q5159" s="513"/>
      <c r="R5159" s="513"/>
      <c r="S5159" s="513"/>
      <c r="T5159" s="513"/>
      <c r="U5159" s="513"/>
      <c r="V5159" s="513"/>
      <c r="W5159" s="513"/>
      <c r="X5159" s="513"/>
      <c r="Y5159" s="42"/>
      <c r="Z5159" s="42"/>
      <c r="AA5159" s="42"/>
      <c r="AB5159" s="42"/>
      <c r="AC5159" s="42"/>
      <c r="AD5159" s="42"/>
    </row>
    <row r="5160" spans="3:30">
      <c r="C5160" s="513"/>
      <c r="D5160" s="461"/>
      <c r="E5160" s="421"/>
      <c r="F5160" s="494"/>
      <c r="G5160" s="258"/>
      <c r="H5160" s="513"/>
      <c r="I5160" s="513"/>
      <c r="J5160" s="513"/>
      <c r="K5160" s="513"/>
      <c r="L5160" s="513"/>
      <c r="M5160" s="513"/>
      <c r="N5160" s="513"/>
      <c r="O5160" s="513"/>
      <c r="P5160" s="513"/>
      <c r="Q5160" s="513"/>
      <c r="R5160" s="513"/>
      <c r="S5160" s="513"/>
      <c r="T5160" s="513"/>
      <c r="U5160" s="513"/>
      <c r="V5160" s="513"/>
      <c r="W5160" s="513"/>
      <c r="X5160" s="513"/>
      <c r="Y5160" s="42"/>
      <c r="Z5160" s="42"/>
      <c r="AA5160" s="42"/>
      <c r="AB5160" s="42"/>
      <c r="AC5160" s="42"/>
      <c r="AD5160" s="42"/>
    </row>
    <row r="5161" spans="3:30">
      <c r="C5161" s="513"/>
      <c r="D5161" s="461"/>
      <c r="E5161" s="421"/>
      <c r="F5161" s="494"/>
      <c r="G5161" s="258"/>
      <c r="H5161" s="513"/>
      <c r="I5161" s="513"/>
      <c r="J5161" s="513"/>
      <c r="K5161" s="513"/>
      <c r="L5161" s="513"/>
      <c r="M5161" s="513"/>
      <c r="N5161" s="513"/>
      <c r="O5161" s="513"/>
      <c r="P5161" s="513"/>
      <c r="Q5161" s="513"/>
      <c r="R5161" s="513"/>
      <c r="S5161" s="513"/>
      <c r="T5161" s="513"/>
      <c r="U5161" s="513"/>
      <c r="V5161" s="513"/>
      <c r="W5161" s="513"/>
      <c r="X5161" s="513"/>
      <c r="Y5161" s="42"/>
      <c r="Z5161" s="42"/>
      <c r="AA5161" s="42"/>
      <c r="AB5161" s="42"/>
      <c r="AC5161" s="42"/>
      <c r="AD5161" s="42"/>
    </row>
    <row r="5162" spans="3:30">
      <c r="C5162" s="513"/>
      <c r="D5162" s="461"/>
      <c r="E5162" s="421"/>
      <c r="F5162" s="494"/>
      <c r="G5162" s="258"/>
      <c r="H5162" s="513"/>
      <c r="I5162" s="513"/>
      <c r="J5162" s="513"/>
      <c r="K5162" s="513"/>
      <c r="L5162" s="513"/>
      <c r="M5162" s="513"/>
      <c r="N5162" s="513"/>
      <c r="O5162" s="513"/>
      <c r="P5162" s="513"/>
      <c r="Q5162" s="513"/>
      <c r="R5162" s="513"/>
      <c r="S5162" s="513"/>
      <c r="T5162" s="513"/>
      <c r="U5162" s="513"/>
      <c r="V5162" s="513"/>
      <c r="W5162" s="513"/>
      <c r="X5162" s="513"/>
      <c r="Y5162" s="42"/>
      <c r="Z5162" s="42"/>
      <c r="AA5162" s="42"/>
      <c r="AB5162" s="42"/>
      <c r="AC5162" s="42"/>
      <c r="AD5162" s="42"/>
    </row>
    <row r="5163" spans="3:30">
      <c r="C5163" s="513"/>
      <c r="D5163" s="461"/>
      <c r="E5163" s="421"/>
      <c r="F5163" s="494"/>
      <c r="G5163" s="258"/>
      <c r="H5163" s="513"/>
      <c r="I5163" s="513"/>
      <c r="J5163" s="513"/>
      <c r="K5163" s="513"/>
      <c r="L5163" s="513"/>
      <c r="M5163" s="513"/>
      <c r="N5163" s="513"/>
      <c r="O5163" s="513"/>
      <c r="P5163" s="513"/>
      <c r="Q5163" s="513"/>
      <c r="R5163" s="513"/>
      <c r="S5163" s="513"/>
      <c r="T5163" s="513"/>
      <c r="U5163" s="513"/>
      <c r="V5163" s="513"/>
      <c r="W5163" s="513"/>
      <c r="X5163" s="513"/>
      <c r="Y5163" s="42"/>
      <c r="Z5163" s="42"/>
      <c r="AA5163" s="42"/>
      <c r="AB5163" s="42"/>
      <c r="AC5163" s="42"/>
      <c r="AD5163" s="42"/>
    </row>
    <row r="5164" spans="3:30">
      <c r="C5164" s="513"/>
      <c r="D5164" s="461"/>
      <c r="E5164" s="421"/>
      <c r="F5164" s="494"/>
      <c r="G5164" s="258"/>
      <c r="H5164" s="513"/>
      <c r="I5164" s="513"/>
      <c r="J5164" s="513"/>
      <c r="K5164" s="513"/>
      <c r="L5164" s="513"/>
      <c r="M5164" s="513"/>
      <c r="N5164" s="513"/>
      <c r="O5164" s="513"/>
      <c r="P5164" s="513"/>
      <c r="Q5164" s="513"/>
      <c r="R5164" s="513"/>
      <c r="S5164" s="513"/>
      <c r="T5164" s="513"/>
      <c r="U5164" s="513"/>
      <c r="V5164" s="513"/>
      <c r="W5164" s="513"/>
      <c r="X5164" s="513"/>
      <c r="Y5164" s="42"/>
      <c r="Z5164" s="42"/>
      <c r="AA5164" s="42"/>
      <c r="AB5164" s="42"/>
      <c r="AC5164" s="42"/>
      <c r="AD5164" s="42"/>
    </row>
    <row r="5165" spans="3:30">
      <c r="C5165" s="513"/>
      <c r="D5165" s="461"/>
      <c r="E5165" s="421"/>
      <c r="F5165" s="494"/>
      <c r="G5165" s="258"/>
      <c r="H5165" s="513"/>
      <c r="I5165" s="513"/>
      <c r="J5165" s="513"/>
      <c r="K5165" s="513"/>
      <c r="L5165" s="513"/>
      <c r="M5165" s="513"/>
      <c r="N5165" s="513"/>
      <c r="O5165" s="513"/>
      <c r="P5165" s="513"/>
      <c r="Q5165" s="513"/>
      <c r="R5165" s="513"/>
      <c r="S5165" s="513"/>
      <c r="T5165" s="513"/>
      <c r="U5165" s="513"/>
      <c r="V5165" s="513"/>
      <c r="W5165" s="513"/>
      <c r="X5165" s="513"/>
      <c r="Y5165" s="42"/>
      <c r="Z5165" s="42"/>
      <c r="AA5165" s="42"/>
      <c r="AB5165" s="42"/>
      <c r="AC5165" s="42"/>
      <c r="AD5165" s="42"/>
    </row>
    <row r="5166" spans="3:30">
      <c r="C5166" s="513"/>
      <c r="D5166" s="461"/>
      <c r="E5166" s="421"/>
      <c r="F5166" s="494"/>
      <c r="G5166" s="258"/>
      <c r="H5166" s="513"/>
      <c r="I5166" s="513"/>
      <c r="J5166" s="513"/>
      <c r="K5166" s="513"/>
      <c r="L5166" s="513"/>
      <c r="M5166" s="513"/>
      <c r="N5166" s="513"/>
      <c r="O5166" s="513"/>
      <c r="P5166" s="513"/>
      <c r="Q5166" s="513"/>
      <c r="R5166" s="513"/>
      <c r="S5166" s="513"/>
      <c r="T5166" s="513"/>
      <c r="U5166" s="513"/>
      <c r="V5166" s="513"/>
      <c r="W5166" s="513"/>
      <c r="X5166" s="513"/>
      <c r="Y5166" s="42"/>
      <c r="Z5166" s="42"/>
      <c r="AA5166" s="42"/>
      <c r="AB5166" s="42"/>
      <c r="AC5166" s="42"/>
      <c r="AD5166" s="42"/>
    </row>
    <row r="5167" spans="3:30">
      <c r="C5167" s="513"/>
      <c r="D5167" s="461"/>
      <c r="E5167" s="421"/>
      <c r="F5167" s="494"/>
      <c r="G5167" s="258"/>
      <c r="H5167" s="513"/>
      <c r="I5167" s="513"/>
      <c r="J5167" s="513"/>
      <c r="K5167" s="513"/>
      <c r="L5167" s="513"/>
      <c r="M5167" s="513"/>
      <c r="N5167" s="513"/>
      <c r="O5167" s="513"/>
      <c r="P5167" s="513"/>
      <c r="Q5167" s="513"/>
      <c r="R5167" s="513"/>
      <c r="S5167" s="513"/>
      <c r="T5167" s="513"/>
      <c r="U5167" s="513"/>
      <c r="V5167" s="513"/>
      <c r="W5167" s="513"/>
      <c r="X5167" s="513"/>
      <c r="Y5167" s="42"/>
      <c r="Z5167" s="42"/>
      <c r="AA5167" s="42"/>
      <c r="AB5167" s="42"/>
      <c r="AC5167" s="42"/>
      <c r="AD5167" s="42"/>
    </row>
    <row r="5168" spans="3:30">
      <c r="C5168" s="513"/>
      <c r="D5168" s="461"/>
      <c r="E5168" s="421"/>
      <c r="F5168" s="494"/>
      <c r="G5168" s="258"/>
      <c r="H5168" s="513"/>
      <c r="I5168" s="513"/>
      <c r="J5168" s="513"/>
      <c r="K5168" s="513"/>
      <c r="L5168" s="513"/>
      <c r="M5168" s="513"/>
      <c r="N5168" s="513"/>
      <c r="O5168" s="513"/>
      <c r="P5168" s="513"/>
      <c r="Q5168" s="513"/>
      <c r="R5168" s="513"/>
      <c r="S5168" s="513"/>
      <c r="T5168" s="513"/>
      <c r="U5168" s="513"/>
      <c r="V5168" s="513"/>
      <c r="W5168" s="513"/>
      <c r="X5168" s="513"/>
      <c r="Y5168" s="42"/>
      <c r="Z5168" s="42"/>
      <c r="AA5168" s="42"/>
      <c r="AB5168" s="42"/>
      <c r="AC5168" s="42"/>
      <c r="AD5168" s="42"/>
    </row>
    <row r="5169" spans="3:30">
      <c r="C5169" s="513"/>
      <c r="D5169" s="461"/>
      <c r="E5169" s="421"/>
      <c r="F5169" s="494"/>
      <c r="G5169" s="258"/>
      <c r="H5169" s="513"/>
      <c r="I5169" s="513"/>
      <c r="J5169" s="513"/>
      <c r="K5169" s="513"/>
      <c r="L5169" s="513"/>
      <c r="M5169" s="513"/>
      <c r="N5169" s="513"/>
      <c r="O5169" s="513"/>
      <c r="P5169" s="513"/>
      <c r="Q5169" s="513"/>
      <c r="R5169" s="513"/>
      <c r="S5169" s="513"/>
      <c r="T5169" s="513"/>
      <c r="U5169" s="513"/>
      <c r="V5169" s="513"/>
      <c r="W5169" s="513"/>
      <c r="X5169" s="513"/>
      <c r="Y5169" s="42"/>
      <c r="Z5169" s="42"/>
      <c r="AA5169" s="42"/>
      <c r="AB5169" s="42"/>
      <c r="AC5169" s="42"/>
      <c r="AD5169" s="42"/>
    </row>
    <row r="5170" spans="3:30">
      <c r="C5170" s="513"/>
      <c r="D5170" s="461"/>
      <c r="E5170" s="421"/>
      <c r="F5170" s="494"/>
      <c r="G5170" s="258"/>
      <c r="H5170" s="513"/>
      <c r="I5170" s="513"/>
      <c r="J5170" s="513"/>
      <c r="K5170" s="513"/>
      <c r="L5170" s="513"/>
      <c r="M5170" s="513"/>
      <c r="N5170" s="513"/>
      <c r="O5170" s="513"/>
      <c r="P5170" s="513"/>
      <c r="Q5170" s="513"/>
      <c r="R5170" s="513"/>
      <c r="S5170" s="513"/>
      <c r="T5170" s="513"/>
      <c r="U5170" s="513"/>
      <c r="V5170" s="513"/>
      <c r="W5170" s="513"/>
      <c r="X5170" s="513"/>
      <c r="Y5170" s="42"/>
      <c r="Z5170" s="42"/>
      <c r="AA5170" s="42"/>
      <c r="AB5170" s="42"/>
      <c r="AC5170" s="42"/>
      <c r="AD5170" s="42"/>
    </row>
    <row r="5171" spans="3:30">
      <c r="C5171" s="513"/>
      <c r="D5171" s="461"/>
      <c r="E5171" s="421"/>
      <c r="F5171" s="494"/>
      <c r="G5171" s="258"/>
      <c r="H5171" s="513"/>
      <c r="I5171" s="513"/>
      <c r="J5171" s="513"/>
      <c r="K5171" s="513"/>
      <c r="L5171" s="513"/>
      <c r="M5171" s="513"/>
      <c r="N5171" s="513"/>
      <c r="O5171" s="513"/>
      <c r="P5171" s="513"/>
      <c r="Q5171" s="513"/>
      <c r="R5171" s="513"/>
      <c r="S5171" s="513"/>
      <c r="T5171" s="513"/>
      <c r="U5171" s="513"/>
      <c r="V5171" s="513"/>
      <c r="W5171" s="513"/>
      <c r="X5171" s="513"/>
      <c r="Y5171" s="42"/>
      <c r="Z5171" s="42"/>
      <c r="AA5171" s="42"/>
      <c r="AB5171" s="42"/>
      <c r="AC5171" s="42"/>
      <c r="AD5171" s="42"/>
    </row>
    <row r="5172" spans="3:30">
      <c r="C5172" s="513"/>
      <c r="D5172" s="461"/>
      <c r="E5172" s="421"/>
      <c r="F5172" s="494"/>
      <c r="G5172" s="258"/>
      <c r="H5172" s="513"/>
      <c r="I5172" s="513"/>
      <c r="J5172" s="513"/>
      <c r="K5172" s="513"/>
      <c r="L5172" s="513"/>
      <c r="M5172" s="513"/>
      <c r="N5172" s="513"/>
      <c r="O5172" s="513"/>
      <c r="P5172" s="513"/>
      <c r="Q5172" s="513"/>
      <c r="R5172" s="513"/>
      <c r="S5172" s="513"/>
      <c r="T5172" s="513"/>
      <c r="U5172" s="513"/>
      <c r="V5172" s="513"/>
      <c r="W5172" s="513"/>
      <c r="X5172" s="513"/>
      <c r="Y5172" s="42"/>
      <c r="Z5172" s="42"/>
      <c r="AA5172" s="42"/>
      <c r="AB5172" s="42"/>
      <c r="AC5172" s="42"/>
      <c r="AD5172" s="42"/>
    </row>
    <row r="5173" spans="3:30">
      <c r="C5173" s="513"/>
      <c r="D5173" s="461"/>
      <c r="E5173" s="421"/>
      <c r="F5173" s="494"/>
      <c r="G5173" s="258"/>
      <c r="H5173" s="513"/>
      <c r="I5173" s="513"/>
      <c r="J5173" s="513"/>
      <c r="K5173" s="513"/>
      <c r="L5173" s="513"/>
      <c r="M5173" s="513"/>
      <c r="N5173" s="513"/>
      <c r="O5173" s="513"/>
      <c r="P5173" s="513"/>
      <c r="Q5173" s="513"/>
      <c r="R5173" s="513"/>
      <c r="S5173" s="513"/>
      <c r="T5173" s="513"/>
      <c r="U5173" s="513"/>
      <c r="V5173" s="513"/>
      <c r="W5173" s="513"/>
      <c r="X5173" s="513"/>
      <c r="Y5173" s="42"/>
      <c r="Z5173" s="42"/>
      <c r="AA5173" s="42"/>
      <c r="AB5173" s="42"/>
      <c r="AC5173" s="42"/>
      <c r="AD5173" s="42"/>
    </row>
    <row r="5174" spans="3:30">
      <c r="C5174" s="513"/>
      <c r="D5174" s="461"/>
      <c r="E5174" s="421"/>
      <c r="F5174" s="494"/>
      <c r="G5174" s="258"/>
      <c r="H5174" s="513"/>
      <c r="I5174" s="513"/>
      <c r="J5174" s="513"/>
      <c r="K5174" s="513"/>
      <c r="L5174" s="513"/>
      <c r="M5174" s="513"/>
      <c r="N5174" s="513"/>
      <c r="O5174" s="513"/>
      <c r="P5174" s="513"/>
      <c r="Q5174" s="513"/>
      <c r="R5174" s="513"/>
      <c r="S5174" s="513"/>
      <c r="T5174" s="513"/>
      <c r="U5174" s="513"/>
      <c r="V5174" s="513"/>
      <c r="W5174" s="513"/>
      <c r="X5174" s="513"/>
      <c r="Y5174" s="42"/>
      <c r="Z5174" s="42"/>
      <c r="AA5174" s="42"/>
      <c r="AB5174" s="42"/>
      <c r="AC5174" s="42"/>
      <c r="AD5174" s="42"/>
    </row>
    <row r="5175" spans="3:30">
      <c r="C5175" s="513"/>
      <c r="D5175" s="461"/>
      <c r="E5175" s="421"/>
      <c r="F5175" s="494"/>
      <c r="G5175" s="258"/>
      <c r="H5175" s="513"/>
      <c r="I5175" s="513"/>
      <c r="J5175" s="513"/>
      <c r="K5175" s="513"/>
      <c r="L5175" s="513"/>
      <c r="M5175" s="513"/>
      <c r="N5175" s="513"/>
      <c r="O5175" s="513"/>
      <c r="P5175" s="513"/>
      <c r="Q5175" s="513"/>
      <c r="R5175" s="513"/>
      <c r="S5175" s="513"/>
      <c r="T5175" s="513"/>
      <c r="U5175" s="513"/>
      <c r="V5175" s="513"/>
      <c r="W5175" s="513"/>
      <c r="X5175" s="513"/>
      <c r="Y5175" s="42"/>
      <c r="Z5175" s="42"/>
      <c r="AA5175" s="42"/>
      <c r="AB5175" s="42"/>
      <c r="AC5175" s="42"/>
      <c r="AD5175" s="42"/>
    </row>
    <row r="5176" spans="3:30">
      <c r="C5176" s="513"/>
      <c r="D5176" s="461"/>
      <c r="E5176" s="421"/>
      <c r="F5176" s="494"/>
      <c r="G5176" s="258"/>
      <c r="H5176" s="513"/>
      <c r="I5176" s="513"/>
      <c r="J5176" s="513"/>
      <c r="K5176" s="513"/>
      <c r="L5176" s="513"/>
      <c r="M5176" s="513"/>
      <c r="N5176" s="513"/>
      <c r="O5176" s="513"/>
      <c r="P5176" s="513"/>
      <c r="Q5176" s="513"/>
      <c r="R5176" s="513"/>
      <c r="S5176" s="513"/>
      <c r="T5176" s="513"/>
      <c r="U5176" s="513"/>
      <c r="V5176" s="513"/>
      <c r="W5176" s="513"/>
      <c r="X5176" s="513"/>
      <c r="Y5176" s="42"/>
      <c r="Z5176" s="42"/>
      <c r="AA5176" s="42"/>
      <c r="AB5176" s="42"/>
      <c r="AC5176" s="42"/>
      <c r="AD5176" s="42"/>
    </row>
    <row r="5177" spans="3:30">
      <c r="C5177" s="513"/>
      <c r="D5177" s="461"/>
      <c r="E5177" s="421"/>
      <c r="F5177" s="494"/>
      <c r="G5177" s="258"/>
      <c r="H5177" s="513"/>
      <c r="I5177" s="513"/>
      <c r="J5177" s="513"/>
      <c r="K5177" s="513"/>
      <c r="L5177" s="513"/>
      <c r="M5177" s="513"/>
      <c r="N5177" s="513"/>
      <c r="O5177" s="513"/>
      <c r="P5177" s="513"/>
      <c r="Q5177" s="513"/>
      <c r="R5177" s="513"/>
      <c r="S5177" s="513"/>
      <c r="T5177" s="513"/>
      <c r="U5177" s="513"/>
      <c r="V5177" s="513"/>
      <c r="W5177" s="513"/>
      <c r="X5177" s="513"/>
      <c r="Y5177" s="42"/>
      <c r="Z5177" s="42"/>
      <c r="AA5177" s="42"/>
      <c r="AB5177" s="42"/>
      <c r="AC5177" s="42"/>
      <c r="AD5177" s="42"/>
    </row>
    <row r="5178" spans="3:30">
      <c r="C5178" s="513"/>
      <c r="D5178" s="461"/>
      <c r="E5178" s="421"/>
      <c r="F5178" s="494"/>
      <c r="G5178" s="258"/>
      <c r="H5178" s="513"/>
      <c r="I5178" s="513"/>
      <c r="J5178" s="513"/>
      <c r="K5178" s="513"/>
      <c r="L5178" s="513"/>
      <c r="M5178" s="513"/>
      <c r="N5178" s="513"/>
      <c r="O5178" s="513"/>
      <c r="P5178" s="513"/>
      <c r="Q5178" s="513"/>
      <c r="R5178" s="513"/>
      <c r="S5178" s="513"/>
      <c r="T5178" s="513"/>
      <c r="U5178" s="513"/>
      <c r="V5178" s="513"/>
      <c r="W5178" s="513"/>
      <c r="X5178" s="513"/>
      <c r="Y5178" s="42"/>
      <c r="Z5178" s="42"/>
      <c r="AA5178" s="42"/>
      <c r="AB5178" s="42"/>
      <c r="AC5178" s="42"/>
      <c r="AD5178" s="42"/>
    </row>
    <row r="5179" spans="3:30">
      <c r="C5179" s="513"/>
      <c r="D5179" s="461"/>
      <c r="E5179" s="421"/>
      <c r="F5179" s="494"/>
      <c r="G5179" s="258"/>
      <c r="H5179" s="513"/>
      <c r="I5179" s="513"/>
      <c r="J5179" s="513"/>
      <c r="K5179" s="513"/>
      <c r="L5179" s="513"/>
      <c r="M5179" s="513"/>
      <c r="N5179" s="513"/>
      <c r="O5179" s="513"/>
      <c r="P5179" s="513"/>
      <c r="Q5179" s="513"/>
      <c r="R5179" s="513"/>
      <c r="S5179" s="513"/>
      <c r="T5179" s="513"/>
      <c r="U5179" s="513"/>
      <c r="V5179" s="513"/>
      <c r="W5179" s="513"/>
      <c r="X5179" s="513"/>
      <c r="Y5179" s="42"/>
      <c r="Z5179" s="42"/>
      <c r="AA5179" s="42"/>
      <c r="AB5179" s="42"/>
      <c r="AC5179" s="42"/>
      <c r="AD5179" s="42"/>
    </row>
    <row r="5180" spans="3:30">
      <c r="C5180" s="513"/>
      <c r="D5180" s="461"/>
      <c r="E5180" s="421"/>
      <c r="F5180" s="494"/>
      <c r="G5180" s="258"/>
      <c r="H5180" s="513"/>
      <c r="I5180" s="513"/>
      <c r="J5180" s="513"/>
      <c r="K5180" s="513"/>
      <c r="L5180" s="513"/>
      <c r="M5180" s="513"/>
      <c r="N5180" s="513"/>
      <c r="O5180" s="513"/>
      <c r="P5180" s="513"/>
      <c r="Q5180" s="513"/>
      <c r="R5180" s="513"/>
      <c r="S5180" s="513"/>
      <c r="T5180" s="513"/>
      <c r="U5180" s="513"/>
      <c r="V5180" s="513"/>
      <c r="W5180" s="513"/>
      <c r="X5180" s="513"/>
      <c r="Y5180" s="42"/>
      <c r="Z5180" s="42"/>
      <c r="AA5180" s="42"/>
      <c r="AB5180" s="42"/>
      <c r="AC5180" s="42"/>
      <c r="AD5180" s="42"/>
    </row>
    <row r="5181" spans="3:30">
      <c r="C5181" s="513"/>
      <c r="D5181" s="461"/>
      <c r="E5181" s="421"/>
      <c r="F5181" s="494"/>
      <c r="G5181" s="258"/>
      <c r="H5181" s="513"/>
      <c r="I5181" s="513"/>
      <c r="J5181" s="513"/>
      <c r="K5181" s="513"/>
      <c r="L5181" s="513"/>
      <c r="M5181" s="513"/>
      <c r="N5181" s="513"/>
      <c r="O5181" s="513"/>
      <c r="P5181" s="513"/>
      <c r="Q5181" s="513"/>
      <c r="R5181" s="513"/>
      <c r="S5181" s="513"/>
      <c r="T5181" s="513"/>
      <c r="U5181" s="513"/>
      <c r="V5181" s="513"/>
      <c r="W5181" s="513"/>
      <c r="X5181" s="513"/>
      <c r="Y5181" s="42"/>
      <c r="Z5181" s="42"/>
      <c r="AA5181" s="42"/>
      <c r="AB5181" s="42"/>
      <c r="AC5181" s="42"/>
      <c r="AD5181" s="42"/>
    </row>
    <row r="5182" spans="3:30">
      <c r="C5182" s="513"/>
      <c r="D5182" s="461"/>
      <c r="E5182" s="421"/>
      <c r="F5182" s="494"/>
      <c r="G5182" s="258"/>
      <c r="H5182" s="513"/>
      <c r="I5182" s="513"/>
      <c r="J5182" s="513"/>
      <c r="K5182" s="513"/>
      <c r="L5182" s="513"/>
      <c r="M5182" s="513"/>
      <c r="N5182" s="513"/>
      <c r="O5182" s="513"/>
      <c r="P5182" s="513"/>
      <c r="Q5182" s="513"/>
      <c r="R5182" s="513"/>
      <c r="S5182" s="513"/>
      <c r="T5182" s="513"/>
      <c r="U5182" s="513"/>
      <c r="V5182" s="513"/>
      <c r="W5182" s="513"/>
      <c r="X5182" s="513"/>
      <c r="Y5182" s="42"/>
      <c r="Z5182" s="42"/>
      <c r="AA5182" s="42"/>
      <c r="AB5182" s="42"/>
      <c r="AC5182" s="42"/>
      <c r="AD5182" s="42"/>
    </row>
    <row r="5183" spans="3:30">
      <c r="C5183" s="513"/>
      <c r="D5183" s="461"/>
      <c r="E5183" s="421"/>
      <c r="F5183" s="494"/>
      <c r="G5183" s="258"/>
      <c r="H5183" s="513"/>
      <c r="I5183" s="513"/>
      <c r="J5183" s="513"/>
      <c r="K5183" s="513"/>
      <c r="L5183" s="513"/>
      <c r="M5183" s="513"/>
      <c r="N5183" s="513"/>
      <c r="O5183" s="513"/>
      <c r="P5183" s="513"/>
      <c r="Q5183" s="513"/>
      <c r="R5183" s="513"/>
      <c r="S5183" s="513"/>
      <c r="T5183" s="513"/>
      <c r="U5183" s="513"/>
      <c r="V5183" s="513"/>
      <c r="W5183" s="513"/>
      <c r="X5183" s="513"/>
      <c r="Y5183" s="42"/>
      <c r="Z5183" s="42"/>
      <c r="AA5183" s="42"/>
      <c r="AB5183" s="42"/>
      <c r="AC5183" s="42"/>
      <c r="AD5183" s="42"/>
    </row>
    <row r="5184" spans="3:30">
      <c r="C5184" s="513"/>
      <c r="D5184" s="461"/>
      <c r="E5184" s="421"/>
      <c r="F5184" s="494"/>
      <c r="G5184" s="258"/>
      <c r="H5184" s="513"/>
      <c r="I5184" s="513"/>
      <c r="J5184" s="513"/>
      <c r="K5184" s="513"/>
      <c r="L5184" s="513"/>
      <c r="M5184" s="513"/>
      <c r="N5184" s="513"/>
      <c r="O5184" s="513"/>
      <c r="P5184" s="513"/>
      <c r="Q5184" s="513"/>
      <c r="R5184" s="513"/>
      <c r="S5184" s="513"/>
      <c r="T5184" s="513"/>
      <c r="U5184" s="513"/>
      <c r="V5184" s="513"/>
      <c r="W5184" s="513"/>
      <c r="X5184" s="513"/>
      <c r="Y5184" s="42"/>
      <c r="Z5184" s="42"/>
      <c r="AA5184" s="42"/>
      <c r="AB5184" s="42"/>
      <c r="AC5184" s="42"/>
      <c r="AD5184" s="42"/>
    </row>
    <row r="5185" spans="3:30">
      <c r="C5185" s="513"/>
      <c r="D5185" s="461"/>
      <c r="E5185" s="421"/>
      <c r="F5185" s="494"/>
      <c r="G5185" s="258"/>
      <c r="H5185" s="513"/>
      <c r="I5185" s="513"/>
      <c r="J5185" s="513"/>
      <c r="K5185" s="513"/>
      <c r="L5185" s="513"/>
      <c r="M5185" s="513"/>
      <c r="N5185" s="513"/>
      <c r="O5185" s="513"/>
      <c r="P5185" s="513"/>
      <c r="Q5185" s="513"/>
      <c r="R5185" s="513"/>
      <c r="S5185" s="513"/>
      <c r="T5185" s="513"/>
      <c r="U5185" s="513"/>
      <c r="V5185" s="513"/>
      <c r="W5185" s="513"/>
      <c r="X5185" s="513"/>
      <c r="Y5185" s="42"/>
      <c r="Z5185" s="42"/>
      <c r="AA5185" s="42"/>
      <c r="AB5185" s="42"/>
      <c r="AC5185" s="42"/>
      <c r="AD5185" s="42"/>
    </row>
    <row r="5186" spans="3:30">
      <c r="C5186" s="513"/>
      <c r="D5186" s="461"/>
      <c r="E5186" s="421"/>
      <c r="F5186" s="494"/>
      <c r="G5186" s="258"/>
      <c r="H5186" s="513"/>
      <c r="I5186" s="513"/>
      <c r="J5186" s="513"/>
      <c r="K5186" s="513"/>
      <c r="L5186" s="513"/>
      <c r="M5186" s="513"/>
      <c r="N5186" s="513"/>
      <c r="O5186" s="513"/>
      <c r="P5186" s="513"/>
      <c r="Q5186" s="513"/>
      <c r="R5186" s="513"/>
      <c r="S5186" s="513"/>
      <c r="T5186" s="513"/>
      <c r="U5186" s="513"/>
      <c r="V5186" s="513"/>
      <c r="W5186" s="513"/>
      <c r="X5186" s="513"/>
      <c r="Y5186" s="42"/>
      <c r="Z5186" s="42"/>
      <c r="AA5186" s="42"/>
      <c r="AB5186" s="42"/>
      <c r="AC5186" s="42"/>
      <c r="AD5186" s="42"/>
    </row>
    <row r="5187" spans="3:30">
      <c r="C5187" s="513"/>
      <c r="D5187" s="461"/>
      <c r="E5187" s="421"/>
      <c r="F5187" s="494"/>
      <c r="G5187" s="258"/>
      <c r="H5187" s="513"/>
      <c r="I5187" s="513"/>
      <c r="J5187" s="513"/>
      <c r="K5187" s="513"/>
      <c r="L5187" s="513"/>
      <c r="M5187" s="513"/>
      <c r="N5187" s="513"/>
      <c r="O5187" s="513"/>
      <c r="P5187" s="513"/>
      <c r="Q5187" s="513"/>
      <c r="R5187" s="513"/>
      <c r="S5187" s="513"/>
      <c r="T5187" s="513"/>
      <c r="U5187" s="513"/>
      <c r="V5187" s="513"/>
      <c r="W5187" s="513"/>
      <c r="X5187" s="513"/>
      <c r="Y5187" s="42"/>
      <c r="Z5187" s="42"/>
      <c r="AA5187" s="42"/>
      <c r="AB5187" s="42"/>
      <c r="AC5187" s="42"/>
      <c r="AD5187" s="42"/>
    </row>
    <row r="5188" spans="3:30">
      <c r="C5188" s="513"/>
      <c r="D5188" s="461"/>
      <c r="E5188" s="421"/>
      <c r="F5188" s="494"/>
      <c r="G5188" s="258"/>
      <c r="H5188" s="513"/>
      <c r="I5188" s="513"/>
      <c r="J5188" s="513"/>
      <c r="K5188" s="513"/>
      <c r="L5188" s="513"/>
      <c r="M5188" s="513"/>
      <c r="N5188" s="513"/>
      <c r="O5188" s="513"/>
      <c r="P5188" s="513"/>
      <c r="Q5188" s="513"/>
      <c r="R5188" s="513"/>
      <c r="S5188" s="513"/>
      <c r="T5188" s="513"/>
      <c r="U5188" s="513"/>
      <c r="V5188" s="513"/>
      <c r="W5188" s="513"/>
      <c r="X5188" s="513"/>
      <c r="Y5188" s="42"/>
      <c r="Z5188" s="42"/>
      <c r="AA5188" s="42"/>
      <c r="AB5188" s="42"/>
      <c r="AC5188" s="42"/>
      <c r="AD5188" s="42"/>
    </row>
    <row r="5189" spans="3:30">
      <c r="C5189" s="513"/>
      <c r="D5189" s="461"/>
      <c r="E5189" s="421"/>
      <c r="F5189" s="494"/>
      <c r="G5189" s="258"/>
      <c r="H5189" s="513"/>
      <c r="I5189" s="513"/>
      <c r="J5189" s="513"/>
      <c r="K5189" s="513"/>
      <c r="L5189" s="513"/>
      <c r="M5189" s="513"/>
      <c r="N5189" s="513"/>
      <c r="O5189" s="513"/>
      <c r="P5189" s="513"/>
      <c r="Q5189" s="513"/>
      <c r="R5189" s="513"/>
      <c r="S5189" s="513"/>
      <c r="T5189" s="513"/>
      <c r="U5189" s="513"/>
      <c r="V5189" s="513"/>
      <c r="W5189" s="513"/>
      <c r="X5189" s="513"/>
      <c r="Y5189" s="42"/>
      <c r="Z5189" s="42"/>
      <c r="AA5189" s="42"/>
      <c r="AB5189" s="42"/>
      <c r="AC5189" s="42"/>
      <c r="AD5189" s="42"/>
    </row>
    <row r="5190" spans="3:30">
      <c r="C5190" s="513"/>
      <c r="D5190" s="461"/>
      <c r="E5190" s="421"/>
      <c r="F5190" s="494"/>
      <c r="G5190" s="258"/>
      <c r="H5190" s="513"/>
      <c r="I5190" s="513"/>
      <c r="J5190" s="513"/>
      <c r="K5190" s="513"/>
      <c r="L5190" s="513"/>
      <c r="M5190" s="513"/>
      <c r="N5190" s="513"/>
      <c r="O5190" s="513"/>
      <c r="P5190" s="513"/>
      <c r="Q5190" s="513"/>
      <c r="R5190" s="513"/>
      <c r="S5190" s="513"/>
      <c r="T5190" s="513"/>
      <c r="U5190" s="513"/>
      <c r="V5190" s="513"/>
      <c r="W5190" s="513"/>
      <c r="X5190" s="513"/>
      <c r="Y5190" s="42"/>
      <c r="Z5190" s="42"/>
      <c r="AA5190" s="42"/>
      <c r="AB5190" s="42"/>
      <c r="AC5190" s="42"/>
      <c r="AD5190" s="42"/>
    </row>
    <row r="5191" spans="3:30">
      <c r="C5191" s="513"/>
      <c r="D5191" s="461"/>
      <c r="E5191" s="421"/>
      <c r="F5191" s="494"/>
      <c r="G5191" s="258"/>
      <c r="H5191" s="513"/>
      <c r="I5191" s="513"/>
      <c r="J5191" s="513"/>
      <c r="K5191" s="513"/>
      <c r="L5191" s="513"/>
      <c r="M5191" s="513"/>
      <c r="N5191" s="513"/>
      <c r="O5191" s="513"/>
      <c r="P5191" s="513"/>
      <c r="Q5191" s="513"/>
      <c r="R5191" s="513"/>
      <c r="S5191" s="513"/>
      <c r="T5191" s="513"/>
      <c r="U5191" s="513"/>
      <c r="V5191" s="513"/>
      <c r="W5191" s="513"/>
      <c r="X5191" s="513"/>
      <c r="Y5191" s="42"/>
      <c r="Z5191" s="42"/>
      <c r="AA5191" s="42"/>
      <c r="AB5191" s="42"/>
      <c r="AC5191" s="42"/>
      <c r="AD5191" s="42"/>
    </row>
    <row r="5192" spans="3:30">
      <c r="C5192" s="513"/>
      <c r="D5192" s="461"/>
      <c r="E5192" s="421"/>
      <c r="F5192" s="494"/>
      <c r="G5192" s="258"/>
      <c r="H5192" s="513"/>
      <c r="I5192" s="513"/>
      <c r="J5192" s="513"/>
      <c r="K5192" s="513"/>
      <c r="L5192" s="513"/>
      <c r="M5192" s="513"/>
      <c r="N5192" s="513"/>
      <c r="O5192" s="513"/>
      <c r="P5192" s="513"/>
      <c r="Q5192" s="513"/>
      <c r="R5192" s="513"/>
      <c r="S5192" s="513"/>
      <c r="T5192" s="513"/>
      <c r="U5192" s="513"/>
      <c r="V5192" s="513"/>
      <c r="W5192" s="513"/>
      <c r="X5192" s="513"/>
      <c r="Y5192" s="42"/>
      <c r="Z5192" s="42"/>
      <c r="AA5192" s="42"/>
      <c r="AB5192" s="42"/>
      <c r="AC5192" s="42"/>
      <c r="AD5192" s="42"/>
    </row>
    <row r="5193" spans="3:30">
      <c r="C5193" s="513"/>
      <c r="D5193" s="461"/>
      <c r="E5193" s="421"/>
      <c r="F5193" s="494"/>
      <c r="G5193" s="258"/>
      <c r="H5193" s="513"/>
      <c r="I5193" s="513"/>
      <c r="J5193" s="513"/>
      <c r="K5193" s="513"/>
      <c r="L5193" s="513"/>
      <c r="M5193" s="513"/>
      <c r="N5193" s="513"/>
      <c r="O5193" s="513"/>
      <c r="P5193" s="513"/>
      <c r="Q5193" s="513"/>
      <c r="R5193" s="513"/>
      <c r="S5193" s="513"/>
      <c r="T5193" s="513"/>
      <c r="U5193" s="513"/>
      <c r="V5193" s="513"/>
      <c r="W5193" s="513"/>
      <c r="X5193" s="513"/>
      <c r="Y5193" s="42"/>
      <c r="Z5193" s="42"/>
      <c r="AA5193" s="42"/>
      <c r="AB5193" s="42"/>
      <c r="AC5193" s="42"/>
      <c r="AD5193" s="42"/>
    </row>
    <row r="5194" spans="3:30">
      <c r="C5194" s="513"/>
      <c r="D5194" s="461"/>
      <c r="E5194" s="421"/>
      <c r="F5194" s="494"/>
      <c r="G5194" s="258"/>
      <c r="H5194" s="513"/>
      <c r="I5194" s="513"/>
      <c r="J5194" s="513"/>
      <c r="K5194" s="513"/>
      <c r="L5194" s="513"/>
      <c r="M5194" s="513"/>
      <c r="N5194" s="513"/>
      <c r="O5194" s="513"/>
      <c r="P5194" s="513"/>
      <c r="Q5194" s="513"/>
      <c r="R5194" s="513"/>
      <c r="S5194" s="513"/>
      <c r="T5194" s="513"/>
      <c r="U5194" s="513"/>
      <c r="V5194" s="513"/>
      <c r="W5194" s="513"/>
      <c r="X5194" s="513"/>
      <c r="Y5194" s="42"/>
      <c r="Z5194" s="42"/>
      <c r="AA5194" s="42"/>
      <c r="AB5194" s="42"/>
      <c r="AC5194" s="42"/>
      <c r="AD5194" s="42"/>
    </row>
    <row r="5195" spans="3:30">
      <c r="C5195" s="513"/>
      <c r="D5195" s="461"/>
      <c r="E5195" s="421"/>
      <c r="F5195" s="494"/>
      <c r="G5195" s="258"/>
      <c r="H5195" s="513"/>
      <c r="I5195" s="513"/>
      <c r="J5195" s="513"/>
      <c r="K5195" s="513"/>
      <c r="L5195" s="513"/>
      <c r="M5195" s="513"/>
      <c r="N5195" s="513"/>
      <c r="O5195" s="513"/>
      <c r="P5195" s="513"/>
      <c r="Q5195" s="513"/>
      <c r="R5195" s="513"/>
      <c r="S5195" s="513"/>
      <c r="T5195" s="513"/>
      <c r="U5195" s="513"/>
      <c r="V5195" s="513"/>
      <c r="W5195" s="513"/>
      <c r="X5195" s="513"/>
      <c r="Y5195" s="42"/>
      <c r="Z5195" s="42"/>
      <c r="AA5195" s="42"/>
      <c r="AB5195" s="42"/>
      <c r="AC5195" s="42"/>
      <c r="AD5195" s="42"/>
    </row>
    <row r="5196" spans="3:30">
      <c r="C5196" s="513"/>
      <c r="D5196" s="461"/>
      <c r="E5196" s="421"/>
      <c r="F5196" s="494"/>
      <c r="G5196" s="258"/>
      <c r="H5196" s="513"/>
      <c r="I5196" s="513"/>
      <c r="J5196" s="513"/>
      <c r="K5196" s="513"/>
      <c r="L5196" s="513"/>
      <c r="M5196" s="513"/>
      <c r="N5196" s="513"/>
      <c r="O5196" s="513"/>
      <c r="P5196" s="513"/>
      <c r="Q5196" s="513"/>
      <c r="R5196" s="513"/>
      <c r="S5196" s="513"/>
      <c r="T5196" s="513"/>
      <c r="U5196" s="513"/>
      <c r="V5196" s="513"/>
      <c r="W5196" s="513"/>
      <c r="X5196" s="513"/>
      <c r="Y5196" s="42"/>
      <c r="Z5196" s="42"/>
      <c r="AA5196" s="42"/>
      <c r="AB5196" s="42"/>
      <c r="AC5196" s="42"/>
      <c r="AD5196" s="42"/>
    </row>
    <row r="5197" spans="3:30">
      <c r="C5197" s="513"/>
      <c r="D5197" s="461"/>
      <c r="E5197" s="421"/>
      <c r="F5197" s="494"/>
      <c r="G5197" s="258"/>
      <c r="H5197" s="513"/>
      <c r="I5197" s="513"/>
      <c r="J5197" s="513"/>
      <c r="K5197" s="513"/>
      <c r="L5197" s="513"/>
      <c r="M5197" s="513"/>
      <c r="N5197" s="513"/>
      <c r="O5197" s="513"/>
      <c r="P5197" s="513"/>
      <c r="Q5197" s="513"/>
      <c r="R5197" s="513"/>
      <c r="S5197" s="513"/>
      <c r="T5197" s="513"/>
      <c r="U5197" s="513"/>
      <c r="V5197" s="513"/>
      <c r="W5197" s="513"/>
      <c r="X5197" s="513"/>
      <c r="Y5197" s="42"/>
      <c r="Z5197" s="42"/>
      <c r="AA5197" s="42"/>
      <c r="AB5197" s="42"/>
      <c r="AC5197" s="42"/>
      <c r="AD5197" s="42"/>
    </row>
    <row r="5198" spans="3:30">
      <c r="C5198" s="513"/>
      <c r="D5198" s="461"/>
      <c r="E5198" s="421"/>
      <c r="F5198" s="494"/>
      <c r="G5198" s="258"/>
      <c r="H5198" s="513"/>
      <c r="I5198" s="513"/>
      <c r="J5198" s="513"/>
      <c r="K5198" s="513"/>
      <c r="L5198" s="513"/>
      <c r="M5198" s="513"/>
      <c r="N5198" s="513"/>
      <c r="O5198" s="513"/>
      <c r="P5198" s="513"/>
      <c r="Q5198" s="513"/>
      <c r="R5198" s="513"/>
      <c r="S5198" s="513"/>
      <c r="T5198" s="513"/>
      <c r="U5198" s="513"/>
      <c r="V5198" s="513"/>
      <c r="W5198" s="513"/>
      <c r="X5198" s="513"/>
      <c r="Y5198" s="42"/>
      <c r="Z5198" s="42"/>
      <c r="AA5198" s="42"/>
      <c r="AB5198" s="42"/>
      <c r="AC5198" s="42"/>
      <c r="AD5198" s="42"/>
    </row>
    <row r="5199" spans="3:30">
      <c r="C5199" s="513"/>
      <c r="D5199" s="461"/>
      <c r="E5199" s="421"/>
      <c r="F5199" s="494"/>
      <c r="G5199" s="258"/>
      <c r="H5199" s="513"/>
      <c r="I5199" s="513"/>
      <c r="J5199" s="513"/>
      <c r="K5199" s="513"/>
      <c r="L5199" s="513"/>
      <c r="M5199" s="513"/>
      <c r="N5199" s="513"/>
      <c r="O5199" s="513"/>
      <c r="P5199" s="513"/>
      <c r="Q5199" s="513"/>
      <c r="R5199" s="513"/>
      <c r="S5199" s="513"/>
      <c r="T5199" s="513"/>
      <c r="U5199" s="513"/>
      <c r="V5199" s="513"/>
      <c r="W5199" s="513"/>
      <c r="X5199" s="513"/>
      <c r="Y5199" s="42"/>
      <c r="Z5199" s="42"/>
      <c r="AA5199" s="42"/>
      <c r="AB5199" s="42"/>
      <c r="AC5199" s="42"/>
      <c r="AD5199" s="42"/>
    </row>
    <row r="5200" spans="3:30">
      <c r="C5200" s="513"/>
      <c r="D5200" s="461"/>
      <c r="E5200" s="421"/>
      <c r="F5200" s="494"/>
      <c r="G5200" s="258"/>
      <c r="H5200" s="513"/>
      <c r="I5200" s="513"/>
      <c r="J5200" s="513"/>
      <c r="K5200" s="513"/>
      <c r="L5200" s="513"/>
      <c r="M5200" s="513"/>
      <c r="N5200" s="513"/>
      <c r="O5200" s="513"/>
      <c r="P5200" s="513"/>
      <c r="Q5200" s="513"/>
      <c r="R5200" s="513"/>
      <c r="S5200" s="513"/>
      <c r="T5200" s="513"/>
      <c r="U5200" s="513"/>
      <c r="V5200" s="513"/>
      <c r="W5200" s="513"/>
      <c r="X5200" s="513"/>
      <c r="Y5200" s="42"/>
      <c r="Z5200" s="42"/>
      <c r="AA5200" s="42"/>
      <c r="AB5200" s="42"/>
      <c r="AC5200" s="42"/>
      <c r="AD5200" s="42"/>
    </row>
    <row r="5201" spans="3:30">
      <c r="C5201" s="513"/>
      <c r="D5201" s="461"/>
      <c r="E5201" s="421"/>
      <c r="F5201" s="494"/>
      <c r="G5201" s="258"/>
      <c r="H5201" s="513"/>
      <c r="I5201" s="513"/>
      <c r="J5201" s="513"/>
      <c r="K5201" s="513"/>
      <c r="L5201" s="513"/>
      <c r="M5201" s="513"/>
      <c r="N5201" s="513"/>
      <c r="O5201" s="513"/>
      <c r="P5201" s="513"/>
      <c r="Q5201" s="513"/>
      <c r="R5201" s="513"/>
      <c r="S5201" s="513"/>
      <c r="T5201" s="513"/>
      <c r="U5201" s="513"/>
      <c r="V5201" s="513"/>
      <c r="W5201" s="513"/>
      <c r="X5201" s="513"/>
      <c r="Y5201" s="42"/>
      <c r="Z5201" s="42"/>
      <c r="AA5201" s="42"/>
      <c r="AB5201" s="42"/>
      <c r="AC5201" s="42"/>
      <c r="AD5201" s="42"/>
    </row>
    <row r="5202" spans="3:30">
      <c r="C5202" s="513"/>
      <c r="D5202" s="461"/>
      <c r="E5202" s="421"/>
      <c r="F5202" s="494"/>
      <c r="G5202" s="258"/>
      <c r="H5202" s="513"/>
      <c r="I5202" s="513"/>
      <c r="J5202" s="513"/>
      <c r="K5202" s="513"/>
      <c r="L5202" s="513"/>
      <c r="M5202" s="513"/>
      <c r="N5202" s="513"/>
      <c r="O5202" s="513"/>
      <c r="P5202" s="513"/>
      <c r="Q5202" s="513"/>
      <c r="R5202" s="513"/>
      <c r="S5202" s="513"/>
      <c r="T5202" s="513"/>
      <c r="U5202" s="513"/>
      <c r="V5202" s="513"/>
      <c r="W5202" s="513"/>
      <c r="X5202" s="513"/>
      <c r="Y5202" s="42"/>
      <c r="Z5202" s="42"/>
      <c r="AA5202" s="42"/>
      <c r="AB5202" s="42"/>
      <c r="AC5202" s="42"/>
      <c r="AD5202" s="42"/>
    </row>
    <row r="5203" spans="3:30">
      <c r="C5203" s="513"/>
      <c r="D5203" s="461"/>
      <c r="E5203" s="421"/>
      <c r="F5203" s="494"/>
      <c r="G5203" s="258"/>
      <c r="H5203" s="513"/>
      <c r="I5203" s="513"/>
      <c r="J5203" s="513"/>
      <c r="K5203" s="513"/>
      <c r="L5203" s="513"/>
      <c r="M5203" s="513"/>
      <c r="N5203" s="513"/>
      <c r="O5203" s="513"/>
      <c r="P5203" s="513"/>
      <c r="Q5203" s="513"/>
      <c r="R5203" s="513"/>
      <c r="S5203" s="513"/>
      <c r="T5203" s="513"/>
      <c r="U5203" s="513"/>
      <c r="V5203" s="513"/>
      <c r="W5203" s="513"/>
      <c r="X5203" s="513"/>
      <c r="Y5203" s="42"/>
      <c r="Z5203" s="42"/>
      <c r="AA5203" s="42"/>
      <c r="AB5203" s="42"/>
      <c r="AC5203" s="42"/>
      <c r="AD5203" s="42"/>
    </row>
    <row r="5204" spans="3:30">
      <c r="C5204" s="513"/>
      <c r="D5204" s="461"/>
      <c r="E5204" s="421"/>
      <c r="F5204" s="494"/>
      <c r="G5204" s="258"/>
      <c r="H5204" s="513"/>
      <c r="I5204" s="513"/>
      <c r="J5204" s="513"/>
      <c r="K5204" s="513"/>
      <c r="L5204" s="513"/>
      <c r="M5204" s="513"/>
      <c r="N5204" s="513"/>
      <c r="O5204" s="513"/>
      <c r="P5204" s="513"/>
      <c r="Q5204" s="513"/>
      <c r="R5204" s="513"/>
      <c r="S5204" s="513"/>
      <c r="T5204" s="513"/>
      <c r="U5204" s="513"/>
      <c r="V5204" s="513"/>
      <c r="W5204" s="513"/>
      <c r="X5204" s="513"/>
      <c r="Y5204" s="42"/>
      <c r="Z5204" s="42"/>
      <c r="AA5204" s="42"/>
      <c r="AB5204" s="42"/>
      <c r="AC5204" s="42"/>
      <c r="AD5204" s="42"/>
    </row>
    <row r="5205" spans="3:30">
      <c r="C5205" s="513"/>
      <c r="D5205" s="461"/>
      <c r="E5205" s="421"/>
      <c r="F5205" s="494"/>
      <c r="G5205" s="258"/>
      <c r="H5205" s="513"/>
      <c r="I5205" s="513"/>
      <c r="J5205" s="513"/>
      <c r="K5205" s="513"/>
      <c r="L5205" s="513"/>
      <c r="M5205" s="513"/>
      <c r="N5205" s="513"/>
      <c r="O5205" s="513"/>
      <c r="P5205" s="513"/>
      <c r="Q5205" s="513"/>
      <c r="R5205" s="513"/>
      <c r="S5205" s="513"/>
      <c r="T5205" s="513"/>
      <c r="U5205" s="513"/>
      <c r="V5205" s="513"/>
      <c r="W5205" s="513"/>
      <c r="X5205" s="513"/>
      <c r="Y5205" s="42"/>
      <c r="Z5205" s="42"/>
      <c r="AA5205" s="42"/>
      <c r="AB5205" s="42"/>
      <c r="AC5205" s="42"/>
      <c r="AD5205" s="42"/>
    </row>
    <row r="5206" spans="3:30">
      <c r="C5206" s="513"/>
      <c r="D5206" s="461"/>
      <c r="E5206" s="421"/>
      <c r="F5206" s="494"/>
      <c r="G5206" s="258"/>
      <c r="H5206" s="513"/>
      <c r="I5206" s="513"/>
      <c r="J5206" s="513"/>
      <c r="K5206" s="513"/>
      <c r="L5206" s="513"/>
      <c r="M5206" s="513"/>
      <c r="N5206" s="513"/>
      <c r="O5206" s="513"/>
      <c r="P5206" s="513"/>
      <c r="Q5206" s="513"/>
      <c r="R5206" s="513"/>
      <c r="S5206" s="513"/>
      <c r="T5206" s="513"/>
      <c r="U5206" s="513"/>
      <c r="V5206" s="513"/>
      <c r="W5206" s="513"/>
      <c r="X5206" s="513"/>
      <c r="Y5206" s="42"/>
      <c r="Z5206" s="42"/>
      <c r="AA5206" s="42"/>
      <c r="AB5206" s="42"/>
      <c r="AC5206" s="42"/>
      <c r="AD5206" s="42"/>
    </row>
    <row r="5207" spans="3:30">
      <c r="C5207" s="513"/>
      <c r="D5207" s="461"/>
      <c r="E5207" s="421"/>
      <c r="F5207" s="494"/>
      <c r="G5207" s="258"/>
      <c r="H5207" s="513"/>
      <c r="I5207" s="513"/>
      <c r="J5207" s="513"/>
      <c r="K5207" s="513"/>
      <c r="L5207" s="513"/>
      <c r="M5207" s="513"/>
      <c r="N5207" s="513"/>
      <c r="O5207" s="513"/>
      <c r="P5207" s="513"/>
      <c r="Q5207" s="513"/>
      <c r="R5207" s="513"/>
      <c r="S5207" s="513"/>
      <c r="T5207" s="513"/>
      <c r="U5207" s="513"/>
      <c r="V5207" s="513"/>
      <c r="W5207" s="513"/>
      <c r="X5207" s="513"/>
      <c r="Y5207" s="42"/>
      <c r="Z5207" s="42"/>
      <c r="AA5207" s="42"/>
      <c r="AB5207" s="42"/>
      <c r="AC5207" s="42"/>
      <c r="AD5207" s="42"/>
    </row>
    <row r="5208" spans="3:30">
      <c r="C5208" s="513"/>
      <c r="D5208" s="461"/>
      <c r="E5208" s="421"/>
      <c r="F5208" s="494"/>
      <c r="G5208" s="258"/>
      <c r="H5208" s="513"/>
      <c r="I5208" s="513"/>
      <c r="J5208" s="513"/>
      <c r="K5208" s="513"/>
      <c r="L5208" s="513"/>
      <c r="M5208" s="513"/>
      <c r="N5208" s="513"/>
      <c r="O5208" s="513"/>
      <c r="P5208" s="513"/>
      <c r="Q5208" s="513"/>
      <c r="R5208" s="513"/>
      <c r="S5208" s="513"/>
      <c r="T5208" s="513"/>
      <c r="U5208" s="513"/>
      <c r="V5208" s="513"/>
      <c r="W5208" s="513"/>
      <c r="X5208" s="513"/>
      <c r="Y5208" s="42"/>
      <c r="Z5208" s="42"/>
      <c r="AA5208" s="42"/>
      <c r="AB5208" s="42"/>
      <c r="AC5208" s="42"/>
      <c r="AD5208" s="42"/>
    </row>
    <row r="5209" spans="3:30">
      <c r="C5209" s="513"/>
      <c r="D5209" s="461"/>
      <c r="E5209" s="421"/>
      <c r="F5209" s="494"/>
      <c r="G5209" s="258"/>
      <c r="H5209" s="513"/>
      <c r="I5209" s="513"/>
      <c r="J5209" s="513"/>
      <c r="K5209" s="513"/>
      <c r="L5209" s="513"/>
      <c r="M5209" s="513"/>
      <c r="N5209" s="513"/>
      <c r="O5209" s="513"/>
      <c r="P5209" s="513"/>
      <c r="Q5209" s="513"/>
      <c r="R5209" s="513"/>
      <c r="S5209" s="513"/>
      <c r="T5209" s="513"/>
      <c r="U5209" s="513"/>
      <c r="V5209" s="513"/>
      <c r="W5209" s="513"/>
      <c r="X5209" s="513"/>
      <c r="Y5209" s="42"/>
      <c r="Z5209" s="42"/>
      <c r="AA5209" s="42"/>
      <c r="AB5209" s="42"/>
      <c r="AC5209" s="42"/>
      <c r="AD5209" s="42"/>
    </row>
    <row r="5210" spans="3:30">
      <c r="C5210" s="513"/>
      <c r="D5210" s="461"/>
      <c r="E5210" s="421"/>
      <c r="F5210" s="494"/>
      <c r="G5210" s="258"/>
      <c r="H5210" s="513"/>
      <c r="I5210" s="513"/>
      <c r="J5210" s="513"/>
      <c r="K5210" s="513"/>
      <c r="L5210" s="513"/>
      <c r="M5210" s="513"/>
      <c r="N5210" s="513"/>
      <c r="O5210" s="513"/>
      <c r="P5210" s="513"/>
      <c r="Q5210" s="513"/>
      <c r="R5210" s="513"/>
      <c r="S5210" s="513"/>
      <c r="T5210" s="513"/>
      <c r="U5210" s="513"/>
      <c r="V5210" s="513"/>
      <c r="W5210" s="513"/>
      <c r="X5210" s="513"/>
      <c r="Y5210" s="42"/>
      <c r="Z5210" s="42"/>
      <c r="AA5210" s="42"/>
      <c r="AB5210" s="42"/>
      <c r="AC5210" s="42"/>
      <c r="AD5210" s="42"/>
    </row>
    <row r="5211" spans="3:30">
      <c r="C5211" s="513"/>
      <c r="D5211" s="461"/>
      <c r="E5211" s="421"/>
      <c r="F5211" s="494"/>
      <c r="G5211" s="258"/>
      <c r="H5211" s="513"/>
      <c r="I5211" s="513"/>
      <c r="J5211" s="513"/>
      <c r="K5211" s="513"/>
      <c r="L5211" s="513"/>
      <c r="M5211" s="513"/>
      <c r="N5211" s="513"/>
      <c r="O5211" s="513"/>
      <c r="P5211" s="513"/>
      <c r="Q5211" s="513"/>
      <c r="R5211" s="513"/>
      <c r="S5211" s="513"/>
      <c r="T5211" s="513"/>
      <c r="U5211" s="513"/>
      <c r="V5211" s="513"/>
      <c r="W5211" s="513"/>
      <c r="X5211" s="513"/>
      <c r="Y5211" s="42"/>
      <c r="Z5211" s="42"/>
      <c r="AA5211" s="42"/>
      <c r="AB5211" s="42"/>
      <c r="AC5211" s="42"/>
      <c r="AD5211" s="42"/>
    </row>
    <row r="5212" spans="3:30">
      <c r="C5212" s="513"/>
      <c r="D5212" s="461"/>
      <c r="E5212" s="421"/>
      <c r="F5212" s="494"/>
      <c r="G5212" s="258"/>
      <c r="H5212" s="513"/>
      <c r="I5212" s="513"/>
      <c r="J5212" s="513"/>
      <c r="K5212" s="513"/>
      <c r="L5212" s="513"/>
      <c r="M5212" s="513"/>
      <c r="N5212" s="513"/>
      <c r="O5212" s="513"/>
      <c r="P5212" s="513"/>
      <c r="Q5212" s="513"/>
      <c r="R5212" s="513"/>
      <c r="S5212" s="513"/>
      <c r="T5212" s="513"/>
      <c r="U5212" s="513"/>
      <c r="V5212" s="513"/>
      <c r="W5212" s="513"/>
      <c r="X5212" s="513"/>
      <c r="Y5212" s="42"/>
      <c r="Z5212" s="42"/>
      <c r="AA5212" s="42"/>
      <c r="AB5212" s="42"/>
      <c r="AC5212" s="42"/>
      <c r="AD5212" s="42"/>
    </row>
    <row r="5213" spans="3:30">
      <c r="C5213" s="513"/>
      <c r="D5213" s="461"/>
      <c r="E5213" s="421"/>
      <c r="F5213" s="494"/>
      <c r="G5213" s="258"/>
      <c r="H5213" s="513"/>
      <c r="I5213" s="513"/>
      <c r="J5213" s="513"/>
      <c r="K5213" s="513"/>
      <c r="L5213" s="513"/>
      <c r="M5213" s="513"/>
      <c r="N5213" s="513"/>
      <c r="O5213" s="513"/>
      <c r="P5213" s="513"/>
      <c r="Q5213" s="513"/>
      <c r="R5213" s="513"/>
      <c r="S5213" s="513"/>
      <c r="T5213" s="513"/>
      <c r="U5213" s="513"/>
      <c r="V5213" s="513"/>
      <c r="W5213" s="513"/>
      <c r="X5213" s="513"/>
      <c r="Y5213" s="42"/>
      <c r="Z5213" s="42"/>
      <c r="AA5213" s="42"/>
      <c r="AB5213" s="42"/>
      <c r="AC5213" s="42"/>
      <c r="AD5213" s="42"/>
    </row>
    <row r="5214" spans="3:30">
      <c r="C5214" s="513"/>
      <c r="D5214" s="461"/>
      <c r="E5214" s="421"/>
      <c r="F5214" s="494"/>
      <c r="G5214" s="258"/>
      <c r="H5214" s="513"/>
      <c r="I5214" s="513"/>
      <c r="J5214" s="513"/>
      <c r="K5214" s="513"/>
      <c r="L5214" s="513"/>
      <c r="M5214" s="513"/>
      <c r="N5214" s="513"/>
      <c r="O5214" s="513"/>
      <c r="P5214" s="513"/>
      <c r="Q5214" s="513"/>
      <c r="R5214" s="513"/>
      <c r="S5214" s="513"/>
      <c r="T5214" s="513"/>
      <c r="U5214" s="513"/>
      <c r="V5214" s="513"/>
      <c r="W5214" s="513"/>
      <c r="X5214" s="513"/>
      <c r="Y5214" s="42"/>
      <c r="Z5214" s="42"/>
      <c r="AA5214" s="42"/>
      <c r="AB5214" s="42"/>
      <c r="AC5214" s="42"/>
      <c r="AD5214" s="42"/>
    </row>
    <row r="5215" spans="3:30">
      <c r="C5215" s="513"/>
      <c r="D5215" s="461"/>
      <c r="E5215" s="421"/>
      <c r="F5215" s="494"/>
      <c r="G5215" s="258"/>
      <c r="H5215" s="513"/>
      <c r="I5215" s="513"/>
      <c r="J5215" s="513"/>
      <c r="K5215" s="513"/>
      <c r="L5215" s="513"/>
      <c r="M5215" s="513"/>
      <c r="N5215" s="513"/>
      <c r="O5215" s="513"/>
      <c r="P5215" s="513"/>
      <c r="Q5215" s="513"/>
      <c r="R5215" s="513"/>
      <c r="S5215" s="513"/>
      <c r="T5215" s="513"/>
      <c r="U5215" s="513"/>
      <c r="V5215" s="513"/>
      <c r="W5215" s="513"/>
      <c r="X5215" s="513"/>
      <c r="Y5215" s="42"/>
      <c r="Z5215" s="42"/>
      <c r="AA5215" s="42"/>
      <c r="AB5215" s="42"/>
      <c r="AC5215" s="42"/>
      <c r="AD5215" s="42"/>
    </row>
    <row r="5216" spans="3:30">
      <c r="C5216" s="513"/>
      <c r="D5216" s="461"/>
      <c r="E5216" s="421"/>
      <c r="F5216" s="494"/>
      <c r="G5216" s="258"/>
      <c r="H5216" s="513"/>
      <c r="I5216" s="513"/>
      <c r="J5216" s="513"/>
      <c r="K5216" s="513"/>
      <c r="L5216" s="513"/>
      <c r="M5216" s="513"/>
      <c r="N5216" s="513"/>
      <c r="O5216" s="513"/>
      <c r="P5216" s="513"/>
      <c r="Q5216" s="513"/>
      <c r="R5216" s="513"/>
      <c r="S5216" s="513"/>
      <c r="T5216" s="513"/>
      <c r="U5216" s="513"/>
      <c r="V5216" s="513"/>
      <c r="W5216" s="513"/>
      <c r="X5216" s="513"/>
      <c r="Y5216" s="42"/>
      <c r="Z5216" s="42"/>
      <c r="AA5216" s="42"/>
      <c r="AB5216" s="42"/>
      <c r="AC5216" s="42"/>
      <c r="AD5216" s="42"/>
    </row>
    <row r="5217" spans="3:30">
      <c r="C5217" s="513"/>
      <c r="D5217" s="461"/>
      <c r="E5217" s="421"/>
      <c r="F5217" s="494"/>
      <c r="G5217" s="258"/>
      <c r="H5217" s="513"/>
      <c r="I5217" s="513"/>
      <c r="J5217" s="513"/>
      <c r="K5217" s="513"/>
      <c r="L5217" s="513"/>
      <c r="M5217" s="513"/>
      <c r="N5217" s="513"/>
      <c r="O5217" s="513"/>
      <c r="P5217" s="513"/>
      <c r="Q5217" s="513"/>
      <c r="R5217" s="513"/>
      <c r="S5217" s="513"/>
      <c r="T5217" s="513"/>
      <c r="U5217" s="513"/>
      <c r="V5217" s="513"/>
      <c r="W5217" s="513"/>
      <c r="X5217" s="513"/>
      <c r="Y5217" s="42"/>
      <c r="Z5217" s="42"/>
      <c r="AA5217" s="42"/>
      <c r="AB5217" s="42"/>
      <c r="AC5217" s="42"/>
      <c r="AD5217" s="42"/>
    </row>
    <row r="5218" spans="3:30">
      <c r="C5218" s="513"/>
      <c r="D5218" s="461"/>
      <c r="E5218" s="421"/>
      <c r="F5218" s="494"/>
      <c r="G5218" s="258"/>
      <c r="H5218" s="513"/>
      <c r="I5218" s="513"/>
      <c r="J5218" s="513"/>
      <c r="K5218" s="513"/>
      <c r="L5218" s="513"/>
      <c r="M5218" s="513"/>
      <c r="N5218" s="513"/>
      <c r="O5218" s="513"/>
      <c r="P5218" s="513"/>
      <c r="Q5218" s="513"/>
      <c r="R5218" s="513"/>
      <c r="S5218" s="513"/>
      <c r="T5218" s="513"/>
      <c r="U5218" s="513"/>
      <c r="V5218" s="513"/>
      <c r="W5218" s="513"/>
      <c r="X5218" s="513"/>
      <c r="Y5218" s="42"/>
      <c r="Z5218" s="42"/>
      <c r="AA5218" s="42"/>
      <c r="AB5218" s="42"/>
      <c r="AC5218" s="42"/>
      <c r="AD5218" s="42"/>
    </row>
    <row r="5219" spans="3:30">
      <c r="C5219" s="513"/>
      <c r="D5219" s="461"/>
      <c r="E5219" s="421"/>
      <c r="F5219" s="494"/>
      <c r="G5219" s="258"/>
      <c r="H5219" s="513"/>
      <c r="I5219" s="513"/>
      <c r="J5219" s="513"/>
      <c r="K5219" s="513"/>
      <c r="L5219" s="513"/>
      <c r="M5219" s="513"/>
      <c r="N5219" s="513"/>
      <c r="O5219" s="513"/>
      <c r="P5219" s="513"/>
      <c r="Q5219" s="513"/>
      <c r="R5219" s="513"/>
      <c r="S5219" s="513"/>
      <c r="T5219" s="513"/>
      <c r="U5219" s="513"/>
      <c r="V5219" s="513"/>
      <c r="W5219" s="513"/>
      <c r="X5219" s="513"/>
      <c r="Y5219" s="42"/>
      <c r="Z5219" s="42"/>
      <c r="AA5219" s="42"/>
      <c r="AB5219" s="42"/>
      <c r="AC5219" s="42"/>
      <c r="AD5219" s="42"/>
    </row>
    <row r="5220" spans="3:30">
      <c r="C5220" s="513"/>
      <c r="D5220" s="461"/>
      <c r="E5220" s="421"/>
      <c r="F5220" s="494"/>
      <c r="G5220" s="258"/>
      <c r="H5220" s="513"/>
      <c r="I5220" s="513"/>
      <c r="J5220" s="513"/>
      <c r="K5220" s="513"/>
      <c r="L5220" s="513"/>
      <c r="M5220" s="513"/>
      <c r="N5220" s="513"/>
      <c r="O5220" s="513"/>
      <c r="P5220" s="513"/>
      <c r="Q5220" s="513"/>
      <c r="R5220" s="513"/>
      <c r="S5220" s="513"/>
      <c r="T5220" s="513"/>
      <c r="U5220" s="513"/>
      <c r="V5220" s="513"/>
      <c r="W5220" s="513"/>
      <c r="X5220" s="513"/>
      <c r="Y5220" s="42"/>
      <c r="Z5220" s="42"/>
      <c r="AA5220" s="42"/>
      <c r="AB5220" s="42"/>
      <c r="AC5220" s="42"/>
      <c r="AD5220" s="42"/>
    </row>
    <row r="5221" spans="3:30">
      <c r="C5221" s="513"/>
      <c r="D5221" s="461"/>
      <c r="E5221" s="421"/>
      <c r="F5221" s="494"/>
      <c r="G5221" s="258"/>
      <c r="H5221" s="513"/>
      <c r="I5221" s="513"/>
      <c r="J5221" s="513"/>
      <c r="K5221" s="513"/>
      <c r="L5221" s="513"/>
      <c r="M5221" s="513"/>
      <c r="N5221" s="513"/>
      <c r="O5221" s="513"/>
      <c r="P5221" s="513"/>
      <c r="Q5221" s="513"/>
      <c r="R5221" s="513"/>
      <c r="S5221" s="513"/>
      <c r="T5221" s="513"/>
      <c r="U5221" s="513"/>
      <c r="V5221" s="513"/>
      <c r="W5221" s="513"/>
      <c r="X5221" s="513"/>
      <c r="Y5221" s="42"/>
      <c r="Z5221" s="42"/>
      <c r="AA5221" s="42"/>
      <c r="AB5221" s="42"/>
      <c r="AC5221" s="42"/>
      <c r="AD5221" s="42"/>
    </row>
    <row r="5222" spans="3:30">
      <c r="C5222" s="513"/>
      <c r="D5222" s="461"/>
      <c r="E5222" s="421"/>
      <c r="F5222" s="494"/>
      <c r="G5222" s="258"/>
      <c r="H5222" s="513"/>
      <c r="I5222" s="513"/>
      <c r="J5222" s="513"/>
      <c r="K5222" s="513"/>
      <c r="L5222" s="513"/>
      <c r="M5222" s="513"/>
      <c r="N5222" s="513"/>
      <c r="O5222" s="513"/>
      <c r="P5222" s="513"/>
      <c r="Q5222" s="513"/>
      <c r="R5222" s="513"/>
      <c r="S5222" s="513"/>
      <c r="T5222" s="513"/>
      <c r="U5222" s="513"/>
      <c r="V5222" s="513"/>
      <c r="W5222" s="513"/>
      <c r="X5222" s="513"/>
      <c r="Y5222" s="42"/>
      <c r="Z5222" s="42"/>
      <c r="AA5222" s="42"/>
      <c r="AB5222" s="42"/>
      <c r="AC5222" s="42"/>
      <c r="AD5222" s="42"/>
    </row>
    <row r="5223" spans="3:30">
      <c r="C5223" s="513"/>
      <c r="D5223" s="461"/>
      <c r="E5223" s="421"/>
      <c r="F5223" s="494"/>
      <c r="G5223" s="258"/>
      <c r="H5223" s="513"/>
      <c r="I5223" s="513"/>
      <c r="J5223" s="513"/>
      <c r="K5223" s="513"/>
      <c r="L5223" s="513"/>
      <c r="M5223" s="513"/>
      <c r="N5223" s="513"/>
      <c r="O5223" s="513"/>
      <c r="P5223" s="513"/>
      <c r="Q5223" s="513"/>
      <c r="R5223" s="513"/>
      <c r="S5223" s="513"/>
      <c r="T5223" s="513"/>
      <c r="U5223" s="513"/>
      <c r="V5223" s="513"/>
      <c r="W5223" s="513"/>
      <c r="X5223" s="513"/>
      <c r="Y5223" s="42"/>
      <c r="Z5223" s="42"/>
      <c r="AA5223" s="42"/>
      <c r="AB5223" s="42"/>
      <c r="AC5223" s="42"/>
      <c r="AD5223" s="42"/>
    </row>
    <row r="5224" spans="3:30">
      <c r="C5224" s="513"/>
      <c r="D5224" s="461"/>
      <c r="E5224" s="421"/>
      <c r="F5224" s="494"/>
      <c r="G5224" s="258"/>
      <c r="H5224" s="513"/>
      <c r="I5224" s="513"/>
      <c r="J5224" s="513"/>
      <c r="K5224" s="513"/>
      <c r="L5224" s="513"/>
      <c r="M5224" s="513"/>
      <c r="N5224" s="513"/>
      <c r="O5224" s="513"/>
      <c r="P5224" s="513"/>
      <c r="Q5224" s="513"/>
      <c r="R5224" s="513"/>
      <c r="S5224" s="513"/>
      <c r="T5224" s="513"/>
      <c r="U5224" s="513"/>
      <c r="V5224" s="513"/>
      <c r="W5224" s="513"/>
      <c r="X5224" s="513"/>
      <c r="Y5224" s="42"/>
      <c r="Z5224" s="42"/>
      <c r="AA5224" s="42"/>
      <c r="AB5224" s="42"/>
      <c r="AC5224" s="42"/>
      <c r="AD5224" s="42"/>
    </row>
    <row r="5225" spans="3:30">
      <c r="C5225" s="513"/>
      <c r="D5225" s="461"/>
      <c r="E5225" s="421"/>
      <c r="F5225" s="494"/>
      <c r="G5225" s="258"/>
      <c r="H5225" s="513"/>
      <c r="I5225" s="513"/>
      <c r="J5225" s="513"/>
      <c r="K5225" s="513"/>
      <c r="L5225" s="513"/>
      <c r="M5225" s="513"/>
      <c r="N5225" s="513"/>
      <c r="O5225" s="513"/>
      <c r="P5225" s="513"/>
      <c r="Q5225" s="513"/>
      <c r="R5225" s="513"/>
      <c r="S5225" s="513"/>
      <c r="T5225" s="513"/>
      <c r="U5225" s="513"/>
      <c r="V5225" s="513"/>
      <c r="W5225" s="513"/>
      <c r="X5225" s="513"/>
      <c r="Y5225" s="42"/>
      <c r="Z5225" s="42"/>
      <c r="AA5225" s="42"/>
      <c r="AB5225" s="42"/>
      <c r="AC5225" s="42"/>
      <c r="AD5225" s="42"/>
    </row>
    <row r="5226" spans="3:30">
      <c r="C5226" s="513"/>
      <c r="D5226" s="461"/>
      <c r="E5226" s="421"/>
      <c r="F5226" s="494"/>
      <c r="G5226" s="258"/>
      <c r="H5226" s="513"/>
      <c r="I5226" s="513"/>
      <c r="J5226" s="513"/>
      <c r="K5226" s="513"/>
      <c r="L5226" s="513"/>
      <c r="M5226" s="513"/>
      <c r="N5226" s="513"/>
      <c r="O5226" s="513"/>
      <c r="P5226" s="513"/>
      <c r="Q5226" s="513"/>
      <c r="R5226" s="513"/>
      <c r="S5226" s="513"/>
      <c r="T5226" s="513"/>
      <c r="U5226" s="513"/>
      <c r="V5226" s="513"/>
      <c r="W5226" s="513"/>
      <c r="X5226" s="513"/>
      <c r="Y5226" s="42"/>
      <c r="Z5226" s="42"/>
      <c r="AA5226" s="42"/>
      <c r="AB5226" s="42"/>
      <c r="AC5226" s="42"/>
      <c r="AD5226" s="42"/>
    </row>
    <row r="5227" spans="3:30">
      <c r="C5227" s="513"/>
      <c r="D5227" s="461"/>
      <c r="E5227" s="421"/>
      <c r="F5227" s="494"/>
      <c r="G5227" s="258"/>
      <c r="H5227" s="513"/>
      <c r="I5227" s="513"/>
      <c r="J5227" s="513"/>
      <c r="K5227" s="513"/>
      <c r="L5227" s="513"/>
      <c r="M5227" s="513"/>
      <c r="N5227" s="513"/>
      <c r="O5227" s="513"/>
      <c r="P5227" s="513"/>
      <c r="Q5227" s="513"/>
      <c r="R5227" s="513"/>
      <c r="S5227" s="513"/>
      <c r="T5227" s="513"/>
      <c r="U5227" s="513"/>
      <c r="V5227" s="513"/>
      <c r="W5227" s="513"/>
      <c r="X5227" s="513"/>
      <c r="Y5227" s="42"/>
      <c r="Z5227" s="42"/>
      <c r="AA5227" s="42"/>
      <c r="AB5227" s="42"/>
      <c r="AC5227" s="42"/>
      <c r="AD5227" s="42"/>
    </row>
    <row r="5228" spans="3:30">
      <c r="C5228" s="513"/>
      <c r="D5228" s="461"/>
      <c r="E5228" s="421"/>
      <c r="F5228" s="494"/>
      <c r="G5228" s="258"/>
      <c r="H5228" s="513"/>
      <c r="I5228" s="513"/>
      <c r="J5228" s="513"/>
      <c r="K5228" s="513"/>
      <c r="L5228" s="513"/>
      <c r="M5228" s="513"/>
      <c r="N5228" s="513"/>
      <c r="O5228" s="513"/>
      <c r="P5228" s="513"/>
      <c r="Q5228" s="513"/>
      <c r="R5228" s="513"/>
      <c r="S5228" s="513"/>
      <c r="T5228" s="513"/>
      <c r="U5228" s="513"/>
      <c r="V5228" s="513"/>
      <c r="W5228" s="513"/>
      <c r="X5228" s="513"/>
      <c r="Y5228" s="42"/>
      <c r="Z5228" s="42"/>
      <c r="AA5228" s="42"/>
      <c r="AB5228" s="42"/>
      <c r="AC5228" s="42"/>
      <c r="AD5228" s="42"/>
    </row>
    <row r="5229" spans="3:30">
      <c r="C5229" s="513"/>
      <c r="D5229" s="461"/>
      <c r="E5229" s="421"/>
      <c r="F5229" s="494"/>
      <c r="G5229" s="258"/>
      <c r="H5229" s="513"/>
      <c r="I5229" s="513"/>
      <c r="J5229" s="513"/>
      <c r="K5229" s="513"/>
      <c r="L5229" s="513"/>
      <c r="M5229" s="513"/>
      <c r="N5229" s="513"/>
      <c r="O5229" s="513"/>
      <c r="P5229" s="513"/>
      <c r="Q5229" s="513"/>
      <c r="R5229" s="513"/>
      <c r="S5229" s="513"/>
      <c r="T5229" s="513"/>
      <c r="U5229" s="513"/>
      <c r="V5229" s="513"/>
      <c r="W5229" s="513"/>
      <c r="X5229" s="513"/>
      <c r="Y5229" s="42"/>
      <c r="Z5229" s="42"/>
      <c r="AA5229" s="42"/>
      <c r="AB5229" s="42"/>
      <c r="AC5229" s="42"/>
      <c r="AD5229" s="42"/>
    </row>
    <row r="5230" spans="3:30">
      <c r="C5230" s="513"/>
      <c r="D5230" s="461"/>
      <c r="E5230" s="421"/>
      <c r="F5230" s="494"/>
      <c r="G5230" s="258"/>
      <c r="H5230" s="513"/>
      <c r="I5230" s="513"/>
      <c r="J5230" s="513"/>
      <c r="K5230" s="513"/>
      <c r="L5230" s="513"/>
      <c r="M5230" s="513"/>
      <c r="N5230" s="513"/>
      <c r="O5230" s="513"/>
      <c r="P5230" s="513"/>
      <c r="Q5230" s="513"/>
      <c r="R5230" s="513"/>
      <c r="S5230" s="513"/>
      <c r="T5230" s="513"/>
      <c r="U5230" s="513"/>
      <c r="V5230" s="513"/>
      <c r="W5230" s="513"/>
      <c r="X5230" s="513"/>
      <c r="Y5230" s="42"/>
      <c r="Z5230" s="42"/>
      <c r="AA5230" s="42"/>
      <c r="AB5230" s="42"/>
      <c r="AC5230" s="42"/>
      <c r="AD5230" s="42"/>
    </row>
    <row r="5231" spans="3:30">
      <c r="C5231" s="513"/>
      <c r="D5231" s="461"/>
      <c r="E5231" s="421"/>
      <c r="F5231" s="494"/>
      <c r="G5231" s="258"/>
      <c r="H5231" s="513"/>
      <c r="I5231" s="513"/>
      <c r="J5231" s="513"/>
      <c r="K5231" s="513"/>
      <c r="L5231" s="513"/>
      <c r="M5231" s="513"/>
      <c r="N5231" s="513"/>
      <c r="O5231" s="513"/>
      <c r="P5231" s="513"/>
      <c r="Q5231" s="513"/>
      <c r="R5231" s="513"/>
      <c r="S5231" s="513"/>
      <c r="T5231" s="513"/>
      <c r="U5231" s="513"/>
      <c r="V5231" s="513"/>
      <c r="W5231" s="513"/>
      <c r="X5231" s="513"/>
      <c r="Y5231" s="42"/>
      <c r="Z5231" s="42"/>
      <c r="AA5231" s="42"/>
      <c r="AB5231" s="42"/>
      <c r="AC5231" s="42"/>
      <c r="AD5231" s="42"/>
    </row>
    <row r="5232" spans="3:30">
      <c r="C5232" s="513"/>
      <c r="D5232" s="461"/>
      <c r="E5232" s="421"/>
      <c r="F5232" s="494"/>
      <c r="G5232" s="258"/>
      <c r="H5232" s="513"/>
      <c r="I5232" s="513"/>
      <c r="J5232" s="513"/>
      <c r="K5232" s="513"/>
      <c r="L5232" s="513"/>
      <c r="M5232" s="513"/>
      <c r="N5232" s="513"/>
      <c r="O5232" s="513"/>
      <c r="P5232" s="513"/>
      <c r="Q5232" s="513"/>
      <c r="R5232" s="513"/>
      <c r="S5232" s="513"/>
      <c r="T5232" s="513"/>
      <c r="U5232" s="513"/>
      <c r="V5232" s="513"/>
      <c r="W5232" s="513"/>
      <c r="X5232" s="513"/>
      <c r="Y5232" s="42"/>
      <c r="Z5232" s="42"/>
      <c r="AA5232" s="42"/>
      <c r="AB5232" s="42"/>
      <c r="AC5232" s="42"/>
      <c r="AD5232" s="42"/>
    </row>
    <row r="5233" spans="3:30">
      <c r="C5233" s="513"/>
      <c r="D5233" s="461"/>
      <c r="E5233" s="421"/>
      <c r="F5233" s="494"/>
      <c r="G5233" s="258"/>
      <c r="H5233" s="513"/>
      <c r="I5233" s="513"/>
      <c r="J5233" s="513"/>
      <c r="K5233" s="513"/>
      <c r="L5233" s="513"/>
      <c r="M5233" s="513"/>
      <c r="N5233" s="513"/>
      <c r="O5233" s="513"/>
      <c r="P5233" s="513"/>
      <c r="Q5233" s="513"/>
      <c r="R5233" s="513"/>
      <c r="S5233" s="513"/>
      <c r="T5233" s="513"/>
      <c r="U5233" s="513"/>
      <c r="V5233" s="513"/>
      <c r="W5233" s="513"/>
      <c r="X5233" s="513"/>
      <c r="Y5233" s="42"/>
      <c r="Z5233" s="42"/>
      <c r="AA5233" s="42"/>
      <c r="AB5233" s="42"/>
      <c r="AC5233" s="42"/>
      <c r="AD5233" s="42"/>
    </row>
    <row r="5234" spans="3:30">
      <c r="C5234" s="513"/>
      <c r="D5234" s="461"/>
      <c r="E5234" s="421"/>
      <c r="F5234" s="494"/>
      <c r="G5234" s="258"/>
      <c r="H5234" s="513"/>
      <c r="I5234" s="513"/>
      <c r="J5234" s="513"/>
      <c r="K5234" s="513"/>
      <c r="L5234" s="513"/>
      <c r="M5234" s="513"/>
      <c r="N5234" s="513"/>
      <c r="O5234" s="513"/>
      <c r="P5234" s="513"/>
      <c r="Q5234" s="513"/>
      <c r="R5234" s="513"/>
      <c r="S5234" s="513"/>
      <c r="T5234" s="513"/>
      <c r="U5234" s="513"/>
      <c r="V5234" s="513"/>
      <c r="W5234" s="513"/>
      <c r="X5234" s="513"/>
      <c r="Y5234" s="42"/>
      <c r="Z5234" s="42"/>
      <c r="AA5234" s="42"/>
      <c r="AB5234" s="42"/>
      <c r="AC5234" s="42"/>
      <c r="AD5234" s="42"/>
    </row>
    <row r="5235" spans="3:30">
      <c r="C5235" s="513"/>
      <c r="D5235" s="461"/>
      <c r="E5235" s="421"/>
      <c r="F5235" s="494"/>
      <c r="G5235" s="258"/>
      <c r="H5235" s="513"/>
      <c r="I5235" s="513"/>
      <c r="J5235" s="513"/>
      <c r="K5235" s="513"/>
      <c r="L5235" s="513"/>
      <c r="M5235" s="513"/>
      <c r="N5235" s="513"/>
      <c r="O5235" s="513"/>
      <c r="P5235" s="513"/>
      <c r="Q5235" s="513"/>
      <c r="R5235" s="513"/>
      <c r="S5235" s="513"/>
      <c r="T5235" s="513"/>
      <c r="U5235" s="513"/>
      <c r="V5235" s="513"/>
      <c r="W5235" s="513"/>
      <c r="X5235" s="513"/>
      <c r="Y5235" s="42"/>
      <c r="Z5235" s="42"/>
      <c r="AA5235" s="42"/>
      <c r="AB5235" s="42"/>
      <c r="AC5235" s="42"/>
      <c r="AD5235" s="42"/>
    </row>
    <row r="5236" spans="3:30">
      <c r="C5236" s="513"/>
      <c r="D5236" s="461"/>
      <c r="E5236" s="421"/>
      <c r="F5236" s="494"/>
      <c r="G5236" s="258"/>
      <c r="H5236" s="513"/>
      <c r="I5236" s="513"/>
      <c r="J5236" s="513"/>
      <c r="K5236" s="513"/>
      <c r="L5236" s="513"/>
      <c r="M5236" s="513"/>
      <c r="N5236" s="513"/>
      <c r="O5236" s="513"/>
      <c r="P5236" s="513"/>
      <c r="Q5236" s="513"/>
      <c r="R5236" s="513"/>
      <c r="S5236" s="513"/>
      <c r="T5236" s="513"/>
      <c r="U5236" s="513"/>
      <c r="V5236" s="513"/>
      <c r="W5236" s="513"/>
      <c r="X5236" s="513"/>
      <c r="Y5236" s="42"/>
      <c r="Z5236" s="42"/>
      <c r="AA5236" s="42"/>
      <c r="AB5236" s="42"/>
      <c r="AC5236" s="42"/>
      <c r="AD5236" s="42"/>
    </row>
    <row r="5237" spans="3:30">
      <c r="C5237" s="513"/>
      <c r="D5237" s="461"/>
      <c r="E5237" s="421"/>
      <c r="F5237" s="494"/>
      <c r="G5237" s="258"/>
      <c r="H5237" s="513"/>
      <c r="I5237" s="513"/>
      <c r="J5237" s="513"/>
      <c r="K5237" s="513"/>
      <c r="L5237" s="513"/>
      <c r="M5237" s="513"/>
      <c r="N5237" s="513"/>
      <c r="O5237" s="513"/>
      <c r="P5237" s="513"/>
      <c r="Q5237" s="513"/>
      <c r="R5237" s="513"/>
      <c r="S5237" s="513"/>
      <c r="T5237" s="513"/>
      <c r="U5237" s="513"/>
      <c r="V5237" s="513"/>
      <c r="W5237" s="513"/>
      <c r="X5237" s="513"/>
      <c r="Y5237" s="42"/>
      <c r="Z5237" s="42"/>
      <c r="AA5237" s="42"/>
      <c r="AB5237" s="42"/>
      <c r="AC5237" s="42"/>
      <c r="AD5237" s="42"/>
    </row>
    <row r="5238" spans="3:30">
      <c r="C5238" s="513"/>
      <c r="D5238" s="461"/>
      <c r="E5238" s="421"/>
      <c r="F5238" s="494"/>
      <c r="G5238" s="258"/>
      <c r="H5238" s="513"/>
      <c r="I5238" s="513"/>
      <c r="J5238" s="513"/>
      <c r="K5238" s="513"/>
      <c r="L5238" s="513"/>
      <c r="M5238" s="513"/>
      <c r="N5238" s="513"/>
      <c r="O5238" s="513"/>
      <c r="P5238" s="513"/>
      <c r="Q5238" s="513"/>
      <c r="R5238" s="513"/>
      <c r="S5238" s="513"/>
      <c r="T5238" s="513"/>
      <c r="U5238" s="513"/>
      <c r="V5238" s="513"/>
      <c r="W5238" s="513"/>
      <c r="X5238" s="513"/>
      <c r="Y5238" s="42"/>
      <c r="Z5238" s="42"/>
      <c r="AA5238" s="42"/>
      <c r="AB5238" s="42"/>
      <c r="AC5238" s="42"/>
      <c r="AD5238" s="42"/>
    </row>
    <row r="5239" spans="3:30">
      <c r="C5239" s="513"/>
      <c r="D5239" s="461"/>
      <c r="E5239" s="421"/>
      <c r="F5239" s="494"/>
      <c r="G5239" s="258"/>
      <c r="H5239" s="513"/>
      <c r="I5239" s="513"/>
      <c r="J5239" s="513"/>
      <c r="K5239" s="513"/>
      <c r="L5239" s="513"/>
      <c r="M5239" s="513"/>
      <c r="N5239" s="513"/>
      <c r="O5239" s="513"/>
      <c r="P5239" s="513"/>
      <c r="Q5239" s="513"/>
      <c r="R5239" s="513"/>
      <c r="S5239" s="513"/>
      <c r="T5239" s="513"/>
      <c r="U5239" s="513"/>
      <c r="V5239" s="513"/>
      <c r="W5239" s="513"/>
      <c r="X5239" s="513"/>
      <c r="Y5239" s="42"/>
      <c r="Z5239" s="42"/>
      <c r="AA5239" s="42"/>
      <c r="AB5239" s="42"/>
      <c r="AC5239" s="42"/>
      <c r="AD5239" s="42"/>
    </row>
    <row r="5240" spans="3:30">
      <c r="C5240" s="513"/>
      <c r="D5240" s="461"/>
      <c r="E5240" s="421"/>
      <c r="F5240" s="494"/>
      <c r="G5240" s="258"/>
      <c r="H5240" s="513"/>
      <c r="I5240" s="513"/>
      <c r="J5240" s="513"/>
      <c r="K5240" s="513"/>
      <c r="L5240" s="513"/>
      <c r="M5240" s="513"/>
      <c r="N5240" s="513"/>
      <c r="O5240" s="513"/>
      <c r="P5240" s="513"/>
      <c r="Q5240" s="513"/>
      <c r="R5240" s="513"/>
      <c r="S5240" s="513"/>
      <c r="T5240" s="513"/>
      <c r="U5240" s="513"/>
      <c r="V5240" s="513"/>
      <c r="W5240" s="513"/>
      <c r="X5240" s="513"/>
      <c r="Y5240" s="42"/>
      <c r="Z5240" s="42"/>
      <c r="AA5240" s="42"/>
      <c r="AB5240" s="42"/>
      <c r="AC5240" s="42"/>
      <c r="AD5240" s="42"/>
    </row>
    <row r="5241" spans="3:30">
      <c r="C5241" s="513"/>
      <c r="D5241" s="461"/>
      <c r="E5241" s="421"/>
      <c r="F5241" s="494"/>
      <c r="G5241" s="258"/>
      <c r="H5241" s="513"/>
      <c r="I5241" s="513"/>
      <c r="J5241" s="513"/>
      <c r="K5241" s="513"/>
      <c r="L5241" s="513"/>
      <c r="M5241" s="513"/>
      <c r="N5241" s="513"/>
      <c r="O5241" s="513"/>
      <c r="P5241" s="513"/>
      <c r="Q5241" s="513"/>
      <c r="R5241" s="513"/>
      <c r="S5241" s="513"/>
      <c r="T5241" s="513"/>
      <c r="U5241" s="513"/>
      <c r="V5241" s="513"/>
      <c r="W5241" s="513"/>
      <c r="X5241" s="513"/>
      <c r="Y5241" s="42"/>
      <c r="Z5241" s="42"/>
      <c r="AA5241" s="42"/>
      <c r="AB5241" s="42"/>
      <c r="AC5241" s="42"/>
      <c r="AD5241" s="42"/>
    </row>
    <row r="5242" spans="3:30">
      <c r="C5242" s="513"/>
      <c r="D5242" s="461"/>
      <c r="E5242" s="421"/>
      <c r="F5242" s="494"/>
      <c r="G5242" s="258"/>
      <c r="H5242" s="513"/>
      <c r="I5242" s="513"/>
      <c r="J5242" s="513"/>
      <c r="K5242" s="513"/>
      <c r="L5242" s="513"/>
      <c r="M5242" s="513"/>
      <c r="N5242" s="513"/>
      <c r="O5242" s="513"/>
      <c r="P5242" s="513"/>
      <c r="Q5242" s="513"/>
      <c r="R5242" s="513"/>
      <c r="S5242" s="513"/>
      <c r="T5242" s="513"/>
      <c r="U5242" s="513"/>
      <c r="V5242" s="513"/>
      <c r="W5242" s="513"/>
      <c r="X5242" s="513"/>
      <c r="Y5242" s="42"/>
      <c r="Z5242" s="42"/>
      <c r="AA5242" s="42"/>
      <c r="AB5242" s="42"/>
      <c r="AC5242" s="42"/>
      <c r="AD5242" s="42"/>
    </row>
    <row r="5243" spans="3:30">
      <c r="C5243" s="513"/>
      <c r="D5243" s="461"/>
      <c r="E5243" s="421"/>
      <c r="F5243" s="494"/>
      <c r="G5243" s="258"/>
      <c r="H5243" s="513"/>
      <c r="I5243" s="513"/>
      <c r="J5243" s="513"/>
      <c r="K5243" s="513"/>
      <c r="L5243" s="513"/>
      <c r="M5243" s="513"/>
      <c r="N5243" s="513"/>
      <c r="O5243" s="513"/>
      <c r="P5243" s="513"/>
      <c r="Q5243" s="513"/>
      <c r="R5243" s="513"/>
      <c r="S5243" s="513"/>
      <c r="T5243" s="513"/>
      <c r="U5243" s="513"/>
      <c r="V5243" s="513"/>
      <c r="W5243" s="513"/>
      <c r="X5243" s="513"/>
      <c r="Y5243" s="42"/>
      <c r="Z5243" s="42"/>
      <c r="AA5243" s="42"/>
      <c r="AB5243" s="42"/>
      <c r="AC5243" s="42"/>
      <c r="AD5243" s="42"/>
    </row>
    <row r="5244" spans="3:30">
      <c r="C5244" s="513"/>
      <c r="D5244" s="461"/>
      <c r="E5244" s="421"/>
      <c r="F5244" s="494"/>
      <c r="G5244" s="258"/>
      <c r="H5244" s="513"/>
      <c r="I5244" s="513"/>
      <c r="J5244" s="513"/>
      <c r="K5244" s="513"/>
      <c r="L5244" s="513"/>
      <c r="M5244" s="513"/>
      <c r="N5244" s="513"/>
      <c r="O5244" s="513"/>
      <c r="P5244" s="513"/>
      <c r="Q5244" s="513"/>
      <c r="R5244" s="513"/>
      <c r="S5244" s="513"/>
      <c r="T5244" s="513"/>
      <c r="U5244" s="513"/>
      <c r="V5244" s="513"/>
      <c r="W5244" s="513"/>
      <c r="X5244" s="513"/>
      <c r="Y5244" s="42"/>
      <c r="Z5244" s="42"/>
      <c r="AA5244" s="42"/>
      <c r="AB5244" s="42"/>
      <c r="AC5244" s="42"/>
      <c r="AD5244" s="42"/>
    </row>
    <row r="5245" spans="3:30">
      <c r="C5245" s="513"/>
      <c r="D5245" s="461"/>
      <c r="E5245" s="421"/>
      <c r="F5245" s="494"/>
      <c r="G5245" s="258"/>
      <c r="H5245" s="513"/>
      <c r="I5245" s="513"/>
      <c r="J5245" s="513"/>
      <c r="K5245" s="513"/>
      <c r="L5245" s="513"/>
      <c r="M5245" s="513"/>
      <c r="N5245" s="513"/>
      <c r="O5245" s="513"/>
      <c r="P5245" s="513"/>
      <c r="Q5245" s="513"/>
      <c r="R5245" s="513"/>
      <c r="S5245" s="513"/>
      <c r="T5245" s="513"/>
      <c r="U5245" s="513"/>
      <c r="V5245" s="513"/>
      <c r="W5245" s="513"/>
      <c r="X5245" s="513"/>
      <c r="Y5245" s="42"/>
      <c r="Z5245" s="42"/>
      <c r="AA5245" s="42"/>
      <c r="AB5245" s="42"/>
      <c r="AC5245" s="42"/>
      <c r="AD5245" s="42"/>
    </row>
    <row r="5246" spans="3:30">
      <c r="C5246" s="513"/>
      <c r="D5246" s="461"/>
      <c r="E5246" s="421"/>
      <c r="F5246" s="494"/>
      <c r="G5246" s="258"/>
      <c r="H5246" s="513"/>
      <c r="I5246" s="513"/>
      <c r="J5246" s="513"/>
      <c r="K5246" s="513"/>
      <c r="L5246" s="513"/>
      <c r="M5246" s="513"/>
      <c r="N5246" s="513"/>
      <c r="O5246" s="513"/>
      <c r="P5246" s="513"/>
      <c r="Q5246" s="513"/>
      <c r="R5246" s="513"/>
      <c r="S5246" s="513"/>
      <c r="T5246" s="513"/>
      <c r="U5246" s="513"/>
      <c r="V5246" s="513"/>
      <c r="W5246" s="513"/>
      <c r="X5246" s="513"/>
      <c r="Y5246" s="42"/>
      <c r="Z5246" s="42"/>
      <c r="AA5246" s="42"/>
      <c r="AB5246" s="42"/>
      <c r="AC5246" s="42"/>
      <c r="AD5246" s="42"/>
    </row>
    <row r="5247" spans="3:30">
      <c r="C5247" s="513"/>
      <c r="D5247" s="461"/>
      <c r="E5247" s="421"/>
      <c r="F5247" s="494"/>
      <c r="G5247" s="258"/>
      <c r="H5247" s="513"/>
      <c r="I5247" s="513"/>
      <c r="J5247" s="513"/>
      <c r="K5247" s="513"/>
      <c r="L5247" s="513"/>
      <c r="M5247" s="513"/>
      <c r="N5247" s="513"/>
      <c r="O5247" s="513"/>
      <c r="P5247" s="513"/>
      <c r="Q5247" s="513"/>
      <c r="R5247" s="513"/>
      <c r="S5247" s="513"/>
      <c r="T5247" s="513"/>
      <c r="U5247" s="513"/>
      <c r="V5247" s="513"/>
      <c r="W5247" s="513"/>
      <c r="X5247" s="513"/>
      <c r="Y5247" s="42"/>
      <c r="Z5247" s="42"/>
      <c r="AA5247" s="42"/>
      <c r="AB5247" s="42"/>
      <c r="AC5247" s="42"/>
      <c r="AD5247" s="42"/>
    </row>
    <row r="5248" spans="3:30">
      <c r="C5248" s="513"/>
      <c r="D5248" s="461"/>
      <c r="E5248" s="421"/>
      <c r="F5248" s="494"/>
      <c r="G5248" s="258"/>
      <c r="H5248" s="513"/>
      <c r="I5248" s="513"/>
      <c r="J5248" s="513"/>
      <c r="K5248" s="513"/>
      <c r="L5248" s="513"/>
      <c r="M5248" s="513"/>
      <c r="N5248" s="513"/>
      <c r="O5248" s="513"/>
      <c r="P5248" s="513"/>
      <c r="Q5248" s="513"/>
      <c r="R5248" s="513"/>
      <c r="S5248" s="513"/>
      <c r="T5248" s="513"/>
      <c r="U5248" s="513"/>
      <c r="V5248" s="513"/>
      <c r="W5248" s="513"/>
      <c r="X5248" s="513"/>
      <c r="Y5248" s="42"/>
      <c r="Z5248" s="42"/>
      <c r="AA5248" s="42"/>
      <c r="AB5248" s="42"/>
      <c r="AC5248" s="42"/>
      <c r="AD5248" s="42"/>
    </row>
    <row r="5249" spans="3:30">
      <c r="C5249" s="513"/>
      <c r="D5249" s="461"/>
      <c r="E5249" s="421"/>
      <c r="F5249" s="494"/>
      <c r="G5249" s="258"/>
      <c r="H5249" s="513"/>
      <c r="I5249" s="513"/>
      <c r="J5249" s="513"/>
      <c r="K5249" s="513"/>
      <c r="L5249" s="513"/>
      <c r="M5249" s="513"/>
      <c r="N5249" s="513"/>
      <c r="O5249" s="513"/>
      <c r="P5249" s="513"/>
      <c r="Q5249" s="513"/>
      <c r="R5249" s="513"/>
      <c r="S5249" s="513"/>
      <c r="T5249" s="513"/>
      <c r="U5249" s="513"/>
      <c r="V5249" s="513"/>
      <c r="W5249" s="513"/>
      <c r="X5249" s="513"/>
      <c r="Y5249" s="42"/>
      <c r="Z5249" s="42"/>
      <c r="AA5249" s="42"/>
      <c r="AB5249" s="42"/>
      <c r="AC5249" s="42"/>
      <c r="AD5249" s="42"/>
    </row>
    <row r="5250" spans="3:30">
      <c r="C5250" s="513"/>
      <c r="D5250" s="461"/>
      <c r="E5250" s="421"/>
      <c r="F5250" s="494"/>
      <c r="G5250" s="258"/>
      <c r="H5250" s="513"/>
      <c r="I5250" s="513"/>
      <c r="J5250" s="513"/>
      <c r="K5250" s="513"/>
      <c r="L5250" s="513"/>
      <c r="M5250" s="513"/>
      <c r="N5250" s="513"/>
      <c r="O5250" s="513"/>
      <c r="P5250" s="513"/>
      <c r="Q5250" s="513"/>
      <c r="R5250" s="513"/>
      <c r="S5250" s="513"/>
      <c r="T5250" s="513"/>
      <c r="U5250" s="513"/>
      <c r="V5250" s="513"/>
      <c r="W5250" s="513"/>
      <c r="X5250" s="513"/>
      <c r="Y5250" s="42"/>
      <c r="Z5250" s="42"/>
      <c r="AA5250" s="42"/>
      <c r="AB5250" s="42"/>
      <c r="AC5250" s="42"/>
      <c r="AD5250" s="42"/>
    </row>
    <row r="5251" spans="3:30">
      <c r="C5251" s="513"/>
      <c r="D5251" s="461"/>
      <c r="E5251" s="421"/>
      <c r="F5251" s="494"/>
      <c r="G5251" s="258"/>
      <c r="H5251" s="513"/>
      <c r="I5251" s="513"/>
      <c r="J5251" s="513"/>
      <c r="K5251" s="513"/>
      <c r="L5251" s="513"/>
      <c r="M5251" s="513"/>
      <c r="N5251" s="513"/>
      <c r="O5251" s="513"/>
      <c r="P5251" s="513"/>
      <c r="Q5251" s="513"/>
      <c r="R5251" s="513"/>
      <c r="S5251" s="513"/>
      <c r="T5251" s="513"/>
      <c r="U5251" s="513"/>
      <c r="V5251" s="513"/>
      <c r="W5251" s="513"/>
      <c r="X5251" s="513"/>
      <c r="Y5251" s="42"/>
      <c r="Z5251" s="42"/>
      <c r="AA5251" s="42"/>
      <c r="AB5251" s="42"/>
      <c r="AC5251" s="42"/>
      <c r="AD5251" s="42"/>
    </row>
    <row r="5252" spans="3:30">
      <c r="C5252" s="513"/>
      <c r="D5252" s="461"/>
      <c r="E5252" s="421"/>
      <c r="F5252" s="494"/>
      <c r="G5252" s="258"/>
      <c r="H5252" s="513"/>
      <c r="I5252" s="513"/>
      <c r="J5252" s="513"/>
      <c r="K5252" s="513"/>
      <c r="L5252" s="513"/>
      <c r="M5252" s="513"/>
      <c r="N5252" s="513"/>
      <c r="O5252" s="513"/>
      <c r="P5252" s="513"/>
      <c r="Q5252" s="513"/>
      <c r="R5252" s="513"/>
      <c r="S5252" s="513"/>
      <c r="T5252" s="513"/>
      <c r="U5252" s="513"/>
      <c r="V5252" s="513"/>
      <c r="W5252" s="513"/>
      <c r="X5252" s="513"/>
      <c r="Y5252" s="42"/>
      <c r="Z5252" s="42"/>
      <c r="AA5252" s="42"/>
      <c r="AB5252" s="42"/>
      <c r="AC5252" s="42"/>
      <c r="AD5252" s="42"/>
    </row>
    <row r="5253" spans="3:30">
      <c r="C5253" s="513"/>
      <c r="D5253" s="461"/>
      <c r="E5253" s="421"/>
      <c r="F5253" s="494"/>
      <c r="G5253" s="258"/>
      <c r="H5253" s="513"/>
      <c r="I5253" s="513"/>
      <c r="J5253" s="513"/>
      <c r="K5253" s="513"/>
      <c r="L5253" s="513"/>
      <c r="M5253" s="513"/>
      <c r="N5253" s="513"/>
      <c r="O5253" s="513"/>
      <c r="P5253" s="513"/>
      <c r="Q5253" s="513"/>
      <c r="R5253" s="513"/>
      <c r="S5253" s="513"/>
      <c r="T5253" s="513"/>
      <c r="U5253" s="513"/>
      <c r="V5253" s="513"/>
      <c r="W5253" s="513"/>
      <c r="X5253" s="513"/>
      <c r="Y5253" s="42"/>
      <c r="Z5253" s="42"/>
      <c r="AA5253" s="42"/>
      <c r="AB5253" s="42"/>
      <c r="AC5253" s="42"/>
      <c r="AD5253" s="42"/>
    </row>
    <row r="5254" spans="3:30">
      <c r="C5254" s="513"/>
      <c r="D5254" s="461"/>
      <c r="E5254" s="421"/>
      <c r="F5254" s="494"/>
      <c r="G5254" s="258"/>
      <c r="H5254" s="513"/>
      <c r="I5254" s="513"/>
      <c r="J5254" s="513"/>
      <c r="K5254" s="513"/>
      <c r="L5254" s="513"/>
      <c r="M5254" s="513"/>
      <c r="N5254" s="513"/>
      <c r="O5254" s="513"/>
      <c r="P5254" s="513"/>
      <c r="Q5254" s="513"/>
      <c r="R5254" s="513"/>
      <c r="S5254" s="513"/>
      <c r="T5254" s="513"/>
      <c r="U5254" s="513"/>
      <c r="V5254" s="513"/>
      <c r="W5254" s="513"/>
      <c r="X5254" s="513"/>
      <c r="Y5254" s="42"/>
      <c r="Z5254" s="42"/>
      <c r="AA5254" s="42"/>
      <c r="AB5254" s="42"/>
      <c r="AC5254" s="42"/>
      <c r="AD5254" s="42"/>
    </row>
    <row r="5255" spans="3:30">
      <c r="C5255" s="513"/>
      <c r="D5255" s="461"/>
      <c r="E5255" s="421"/>
      <c r="F5255" s="494"/>
      <c r="G5255" s="258"/>
      <c r="H5255" s="513"/>
      <c r="I5255" s="513"/>
      <c r="J5255" s="513"/>
      <c r="K5255" s="513"/>
      <c r="L5255" s="513"/>
      <c r="M5255" s="513"/>
      <c r="N5255" s="513"/>
      <c r="O5255" s="513"/>
      <c r="P5255" s="513"/>
      <c r="Q5255" s="513"/>
      <c r="R5255" s="513"/>
      <c r="S5255" s="513"/>
      <c r="T5255" s="513"/>
      <c r="U5255" s="513"/>
      <c r="V5255" s="513"/>
      <c r="W5255" s="513"/>
      <c r="X5255" s="513"/>
      <c r="Y5255" s="42"/>
      <c r="Z5255" s="42"/>
      <c r="AA5255" s="42"/>
      <c r="AB5255" s="42"/>
      <c r="AC5255" s="42"/>
      <c r="AD5255" s="42"/>
    </row>
    <row r="5256" spans="3:30">
      <c r="C5256" s="513"/>
      <c r="D5256" s="461"/>
      <c r="E5256" s="421"/>
      <c r="F5256" s="494"/>
      <c r="G5256" s="258"/>
      <c r="H5256" s="513"/>
      <c r="I5256" s="513"/>
      <c r="J5256" s="513"/>
      <c r="K5256" s="513"/>
      <c r="L5256" s="513"/>
      <c r="M5256" s="513"/>
      <c r="N5256" s="513"/>
      <c r="O5256" s="513"/>
      <c r="P5256" s="513"/>
      <c r="Q5256" s="513"/>
      <c r="R5256" s="513"/>
      <c r="S5256" s="513"/>
      <c r="T5256" s="513"/>
      <c r="U5256" s="513"/>
      <c r="V5256" s="513"/>
      <c r="W5256" s="513"/>
      <c r="X5256" s="513"/>
      <c r="Y5256" s="42"/>
      <c r="Z5256" s="42"/>
      <c r="AA5256" s="42"/>
      <c r="AB5256" s="42"/>
      <c r="AC5256" s="42"/>
      <c r="AD5256" s="42"/>
    </row>
    <row r="5257" spans="3:30">
      <c r="C5257" s="513"/>
      <c r="D5257" s="461"/>
      <c r="E5257" s="421"/>
      <c r="F5257" s="494"/>
      <c r="G5257" s="258"/>
      <c r="H5257" s="513"/>
      <c r="I5257" s="513"/>
      <c r="J5257" s="513"/>
      <c r="K5257" s="513"/>
      <c r="L5257" s="513"/>
      <c r="M5257" s="513"/>
      <c r="N5257" s="513"/>
      <c r="O5257" s="513"/>
      <c r="P5257" s="513"/>
      <c r="Q5257" s="513"/>
      <c r="R5257" s="513"/>
      <c r="S5257" s="513"/>
      <c r="T5257" s="513"/>
      <c r="U5257" s="513"/>
      <c r="V5257" s="513"/>
      <c r="W5257" s="513"/>
      <c r="X5257" s="513"/>
      <c r="Y5257" s="42"/>
      <c r="Z5257" s="42"/>
      <c r="AA5257" s="42"/>
      <c r="AB5257" s="42"/>
      <c r="AC5257" s="42"/>
      <c r="AD5257" s="42"/>
    </row>
    <row r="5258" spans="3:30">
      <c r="C5258" s="513"/>
      <c r="D5258" s="461"/>
      <c r="E5258" s="421"/>
      <c r="F5258" s="494"/>
      <c r="G5258" s="258"/>
      <c r="H5258" s="513"/>
      <c r="I5258" s="513"/>
      <c r="J5258" s="513"/>
      <c r="K5258" s="513"/>
      <c r="L5258" s="513"/>
      <c r="M5258" s="513"/>
      <c r="N5258" s="513"/>
      <c r="O5258" s="513"/>
      <c r="P5258" s="513"/>
      <c r="Q5258" s="513"/>
      <c r="R5258" s="513"/>
      <c r="S5258" s="513"/>
      <c r="T5258" s="513"/>
      <c r="U5258" s="513"/>
      <c r="V5258" s="513"/>
      <c r="W5258" s="513"/>
      <c r="X5258" s="513"/>
      <c r="Y5258" s="42"/>
      <c r="Z5258" s="42"/>
      <c r="AA5258" s="42"/>
      <c r="AB5258" s="42"/>
      <c r="AC5258" s="42"/>
      <c r="AD5258" s="42"/>
    </row>
    <row r="5259" spans="3:30">
      <c r="C5259" s="513"/>
      <c r="D5259" s="461"/>
      <c r="E5259" s="421"/>
      <c r="F5259" s="494"/>
      <c r="G5259" s="258"/>
      <c r="H5259" s="513"/>
      <c r="I5259" s="513"/>
      <c r="J5259" s="513"/>
      <c r="K5259" s="513"/>
      <c r="L5259" s="513"/>
      <c r="M5259" s="513"/>
      <c r="N5259" s="513"/>
      <c r="O5259" s="513"/>
      <c r="P5259" s="513"/>
      <c r="Q5259" s="513"/>
      <c r="R5259" s="513"/>
      <c r="S5259" s="513"/>
      <c r="T5259" s="513"/>
      <c r="U5259" s="513"/>
      <c r="V5259" s="513"/>
      <c r="W5259" s="513"/>
      <c r="X5259" s="513"/>
      <c r="Y5259" s="42"/>
      <c r="Z5259" s="42"/>
      <c r="AA5259" s="42"/>
      <c r="AB5259" s="42"/>
      <c r="AC5259" s="42"/>
      <c r="AD5259" s="42"/>
    </row>
    <row r="5260" spans="3:30">
      <c r="C5260" s="513"/>
      <c r="D5260" s="461"/>
      <c r="E5260" s="421"/>
      <c r="F5260" s="494"/>
      <c r="G5260" s="258"/>
      <c r="H5260" s="513"/>
      <c r="I5260" s="513"/>
      <c r="J5260" s="513"/>
      <c r="K5260" s="513"/>
      <c r="L5260" s="513"/>
      <c r="M5260" s="513"/>
      <c r="N5260" s="513"/>
      <c r="O5260" s="513"/>
      <c r="P5260" s="513"/>
      <c r="Q5260" s="513"/>
      <c r="R5260" s="513"/>
      <c r="S5260" s="513"/>
      <c r="T5260" s="513"/>
      <c r="U5260" s="513"/>
      <c r="V5260" s="513"/>
      <c r="W5260" s="513"/>
      <c r="X5260" s="513"/>
      <c r="Y5260" s="42"/>
      <c r="Z5260" s="42"/>
      <c r="AA5260" s="42"/>
      <c r="AB5260" s="42"/>
      <c r="AC5260" s="42"/>
      <c r="AD5260" s="42"/>
    </row>
    <row r="5261" spans="3:30">
      <c r="C5261" s="513"/>
      <c r="D5261" s="461"/>
      <c r="E5261" s="421"/>
      <c r="F5261" s="494"/>
      <c r="G5261" s="258"/>
      <c r="H5261" s="513"/>
      <c r="I5261" s="513"/>
      <c r="J5261" s="513"/>
      <c r="K5261" s="513"/>
      <c r="L5261" s="513"/>
      <c r="M5261" s="513"/>
      <c r="N5261" s="513"/>
      <c r="O5261" s="513"/>
      <c r="P5261" s="513"/>
      <c r="Q5261" s="513"/>
      <c r="R5261" s="513"/>
      <c r="S5261" s="513"/>
      <c r="T5261" s="513"/>
      <c r="U5261" s="513"/>
      <c r="V5261" s="513"/>
      <c r="W5261" s="513"/>
      <c r="X5261" s="513"/>
      <c r="Y5261" s="42"/>
      <c r="Z5261" s="42"/>
      <c r="AA5261" s="42"/>
      <c r="AB5261" s="42"/>
      <c r="AC5261" s="42"/>
      <c r="AD5261" s="42"/>
    </row>
    <row r="5262" spans="3:30">
      <c r="C5262" s="513"/>
      <c r="D5262" s="461"/>
      <c r="E5262" s="421"/>
      <c r="F5262" s="494"/>
      <c r="G5262" s="258"/>
      <c r="H5262" s="513"/>
      <c r="I5262" s="513"/>
      <c r="J5262" s="513"/>
      <c r="K5262" s="513"/>
      <c r="L5262" s="513"/>
      <c r="M5262" s="513"/>
      <c r="N5262" s="513"/>
      <c r="O5262" s="513"/>
      <c r="P5262" s="513"/>
      <c r="Q5262" s="513"/>
      <c r="R5262" s="513"/>
      <c r="S5262" s="513"/>
      <c r="T5262" s="513"/>
      <c r="U5262" s="513"/>
      <c r="V5262" s="513"/>
      <c r="W5262" s="513"/>
      <c r="X5262" s="513"/>
      <c r="Y5262" s="42"/>
      <c r="Z5262" s="42"/>
      <c r="AA5262" s="42"/>
      <c r="AB5262" s="42"/>
      <c r="AC5262" s="42"/>
      <c r="AD5262" s="42"/>
    </row>
    <row r="5263" spans="3:30">
      <c r="C5263" s="513"/>
      <c r="D5263" s="461"/>
      <c r="E5263" s="421"/>
      <c r="F5263" s="494"/>
      <c r="G5263" s="258"/>
      <c r="H5263" s="513"/>
      <c r="I5263" s="513"/>
      <c r="J5263" s="513"/>
      <c r="K5263" s="513"/>
      <c r="L5263" s="513"/>
      <c r="M5263" s="513"/>
      <c r="N5263" s="513"/>
      <c r="O5263" s="513"/>
      <c r="P5263" s="513"/>
      <c r="Q5263" s="513"/>
      <c r="R5263" s="513"/>
      <c r="S5263" s="513"/>
      <c r="T5263" s="513"/>
      <c r="U5263" s="513"/>
      <c r="V5263" s="513"/>
      <c r="W5263" s="513"/>
      <c r="X5263" s="513"/>
      <c r="Y5263" s="42"/>
      <c r="Z5263" s="42"/>
      <c r="AA5263" s="42"/>
      <c r="AB5263" s="42"/>
      <c r="AC5263" s="42"/>
      <c r="AD5263" s="42"/>
    </row>
    <row r="5264" spans="3:30">
      <c r="C5264" s="513"/>
      <c r="D5264" s="461"/>
      <c r="E5264" s="421"/>
      <c r="F5264" s="494"/>
      <c r="G5264" s="258"/>
      <c r="H5264" s="513"/>
      <c r="I5264" s="513"/>
      <c r="J5264" s="513"/>
      <c r="K5264" s="513"/>
      <c r="L5264" s="513"/>
      <c r="M5264" s="513"/>
      <c r="N5264" s="513"/>
      <c r="O5264" s="513"/>
      <c r="P5264" s="513"/>
      <c r="Q5264" s="513"/>
      <c r="R5264" s="513"/>
      <c r="S5264" s="513"/>
      <c r="T5264" s="513"/>
      <c r="U5264" s="513"/>
      <c r="V5264" s="513"/>
      <c r="W5264" s="513"/>
      <c r="X5264" s="513"/>
      <c r="Y5264" s="42"/>
      <c r="Z5264" s="42"/>
      <c r="AA5264" s="42"/>
      <c r="AB5264" s="42"/>
      <c r="AC5264" s="42"/>
      <c r="AD5264" s="42"/>
    </row>
    <row r="5265" spans="3:30">
      <c r="C5265" s="513"/>
      <c r="D5265" s="461"/>
      <c r="E5265" s="421"/>
      <c r="F5265" s="494"/>
      <c r="G5265" s="258"/>
      <c r="H5265" s="513"/>
      <c r="I5265" s="513"/>
      <c r="J5265" s="513"/>
      <c r="K5265" s="513"/>
      <c r="L5265" s="513"/>
      <c r="M5265" s="513"/>
      <c r="N5265" s="513"/>
      <c r="O5265" s="513"/>
      <c r="P5265" s="513"/>
      <c r="Q5265" s="513"/>
      <c r="R5265" s="513"/>
      <c r="S5265" s="513"/>
      <c r="T5265" s="513"/>
      <c r="U5265" s="513"/>
      <c r="V5265" s="513"/>
      <c r="W5265" s="513"/>
      <c r="X5265" s="513"/>
      <c r="Y5265" s="42"/>
      <c r="Z5265" s="42"/>
      <c r="AA5265" s="42"/>
      <c r="AB5265" s="42"/>
      <c r="AC5265" s="42"/>
      <c r="AD5265" s="42"/>
    </row>
    <row r="5266" spans="3:30">
      <c r="C5266" s="513"/>
      <c r="D5266" s="461"/>
      <c r="E5266" s="421"/>
      <c r="F5266" s="494"/>
      <c r="G5266" s="258"/>
      <c r="H5266" s="513"/>
      <c r="I5266" s="513"/>
      <c r="J5266" s="513"/>
      <c r="K5266" s="513"/>
      <c r="L5266" s="513"/>
      <c r="M5266" s="513"/>
      <c r="N5266" s="513"/>
      <c r="O5266" s="513"/>
      <c r="P5266" s="513"/>
      <c r="Q5266" s="513"/>
      <c r="R5266" s="513"/>
      <c r="S5266" s="513"/>
      <c r="T5266" s="513"/>
      <c r="U5266" s="513"/>
      <c r="V5266" s="513"/>
      <c r="W5266" s="513"/>
      <c r="X5266" s="513"/>
      <c r="Y5266" s="42"/>
      <c r="Z5266" s="42"/>
      <c r="AA5266" s="42"/>
      <c r="AB5266" s="42"/>
      <c r="AC5266" s="42"/>
      <c r="AD5266" s="42"/>
    </row>
    <row r="5267" spans="3:30">
      <c r="C5267" s="513"/>
      <c r="D5267" s="461"/>
      <c r="E5267" s="421"/>
      <c r="F5267" s="494"/>
      <c r="G5267" s="258"/>
      <c r="H5267" s="513"/>
      <c r="I5267" s="513"/>
      <c r="J5267" s="513"/>
      <c r="K5267" s="513"/>
      <c r="L5267" s="513"/>
      <c r="M5267" s="513"/>
      <c r="N5267" s="513"/>
      <c r="O5267" s="513"/>
      <c r="P5267" s="513"/>
      <c r="Q5267" s="513"/>
      <c r="R5267" s="513"/>
      <c r="S5267" s="513"/>
      <c r="T5267" s="513"/>
      <c r="U5267" s="513"/>
      <c r="V5267" s="513"/>
      <c r="W5267" s="513"/>
      <c r="X5267" s="513"/>
      <c r="Y5267" s="42"/>
      <c r="Z5267" s="42"/>
      <c r="AA5267" s="42"/>
      <c r="AB5267" s="42"/>
      <c r="AC5267" s="42"/>
      <c r="AD5267" s="42"/>
    </row>
    <row r="5268" spans="3:30">
      <c r="C5268" s="513"/>
      <c r="D5268" s="461"/>
      <c r="E5268" s="421"/>
      <c r="F5268" s="494"/>
      <c r="G5268" s="258"/>
      <c r="H5268" s="513"/>
      <c r="I5268" s="513"/>
      <c r="J5268" s="513"/>
      <c r="K5268" s="513"/>
      <c r="L5268" s="513"/>
      <c r="M5268" s="513"/>
      <c r="N5268" s="513"/>
      <c r="O5268" s="513"/>
      <c r="P5268" s="513"/>
      <c r="Q5268" s="513"/>
      <c r="R5268" s="513"/>
      <c r="S5268" s="513"/>
      <c r="T5268" s="513"/>
      <c r="U5268" s="513"/>
      <c r="V5268" s="513"/>
      <c r="W5268" s="513"/>
      <c r="X5268" s="513"/>
      <c r="Y5268" s="42"/>
      <c r="Z5268" s="42"/>
      <c r="AA5268" s="42"/>
      <c r="AB5268" s="42"/>
      <c r="AC5268" s="42"/>
      <c r="AD5268" s="42"/>
    </row>
    <row r="5269" spans="3:30">
      <c r="C5269" s="513"/>
      <c r="D5269" s="461"/>
      <c r="E5269" s="421"/>
      <c r="F5269" s="494"/>
      <c r="G5269" s="258"/>
      <c r="H5269" s="513"/>
      <c r="I5269" s="513"/>
      <c r="J5269" s="513"/>
      <c r="K5269" s="513"/>
      <c r="L5269" s="513"/>
      <c r="M5269" s="513"/>
      <c r="N5269" s="513"/>
      <c r="O5269" s="513"/>
      <c r="P5269" s="513"/>
      <c r="Q5269" s="513"/>
      <c r="R5269" s="513"/>
      <c r="S5269" s="513"/>
      <c r="T5269" s="513"/>
      <c r="U5269" s="513"/>
      <c r="V5269" s="513"/>
      <c r="W5269" s="513"/>
      <c r="X5269" s="513"/>
      <c r="Y5269" s="42"/>
      <c r="Z5269" s="42"/>
      <c r="AA5269" s="42"/>
      <c r="AB5269" s="42"/>
      <c r="AC5269" s="42"/>
      <c r="AD5269" s="42"/>
    </row>
    <row r="5270" spans="3:30">
      <c r="C5270" s="513"/>
      <c r="D5270" s="461"/>
      <c r="E5270" s="421"/>
      <c r="F5270" s="494"/>
      <c r="G5270" s="258"/>
      <c r="H5270" s="513"/>
      <c r="I5270" s="513"/>
      <c r="J5270" s="513"/>
      <c r="K5270" s="513"/>
      <c r="L5270" s="513"/>
      <c r="M5270" s="513"/>
      <c r="N5270" s="513"/>
      <c r="O5270" s="513"/>
      <c r="P5270" s="513"/>
      <c r="Q5270" s="513"/>
      <c r="R5270" s="513"/>
      <c r="S5270" s="513"/>
      <c r="T5270" s="513"/>
      <c r="U5270" s="513"/>
      <c r="V5270" s="513"/>
      <c r="W5270" s="513"/>
      <c r="X5270" s="513"/>
      <c r="Y5270" s="42"/>
      <c r="Z5270" s="42"/>
      <c r="AA5270" s="42"/>
      <c r="AB5270" s="42"/>
      <c r="AC5270" s="42"/>
      <c r="AD5270" s="42"/>
    </row>
    <row r="5271" spans="3:30">
      <c r="C5271" s="513"/>
      <c r="D5271" s="461"/>
      <c r="E5271" s="421"/>
      <c r="F5271" s="494"/>
      <c r="G5271" s="258"/>
      <c r="H5271" s="513"/>
      <c r="I5271" s="513"/>
      <c r="J5271" s="513"/>
      <c r="K5271" s="513"/>
      <c r="L5271" s="513"/>
      <c r="M5271" s="513"/>
      <c r="N5271" s="513"/>
      <c r="O5271" s="513"/>
      <c r="P5271" s="513"/>
      <c r="Q5271" s="513"/>
      <c r="R5271" s="513"/>
      <c r="S5271" s="513"/>
      <c r="T5271" s="513"/>
      <c r="U5271" s="513"/>
      <c r="V5271" s="513"/>
      <c r="W5271" s="513"/>
      <c r="X5271" s="513"/>
      <c r="Y5271" s="42"/>
      <c r="Z5271" s="42"/>
      <c r="AA5271" s="42"/>
      <c r="AB5271" s="42"/>
      <c r="AC5271" s="42"/>
      <c r="AD5271" s="42"/>
    </row>
    <row r="5272" spans="3:30">
      <c r="C5272" s="513"/>
      <c r="D5272" s="461"/>
      <c r="E5272" s="421"/>
      <c r="F5272" s="494"/>
      <c r="G5272" s="258"/>
      <c r="H5272" s="513"/>
      <c r="I5272" s="513"/>
      <c r="J5272" s="513"/>
      <c r="K5272" s="513"/>
      <c r="L5272" s="513"/>
      <c r="M5272" s="513"/>
      <c r="N5272" s="513"/>
      <c r="O5272" s="513"/>
      <c r="P5272" s="513"/>
      <c r="Q5272" s="513"/>
      <c r="R5272" s="513"/>
      <c r="S5272" s="513"/>
      <c r="T5272" s="513"/>
      <c r="U5272" s="513"/>
      <c r="V5272" s="513"/>
      <c r="W5272" s="513"/>
      <c r="X5272" s="513"/>
      <c r="Y5272" s="42"/>
      <c r="Z5272" s="42"/>
      <c r="AA5272" s="42"/>
      <c r="AB5272" s="42"/>
      <c r="AC5272" s="42"/>
      <c r="AD5272" s="42"/>
    </row>
    <row r="5273" spans="3:30">
      <c r="C5273" s="513"/>
      <c r="D5273" s="461"/>
      <c r="E5273" s="421"/>
      <c r="F5273" s="494"/>
      <c r="G5273" s="258"/>
      <c r="H5273" s="513"/>
      <c r="I5273" s="513"/>
      <c r="J5273" s="513"/>
      <c r="K5273" s="513"/>
      <c r="L5273" s="513"/>
      <c r="M5273" s="513"/>
      <c r="N5273" s="513"/>
      <c r="O5273" s="513"/>
      <c r="P5273" s="513"/>
      <c r="Q5273" s="513"/>
      <c r="R5273" s="513"/>
      <c r="S5273" s="513"/>
      <c r="T5273" s="513"/>
      <c r="U5273" s="513"/>
      <c r="V5273" s="513"/>
      <c r="W5273" s="513"/>
      <c r="X5273" s="513"/>
      <c r="Y5273" s="42"/>
      <c r="Z5273" s="42"/>
      <c r="AA5273" s="42"/>
      <c r="AB5273" s="42"/>
      <c r="AC5273" s="42"/>
      <c r="AD5273" s="42"/>
    </row>
    <row r="5274" spans="3:30">
      <c r="C5274" s="513"/>
      <c r="D5274" s="461"/>
      <c r="E5274" s="421"/>
      <c r="F5274" s="494"/>
      <c r="G5274" s="258"/>
      <c r="H5274" s="513"/>
      <c r="I5274" s="513"/>
      <c r="J5274" s="513"/>
      <c r="K5274" s="513"/>
      <c r="L5274" s="513"/>
      <c r="M5274" s="513"/>
      <c r="N5274" s="513"/>
      <c r="O5274" s="513"/>
      <c r="P5274" s="513"/>
      <c r="Q5274" s="513"/>
      <c r="R5274" s="513"/>
      <c r="S5274" s="513"/>
      <c r="T5274" s="513"/>
      <c r="U5274" s="513"/>
      <c r="V5274" s="513"/>
      <c r="W5274" s="513"/>
      <c r="X5274" s="513"/>
      <c r="Y5274" s="42"/>
      <c r="Z5274" s="42"/>
      <c r="AA5274" s="42"/>
      <c r="AB5274" s="42"/>
      <c r="AC5274" s="42"/>
      <c r="AD5274" s="42"/>
    </row>
    <row r="5275" spans="3:30">
      <c r="C5275" s="513"/>
      <c r="D5275" s="461"/>
      <c r="E5275" s="421"/>
      <c r="F5275" s="494"/>
      <c r="G5275" s="258"/>
      <c r="H5275" s="513"/>
      <c r="I5275" s="513"/>
      <c r="J5275" s="513"/>
      <c r="K5275" s="513"/>
      <c r="L5275" s="513"/>
      <c r="M5275" s="513"/>
      <c r="N5275" s="513"/>
      <c r="O5275" s="513"/>
      <c r="P5275" s="513"/>
      <c r="Q5275" s="513"/>
      <c r="R5275" s="513"/>
      <c r="S5275" s="513"/>
      <c r="T5275" s="513"/>
      <c r="U5275" s="513"/>
      <c r="V5275" s="513"/>
      <c r="W5275" s="513"/>
      <c r="X5275" s="513"/>
      <c r="Y5275" s="42"/>
      <c r="Z5275" s="42"/>
      <c r="AA5275" s="42"/>
      <c r="AB5275" s="42"/>
      <c r="AC5275" s="42"/>
      <c r="AD5275" s="42"/>
    </row>
    <row r="5276" spans="3:30">
      <c r="C5276" s="513"/>
      <c r="D5276" s="461"/>
      <c r="E5276" s="421"/>
      <c r="F5276" s="494"/>
      <c r="G5276" s="258"/>
      <c r="H5276" s="513"/>
      <c r="I5276" s="513"/>
      <c r="J5276" s="513"/>
      <c r="K5276" s="513"/>
      <c r="L5276" s="513"/>
      <c r="M5276" s="513"/>
      <c r="N5276" s="513"/>
      <c r="O5276" s="513"/>
      <c r="P5276" s="513"/>
      <c r="Q5276" s="513"/>
      <c r="R5276" s="513"/>
      <c r="S5276" s="513"/>
      <c r="T5276" s="513"/>
      <c r="U5276" s="513"/>
      <c r="V5276" s="513"/>
      <c r="W5276" s="513"/>
      <c r="X5276" s="513"/>
      <c r="Y5276" s="42"/>
      <c r="Z5276" s="42"/>
      <c r="AA5276" s="42"/>
      <c r="AB5276" s="42"/>
      <c r="AC5276" s="42"/>
      <c r="AD5276" s="42"/>
    </row>
    <row r="5277" spans="3:30">
      <c r="C5277" s="513"/>
      <c r="D5277" s="461"/>
      <c r="E5277" s="421"/>
      <c r="F5277" s="494"/>
      <c r="G5277" s="258"/>
      <c r="H5277" s="513"/>
      <c r="I5277" s="513"/>
      <c r="J5277" s="513"/>
      <c r="K5277" s="513"/>
      <c r="L5277" s="513"/>
      <c r="M5277" s="513"/>
      <c r="N5277" s="513"/>
      <c r="O5277" s="513"/>
      <c r="P5277" s="513"/>
      <c r="Q5277" s="513"/>
      <c r="R5277" s="513"/>
      <c r="S5277" s="513"/>
      <c r="T5277" s="513"/>
      <c r="U5277" s="513"/>
      <c r="V5277" s="513"/>
      <c r="W5277" s="513"/>
      <c r="X5277" s="513"/>
      <c r="Y5277" s="42"/>
      <c r="Z5277" s="42"/>
      <c r="AA5277" s="42"/>
      <c r="AB5277" s="42"/>
      <c r="AC5277" s="42"/>
      <c r="AD5277" s="42"/>
    </row>
    <row r="5278" spans="3:30">
      <c r="C5278" s="513"/>
      <c r="D5278" s="461"/>
      <c r="E5278" s="421"/>
      <c r="F5278" s="494"/>
      <c r="G5278" s="258"/>
      <c r="H5278" s="513"/>
      <c r="I5278" s="513"/>
      <c r="J5278" s="513"/>
      <c r="K5278" s="513"/>
      <c r="L5278" s="513"/>
      <c r="M5278" s="513"/>
      <c r="N5278" s="513"/>
      <c r="O5278" s="513"/>
      <c r="P5278" s="513"/>
      <c r="Q5278" s="513"/>
      <c r="R5278" s="513"/>
      <c r="S5278" s="513"/>
      <c r="T5278" s="513"/>
      <c r="U5278" s="513"/>
      <c r="V5278" s="513"/>
      <c r="W5278" s="513"/>
      <c r="X5278" s="513"/>
      <c r="Y5278" s="42"/>
      <c r="Z5278" s="42"/>
      <c r="AA5278" s="42"/>
      <c r="AB5278" s="42"/>
      <c r="AC5278" s="42"/>
      <c r="AD5278" s="42"/>
    </row>
    <row r="5279" spans="3:30">
      <c r="C5279" s="513"/>
      <c r="D5279" s="461"/>
      <c r="E5279" s="421"/>
      <c r="F5279" s="494"/>
      <c r="G5279" s="258"/>
      <c r="H5279" s="513"/>
      <c r="I5279" s="513"/>
      <c r="J5279" s="513"/>
      <c r="K5279" s="513"/>
      <c r="L5279" s="513"/>
      <c r="M5279" s="513"/>
      <c r="N5279" s="513"/>
      <c r="O5279" s="513"/>
      <c r="P5279" s="513"/>
      <c r="Q5279" s="513"/>
      <c r="R5279" s="513"/>
      <c r="S5279" s="513"/>
      <c r="T5279" s="513"/>
      <c r="U5279" s="513"/>
      <c r="V5279" s="513"/>
      <c r="W5279" s="513"/>
      <c r="X5279" s="513"/>
      <c r="Y5279" s="42"/>
      <c r="Z5279" s="42"/>
      <c r="AA5279" s="42"/>
      <c r="AB5279" s="42"/>
      <c r="AC5279" s="42"/>
      <c r="AD5279" s="42"/>
    </row>
    <row r="5280" spans="3:30">
      <c r="C5280" s="513"/>
      <c r="D5280" s="461"/>
      <c r="E5280" s="421"/>
      <c r="F5280" s="494"/>
      <c r="G5280" s="258"/>
      <c r="H5280" s="513"/>
      <c r="I5280" s="513"/>
      <c r="J5280" s="513"/>
      <c r="K5280" s="513"/>
      <c r="L5280" s="513"/>
      <c r="M5280" s="513"/>
      <c r="N5280" s="513"/>
      <c r="O5280" s="513"/>
      <c r="P5280" s="513"/>
      <c r="Q5280" s="513"/>
      <c r="R5280" s="513"/>
      <c r="S5280" s="513"/>
      <c r="T5280" s="513"/>
      <c r="U5280" s="513"/>
      <c r="V5280" s="513"/>
      <c r="W5280" s="513"/>
      <c r="X5280" s="513"/>
      <c r="Y5280" s="42"/>
      <c r="Z5280" s="42"/>
      <c r="AA5280" s="42"/>
      <c r="AB5280" s="42"/>
      <c r="AC5280" s="42"/>
      <c r="AD5280" s="42"/>
    </row>
    <row r="5281" spans="3:30">
      <c r="C5281" s="513"/>
      <c r="D5281" s="461"/>
      <c r="E5281" s="421"/>
      <c r="F5281" s="494"/>
      <c r="G5281" s="258"/>
      <c r="H5281" s="513"/>
      <c r="I5281" s="513"/>
      <c r="J5281" s="513"/>
      <c r="K5281" s="513"/>
      <c r="L5281" s="513"/>
      <c r="M5281" s="513"/>
      <c r="N5281" s="513"/>
      <c r="O5281" s="513"/>
      <c r="P5281" s="513"/>
      <c r="Q5281" s="513"/>
      <c r="R5281" s="513"/>
      <c r="S5281" s="513"/>
      <c r="T5281" s="513"/>
      <c r="U5281" s="513"/>
      <c r="V5281" s="513"/>
      <c r="W5281" s="513"/>
      <c r="X5281" s="513"/>
      <c r="Y5281" s="42"/>
      <c r="Z5281" s="42"/>
      <c r="AA5281" s="42"/>
      <c r="AB5281" s="42"/>
      <c r="AC5281" s="42"/>
      <c r="AD5281" s="42"/>
    </row>
    <row r="5282" spans="3:30">
      <c r="C5282" s="513"/>
      <c r="D5282" s="461"/>
      <c r="E5282" s="421"/>
      <c r="F5282" s="494"/>
      <c r="G5282" s="258"/>
      <c r="H5282" s="513"/>
      <c r="I5282" s="513"/>
      <c r="J5282" s="513"/>
      <c r="K5282" s="513"/>
      <c r="L5282" s="513"/>
      <c r="M5282" s="513"/>
      <c r="N5282" s="513"/>
      <c r="O5282" s="513"/>
      <c r="P5282" s="513"/>
      <c r="Q5282" s="513"/>
      <c r="R5282" s="513"/>
      <c r="S5282" s="513"/>
      <c r="T5282" s="513"/>
      <c r="U5282" s="513"/>
      <c r="V5282" s="513"/>
      <c r="W5282" s="513"/>
      <c r="X5282" s="513"/>
      <c r="Y5282" s="42"/>
      <c r="Z5282" s="42"/>
      <c r="AA5282" s="42"/>
      <c r="AB5282" s="42"/>
      <c r="AC5282" s="42"/>
      <c r="AD5282" s="42"/>
    </row>
    <row r="5283" spans="3:30">
      <c r="C5283" s="513"/>
      <c r="D5283" s="461"/>
      <c r="E5283" s="421"/>
      <c r="F5283" s="494"/>
      <c r="G5283" s="258"/>
      <c r="H5283" s="513"/>
      <c r="I5283" s="513"/>
      <c r="J5283" s="513"/>
      <c r="K5283" s="513"/>
      <c r="L5283" s="513"/>
      <c r="M5283" s="513"/>
      <c r="N5283" s="513"/>
      <c r="O5283" s="513"/>
      <c r="P5283" s="513"/>
      <c r="Q5283" s="513"/>
      <c r="R5283" s="513"/>
      <c r="S5283" s="513"/>
      <c r="T5283" s="513"/>
      <c r="U5283" s="513"/>
      <c r="V5283" s="513"/>
      <c r="W5283" s="513"/>
      <c r="X5283" s="513"/>
      <c r="Y5283" s="42"/>
      <c r="Z5283" s="42"/>
      <c r="AA5283" s="42"/>
      <c r="AB5283" s="42"/>
      <c r="AC5283" s="42"/>
      <c r="AD5283" s="42"/>
    </row>
    <row r="5284" spans="3:30">
      <c r="C5284" s="513"/>
      <c r="D5284" s="461"/>
      <c r="E5284" s="421"/>
      <c r="F5284" s="494"/>
      <c r="G5284" s="258"/>
      <c r="H5284" s="513"/>
      <c r="I5284" s="513"/>
      <c r="J5284" s="513"/>
      <c r="K5284" s="513"/>
      <c r="L5284" s="513"/>
      <c r="M5284" s="513"/>
      <c r="N5284" s="513"/>
      <c r="O5284" s="513"/>
      <c r="P5284" s="513"/>
      <c r="Q5284" s="513"/>
      <c r="R5284" s="513"/>
      <c r="S5284" s="513"/>
      <c r="T5284" s="513"/>
      <c r="U5284" s="513"/>
      <c r="V5284" s="513"/>
      <c r="W5284" s="513"/>
      <c r="X5284" s="513"/>
      <c r="Y5284" s="42"/>
      <c r="Z5284" s="42"/>
      <c r="AA5284" s="42"/>
      <c r="AB5284" s="42"/>
      <c r="AC5284" s="42"/>
      <c r="AD5284" s="42"/>
    </row>
    <row r="5285" spans="3:30">
      <c r="C5285" s="513"/>
      <c r="D5285" s="461"/>
      <c r="E5285" s="421"/>
      <c r="F5285" s="494"/>
      <c r="G5285" s="258"/>
      <c r="H5285" s="513"/>
      <c r="I5285" s="513"/>
      <c r="J5285" s="513"/>
      <c r="K5285" s="513"/>
      <c r="L5285" s="513"/>
      <c r="M5285" s="513"/>
      <c r="N5285" s="513"/>
      <c r="O5285" s="513"/>
      <c r="P5285" s="513"/>
      <c r="Q5285" s="513"/>
      <c r="R5285" s="513"/>
      <c r="S5285" s="513"/>
      <c r="T5285" s="513"/>
      <c r="U5285" s="513"/>
      <c r="V5285" s="513"/>
      <c r="W5285" s="513"/>
      <c r="X5285" s="513"/>
      <c r="Y5285" s="42"/>
      <c r="Z5285" s="42"/>
      <c r="AA5285" s="42"/>
      <c r="AB5285" s="42"/>
      <c r="AC5285" s="42"/>
      <c r="AD5285" s="42"/>
    </row>
    <row r="5286" spans="3:30">
      <c r="C5286" s="513"/>
      <c r="D5286" s="461"/>
      <c r="E5286" s="421"/>
      <c r="F5286" s="494"/>
      <c r="G5286" s="258"/>
      <c r="H5286" s="513"/>
      <c r="I5286" s="513"/>
      <c r="J5286" s="513"/>
      <c r="K5286" s="513"/>
      <c r="L5286" s="513"/>
      <c r="M5286" s="513"/>
      <c r="N5286" s="513"/>
      <c r="O5286" s="513"/>
      <c r="P5286" s="513"/>
      <c r="Q5286" s="513"/>
      <c r="R5286" s="513"/>
      <c r="S5286" s="513"/>
      <c r="T5286" s="513"/>
      <c r="U5286" s="513"/>
      <c r="V5286" s="513"/>
      <c r="W5286" s="513"/>
      <c r="X5286" s="513"/>
      <c r="Y5286" s="42"/>
      <c r="Z5286" s="42"/>
      <c r="AA5286" s="42"/>
      <c r="AB5286" s="42"/>
      <c r="AC5286" s="42"/>
      <c r="AD5286" s="42"/>
    </row>
    <row r="5287" spans="3:30">
      <c r="C5287" s="513"/>
      <c r="D5287" s="461"/>
      <c r="E5287" s="421"/>
      <c r="F5287" s="494"/>
      <c r="G5287" s="258"/>
      <c r="H5287" s="513"/>
      <c r="I5287" s="513"/>
      <c r="J5287" s="513"/>
      <c r="K5287" s="513"/>
      <c r="L5287" s="513"/>
      <c r="M5287" s="513"/>
      <c r="N5287" s="513"/>
      <c r="O5287" s="513"/>
      <c r="P5287" s="513"/>
      <c r="Q5287" s="513"/>
      <c r="R5287" s="513"/>
      <c r="S5287" s="513"/>
      <c r="T5287" s="513"/>
      <c r="U5287" s="513"/>
      <c r="V5287" s="513"/>
      <c r="W5287" s="513"/>
      <c r="X5287" s="513"/>
      <c r="Y5287" s="42"/>
      <c r="Z5287" s="42"/>
      <c r="AA5287" s="42"/>
      <c r="AB5287" s="42"/>
      <c r="AC5287" s="42"/>
      <c r="AD5287" s="42"/>
    </row>
    <row r="5288" spans="3:30">
      <c r="C5288" s="513"/>
      <c r="D5288" s="461"/>
      <c r="E5288" s="421"/>
      <c r="F5288" s="494"/>
      <c r="G5288" s="258"/>
      <c r="H5288" s="513"/>
      <c r="I5288" s="513"/>
      <c r="J5288" s="513"/>
      <c r="K5288" s="513"/>
      <c r="L5288" s="513"/>
      <c r="M5288" s="513"/>
      <c r="N5288" s="513"/>
      <c r="O5288" s="513"/>
      <c r="P5288" s="513"/>
      <c r="Q5288" s="513"/>
      <c r="R5288" s="513"/>
      <c r="S5288" s="513"/>
      <c r="T5288" s="513"/>
      <c r="U5288" s="513"/>
      <c r="V5288" s="513"/>
      <c r="W5288" s="513"/>
      <c r="X5288" s="513"/>
      <c r="Y5288" s="42"/>
      <c r="Z5288" s="42"/>
      <c r="AA5288" s="42"/>
      <c r="AB5288" s="42"/>
      <c r="AC5288" s="42"/>
      <c r="AD5288" s="42"/>
    </row>
    <row r="5289" spans="3:30">
      <c r="C5289" s="513"/>
      <c r="D5289" s="461"/>
      <c r="E5289" s="421"/>
      <c r="F5289" s="494"/>
      <c r="G5289" s="258"/>
      <c r="H5289" s="513"/>
      <c r="I5289" s="513"/>
      <c r="J5289" s="513"/>
      <c r="K5289" s="513"/>
      <c r="L5289" s="513"/>
      <c r="M5289" s="513"/>
      <c r="N5289" s="513"/>
      <c r="O5289" s="513"/>
      <c r="P5289" s="513"/>
      <c r="Q5289" s="513"/>
      <c r="R5289" s="513"/>
      <c r="S5289" s="513"/>
      <c r="T5289" s="513"/>
      <c r="U5289" s="513"/>
      <c r="V5289" s="513"/>
      <c r="W5289" s="513"/>
      <c r="X5289" s="513"/>
      <c r="Y5289" s="42"/>
      <c r="Z5289" s="42"/>
      <c r="AA5289" s="42"/>
      <c r="AB5289" s="42"/>
      <c r="AC5289" s="42"/>
      <c r="AD5289" s="42"/>
    </row>
    <row r="5290" spans="3:30">
      <c r="C5290" s="513"/>
      <c r="D5290" s="461"/>
      <c r="E5290" s="421"/>
      <c r="F5290" s="494"/>
      <c r="G5290" s="258"/>
      <c r="H5290" s="513"/>
      <c r="I5290" s="513"/>
      <c r="J5290" s="513"/>
      <c r="K5290" s="513"/>
      <c r="L5290" s="513"/>
      <c r="M5290" s="513"/>
      <c r="N5290" s="513"/>
      <c r="O5290" s="513"/>
      <c r="P5290" s="513"/>
      <c r="Q5290" s="513"/>
      <c r="R5290" s="513"/>
      <c r="S5290" s="513"/>
      <c r="T5290" s="513"/>
      <c r="U5290" s="513"/>
      <c r="V5290" s="513"/>
      <c r="W5290" s="513"/>
      <c r="X5290" s="513"/>
      <c r="Y5290" s="42"/>
      <c r="Z5290" s="42"/>
      <c r="AA5290" s="42"/>
      <c r="AB5290" s="42"/>
      <c r="AC5290" s="42"/>
      <c r="AD5290" s="42"/>
    </row>
    <row r="5291" spans="3:30">
      <c r="C5291" s="513"/>
      <c r="D5291" s="461"/>
      <c r="E5291" s="421"/>
      <c r="F5291" s="494"/>
      <c r="G5291" s="258"/>
      <c r="H5291" s="513"/>
      <c r="I5291" s="513"/>
      <c r="J5291" s="513"/>
      <c r="K5291" s="513"/>
      <c r="L5291" s="513"/>
      <c r="M5291" s="513"/>
      <c r="N5291" s="513"/>
      <c r="O5291" s="513"/>
      <c r="P5291" s="513"/>
      <c r="Q5291" s="513"/>
      <c r="R5291" s="513"/>
      <c r="S5291" s="513"/>
      <c r="T5291" s="513"/>
      <c r="U5291" s="513"/>
      <c r="V5291" s="513"/>
      <c r="W5291" s="513"/>
      <c r="X5291" s="513"/>
      <c r="Y5291" s="42"/>
      <c r="Z5291" s="42"/>
      <c r="AA5291" s="42"/>
      <c r="AB5291" s="42"/>
      <c r="AC5291" s="42"/>
      <c r="AD5291" s="42"/>
    </row>
    <row r="5292" spans="3:30">
      <c r="C5292" s="513"/>
      <c r="D5292" s="461"/>
      <c r="E5292" s="421"/>
      <c r="F5292" s="494"/>
      <c r="G5292" s="258"/>
      <c r="H5292" s="513"/>
      <c r="I5292" s="513"/>
      <c r="J5292" s="513"/>
      <c r="K5292" s="513"/>
      <c r="L5292" s="513"/>
      <c r="M5292" s="513"/>
      <c r="N5292" s="513"/>
      <c r="O5292" s="513"/>
      <c r="P5292" s="513"/>
      <c r="Q5292" s="513"/>
      <c r="R5292" s="513"/>
      <c r="S5292" s="513"/>
      <c r="T5292" s="513"/>
      <c r="U5292" s="513"/>
      <c r="V5292" s="513"/>
      <c r="W5292" s="513"/>
      <c r="X5292" s="513"/>
      <c r="Y5292" s="42"/>
      <c r="Z5292" s="42"/>
      <c r="AA5292" s="42"/>
      <c r="AB5292" s="42"/>
      <c r="AC5292" s="42"/>
      <c r="AD5292" s="42"/>
    </row>
    <row r="5293" spans="3:30">
      <c r="C5293" s="513"/>
      <c r="D5293" s="461"/>
      <c r="E5293" s="421"/>
      <c r="F5293" s="494"/>
      <c r="G5293" s="258"/>
      <c r="H5293" s="513"/>
      <c r="I5293" s="513"/>
      <c r="J5293" s="513"/>
      <c r="K5293" s="513"/>
      <c r="L5293" s="513"/>
      <c r="M5293" s="513"/>
      <c r="N5293" s="513"/>
      <c r="O5293" s="513"/>
      <c r="P5293" s="513"/>
      <c r="Q5293" s="513"/>
      <c r="R5293" s="513"/>
      <c r="S5293" s="513"/>
      <c r="T5293" s="513"/>
      <c r="U5293" s="513"/>
      <c r="V5293" s="513"/>
      <c r="W5293" s="513"/>
      <c r="X5293" s="513"/>
      <c r="Y5293" s="42"/>
      <c r="Z5293" s="42"/>
      <c r="AA5293" s="42"/>
      <c r="AB5293" s="42"/>
      <c r="AC5293" s="42"/>
      <c r="AD5293" s="42"/>
    </row>
    <row r="5294" spans="3:30">
      <c r="C5294" s="513"/>
      <c r="D5294" s="461"/>
      <c r="E5294" s="421"/>
      <c r="F5294" s="494"/>
      <c r="G5294" s="258"/>
      <c r="H5294" s="513"/>
      <c r="I5294" s="513"/>
      <c r="J5294" s="513"/>
      <c r="K5294" s="513"/>
      <c r="L5294" s="513"/>
      <c r="M5294" s="513"/>
      <c r="N5294" s="513"/>
      <c r="O5294" s="513"/>
      <c r="P5294" s="513"/>
      <c r="Q5294" s="513"/>
      <c r="R5294" s="513"/>
      <c r="S5294" s="513"/>
      <c r="T5294" s="513"/>
      <c r="U5294" s="513"/>
      <c r="V5294" s="513"/>
      <c r="W5294" s="513"/>
      <c r="X5294" s="513"/>
      <c r="Y5294" s="42"/>
      <c r="Z5294" s="42"/>
      <c r="AA5294" s="42"/>
      <c r="AB5294" s="42"/>
      <c r="AC5294" s="42"/>
      <c r="AD5294" s="42"/>
    </row>
    <row r="5295" spans="3:30">
      <c r="C5295" s="513"/>
      <c r="D5295" s="461"/>
      <c r="E5295" s="421"/>
      <c r="F5295" s="494"/>
      <c r="G5295" s="258"/>
      <c r="H5295" s="513"/>
      <c r="I5295" s="513"/>
      <c r="J5295" s="513"/>
      <c r="K5295" s="513"/>
      <c r="L5295" s="513"/>
      <c r="M5295" s="513"/>
      <c r="N5295" s="513"/>
      <c r="O5295" s="513"/>
      <c r="P5295" s="513"/>
      <c r="Q5295" s="513"/>
      <c r="R5295" s="513"/>
      <c r="S5295" s="513"/>
      <c r="T5295" s="513"/>
      <c r="U5295" s="513"/>
      <c r="V5295" s="513"/>
      <c r="W5295" s="513"/>
      <c r="X5295" s="513"/>
      <c r="Y5295" s="42"/>
      <c r="Z5295" s="42"/>
      <c r="AA5295" s="42"/>
      <c r="AB5295" s="42"/>
      <c r="AC5295" s="42"/>
      <c r="AD5295" s="42"/>
    </row>
    <row r="5296" spans="3:30">
      <c r="C5296" s="447"/>
      <c r="D5296" s="461"/>
      <c r="E5296" s="421"/>
      <c r="F5296" s="494"/>
      <c r="G5296" s="258"/>
      <c r="H5296" s="447"/>
      <c r="I5296" s="447"/>
      <c r="J5296" s="470"/>
      <c r="K5296" s="447"/>
      <c r="L5296" s="447"/>
      <c r="M5296" s="447"/>
      <c r="N5296" s="447"/>
      <c r="O5296" s="447"/>
      <c r="P5296" s="447"/>
      <c r="Q5296" s="447"/>
      <c r="R5296" s="486"/>
      <c r="S5296" s="447"/>
      <c r="T5296" s="447"/>
      <c r="U5296" s="479"/>
      <c r="V5296" s="447"/>
      <c r="W5296" s="447"/>
      <c r="X5296" s="447"/>
      <c r="Y5296" s="42"/>
      <c r="Z5296" s="42"/>
      <c r="AA5296" s="42"/>
      <c r="AB5296" s="42"/>
      <c r="AC5296" s="42"/>
      <c r="AD5296" s="42"/>
    </row>
    <row r="5297" spans="3:30">
      <c r="C5297" s="447"/>
      <c r="D5297" s="461"/>
      <c r="E5297" s="421"/>
      <c r="F5297" s="494"/>
      <c r="G5297" s="258"/>
      <c r="H5297" s="447"/>
      <c r="I5297" s="447"/>
      <c r="J5297" s="470"/>
      <c r="K5297" s="447"/>
      <c r="L5297" s="447"/>
      <c r="M5297" s="447"/>
      <c r="N5297" s="447"/>
      <c r="O5297" s="447"/>
      <c r="P5297" s="447"/>
      <c r="Q5297" s="447"/>
      <c r="R5297" s="486"/>
      <c r="S5297" s="447"/>
      <c r="T5297" s="447"/>
      <c r="U5297" s="479"/>
      <c r="V5297" s="447"/>
      <c r="W5297" s="447"/>
      <c r="X5297" s="447"/>
      <c r="Y5297" s="42"/>
      <c r="Z5297" s="42"/>
      <c r="AA5297" s="42"/>
      <c r="AB5297" s="42"/>
      <c r="AC5297" s="42"/>
      <c r="AD5297" s="42"/>
    </row>
    <row r="5298" spans="3:30">
      <c r="C5298" s="447"/>
      <c r="D5298" s="461"/>
      <c r="E5298" s="421"/>
      <c r="F5298" s="494"/>
      <c r="G5298" s="258"/>
      <c r="H5298" s="447"/>
      <c r="I5298" s="447"/>
      <c r="J5298" s="470"/>
      <c r="K5298" s="447"/>
      <c r="L5298" s="447"/>
      <c r="M5298" s="447"/>
      <c r="N5298" s="447"/>
      <c r="O5298" s="447"/>
      <c r="P5298" s="447"/>
      <c r="Q5298" s="447"/>
      <c r="R5298" s="486"/>
      <c r="S5298" s="447"/>
      <c r="T5298" s="447"/>
      <c r="U5298" s="479"/>
      <c r="V5298" s="447"/>
      <c r="W5298" s="447"/>
      <c r="X5298" s="447"/>
      <c r="Y5298" s="42"/>
      <c r="Z5298" s="42"/>
      <c r="AA5298" s="42"/>
      <c r="AB5298" s="42"/>
      <c r="AC5298" s="42"/>
      <c r="AD5298" s="42"/>
    </row>
  </sheetData>
  <autoFilter ref="C5:AD3728"/>
  <mergeCells count="2">
    <mergeCell ref="G3:H3"/>
    <mergeCell ref="I2:AD2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H46"/>
  <sheetViews>
    <sheetView tabSelected="1" topLeftCell="A25" workbookViewId="0">
      <pane xSplit="4" topLeftCell="AD1" activePane="topRight" state="frozen"/>
      <selection pane="topRight" activeCell="C34" sqref="C34"/>
    </sheetView>
  </sheetViews>
  <sheetFormatPr defaultRowHeight="12.75"/>
  <cols>
    <col min="1" max="1" width="15.85546875" style="414" customWidth="1"/>
    <col min="2" max="2" width="9.140625" style="114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12.57031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8" width="10.85546875" bestFit="1" customWidth="1"/>
    <col min="19" max="19" width="11" bestFit="1" customWidth="1"/>
    <col min="20" max="20" width="13.42578125" bestFit="1" customWidth="1"/>
    <col min="21" max="21" width="12" customWidth="1"/>
    <col min="22" max="22" width="11.85546875" bestFit="1" customWidth="1"/>
    <col min="23" max="23" width="12.5703125" bestFit="1" customWidth="1"/>
    <col min="24" max="24" width="11.5703125" bestFit="1" customWidth="1"/>
    <col min="25" max="25" width="13.28515625" customWidth="1"/>
    <col min="26" max="26" width="10.85546875" bestFit="1" customWidth="1"/>
    <col min="27" max="27" width="11.85546875" bestFit="1" customWidth="1"/>
    <col min="28" max="30" width="10.85546875" bestFit="1" customWidth="1"/>
    <col min="31" max="31" width="11.28515625" bestFit="1" customWidth="1"/>
    <col min="32" max="32" width="13.7109375" bestFit="1" customWidth="1"/>
    <col min="33" max="33" width="12.5703125" bestFit="1" customWidth="1"/>
    <col min="34" max="34" width="12.7109375" bestFit="1" customWidth="1"/>
  </cols>
  <sheetData>
    <row r="2" spans="1:34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  <c r="X2">
        <v>20</v>
      </c>
      <c r="Y2">
        <v>21</v>
      </c>
      <c r="Z2">
        <v>22</v>
      </c>
      <c r="AA2">
        <v>23</v>
      </c>
      <c r="AB2">
        <v>24</v>
      </c>
      <c r="AC2">
        <v>25</v>
      </c>
      <c r="AD2">
        <v>26</v>
      </c>
      <c r="AE2">
        <v>27</v>
      </c>
      <c r="AF2">
        <v>28</v>
      </c>
      <c r="AG2">
        <v>29</v>
      </c>
      <c r="AH2">
        <v>30</v>
      </c>
    </row>
    <row r="3" spans="1:34">
      <c r="E3" s="538"/>
      <c r="F3" s="538"/>
      <c r="G3" s="538"/>
      <c r="H3" s="538"/>
      <c r="I3" s="538"/>
      <c r="J3" s="538"/>
      <c r="K3" s="538"/>
    </row>
    <row r="4" spans="1:34">
      <c r="B4" s="197" t="s">
        <v>826</v>
      </c>
      <c r="C4" s="42" t="s">
        <v>827</v>
      </c>
      <c r="D4" s="42" t="s">
        <v>828</v>
      </c>
      <c r="E4" s="356" t="s">
        <v>1199</v>
      </c>
      <c r="F4" s="357"/>
      <c r="G4" s="357"/>
      <c r="H4" s="357"/>
      <c r="I4" s="357"/>
      <c r="J4" s="357"/>
      <c r="K4" s="357"/>
    </row>
    <row r="5" spans="1:34">
      <c r="B5" s="197">
        <v>1</v>
      </c>
      <c r="C5" s="42" t="s">
        <v>922</v>
      </c>
      <c r="D5" s="42" t="s">
        <v>923</v>
      </c>
      <c r="E5" s="42" t="s">
        <v>829</v>
      </c>
      <c r="F5" s="42" t="s">
        <v>911</v>
      </c>
      <c r="G5" s="42" t="s">
        <v>1163</v>
      </c>
      <c r="H5" s="166" t="s">
        <v>1298</v>
      </c>
      <c r="I5" s="166" t="s">
        <v>1487</v>
      </c>
      <c r="J5" s="166" t="s">
        <v>1528</v>
      </c>
      <c r="K5" s="166" t="s">
        <v>1602</v>
      </c>
      <c r="L5" s="166" t="s">
        <v>1636</v>
      </c>
      <c r="M5" s="166" t="s">
        <v>1685</v>
      </c>
      <c r="N5" s="166" t="s">
        <v>1730</v>
      </c>
      <c r="O5" s="166" t="s">
        <v>1785</v>
      </c>
      <c r="P5" s="166" t="s">
        <v>1816</v>
      </c>
      <c r="Q5" s="166" t="s">
        <v>1867</v>
      </c>
      <c r="R5" s="166" t="s">
        <v>1921</v>
      </c>
      <c r="S5" s="166" t="s">
        <v>1967</v>
      </c>
      <c r="T5" s="166" t="s">
        <v>2018</v>
      </c>
      <c r="U5" s="166" t="s">
        <v>2149</v>
      </c>
      <c r="V5" s="166" t="s">
        <v>2150</v>
      </c>
      <c r="W5" s="166" t="s">
        <v>2188</v>
      </c>
      <c r="X5" s="166" t="s">
        <v>2236</v>
      </c>
      <c r="Y5" s="166" t="s">
        <v>2341</v>
      </c>
      <c r="Z5" s="165" t="s">
        <v>2367</v>
      </c>
      <c r="AA5" s="166" t="s">
        <v>2390</v>
      </c>
      <c r="AB5" s="166" t="s">
        <v>2391</v>
      </c>
      <c r="AC5" s="166" t="s">
        <v>2573</v>
      </c>
      <c r="AD5" s="166" t="s">
        <v>2635</v>
      </c>
      <c r="AE5" s="166" t="s">
        <v>2737</v>
      </c>
      <c r="AF5" s="166" t="s">
        <v>2834</v>
      </c>
      <c r="AG5" s="166" t="s">
        <v>2942</v>
      </c>
      <c r="AH5" s="166" t="s">
        <v>3010</v>
      </c>
    </row>
    <row r="6" spans="1:34">
      <c r="B6" s="262">
        <v>2</v>
      </c>
      <c r="C6" s="42" t="s">
        <v>830</v>
      </c>
      <c r="D6" s="42" t="s">
        <v>831</v>
      </c>
      <c r="E6" s="42">
        <v>26740</v>
      </c>
      <c r="F6" s="42">
        <v>26740</v>
      </c>
      <c r="G6" s="42">
        <v>25525</v>
      </c>
      <c r="H6" s="166">
        <v>24625</v>
      </c>
      <c r="I6" s="166">
        <v>24625</v>
      </c>
      <c r="J6" s="166">
        <v>23522</v>
      </c>
      <c r="K6" s="166">
        <v>23522</v>
      </c>
      <c r="L6" s="166">
        <v>23522</v>
      </c>
      <c r="M6" s="166">
        <v>23522</v>
      </c>
      <c r="N6" s="166">
        <v>23522</v>
      </c>
      <c r="O6" s="166">
        <v>23141.759999999998</v>
      </c>
      <c r="P6" s="166">
        <v>23141.759999999998</v>
      </c>
      <c r="Q6" s="166">
        <v>23141.759999999998</v>
      </c>
      <c r="R6" s="166">
        <v>23141.759999999998</v>
      </c>
      <c r="S6" s="166">
        <v>23141.759999999998</v>
      </c>
      <c r="T6" s="166">
        <v>23141.759999999998</v>
      </c>
      <c r="U6" s="166">
        <v>23141.759999999998</v>
      </c>
      <c r="V6" s="166">
        <v>21805.759999999998</v>
      </c>
      <c r="W6" s="42">
        <v>20765.759999999998</v>
      </c>
      <c r="X6" s="42">
        <v>20765.759999999998</v>
      </c>
      <c r="Y6" s="166">
        <v>19258.89</v>
      </c>
      <c r="Z6" s="166">
        <v>19258.89</v>
      </c>
      <c r="AA6" s="166">
        <v>18460</v>
      </c>
      <c r="AB6" s="166">
        <v>18460</v>
      </c>
      <c r="AC6" s="42">
        <v>18290</v>
      </c>
      <c r="AD6" s="42">
        <v>18290</v>
      </c>
      <c r="AE6" s="42">
        <v>18290</v>
      </c>
      <c r="AF6" s="42">
        <v>17851</v>
      </c>
      <c r="AG6" s="42">
        <v>17851</v>
      </c>
      <c r="AH6" s="166">
        <v>17851</v>
      </c>
    </row>
    <row r="7" spans="1:34">
      <c r="B7" s="262">
        <v>3</v>
      </c>
      <c r="C7" s="42" t="s">
        <v>918</v>
      </c>
      <c r="D7" s="42" t="s">
        <v>831</v>
      </c>
      <c r="E7" s="42">
        <v>0</v>
      </c>
      <c r="F7" s="42">
        <v>1215</v>
      </c>
      <c r="G7" s="42">
        <v>900</v>
      </c>
      <c r="H7" s="166">
        <v>0</v>
      </c>
      <c r="I7" s="166">
        <v>1103</v>
      </c>
      <c r="J7" s="166">
        <v>0</v>
      </c>
      <c r="K7" s="166">
        <v>0</v>
      </c>
      <c r="L7" s="166">
        <v>0</v>
      </c>
      <c r="M7" s="166">
        <v>0</v>
      </c>
      <c r="N7" s="166">
        <v>380.24</v>
      </c>
      <c r="O7" s="166">
        <v>0</v>
      </c>
      <c r="P7" s="166">
        <v>0</v>
      </c>
      <c r="Q7" s="166">
        <v>0</v>
      </c>
      <c r="R7" s="166">
        <v>0</v>
      </c>
      <c r="S7" s="166">
        <v>0</v>
      </c>
      <c r="T7" s="166">
        <v>0</v>
      </c>
      <c r="U7" s="166">
        <v>1336</v>
      </c>
      <c r="V7" s="166">
        <v>1040</v>
      </c>
      <c r="W7" s="166">
        <v>1506.87</v>
      </c>
      <c r="X7" s="166">
        <v>1506.87</v>
      </c>
      <c r="Y7" s="166">
        <v>0</v>
      </c>
      <c r="Z7" s="166">
        <v>798</v>
      </c>
      <c r="AA7" s="166">
        <v>0</v>
      </c>
      <c r="AB7" s="166">
        <v>170</v>
      </c>
      <c r="AC7" s="264">
        <v>0</v>
      </c>
      <c r="AD7" s="166">
        <v>0</v>
      </c>
      <c r="AE7" s="166">
        <v>439</v>
      </c>
      <c r="AF7" s="166">
        <v>0</v>
      </c>
      <c r="AG7" s="166">
        <v>0</v>
      </c>
      <c r="AH7" s="166">
        <v>730</v>
      </c>
    </row>
    <row r="8" spans="1:34">
      <c r="B8" s="197">
        <v>4</v>
      </c>
      <c r="C8" s="42" t="s">
        <v>919</v>
      </c>
      <c r="D8" s="42" t="s">
        <v>831</v>
      </c>
      <c r="E8" s="42">
        <f t="shared" ref="E8:L8" si="0">E6-E7</f>
        <v>26740</v>
      </c>
      <c r="F8" s="42">
        <f t="shared" si="0"/>
        <v>25525</v>
      </c>
      <c r="G8" s="42">
        <f t="shared" si="0"/>
        <v>24625</v>
      </c>
      <c r="H8" s="42">
        <f t="shared" si="0"/>
        <v>24625</v>
      </c>
      <c r="I8" s="42">
        <f t="shared" si="0"/>
        <v>23522</v>
      </c>
      <c r="J8" s="42">
        <f t="shared" si="0"/>
        <v>23522</v>
      </c>
      <c r="K8" s="42">
        <f t="shared" si="0"/>
        <v>23522</v>
      </c>
      <c r="L8" s="42">
        <f t="shared" si="0"/>
        <v>23522</v>
      </c>
      <c r="M8" s="42">
        <f t="shared" ref="M8:P8" si="1">M6-M7</f>
        <v>23522</v>
      </c>
      <c r="N8" s="42">
        <f t="shared" si="1"/>
        <v>23141.759999999998</v>
      </c>
      <c r="O8" s="42">
        <f t="shared" si="1"/>
        <v>23141.759999999998</v>
      </c>
      <c r="P8" s="42">
        <f t="shared" si="1"/>
        <v>23141.759999999998</v>
      </c>
      <c r="Q8" s="42">
        <f t="shared" ref="Q8:R8" si="2">Q6-Q7</f>
        <v>23141.759999999998</v>
      </c>
      <c r="R8" s="42">
        <f t="shared" si="2"/>
        <v>23141.759999999998</v>
      </c>
      <c r="S8" s="42">
        <f t="shared" ref="S8:W8" si="3">S6-S7</f>
        <v>23141.759999999998</v>
      </c>
      <c r="T8" s="42">
        <f t="shared" si="3"/>
        <v>23141.759999999998</v>
      </c>
      <c r="U8" s="42">
        <f t="shared" si="3"/>
        <v>21805.759999999998</v>
      </c>
      <c r="V8" s="42">
        <f t="shared" si="3"/>
        <v>20765.759999999998</v>
      </c>
      <c r="W8" s="42">
        <f t="shared" si="3"/>
        <v>19258.89</v>
      </c>
      <c r="X8" s="42">
        <f t="shared" ref="X8:AF8" si="4">X6-X7</f>
        <v>19258.89</v>
      </c>
      <c r="Y8" s="42">
        <f t="shared" si="4"/>
        <v>19258.89</v>
      </c>
      <c r="Z8" s="42">
        <f t="shared" si="4"/>
        <v>18460.89</v>
      </c>
      <c r="AA8" s="42">
        <f t="shared" si="4"/>
        <v>18460</v>
      </c>
      <c r="AB8" s="42">
        <f t="shared" si="4"/>
        <v>18290</v>
      </c>
      <c r="AC8" s="42">
        <f t="shared" si="4"/>
        <v>18290</v>
      </c>
      <c r="AD8" s="42">
        <f t="shared" si="4"/>
        <v>18290</v>
      </c>
      <c r="AE8" s="233">
        <f t="shared" si="4"/>
        <v>17851</v>
      </c>
      <c r="AF8" s="233">
        <f t="shared" si="4"/>
        <v>17851</v>
      </c>
      <c r="AG8" s="233">
        <f t="shared" ref="AG8:AH8" si="5">AG6-AG7</f>
        <v>17851</v>
      </c>
      <c r="AH8" s="233">
        <f t="shared" si="5"/>
        <v>17121</v>
      </c>
    </row>
    <row r="9" spans="1:34" ht="23.25">
      <c r="A9" s="414">
        <f t="shared" ref="A9:A20" si="6">SUM(E9:CW9)</f>
        <v>848617.13</v>
      </c>
      <c r="B9" s="262">
        <v>5</v>
      </c>
      <c r="C9" s="42" t="s">
        <v>921</v>
      </c>
      <c r="D9" s="42" t="s">
        <v>831</v>
      </c>
      <c r="E9" s="237">
        <v>5343</v>
      </c>
      <c r="F9" s="237">
        <v>8430</v>
      </c>
      <c r="G9" s="237">
        <v>18290</v>
      </c>
      <c r="H9" s="312">
        <v>25008</v>
      </c>
      <c r="I9" s="312">
        <v>5198</v>
      </c>
      <c r="J9" s="312">
        <v>18516.55</v>
      </c>
      <c r="K9" s="312">
        <v>26175</v>
      </c>
      <c r="L9" s="312">
        <v>15515</v>
      </c>
      <c r="M9" s="312">
        <v>29059</v>
      </c>
      <c r="N9" s="312">
        <v>23005</v>
      </c>
      <c r="O9" s="312">
        <v>48001.56</v>
      </c>
      <c r="P9" s="312">
        <v>16131.38</v>
      </c>
      <c r="Q9" s="312">
        <v>27019.83</v>
      </c>
      <c r="R9" s="312">
        <v>24602</v>
      </c>
      <c r="S9" s="312">
        <v>30987</v>
      </c>
      <c r="T9" s="312">
        <v>36543</v>
      </c>
      <c r="U9" s="312">
        <v>29911.3</v>
      </c>
      <c r="V9" s="312">
        <v>30651.02</v>
      </c>
      <c r="W9" s="312">
        <v>20778</v>
      </c>
      <c r="X9" s="312">
        <v>19113</v>
      </c>
      <c r="Y9" s="312">
        <v>22016</v>
      </c>
      <c r="Z9" s="312">
        <v>11837</v>
      </c>
      <c r="AA9" s="312">
        <v>11314</v>
      </c>
      <c r="AB9" s="312">
        <v>32939</v>
      </c>
      <c r="AC9" s="312">
        <v>27988.1</v>
      </c>
      <c r="AD9" s="312">
        <v>41789</v>
      </c>
      <c r="AE9" s="312">
        <v>66248.84</v>
      </c>
      <c r="AF9" s="312">
        <v>66392</v>
      </c>
      <c r="AG9" s="312">
        <v>52741</v>
      </c>
      <c r="AH9" s="312">
        <v>57074.55</v>
      </c>
    </row>
    <row r="10" spans="1:34">
      <c r="A10" s="414">
        <f t="shared" si="6"/>
        <v>0</v>
      </c>
      <c r="B10" s="378">
        <v>6</v>
      </c>
      <c r="C10" s="42" t="s">
        <v>834</v>
      </c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</row>
    <row r="11" spans="1:34">
      <c r="A11" s="414">
        <f t="shared" si="6"/>
        <v>122521.36</v>
      </c>
      <c r="B11" s="378">
        <v>7</v>
      </c>
      <c r="C11" s="42" t="s">
        <v>676</v>
      </c>
      <c r="D11" s="42" t="s">
        <v>831</v>
      </c>
      <c r="E11" s="42">
        <v>3546</v>
      </c>
      <c r="F11" s="42">
        <v>2802</v>
      </c>
      <c r="G11" s="42">
        <v>4297</v>
      </c>
      <c r="H11" s="166">
        <v>3622</v>
      </c>
      <c r="I11" s="166">
        <v>0</v>
      </c>
      <c r="J11" s="166">
        <v>5069.74</v>
      </c>
      <c r="K11" s="166">
        <v>8558</v>
      </c>
      <c r="L11" s="166">
        <v>3636.6</v>
      </c>
      <c r="M11" s="166">
        <v>5189</v>
      </c>
      <c r="N11" s="166">
        <v>3243.78</v>
      </c>
      <c r="O11" s="166">
        <v>0</v>
      </c>
      <c r="P11" s="166">
        <v>6499.41</v>
      </c>
      <c r="Q11" s="166">
        <v>4184.72</v>
      </c>
      <c r="R11" s="166">
        <v>1582</v>
      </c>
      <c r="S11" s="166">
        <v>8724.14</v>
      </c>
      <c r="T11" s="166">
        <v>4168</v>
      </c>
      <c r="U11" s="166">
        <v>3686.5</v>
      </c>
      <c r="V11" s="166">
        <v>3310</v>
      </c>
      <c r="W11" s="166">
        <v>7638</v>
      </c>
      <c r="X11" s="166">
        <v>584.14</v>
      </c>
      <c r="Y11" s="166">
        <v>797</v>
      </c>
      <c r="Z11" s="166">
        <v>2873.8</v>
      </c>
      <c r="AA11" s="166">
        <v>2867</v>
      </c>
      <c r="AB11" s="166">
        <v>6847</v>
      </c>
      <c r="AC11" s="166">
        <v>0</v>
      </c>
      <c r="AD11" s="166">
        <v>1801</v>
      </c>
      <c r="AE11" s="166">
        <v>8095.27</v>
      </c>
      <c r="AF11" s="166">
        <v>10026.64</v>
      </c>
      <c r="AG11" s="166">
        <v>4316</v>
      </c>
      <c r="AH11" s="166">
        <v>4556.62</v>
      </c>
    </row>
    <row r="12" spans="1:34">
      <c r="A12" s="414">
        <f t="shared" si="6"/>
        <v>48941.4</v>
      </c>
      <c r="B12" s="378">
        <v>8</v>
      </c>
      <c r="C12" s="42" t="s">
        <v>677</v>
      </c>
      <c r="D12" s="42" t="s">
        <v>831</v>
      </c>
      <c r="E12" s="42">
        <v>1581</v>
      </c>
      <c r="F12" s="42">
        <v>2022</v>
      </c>
      <c r="G12" s="42">
        <v>230</v>
      </c>
      <c r="H12" s="166">
        <v>1037</v>
      </c>
      <c r="I12" s="166">
        <v>0</v>
      </c>
      <c r="J12" s="166">
        <v>1970</v>
      </c>
      <c r="K12" s="166">
        <v>2368</v>
      </c>
      <c r="L12" s="166">
        <v>1474.92</v>
      </c>
      <c r="M12" s="166">
        <v>0</v>
      </c>
      <c r="N12" s="166">
        <v>176</v>
      </c>
      <c r="O12" s="166">
        <v>1100</v>
      </c>
      <c r="P12" s="166">
        <v>0</v>
      </c>
      <c r="Q12" s="166">
        <v>1789.34</v>
      </c>
      <c r="R12" s="166">
        <v>112.5</v>
      </c>
      <c r="S12" s="166">
        <v>1331.18</v>
      </c>
      <c r="T12" s="166">
        <v>1164.54</v>
      </c>
      <c r="U12" s="166">
        <v>1506</v>
      </c>
      <c r="V12" s="166">
        <v>3863.48</v>
      </c>
      <c r="W12" s="166">
        <v>501</v>
      </c>
      <c r="X12" s="166">
        <v>120.5</v>
      </c>
      <c r="Y12" s="166">
        <v>595</v>
      </c>
      <c r="Z12" s="166">
        <v>192</v>
      </c>
      <c r="AA12" s="166">
        <v>0</v>
      </c>
      <c r="AB12" s="166">
        <v>1277</v>
      </c>
      <c r="AC12" s="166">
        <v>1776</v>
      </c>
      <c r="AD12" s="166">
        <v>8332.1</v>
      </c>
      <c r="AE12" s="166">
        <v>5692.76</v>
      </c>
      <c r="AF12" s="166">
        <v>1758.4</v>
      </c>
      <c r="AG12" s="166">
        <v>6759.68</v>
      </c>
      <c r="AH12" s="166">
        <v>211</v>
      </c>
    </row>
    <row r="13" spans="1:34">
      <c r="A13" s="414">
        <f t="shared" si="6"/>
        <v>17927.14</v>
      </c>
      <c r="B13" s="378">
        <v>9</v>
      </c>
      <c r="C13" s="42" t="s">
        <v>1732</v>
      </c>
      <c r="D13" s="42" t="s">
        <v>831</v>
      </c>
      <c r="E13" s="42">
        <v>0</v>
      </c>
      <c r="F13" s="42">
        <v>0</v>
      </c>
      <c r="G13" s="42">
        <v>0</v>
      </c>
      <c r="H13" s="166">
        <v>0</v>
      </c>
      <c r="I13" s="166">
        <v>0</v>
      </c>
      <c r="J13" s="166">
        <v>0</v>
      </c>
      <c r="K13" s="166">
        <v>0</v>
      </c>
      <c r="L13" s="166">
        <v>0</v>
      </c>
      <c r="M13" s="166">
        <v>0</v>
      </c>
      <c r="N13" s="166">
        <v>0</v>
      </c>
      <c r="O13" s="166">
        <v>2544.67</v>
      </c>
      <c r="P13" s="166">
        <v>0</v>
      </c>
      <c r="Q13" s="166">
        <v>0</v>
      </c>
      <c r="R13" s="166">
        <v>1491</v>
      </c>
      <c r="S13" s="166">
        <v>0</v>
      </c>
      <c r="T13" s="166">
        <v>0</v>
      </c>
      <c r="U13" s="166">
        <v>782</v>
      </c>
      <c r="V13" s="166">
        <v>918.33</v>
      </c>
      <c r="W13" s="166">
        <v>684.43</v>
      </c>
      <c r="X13" s="166">
        <v>561</v>
      </c>
      <c r="Y13" s="166">
        <v>2787</v>
      </c>
      <c r="Z13" s="166">
        <v>0</v>
      </c>
      <c r="AA13" s="166">
        <v>0</v>
      </c>
      <c r="AB13" s="166">
        <v>0</v>
      </c>
      <c r="AC13" s="166">
        <v>775.71</v>
      </c>
      <c r="AD13" s="166">
        <v>1143</v>
      </c>
      <c r="AE13" s="166">
        <v>1365</v>
      </c>
      <c r="AF13" s="166">
        <v>1011.48</v>
      </c>
      <c r="AG13" s="166">
        <v>1036</v>
      </c>
      <c r="AH13" s="166">
        <v>2827.52</v>
      </c>
    </row>
    <row r="14" spans="1:34">
      <c r="A14" s="414">
        <f t="shared" si="6"/>
        <v>30266.49</v>
      </c>
      <c r="B14" s="378">
        <v>10</v>
      </c>
      <c r="C14" s="42" t="s">
        <v>678</v>
      </c>
      <c r="D14" s="42" t="s">
        <v>831</v>
      </c>
      <c r="E14" s="42">
        <v>161</v>
      </c>
      <c r="F14" s="42">
        <v>141</v>
      </c>
      <c r="G14" s="42">
        <v>406</v>
      </c>
      <c r="H14" s="166">
        <v>0</v>
      </c>
      <c r="I14" s="166">
        <v>0</v>
      </c>
      <c r="J14" s="166">
        <v>550</v>
      </c>
      <c r="K14" s="166">
        <v>210</v>
      </c>
      <c r="L14" s="166">
        <v>195</v>
      </c>
      <c r="M14" s="166">
        <v>652</v>
      </c>
      <c r="N14" s="166">
        <v>5555</v>
      </c>
      <c r="O14" s="166">
        <v>903</v>
      </c>
      <c r="P14" s="166">
        <v>0</v>
      </c>
      <c r="Q14" s="166">
        <v>208</v>
      </c>
      <c r="R14" s="166">
        <v>752</v>
      </c>
      <c r="S14" s="166">
        <v>0</v>
      </c>
      <c r="T14" s="166">
        <v>5245</v>
      </c>
      <c r="U14" s="166">
        <v>556</v>
      </c>
      <c r="V14" s="166">
        <v>612</v>
      </c>
      <c r="W14" s="166">
        <v>107</v>
      </c>
      <c r="X14" s="166">
        <v>545.29999999999995</v>
      </c>
      <c r="Y14" s="166">
        <v>502.96</v>
      </c>
      <c r="Z14" s="166">
        <v>172</v>
      </c>
      <c r="AA14" s="166">
        <v>1037.75</v>
      </c>
      <c r="AB14" s="166">
        <v>1819.4</v>
      </c>
      <c r="AC14" s="166">
        <v>836</v>
      </c>
      <c r="AD14" s="166">
        <v>504.82</v>
      </c>
      <c r="AE14" s="166">
        <v>798.54</v>
      </c>
      <c r="AF14" s="166">
        <v>1735.46</v>
      </c>
      <c r="AG14" s="166">
        <v>1691.81</v>
      </c>
      <c r="AH14" s="166">
        <v>4369.45</v>
      </c>
    </row>
    <row r="15" spans="1:34">
      <c r="A15" s="414">
        <f t="shared" si="6"/>
        <v>292584.46999999997</v>
      </c>
      <c r="B15" s="378">
        <v>11</v>
      </c>
      <c r="C15" s="42" t="s">
        <v>897</v>
      </c>
      <c r="D15" s="42" t="s">
        <v>831</v>
      </c>
      <c r="E15" s="42">
        <v>0</v>
      </c>
      <c r="F15" s="42">
        <v>1831</v>
      </c>
      <c r="G15" s="42">
        <v>11587</v>
      </c>
      <c r="H15" s="166">
        <v>12380</v>
      </c>
      <c r="I15" s="166">
        <v>1741</v>
      </c>
      <c r="J15" s="166">
        <v>8785.91</v>
      </c>
      <c r="K15" s="166">
        <v>12269</v>
      </c>
      <c r="L15" s="166">
        <v>6047.38</v>
      </c>
      <c r="M15" s="166">
        <v>13462</v>
      </c>
      <c r="N15" s="166">
        <v>9348.11</v>
      </c>
      <c r="O15" s="166">
        <v>28018.59</v>
      </c>
      <c r="P15" s="166">
        <v>8035.03</v>
      </c>
      <c r="Q15" s="166">
        <v>8854.07</v>
      </c>
      <c r="R15" s="166">
        <v>6456</v>
      </c>
      <c r="S15" s="166">
        <v>13725.8</v>
      </c>
      <c r="T15" s="166">
        <v>9340.39</v>
      </c>
      <c r="U15" s="166">
        <v>15245.23</v>
      </c>
      <c r="V15" s="166">
        <v>11029.86</v>
      </c>
      <c r="W15" s="166">
        <v>3657.36</v>
      </c>
      <c r="X15" s="166">
        <v>12167.74</v>
      </c>
      <c r="Y15" s="166">
        <v>14968</v>
      </c>
      <c r="Z15" s="166">
        <v>6370.68</v>
      </c>
      <c r="AA15" s="166">
        <v>918.49</v>
      </c>
      <c r="AB15" s="166">
        <v>5275.88</v>
      </c>
      <c r="AC15" s="166">
        <v>7208.57</v>
      </c>
      <c r="AD15" s="166">
        <v>11751</v>
      </c>
      <c r="AE15" s="166">
        <v>8917.26</v>
      </c>
      <c r="AF15" s="166">
        <v>17927.75</v>
      </c>
      <c r="AG15" s="166">
        <v>13027.29</v>
      </c>
      <c r="AH15" s="166">
        <v>12238.08</v>
      </c>
    </row>
    <row r="16" spans="1:34">
      <c r="A16" s="414">
        <f t="shared" si="6"/>
        <v>93955</v>
      </c>
      <c r="B16" s="378">
        <v>12</v>
      </c>
      <c r="C16" s="310" t="s">
        <v>1299</v>
      </c>
      <c r="D16" s="310" t="s">
        <v>831</v>
      </c>
      <c r="E16" s="310">
        <v>0</v>
      </c>
      <c r="F16" s="310">
        <v>0</v>
      </c>
      <c r="G16" s="310">
        <v>0</v>
      </c>
      <c r="H16" s="374">
        <v>3120</v>
      </c>
      <c r="I16" s="374">
        <v>2272</v>
      </c>
      <c r="J16" s="310">
        <v>766</v>
      </c>
      <c r="K16" s="374">
        <v>536</v>
      </c>
      <c r="L16" s="374">
        <v>966</v>
      </c>
      <c r="M16" s="374">
        <v>1425</v>
      </c>
      <c r="N16" s="374">
        <v>1605</v>
      </c>
      <c r="O16" s="374">
        <v>2814</v>
      </c>
      <c r="P16" s="166">
        <v>615</v>
      </c>
      <c r="Q16" s="166">
        <v>2083</v>
      </c>
      <c r="R16" s="166">
        <v>743</v>
      </c>
      <c r="S16" s="166">
        <v>2344</v>
      </c>
      <c r="T16" s="166">
        <v>8170</v>
      </c>
      <c r="U16" s="166">
        <v>2595</v>
      </c>
      <c r="V16" s="166">
        <v>3081</v>
      </c>
      <c r="W16" s="166">
        <v>3711</v>
      </c>
      <c r="X16" s="166">
        <v>2770</v>
      </c>
      <c r="Y16" s="166">
        <v>946</v>
      </c>
      <c r="Z16" s="166">
        <v>0</v>
      </c>
      <c r="AA16" s="166">
        <v>2725</v>
      </c>
      <c r="AB16" s="166">
        <v>10142</v>
      </c>
      <c r="AC16" s="166">
        <v>7235</v>
      </c>
      <c r="AD16" s="166">
        <v>3505</v>
      </c>
      <c r="AE16" s="166">
        <v>6748</v>
      </c>
      <c r="AF16" s="166">
        <v>8828</v>
      </c>
      <c r="AG16" s="166">
        <v>8345</v>
      </c>
      <c r="AH16" s="166">
        <v>5865</v>
      </c>
    </row>
    <row r="17" spans="1:34">
      <c r="A17" s="414">
        <f t="shared" si="6"/>
        <v>29152.32</v>
      </c>
      <c r="B17" s="378">
        <v>13</v>
      </c>
      <c r="C17" s="166" t="s">
        <v>1686</v>
      </c>
      <c r="D17" s="42" t="s">
        <v>831</v>
      </c>
      <c r="E17" s="166">
        <v>0</v>
      </c>
      <c r="F17" s="166">
        <v>0</v>
      </c>
      <c r="G17" s="166">
        <v>0</v>
      </c>
      <c r="H17" s="166">
        <v>0</v>
      </c>
      <c r="I17" s="166">
        <v>0</v>
      </c>
      <c r="J17" s="166">
        <v>0</v>
      </c>
      <c r="K17" s="166">
        <v>0</v>
      </c>
      <c r="L17" s="166">
        <v>0</v>
      </c>
      <c r="M17" s="42">
        <v>6627</v>
      </c>
      <c r="N17" s="166">
        <v>0</v>
      </c>
      <c r="O17" s="166">
        <v>2312</v>
      </c>
      <c r="P17" s="166">
        <v>0</v>
      </c>
      <c r="Q17" s="166">
        <v>663.3</v>
      </c>
      <c r="R17" s="166">
        <v>6179</v>
      </c>
      <c r="S17" s="166">
        <v>563</v>
      </c>
      <c r="T17" s="166">
        <v>2313</v>
      </c>
      <c r="U17" s="166">
        <v>878.37</v>
      </c>
      <c r="V17" s="166">
        <v>1792</v>
      </c>
      <c r="W17" s="166">
        <v>2184.65</v>
      </c>
      <c r="X17" s="166">
        <v>1126</v>
      </c>
      <c r="Y17" s="166">
        <v>0</v>
      </c>
      <c r="Z17" s="166">
        <v>0</v>
      </c>
      <c r="AA17" s="166">
        <v>540</v>
      </c>
      <c r="AB17" s="166">
        <v>0</v>
      </c>
      <c r="AC17" s="166">
        <v>2374</v>
      </c>
      <c r="AD17" s="166">
        <v>0</v>
      </c>
      <c r="AE17" s="166">
        <v>0</v>
      </c>
      <c r="AF17" s="166">
        <v>0</v>
      </c>
      <c r="AG17" s="166">
        <v>1600</v>
      </c>
      <c r="AH17" s="166">
        <v>0</v>
      </c>
    </row>
    <row r="18" spans="1:34">
      <c r="A18" s="414">
        <f t="shared" si="6"/>
        <v>12216.46</v>
      </c>
      <c r="B18" s="378">
        <v>14</v>
      </c>
      <c r="C18" s="166" t="s">
        <v>1806</v>
      </c>
      <c r="D18" s="42" t="s">
        <v>831</v>
      </c>
      <c r="E18" s="166"/>
      <c r="F18" s="166"/>
      <c r="G18" s="166"/>
      <c r="H18" s="166"/>
      <c r="I18" s="166"/>
      <c r="J18" s="166"/>
      <c r="K18" s="166"/>
      <c r="L18" s="166"/>
      <c r="M18" s="42"/>
      <c r="N18" s="166"/>
      <c r="O18" s="166"/>
      <c r="P18" s="166">
        <v>416</v>
      </c>
      <c r="Q18" s="166">
        <v>0</v>
      </c>
      <c r="R18" s="166">
        <v>0</v>
      </c>
      <c r="S18" s="166">
        <v>0</v>
      </c>
      <c r="T18" s="166">
        <v>0</v>
      </c>
      <c r="U18" s="166">
        <v>466</v>
      </c>
      <c r="V18" s="166">
        <v>704.55</v>
      </c>
      <c r="W18" s="166">
        <v>0</v>
      </c>
      <c r="X18" s="166">
        <v>0</v>
      </c>
      <c r="Y18" s="166">
        <v>0</v>
      </c>
      <c r="Z18" s="166">
        <v>0</v>
      </c>
      <c r="AA18" s="166">
        <v>180</v>
      </c>
      <c r="AB18" s="166">
        <v>0</v>
      </c>
      <c r="AC18" s="166">
        <v>3875.72</v>
      </c>
      <c r="AD18" s="166">
        <v>646.62</v>
      </c>
      <c r="AE18" s="166">
        <v>0</v>
      </c>
      <c r="AF18" s="166">
        <v>1105</v>
      </c>
      <c r="AG18" s="166">
        <v>1552.09</v>
      </c>
      <c r="AH18" s="166">
        <v>3270.48</v>
      </c>
    </row>
    <row r="19" spans="1:34">
      <c r="A19" s="414">
        <f t="shared" si="6"/>
        <v>955</v>
      </c>
      <c r="B19" s="378">
        <v>15</v>
      </c>
      <c r="C19" s="375" t="s">
        <v>1166</v>
      </c>
      <c r="D19" s="375" t="s">
        <v>831</v>
      </c>
      <c r="E19" s="375">
        <v>0</v>
      </c>
      <c r="F19" s="375">
        <v>0</v>
      </c>
      <c r="G19" s="375">
        <v>419</v>
      </c>
      <c r="H19" s="376">
        <v>0</v>
      </c>
      <c r="I19" s="376">
        <v>0</v>
      </c>
      <c r="J19" s="376">
        <v>0</v>
      </c>
      <c r="K19" s="376">
        <v>0</v>
      </c>
      <c r="L19" s="376">
        <v>0</v>
      </c>
      <c r="M19" s="376">
        <v>0</v>
      </c>
      <c r="N19" s="376">
        <v>0</v>
      </c>
      <c r="O19" s="376">
        <v>536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Z19" s="166">
        <v>0</v>
      </c>
      <c r="AA19" s="166">
        <v>0</v>
      </c>
      <c r="AB19" s="166">
        <v>0</v>
      </c>
      <c r="AC19" s="166">
        <v>0</v>
      </c>
      <c r="AD19" s="166">
        <v>0</v>
      </c>
      <c r="AE19" s="166">
        <v>0</v>
      </c>
      <c r="AF19" s="166">
        <v>0</v>
      </c>
      <c r="AG19" s="166">
        <v>0</v>
      </c>
      <c r="AH19" s="166">
        <v>0</v>
      </c>
    </row>
    <row r="20" spans="1:34">
      <c r="A20" s="414">
        <f t="shared" si="6"/>
        <v>79690.460000000006</v>
      </c>
      <c r="B20" s="378">
        <v>16</v>
      </c>
      <c r="C20" s="42" t="s">
        <v>1523</v>
      </c>
      <c r="D20" s="42" t="s">
        <v>831</v>
      </c>
      <c r="E20" s="42">
        <v>0</v>
      </c>
      <c r="F20" s="42">
        <v>0</v>
      </c>
      <c r="G20" s="42">
        <v>0</v>
      </c>
      <c r="H20" s="166">
        <v>0</v>
      </c>
      <c r="I20" s="166">
        <v>0</v>
      </c>
      <c r="J20" s="42">
        <v>386</v>
      </c>
      <c r="K20" s="166">
        <v>950</v>
      </c>
      <c r="L20" s="166">
        <v>1635</v>
      </c>
      <c r="M20" s="166">
        <v>362</v>
      </c>
      <c r="N20" s="166">
        <v>1219</v>
      </c>
      <c r="O20" s="166">
        <v>1835.3</v>
      </c>
      <c r="P20" s="166">
        <v>0</v>
      </c>
      <c r="Q20" s="166">
        <v>7056.22</v>
      </c>
      <c r="R20" s="166">
        <v>5774</v>
      </c>
      <c r="S20" s="166">
        <v>2640.6</v>
      </c>
      <c r="T20" s="166">
        <v>2024.2</v>
      </c>
      <c r="U20" s="166">
        <v>1263.2</v>
      </c>
      <c r="V20" s="166">
        <v>3145.8</v>
      </c>
      <c r="W20" s="166">
        <v>43.8</v>
      </c>
      <c r="X20" s="166">
        <v>303.60000000000002</v>
      </c>
      <c r="Y20" s="166">
        <v>266</v>
      </c>
      <c r="Z20" s="166">
        <v>417</v>
      </c>
      <c r="AA20" s="166">
        <v>1935</v>
      </c>
      <c r="AB20" s="166">
        <v>6107</v>
      </c>
      <c r="AC20" s="166">
        <v>2682.92</v>
      </c>
      <c r="AD20" s="166">
        <v>4933.8</v>
      </c>
      <c r="AE20" s="166">
        <v>14522.66</v>
      </c>
      <c r="AF20" s="166">
        <v>3837.72</v>
      </c>
      <c r="AG20" s="166">
        <v>4760</v>
      </c>
      <c r="AH20" s="166">
        <v>11589.64</v>
      </c>
    </row>
    <row r="21" spans="1:34">
      <c r="A21" s="414">
        <f>SUM(E21:CW21)</f>
        <v>46922.82</v>
      </c>
      <c r="B21" s="470">
        <v>17</v>
      </c>
      <c r="C21" s="42" t="s">
        <v>2580</v>
      </c>
      <c r="D21" s="42" t="s">
        <v>831</v>
      </c>
      <c r="E21" s="42">
        <v>0</v>
      </c>
      <c r="F21" s="42">
        <v>0</v>
      </c>
      <c r="G21" s="42">
        <v>0</v>
      </c>
      <c r="H21" s="166">
        <v>0</v>
      </c>
      <c r="I21" s="166">
        <v>0</v>
      </c>
      <c r="J21" s="42">
        <v>0</v>
      </c>
      <c r="K21" s="166">
        <v>0</v>
      </c>
      <c r="L21" s="166">
        <v>0</v>
      </c>
      <c r="M21" s="166">
        <v>0</v>
      </c>
      <c r="N21" s="166">
        <v>0</v>
      </c>
      <c r="O21" s="166">
        <v>0</v>
      </c>
      <c r="P21" s="166">
        <v>0</v>
      </c>
      <c r="Q21" s="166">
        <v>0</v>
      </c>
      <c r="R21" s="166">
        <v>0</v>
      </c>
      <c r="S21" s="166">
        <v>0</v>
      </c>
      <c r="T21" s="166">
        <v>0</v>
      </c>
      <c r="U21" s="166">
        <v>0</v>
      </c>
      <c r="V21" s="166">
        <v>0</v>
      </c>
      <c r="W21" s="166">
        <v>0</v>
      </c>
      <c r="X21" s="166">
        <v>0</v>
      </c>
      <c r="Y21" s="166">
        <v>0</v>
      </c>
      <c r="Z21" s="166">
        <v>0</v>
      </c>
      <c r="AA21" s="166">
        <v>0</v>
      </c>
      <c r="AB21" s="166">
        <v>0</v>
      </c>
      <c r="AC21" s="166">
        <v>0</v>
      </c>
      <c r="AD21" s="166">
        <v>2950.04</v>
      </c>
      <c r="AE21" s="166">
        <v>16693.64</v>
      </c>
      <c r="AF21" s="166">
        <v>15641.13</v>
      </c>
      <c r="AG21" s="166">
        <v>4576.25</v>
      </c>
      <c r="AH21" s="166">
        <v>7061.76</v>
      </c>
    </row>
    <row r="22" spans="1:34">
      <c r="A22" s="414">
        <f t="shared" ref="A22:A40" si="7">SUM(E22:CW22)</f>
        <v>25547.18</v>
      </c>
      <c r="B22" s="470">
        <v>18</v>
      </c>
      <c r="C22" s="42" t="s">
        <v>1300</v>
      </c>
      <c r="D22" s="42" t="s">
        <v>831</v>
      </c>
      <c r="E22" s="42">
        <v>0</v>
      </c>
      <c r="F22" s="42">
        <v>0</v>
      </c>
      <c r="G22" s="42">
        <v>0</v>
      </c>
      <c r="H22" s="166">
        <v>2567</v>
      </c>
      <c r="I22" s="166">
        <v>0</v>
      </c>
      <c r="J22" s="42">
        <v>215</v>
      </c>
      <c r="K22" s="166">
        <v>0</v>
      </c>
      <c r="L22" s="166">
        <v>207</v>
      </c>
      <c r="M22" s="166">
        <v>355</v>
      </c>
      <c r="N22" s="166">
        <v>394</v>
      </c>
      <c r="O22" s="166">
        <v>5980</v>
      </c>
      <c r="P22" s="166">
        <v>0</v>
      </c>
      <c r="Q22" s="166">
        <v>1256.18</v>
      </c>
      <c r="R22" s="166">
        <v>0</v>
      </c>
      <c r="S22" s="166">
        <v>438</v>
      </c>
      <c r="T22" s="166">
        <v>3200</v>
      </c>
      <c r="U22" s="166">
        <v>474</v>
      </c>
      <c r="V22" s="166">
        <v>0</v>
      </c>
      <c r="W22" s="166">
        <v>0</v>
      </c>
      <c r="X22" s="166">
        <v>0</v>
      </c>
      <c r="Y22" s="166">
        <v>0</v>
      </c>
      <c r="Z22" s="166">
        <v>333</v>
      </c>
      <c r="AA22" s="166">
        <v>500</v>
      </c>
      <c r="AB22" s="166">
        <v>0</v>
      </c>
      <c r="AC22" s="166">
        <v>0</v>
      </c>
      <c r="AD22" s="166">
        <v>4865</v>
      </c>
      <c r="AE22" s="166">
        <v>567</v>
      </c>
      <c r="AF22" s="166">
        <v>1211</v>
      </c>
      <c r="AG22" s="166">
        <v>1295</v>
      </c>
      <c r="AH22" s="166">
        <v>1690</v>
      </c>
    </row>
    <row r="23" spans="1:34">
      <c r="A23" s="414">
        <f t="shared" si="7"/>
        <v>1205</v>
      </c>
      <c r="B23" s="512">
        <v>19</v>
      </c>
      <c r="C23" s="42" t="s">
        <v>2872</v>
      </c>
      <c r="D23" s="42"/>
      <c r="E23" s="42"/>
      <c r="F23" s="42"/>
      <c r="G23" s="42"/>
      <c r="H23" s="166"/>
      <c r="I23" s="166"/>
      <c r="J23" s="42"/>
      <c r="K23" s="166"/>
      <c r="L23" s="166"/>
      <c r="M23" s="166"/>
      <c r="N23" s="166"/>
      <c r="O23" s="166"/>
      <c r="P23" s="166"/>
      <c r="Q23" s="166"/>
      <c r="R23" s="166"/>
      <c r="S23" s="166"/>
      <c r="T23" s="166"/>
      <c r="U23" s="166"/>
      <c r="V23" s="166"/>
      <c r="W23" s="166"/>
      <c r="X23" s="166"/>
      <c r="Y23" s="166"/>
      <c r="Z23" s="166"/>
      <c r="AA23" s="166"/>
      <c r="AB23" s="166"/>
      <c r="AC23" s="166"/>
      <c r="AD23" s="166"/>
      <c r="AE23" s="166"/>
      <c r="AF23" s="166"/>
      <c r="AG23" s="166">
        <v>1205</v>
      </c>
      <c r="AH23" s="166">
        <v>0</v>
      </c>
    </row>
    <row r="24" spans="1:34">
      <c r="A24" s="414">
        <f t="shared" si="7"/>
        <v>1631</v>
      </c>
      <c r="B24" s="512">
        <v>20</v>
      </c>
      <c r="C24" s="42" t="s">
        <v>1276</v>
      </c>
      <c r="D24" s="42" t="s">
        <v>831</v>
      </c>
      <c r="E24" s="42">
        <v>0</v>
      </c>
      <c r="F24" s="42">
        <v>0</v>
      </c>
      <c r="G24" s="42">
        <v>0</v>
      </c>
      <c r="H24" s="166">
        <v>876</v>
      </c>
      <c r="I24" s="166">
        <v>0</v>
      </c>
      <c r="J24" s="42">
        <v>0</v>
      </c>
      <c r="K24" s="166">
        <v>0</v>
      </c>
      <c r="L24" s="166">
        <v>755</v>
      </c>
      <c r="M24" s="166">
        <v>0</v>
      </c>
      <c r="N24" s="166">
        <v>0</v>
      </c>
      <c r="O24" s="166">
        <v>0</v>
      </c>
      <c r="P24" s="166">
        <v>0</v>
      </c>
      <c r="Q24" s="166">
        <v>0</v>
      </c>
      <c r="R24" s="166">
        <v>0</v>
      </c>
      <c r="S24" s="166">
        <v>0</v>
      </c>
      <c r="T24" s="166">
        <v>0</v>
      </c>
      <c r="U24" s="166">
        <v>0</v>
      </c>
      <c r="V24" s="166">
        <v>0</v>
      </c>
      <c r="W24" s="166">
        <v>0</v>
      </c>
      <c r="X24" s="166">
        <v>0</v>
      </c>
      <c r="Y24" s="166">
        <v>0</v>
      </c>
      <c r="Z24" s="166">
        <v>0</v>
      </c>
      <c r="AA24" s="166">
        <v>0</v>
      </c>
      <c r="AB24" s="166">
        <v>0</v>
      </c>
      <c r="AC24" s="166">
        <v>0</v>
      </c>
      <c r="AD24" s="166">
        <v>0</v>
      </c>
      <c r="AE24" s="166">
        <v>0</v>
      </c>
      <c r="AF24" s="166">
        <v>0</v>
      </c>
      <c r="AG24" s="166">
        <v>0</v>
      </c>
      <c r="AH24" s="166">
        <v>0</v>
      </c>
    </row>
    <row r="25" spans="1:34">
      <c r="A25" s="414">
        <f t="shared" si="7"/>
        <v>9823.5799999999981</v>
      </c>
      <c r="B25" s="512">
        <v>21</v>
      </c>
      <c r="C25" s="166" t="s">
        <v>920</v>
      </c>
      <c r="D25" s="42" t="s">
        <v>831</v>
      </c>
      <c r="E25" s="42">
        <v>0</v>
      </c>
      <c r="F25" s="42">
        <v>1215</v>
      </c>
      <c r="G25" s="42">
        <v>900</v>
      </c>
      <c r="H25" s="166">
        <v>0</v>
      </c>
      <c r="I25" s="166">
        <v>1103</v>
      </c>
      <c r="J25" s="166">
        <v>0</v>
      </c>
      <c r="K25" s="166">
        <v>0</v>
      </c>
      <c r="L25" s="166">
        <v>0</v>
      </c>
      <c r="M25" s="166">
        <v>0</v>
      </c>
      <c r="N25" s="166">
        <v>621</v>
      </c>
      <c r="O25" s="166">
        <v>0</v>
      </c>
      <c r="P25" s="166">
        <v>0</v>
      </c>
      <c r="Q25" s="166">
        <v>0</v>
      </c>
      <c r="R25" s="166">
        <v>0</v>
      </c>
      <c r="S25" s="166">
        <v>0</v>
      </c>
      <c r="T25" s="166">
        <v>0</v>
      </c>
      <c r="U25" s="166">
        <v>1336</v>
      </c>
      <c r="V25" s="166">
        <v>1040</v>
      </c>
      <c r="W25" s="166">
        <v>1506.87</v>
      </c>
      <c r="X25" s="166">
        <v>0</v>
      </c>
      <c r="Y25" s="166">
        <v>0</v>
      </c>
      <c r="Z25" s="166">
        <v>798</v>
      </c>
      <c r="AA25" s="166">
        <v>0</v>
      </c>
      <c r="AB25" s="166">
        <v>170</v>
      </c>
      <c r="AC25" s="166">
        <v>0</v>
      </c>
      <c r="AD25" s="166">
        <v>0</v>
      </c>
      <c r="AE25" s="166">
        <v>403.71</v>
      </c>
      <c r="AF25" s="166">
        <v>0</v>
      </c>
      <c r="AG25" s="166">
        <v>0</v>
      </c>
      <c r="AH25" s="166">
        <v>730</v>
      </c>
    </row>
    <row r="26" spans="1:34">
      <c r="A26" s="414">
        <f t="shared" si="7"/>
        <v>628</v>
      </c>
      <c r="B26" s="512">
        <v>22</v>
      </c>
      <c r="C26" s="166" t="s">
        <v>1922</v>
      </c>
      <c r="D26" s="42" t="s">
        <v>831</v>
      </c>
      <c r="E26" s="42"/>
      <c r="F26" s="42"/>
      <c r="G26" s="42"/>
      <c r="H26" s="166"/>
      <c r="I26" s="166"/>
      <c r="J26" s="166"/>
      <c r="K26" s="166"/>
      <c r="L26" s="166"/>
      <c r="M26" s="166"/>
      <c r="N26" s="166"/>
      <c r="O26" s="166"/>
      <c r="P26" s="166"/>
      <c r="Q26" s="166"/>
      <c r="R26" s="166">
        <v>628</v>
      </c>
      <c r="S26" s="166">
        <v>0</v>
      </c>
      <c r="T26" s="166">
        <v>0</v>
      </c>
      <c r="U26" s="166">
        <v>0</v>
      </c>
      <c r="V26" s="166">
        <v>0</v>
      </c>
      <c r="W26" s="166">
        <v>0</v>
      </c>
      <c r="X26" s="166">
        <v>0</v>
      </c>
      <c r="Y26" s="166">
        <v>0</v>
      </c>
      <c r="Z26" s="166">
        <v>0</v>
      </c>
      <c r="AA26" s="166">
        <v>0</v>
      </c>
      <c r="AB26" s="166">
        <v>0</v>
      </c>
      <c r="AC26" s="166">
        <v>0</v>
      </c>
      <c r="AD26" s="166">
        <v>0</v>
      </c>
      <c r="AE26" s="166">
        <v>0</v>
      </c>
      <c r="AF26" s="166">
        <v>0</v>
      </c>
      <c r="AG26" s="166">
        <v>0</v>
      </c>
      <c r="AH26" s="166">
        <v>0</v>
      </c>
    </row>
    <row r="27" spans="1:34">
      <c r="A27" s="414">
        <f t="shared" si="7"/>
        <v>531.65</v>
      </c>
      <c r="B27" s="512">
        <v>23</v>
      </c>
      <c r="C27" s="42" t="s">
        <v>1165</v>
      </c>
      <c r="D27" s="42" t="s">
        <v>831</v>
      </c>
      <c r="E27" s="42">
        <v>22</v>
      </c>
      <c r="F27" s="42">
        <v>23</v>
      </c>
      <c r="G27" s="42">
        <v>51</v>
      </c>
      <c r="H27" s="166">
        <v>7</v>
      </c>
      <c r="I27" s="166">
        <v>1</v>
      </c>
      <c r="J27" s="166">
        <v>43.5</v>
      </c>
      <c r="K27" s="166">
        <v>47</v>
      </c>
      <c r="L27" s="166">
        <v>28.15</v>
      </c>
      <c r="M27" s="166">
        <v>24</v>
      </c>
      <c r="N27" s="166">
        <v>24</v>
      </c>
      <c r="O27" s="166">
        <v>14</v>
      </c>
      <c r="P27" s="166">
        <v>8</v>
      </c>
      <c r="Q27" s="166">
        <v>12</v>
      </c>
      <c r="R27" s="166">
        <v>11</v>
      </c>
      <c r="S27" s="166">
        <v>11</v>
      </c>
      <c r="T27" s="166">
        <v>15</v>
      </c>
      <c r="U27" s="166">
        <v>13</v>
      </c>
      <c r="V27" s="166">
        <v>8</v>
      </c>
      <c r="W27" s="166">
        <v>7</v>
      </c>
      <c r="X27" s="166">
        <v>13</v>
      </c>
      <c r="Y27" s="166">
        <v>12</v>
      </c>
      <c r="Z27" s="166">
        <v>4</v>
      </c>
      <c r="AA27" s="166">
        <v>3</v>
      </c>
      <c r="AB27" s="166">
        <v>0</v>
      </c>
      <c r="AC27" s="166">
        <v>0</v>
      </c>
      <c r="AD27" s="166">
        <v>0</v>
      </c>
      <c r="AE27" s="166">
        <v>130</v>
      </c>
      <c r="AF27" s="166">
        <v>0</v>
      </c>
      <c r="AG27" s="166">
        <v>0</v>
      </c>
      <c r="AH27" s="166">
        <v>0</v>
      </c>
    </row>
    <row r="28" spans="1:34">
      <c r="A28" s="414">
        <f t="shared" si="7"/>
        <v>268</v>
      </c>
      <c r="B28" s="512">
        <v>24</v>
      </c>
      <c r="C28" s="42" t="s">
        <v>1786</v>
      </c>
      <c r="D28" s="42" t="s">
        <v>831</v>
      </c>
      <c r="E28" s="42"/>
      <c r="F28" s="42"/>
      <c r="G28" s="42"/>
      <c r="H28" s="166"/>
      <c r="I28" s="166"/>
      <c r="J28" s="166"/>
      <c r="K28" s="166"/>
      <c r="L28" s="166"/>
      <c r="M28" s="166"/>
      <c r="N28" s="166"/>
      <c r="O28" s="42">
        <v>160</v>
      </c>
      <c r="P28" s="166">
        <v>0</v>
      </c>
      <c r="Q28" s="166">
        <v>0</v>
      </c>
      <c r="R28" s="166">
        <v>0</v>
      </c>
      <c r="S28" s="166">
        <v>0</v>
      </c>
      <c r="T28" s="166">
        <v>0</v>
      </c>
      <c r="U28" s="166">
        <v>0</v>
      </c>
      <c r="V28" s="166">
        <v>0</v>
      </c>
      <c r="W28" s="166">
        <v>0</v>
      </c>
      <c r="X28" s="166">
        <v>0</v>
      </c>
      <c r="Y28" s="166">
        <v>0</v>
      </c>
      <c r="Z28" s="166">
        <v>0</v>
      </c>
      <c r="AA28" s="166">
        <v>0</v>
      </c>
      <c r="AB28" s="166">
        <v>0</v>
      </c>
      <c r="AC28" s="166">
        <v>0</v>
      </c>
      <c r="AD28" s="166">
        <v>0</v>
      </c>
      <c r="AE28" s="166">
        <v>0</v>
      </c>
      <c r="AF28" s="166">
        <v>0</v>
      </c>
      <c r="AG28" s="166">
        <v>0</v>
      </c>
      <c r="AH28" s="166">
        <v>108</v>
      </c>
    </row>
    <row r="29" spans="1:34">
      <c r="A29" s="414">
        <f t="shared" si="7"/>
        <v>641</v>
      </c>
      <c r="B29" s="512">
        <v>25</v>
      </c>
      <c r="C29" s="42" t="s">
        <v>1524</v>
      </c>
      <c r="D29" s="42" t="s">
        <v>831</v>
      </c>
      <c r="E29" s="42"/>
      <c r="F29" s="42"/>
      <c r="G29" s="42"/>
      <c r="H29" s="166"/>
      <c r="I29" s="166"/>
      <c r="J29" s="166">
        <v>50</v>
      </c>
      <c r="K29" s="166">
        <v>0</v>
      </c>
      <c r="L29" s="42">
        <v>37</v>
      </c>
      <c r="M29" s="42">
        <v>197</v>
      </c>
      <c r="N29" s="166">
        <v>28</v>
      </c>
      <c r="O29" s="166">
        <v>0</v>
      </c>
      <c r="P29" s="166">
        <v>0</v>
      </c>
      <c r="Q29" s="166">
        <v>0</v>
      </c>
      <c r="R29" s="166">
        <v>70</v>
      </c>
      <c r="S29" s="166">
        <v>0</v>
      </c>
      <c r="T29" s="166">
        <v>163</v>
      </c>
      <c r="U29" s="166">
        <v>0</v>
      </c>
      <c r="V29" s="166">
        <v>0</v>
      </c>
      <c r="W29" s="166">
        <v>0</v>
      </c>
      <c r="X29" s="166">
        <v>0</v>
      </c>
      <c r="Y29" s="166">
        <v>50</v>
      </c>
      <c r="Z29" s="166">
        <v>0</v>
      </c>
      <c r="AA29" s="166">
        <v>0</v>
      </c>
      <c r="AB29" s="166">
        <v>0</v>
      </c>
      <c r="AC29" s="166">
        <v>0</v>
      </c>
      <c r="AD29" s="166">
        <v>46</v>
      </c>
      <c r="AE29" s="166">
        <v>0</v>
      </c>
      <c r="AF29" s="166">
        <v>0</v>
      </c>
      <c r="AG29" s="166">
        <v>0</v>
      </c>
      <c r="AH29" s="166">
        <v>0</v>
      </c>
    </row>
    <row r="30" spans="1:34">
      <c r="B30" s="512">
        <v>26</v>
      </c>
      <c r="C30" s="42" t="s">
        <v>2835</v>
      </c>
      <c r="D30" s="42" t="s">
        <v>831</v>
      </c>
      <c r="E30" s="42"/>
      <c r="F30" s="42"/>
      <c r="G30" s="42"/>
      <c r="H30" s="166"/>
      <c r="I30" s="166"/>
      <c r="J30" s="166"/>
      <c r="K30" s="166"/>
      <c r="L30" s="42"/>
      <c r="M30" s="42"/>
      <c r="N30" s="166"/>
      <c r="O30" s="166"/>
      <c r="P30" s="166"/>
      <c r="Q30" s="166"/>
      <c r="R30" s="166"/>
      <c r="S30" s="166"/>
      <c r="T30" s="166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>
        <v>601</v>
      </c>
      <c r="AG30" s="166">
        <v>551</v>
      </c>
      <c r="AH30" s="166">
        <v>900</v>
      </c>
    </row>
    <row r="31" spans="1:34">
      <c r="A31" s="414">
        <f t="shared" si="7"/>
        <v>30846.3</v>
      </c>
      <c r="B31" s="512">
        <v>27</v>
      </c>
      <c r="C31" s="42" t="s">
        <v>1164</v>
      </c>
      <c r="D31" s="42" t="s">
        <v>831</v>
      </c>
      <c r="E31" s="42">
        <v>33</v>
      </c>
      <c r="F31" s="42">
        <v>396</v>
      </c>
      <c r="G31" s="42">
        <v>402.16</v>
      </c>
      <c r="H31" s="166">
        <v>1399</v>
      </c>
      <c r="I31" s="166">
        <v>186</v>
      </c>
      <c r="J31" s="166">
        <v>680.4</v>
      </c>
      <c r="K31" s="166">
        <v>817</v>
      </c>
      <c r="L31" s="166">
        <v>533</v>
      </c>
      <c r="M31" s="166">
        <v>766</v>
      </c>
      <c r="N31" s="166">
        <v>791</v>
      </c>
      <c r="O31" s="166">
        <v>1784</v>
      </c>
      <c r="P31" s="166">
        <v>557.94000000000005</v>
      </c>
      <c r="Q31" s="166">
        <v>913</v>
      </c>
      <c r="R31" s="166">
        <v>804</v>
      </c>
      <c r="S31" s="166">
        <v>1209</v>
      </c>
      <c r="T31" s="166">
        <v>740</v>
      </c>
      <c r="U31" s="166">
        <v>1110</v>
      </c>
      <c r="V31" s="166">
        <v>1146</v>
      </c>
      <c r="W31" s="166">
        <v>737</v>
      </c>
      <c r="X31" s="166">
        <v>922</v>
      </c>
      <c r="Y31" s="166">
        <v>1092.8</v>
      </c>
      <c r="Z31" s="166">
        <v>677</v>
      </c>
      <c r="AA31" s="166">
        <v>608</v>
      </c>
      <c r="AB31" s="166">
        <v>1301</v>
      </c>
      <c r="AC31" s="166">
        <v>1224</v>
      </c>
      <c r="AD31" s="166">
        <v>1311</v>
      </c>
      <c r="AE31" s="166">
        <v>2315</v>
      </c>
      <c r="AF31" s="166">
        <v>2708</v>
      </c>
      <c r="AG31" s="166">
        <v>2026</v>
      </c>
      <c r="AH31" s="166">
        <v>1657</v>
      </c>
    </row>
    <row r="32" spans="1:34" ht="23.25">
      <c r="A32" s="414">
        <f t="shared" si="7"/>
        <v>446</v>
      </c>
      <c r="B32" s="512">
        <v>28</v>
      </c>
      <c r="C32" s="42" t="s">
        <v>836</v>
      </c>
      <c r="D32" s="42" t="s">
        <v>837</v>
      </c>
      <c r="E32" s="237">
        <v>5</v>
      </c>
      <c r="F32" s="237">
        <v>7</v>
      </c>
      <c r="G32" s="237">
        <v>10</v>
      </c>
      <c r="H32" s="237">
        <v>11</v>
      </c>
      <c r="I32" s="237">
        <v>4</v>
      </c>
      <c r="J32" s="237">
        <v>12</v>
      </c>
      <c r="K32" s="237">
        <v>18</v>
      </c>
      <c r="L32" s="237">
        <v>13</v>
      </c>
      <c r="M32" s="237">
        <v>16</v>
      </c>
      <c r="N32" s="237">
        <v>12</v>
      </c>
      <c r="O32" s="237">
        <v>15</v>
      </c>
      <c r="P32" s="237">
        <v>11</v>
      </c>
      <c r="Q32" s="237">
        <v>13</v>
      </c>
      <c r="R32" s="237">
        <v>18</v>
      </c>
      <c r="S32" s="237">
        <v>16</v>
      </c>
      <c r="T32" s="237">
        <v>21</v>
      </c>
      <c r="U32" s="237">
        <v>16</v>
      </c>
      <c r="V32" s="237">
        <v>15</v>
      </c>
      <c r="W32" s="237">
        <v>17</v>
      </c>
      <c r="X32" s="237">
        <v>17</v>
      </c>
      <c r="Y32" s="237">
        <v>13</v>
      </c>
      <c r="Z32" s="237">
        <v>7</v>
      </c>
      <c r="AA32" s="237">
        <v>10</v>
      </c>
      <c r="AB32" s="312">
        <v>15</v>
      </c>
      <c r="AC32" s="312">
        <v>11</v>
      </c>
      <c r="AD32" s="312">
        <v>20</v>
      </c>
      <c r="AE32" s="312">
        <v>26</v>
      </c>
      <c r="AF32" s="312">
        <v>31</v>
      </c>
      <c r="AG32" s="312">
        <v>27</v>
      </c>
      <c r="AH32" s="312">
        <v>19</v>
      </c>
    </row>
    <row r="33" spans="1:34" ht="23.25">
      <c r="B33" s="512">
        <v>29</v>
      </c>
      <c r="C33" s="42" t="s">
        <v>2836</v>
      </c>
      <c r="D33" s="42"/>
      <c r="E33" s="237"/>
      <c r="F33" s="237"/>
      <c r="G33" s="237"/>
      <c r="H33" s="237"/>
      <c r="I33" s="237"/>
      <c r="J33" s="237"/>
      <c r="K33" s="237"/>
      <c r="L33" s="237"/>
      <c r="M33" s="237"/>
      <c r="N33" s="237"/>
      <c r="O33" s="237"/>
      <c r="P33" s="237"/>
      <c r="Q33" s="237"/>
      <c r="R33" s="237"/>
      <c r="S33" s="237"/>
      <c r="T33" s="237"/>
      <c r="U33" s="237"/>
      <c r="V33" s="237"/>
      <c r="W33" s="237"/>
      <c r="X33" s="237"/>
      <c r="Y33" s="237"/>
      <c r="Z33" s="237"/>
      <c r="AA33" s="237"/>
      <c r="AB33" s="312"/>
      <c r="AC33" s="312"/>
      <c r="AD33" s="312"/>
      <c r="AE33" s="312"/>
      <c r="AF33" s="312">
        <v>553</v>
      </c>
      <c r="AG33" s="312">
        <v>561</v>
      </c>
      <c r="AH33" s="312">
        <v>553</v>
      </c>
    </row>
    <row r="34" spans="1:34" ht="23.25">
      <c r="A34" s="414">
        <f t="shared" si="7"/>
        <v>2019.2400000000002</v>
      </c>
      <c r="B34" s="512">
        <v>30</v>
      </c>
      <c r="C34" s="42" t="s">
        <v>1197</v>
      </c>
      <c r="D34" s="42" t="s">
        <v>1198</v>
      </c>
      <c r="E34" s="237">
        <v>29</v>
      </c>
      <c r="F34" s="237">
        <v>26</v>
      </c>
      <c r="G34" s="237">
        <v>85</v>
      </c>
      <c r="H34" s="237">
        <v>95.68</v>
      </c>
      <c r="I34" s="237">
        <v>17</v>
      </c>
      <c r="J34" s="237">
        <v>75.5</v>
      </c>
      <c r="K34" s="237">
        <v>122.3</v>
      </c>
      <c r="L34" s="237">
        <v>52.9</v>
      </c>
      <c r="M34" s="237">
        <v>78.34</v>
      </c>
      <c r="N34" s="237">
        <v>24.73</v>
      </c>
      <c r="O34" s="237">
        <v>77.45</v>
      </c>
      <c r="P34" s="237">
        <v>42</v>
      </c>
      <c r="Q34" s="237">
        <v>61.6</v>
      </c>
      <c r="R34" s="237">
        <v>69.5</v>
      </c>
      <c r="S34" s="237">
        <v>91.34</v>
      </c>
      <c r="T34" s="237">
        <v>117</v>
      </c>
      <c r="U34" s="237">
        <v>102.5</v>
      </c>
      <c r="V34" s="237">
        <v>62</v>
      </c>
      <c r="W34" s="237">
        <v>89.5</v>
      </c>
      <c r="X34" s="237">
        <v>63</v>
      </c>
      <c r="Y34" s="237">
        <v>50</v>
      </c>
      <c r="Z34" s="237">
        <v>32</v>
      </c>
      <c r="AA34" s="237">
        <v>23</v>
      </c>
      <c r="AB34" s="312">
        <v>74</v>
      </c>
      <c r="AC34" s="312">
        <v>47</v>
      </c>
      <c r="AD34" s="312">
        <v>56</v>
      </c>
      <c r="AE34" s="312">
        <v>91.5</v>
      </c>
      <c r="AF34" s="312">
        <v>103.67</v>
      </c>
      <c r="AG34" s="312">
        <v>100</v>
      </c>
      <c r="AH34" s="312">
        <v>59.73</v>
      </c>
    </row>
    <row r="35" spans="1:34" ht="23.25">
      <c r="A35" s="414">
        <f t="shared" si="7"/>
        <v>926752</v>
      </c>
      <c r="B35" s="512">
        <v>31</v>
      </c>
      <c r="C35" s="42" t="s">
        <v>838</v>
      </c>
      <c r="D35" s="42" t="s">
        <v>845</v>
      </c>
      <c r="E35" s="237">
        <v>5876</v>
      </c>
      <c r="F35" s="237">
        <v>9069</v>
      </c>
      <c r="G35" s="237">
        <v>19344</v>
      </c>
      <c r="H35" s="237">
        <v>26743</v>
      </c>
      <c r="I35" s="237">
        <v>5756</v>
      </c>
      <c r="J35" s="237">
        <v>19633</v>
      </c>
      <c r="K35" s="237">
        <v>29135</v>
      </c>
      <c r="L35" s="385">
        <v>17148</v>
      </c>
      <c r="M35" s="385">
        <v>31662</v>
      </c>
      <c r="N35" s="385">
        <v>24914</v>
      </c>
      <c r="O35" s="385">
        <v>50422</v>
      </c>
      <c r="P35" s="385">
        <v>17525</v>
      </c>
      <c r="Q35" s="385">
        <v>29775</v>
      </c>
      <c r="R35" s="385">
        <v>26947</v>
      </c>
      <c r="S35" s="385">
        <v>34165</v>
      </c>
      <c r="T35" s="385">
        <v>40788</v>
      </c>
      <c r="U35" s="385">
        <v>33845</v>
      </c>
      <c r="V35" s="385">
        <v>33549</v>
      </c>
      <c r="W35" s="385">
        <v>22466</v>
      </c>
      <c r="X35" s="385">
        <v>20593</v>
      </c>
      <c r="Y35" s="385">
        <v>24124</v>
      </c>
      <c r="Z35" s="385">
        <v>12773</v>
      </c>
      <c r="AA35" s="385">
        <v>12782</v>
      </c>
      <c r="AB35" s="385">
        <v>36402</v>
      </c>
      <c r="AC35" s="385">
        <v>30430</v>
      </c>
      <c r="AD35" s="385">
        <v>46280</v>
      </c>
      <c r="AE35" s="385">
        <v>72579</v>
      </c>
      <c r="AF35" s="385">
        <v>72432</v>
      </c>
      <c r="AG35" s="385">
        <v>57614</v>
      </c>
      <c r="AH35" s="385">
        <v>61981</v>
      </c>
    </row>
    <row r="36" spans="1:34" ht="23.25">
      <c r="B36" s="512">
        <v>32</v>
      </c>
      <c r="C36" s="42" t="s">
        <v>839</v>
      </c>
      <c r="D36" s="42" t="s">
        <v>846</v>
      </c>
      <c r="E36" s="237">
        <f t="shared" ref="E36:O36" si="8">E35/E32</f>
        <v>1175.2</v>
      </c>
      <c r="F36" s="237">
        <f t="shared" si="8"/>
        <v>1295.5714285714287</v>
      </c>
      <c r="G36" s="237">
        <f t="shared" si="8"/>
        <v>1934.4</v>
      </c>
      <c r="H36" s="237">
        <f t="shared" si="8"/>
        <v>2431.181818181818</v>
      </c>
      <c r="I36" s="237">
        <f t="shared" si="8"/>
        <v>1439</v>
      </c>
      <c r="J36" s="237">
        <f t="shared" si="8"/>
        <v>1636.0833333333333</v>
      </c>
      <c r="K36" s="237">
        <f t="shared" si="8"/>
        <v>1618.6111111111111</v>
      </c>
      <c r="L36" s="237">
        <f t="shared" si="8"/>
        <v>1319.0769230769231</v>
      </c>
      <c r="M36" s="237">
        <f t="shared" si="8"/>
        <v>1978.875</v>
      </c>
      <c r="N36" s="237">
        <f t="shared" si="8"/>
        <v>2076.1666666666665</v>
      </c>
      <c r="O36" s="237">
        <f t="shared" si="8"/>
        <v>3361.4666666666667</v>
      </c>
      <c r="P36" s="237">
        <f t="shared" ref="P36:R36" si="9">P35/P32</f>
        <v>1593.1818181818182</v>
      </c>
      <c r="Q36" s="237">
        <f t="shared" si="9"/>
        <v>2290.3846153846152</v>
      </c>
      <c r="R36" s="237">
        <f t="shared" si="9"/>
        <v>1497.0555555555557</v>
      </c>
      <c r="S36" s="237">
        <f t="shared" ref="S36:T36" si="10">S35/S32</f>
        <v>2135.3125</v>
      </c>
      <c r="T36" s="237">
        <f t="shared" si="10"/>
        <v>1942.2857142857142</v>
      </c>
      <c r="U36" s="237">
        <f t="shared" ref="U36:Z36" si="11">U35/U32</f>
        <v>2115.3125</v>
      </c>
      <c r="V36" s="237">
        <f t="shared" si="11"/>
        <v>2236.6</v>
      </c>
      <c r="W36" s="237">
        <f t="shared" si="11"/>
        <v>1321.5294117647059</v>
      </c>
      <c r="X36" s="237">
        <f t="shared" si="11"/>
        <v>1211.3529411764705</v>
      </c>
      <c r="Y36" s="237">
        <f t="shared" si="11"/>
        <v>1855.6923076923076</v>
      </c>
      <c r="Z36" s="237">
        <f t="shared" si="11"/>
        <v>1824.7142857142858</v>
      </c>
      <c r="AA36" s="237">
        <f t="shared" ref="AA36:AD36" si="12">AA35/AA32</f>
        <v>1278.2</v>
      </c>
      <c r="AB36" s="237">
        <f t="shared" si="12"/>
        <v>2426.8000000000002</v>
      </c>
      <c r="AC36" s="237">
        <f t="shared" si="12"/>
        <v>2766.3636363636365</v>
      </c>
      <c r="AD36" s="237">
        <f t="shared" si="12"/>
        <v>2314</v>
      </c>
      <c r="AE36" s="237">
        <f t="shared" ref="AE36:AH36" si="13">AE35/AE32</f>
        <v>2791.5</v>
      </c>
      <c r="AF36" s="237">
        <f t="shared" si="13"/>
        <v>2336.516129032258</v>
      </c>
      <c r="AG36" s="237">
        <f t="shared" si="13"/>
        <v>2133.8518518518517</v>
      </c>
      <c r="AH36" s="237">
        <f t="shared" si="13"/>
        <v>3262.1578947368421</v>
      </c>
    </row>
    <row r="37" spans="1:34" ht="23.25" customHeight="1">
      <c r="A37" s="414">
        <f t="shared" si="7"/>
        <v>78134.87000000001</v>
      </c>
      <c r="B37" s="512">
        <v>33</v>
      </c>
      <c r="C37" s="42" t="s">
        <v>841</v>
      </c>
      <c r="D37" s="42" t="s">
        <v>845</v>
      </c>
      <c r="E37" s="237">
        <f t="shared" ref="E37:O37" si="14">E35-E9</f>
        <v>533</v>
      </c>
      <c r="F37" s="237">
        <f t="shared" si="14"/>
        <v>639</v>
      </c>
      <c r="G37" s="237">
        <f t="shared" si="14"/>
        <v>1054</v>
      </c>
      <c r="H37" s="237">
        <f t="shared" si="14"/>
        <v>1735</v>
      </c>
      <c r="I37" s="237">
        <f t="shared" si="14"/>
        <v>558</v>
      </c>
      <c r="J37" s="237">
        <f t="shared" si="14"/>
        <v>1116.4500000000007</v>
      </c>
      <c r="K37" s="237">
        <f t="shared" si="14"/>
        <v>2960</v>
      </c>
      <c r="L37" s="237">
        <f t="shared" si="14"/>
        <v>1633</v>
      </c>
      <c r="M37" s="237">
        <f t="shared" si="14"/>
        <v>2603</v>
      </c>
      <c r="N37" s="237">
        <f t="shared" si="14"/>
        <v>1909</v>
      </c>
      <c r="O37" s="237">
        <f t="shared" si="14"/>
        <v>2420.4400000000023</v>
      </c>
      <c r="P37" s="237">
        <f t="shared" ref="P37:R37" si="15">P35-P9</f>
        <v>1393.6200000000008</v>
      </c>
      <c r="Q37" s="237">
        <f t="shared" si="15"/>
        <v>2755.1699999999983</v>
      </c>
      <c r="R37" s="237">
        <f t="shared" si="15"/>
        <v>2345</v>
      </c>
      <c r="S37" s="237">
        <f t="shared" ref="S37:T37" si="16">S35-S9</f>
        <v>3178</v>
      </c>
      <c r="T37" s="237">
        <f t="shared" si="16"/>
        <v>4245</v>
      </c>
      <c r="U37" s="237">
        <f t="shared" ref="U37:Z37" si="17">U35-U9</f>
        <v>3933.7000000000007</v>
      </c>
      <c r="V37" s="237">
        <f t="shared" si="17"/>
        <v>2897.9799999999996</v>
      </c>
      <c r="W37" s="237">
        <f t="shared" si="17"/>
        <v>1688</v>
      </c>
      <c r="X37" s="237">
        <f t="shared" si="17"/>
        <v>1480</v>
      </c>
      <c r="Y37" s="237">
        <f t="shared" si="17"/>
        <v>2108</v>
      </c>
      <c r="Z37" s="237">
        <f t="shared" si="17"/>
        <v>936</v>
      </c>
      <c r="AA37" s="237">
        <f t="shared" ref="AA37:AD37" si="18">AA35-AA9</f>
        <v>1468</v>
      </c>
      <c r="AB37" s="237">
        <f t="shared" si="18"/>
        <v>3463</v>
      </c>
      <c r="AC37" s="237">
        <f t="shared" si="18"/>
        <v>2441.9000000000015</v>
      </c>
      <c r="AD37" s="237">
        <f t="shared" si="18"/>
        <v>4491</v>
      </c>
      <c r="AE37" s="237">
        <f t="shared" ref="AE37:AH37" si="19">AE35-AE9</f>
        <v>6330.1600000000035</v>
      </c>
      <c r="AF37" s="237">
        <f t="shared" si="19"/>
        <v>6040</v>
      </c>
      <c r="AG37" s="237">
        <f t="shared" si="19"/>
        <v>4873</v>
      </c>
      <c r="AH37" s="237">
        <f t="shared" si="19"/>
        <v>4906.4499999999971</v>
      </c>
    </row>
    <row r="38" spans="1:34" ht="23.25">
      <c r="A38" s="414">
        <f t="shared" si="7"/>
        <v>4958.9239915740882</v>
      </c>
      <c r="B38" s="512">
        <v>34</v>
      </c>
      <c r="C38" s="42" t="s">
        <v>844</v>
      </c>
      <c r="D38" s="42" t="s">
        <v>846</v>
      </c>
      <c r="E38" s="237">
        <f t="shared" ref="E38:O38" si="20">E37/E32</f>
        <v>106.6</v>
      </c>
      <c r="F38" s="237">
        <f t="shared" si="20"/>
        <v>91.285714285714292</v>
      </c>
      <c r="G38" s="237">
        <f t="shared" si="20"/>
        <v>105.4</v>
      </c>
      <c r="H38" s="237">
        <f t="shared" si="20"/>
        <v>157.72727272727272</v>
      </c>
      <c r="I38" s="237">
        <f t="shared" si="20"/>
        <v>139.5</v>
      </c>
      <c r="J38" s="237">
        <f t="shared" si="20"/>
        <v>93.037500000000065</v>
      </c>
      <c r="K38" s="237">
        <f t="shared" si="20"/>
        <v>164.44444444444446</v>
      </c>
      <c r="L38" s="237">
        <f t="shared" si="20"/>
        <v>125.61538461538461</v>
      </c>
      <c r="M38" s="237">
        <f t="shared" si="20"/>
        <v>162.6875</v>
      </c>
      <c r="N38" s="237">
        <f t="shared" si="20"/>
        <v>159.08333333333334</v>
      </c>
      <c r="O38" s="237">
        <f t="shared" si="20"/>
        <v>161.36266666666683</v>
      </c>
      <c r="P38" s="237">
        <f t="shared" ref="P38:R38" si="21">P37/P32</f>
        <v>126.69272727272734</v>
      </c>
      <c r="Q38" s="237">
        <f t="shared" si="21"/>
        <v>211.9361538461537</v>
      </c>
      <c r="R38" s="237">
        <f t="shared" si="21"/>
        <v>130.27777777777777</v>
      </c>
      <c r="S38" s="237">
        <f t="shared" ref="S38:T38" si="22">S37/S32</f>
        <v>198.625</v>
      </c>
      <c r="T38" s="237">
        <f t="shared" si="22"/>
        <v>202.14285714285714</v>
      </c>
      <c r="U38" s="237">
        <f t="shared" ref="U38:W38" si="23">U37/U32</f>
        <v>245.85625000000005</v>
      </c>
      <c r="V38" s="237">
        <f t="shared" si="23"/>
        <v>193.19866666666664</v>
      </c>
      <c r="W38" s="237">
        <f t="shared" si="23"/>
        <v>99.294117647058826</v>
      </c>
      <c r="X38" s="237">
        <f t="shared" ref="X38:Z38" si="24">X37/X32</f>
        <v>87.058823529411768</v>
      </c>
      <c r="Y38" s="237">
        <f t="shared" si="24"/>
        <v>162.15384615384616</v>
      </c>
      <c r="Z38" s="237">
        <f t="shared" si="24"/>
        <v>133.71428571428572</v>
      </c>
      <c r="AA38" s="237">
        <f t="shared" ref="AA38:AD38" si="25">AA37/AA32</f>
        <v>146.80000000000001</v>
      </c>
      <c r="AB38" s="237">
        <f t="shared" si="25"/>
        <v>230.86666666666667</v>
      </c>
      <c r="AC38" s="237">
        <f t="shared" si="25"/>
        <v>221.99090909090921</v>
      </c>
      <c r="AD38" s="237">
        <f t="shared" si="25"/>
        <v>224.55</v>
      </c>
      <c r="AE38" s="237">
        <f t="shared" ref="AE38:AF38" si="26">AE37/AE32</f>
        <v>243.46769230769243</v>
      </c>
      <c r="AF38" s="237">
        <f t="shared" si="26"/>
        <v>194.83870967741936</v>
      </c>
      <c r="AG38" s="237">
        <f t="shared" ref="AG38:AH38" si="27">AG37/AG32</f>
        <v>180.4814814814815</v>
      </c>
      <c r="AH38" s="237">
        <f t="shared" si="27"/>
        <v>258.23421052631562</v>
      </c>
    </row>
    <row r="39" spans="1:34" ht="23.25">
      <c r="B39" s="512">
        <v>35</v>
      </c>
      <c r="C39" s="42" t="s">
        <v>1290</v>
      </c>
      <c r="D39" s="42" t="s">
        <v>1291</v>
      </c>
      <c r="E39" s="237">
        <f>E37/E34</f>
        <v>18.379310344827587</v>
      </c>
      <c r="F39" s="237">
        <f t="shared" ref="F39:O39" si="28">F37/F34</f>
        <v>24.576923076923077</v>
      </c>
      <c r="G39" s="237">
        <f t="shared" si="28"/>
        <v>12.4</v>
      </c>
      <c r="H39" s="237">
        <f t="shared" si="28"/>
        <v>18.133361204013376</v>
      </c>
      <c r="I39" s="237">
        <f t="shared" si="28"/>
        <v>32.823529411764703</v>
      </c>
      <c r="J39" s="237">
        <f t="shared" si="28"/>
        <v>14.787417218543055</v>
      </c>
      <c r="K39" s="237">
        <f t="shared" si="28"/>
        <v>24.20278004905969</v>
      </c>
      <c r="L39" s="237">
        <f t="shared" si="28"/>
        <v>30.869565217391305</v>
      </c>
      <c r="M39" s="237">
        <f t="shared" si="28"/>
        <v>33.226959407709984</v>
      </c>
      <c r="N39" s="237">
        <f t="shared" si="28"/>
        <v>77.193691872219972</v>
      </c>
      <c r="O39" s="237">
        <f t="shared" si="28"/>
        <v>31.251646223369946</v>
      </c>
      <c r="P39" s="237">
        <f t="shared" ref="P39:R39" si="29">P37/P34</f>
        <v>33.18142857142859</v>
      </c>
      <c r="Q39" s="237">
        <f t="shared" si="29"/>
        <v>44.726785714285683</v>
      </c>
      <c r="R39" s="237">
        <f t="shared" si="29"/>
        <v>33.741007194244602</v>
      </c>
      <c r="S39" s="237">
        <f t="shared" ref="S39:T39" si="30">S37/S34</f>
        <v>34.793080797022114</v>
      </c>
      <c r="T39" s="237">
        <f t="shared" si="30"/>
        <v>36.282051282051285</v>
      </c>
      <c r="U39" s="237">
        <f t="shared" ref="U39:W39" si="31">U37/U34</f>
        <v>38.377560975609761</v>
      </c>
      <c r="V39" s="237">
        <f t="shared" si="31"/>
        <v>46.7416129032258</v>
      </c>
      <c r="W39" s="237">
        <f t="shared" si="31"/>
        <v>18.860335195530727</v>
      </c>
      <c r="X39" s="237">
        <f t="shared" ref="X39:Z39" si="32">X37/X34</f>
        <v>23.49206349206349</v>
      </c>
      <c r="Y39" s="237">
        <f t="shared" si="32"/>
        <v>42.16</v>
      </c>
      <c r="Z39" s="237">
        <f t="shared" si="32"/>
        <v>29.25</v>
      </c>
      <c r="AA39" s="237">
        <f t="shared" ref="AA39:AD39" si="33">AA37/AA34</f>
        <v>63.826086956521742</v>
      </c>
      <c r="AB39" s="237">
        <f t="shared" si="33"/>
        <v>46.797297297297298</v>
      </c>
      <c r="AC39" s="237">
        <f t="shared" si="33"/>
        <v>51.955319148936198</v>
      </c>
      <c r="AD39" s="237">
        <f t="shared" si="33"/>
        <v>80.196428571428569</v>
      </c>
      <c r="AE39" s="237">
        <f t="shared" ref="AE39:AF39" si="34">AE37/AE34</f>
        <v>69.182076502732272</v>
      </c>
      <c r="AF39" s="237">
        <f t="shared" si="34"/>
        <v>58.261792225330375</v>
      </c>
      <c r="AG39" s="237">
        <f t="shared" ref="AG39:AH39" si="35">AG37/AG34</f>
        <v>48.73</v>
      </c>
      <c r="AH39" s="237">
        <f t="shared" si="35"/>
        <v>82.143813828896654</v>
      </c>
    </row>
    <row r="40" spans="1:34" ht="23.25">
      <c r="A40" s="414">
        <f t="shared" si="7"/>
        <v>39067.435000000005</v>
      </c>
      <c r="B40" s="512">
        <v>36</v>
      </c>
      <c r="C40" s="42" t="s">
        <v>842</v>
      </c>
      <c r="D40" s="42" t="s">
        <v>845</v>
      </c>
      <c r="E40" s="237">
        <f t="shared" ref="E40:O40" si="36">E37/2</f>
        <v>266.5</v>
      </c>
      <c r="F40" s="237">
        <f t="shared" si="36"/>
        <v>319.5</v>
      </c>
      <c r="G40" s="237">
        <f t="shared" si="36"/>
        <v>527</v>
      </c>
      <c r="H40" s="237">
        <f t="shared" si="36"/>
        <v>867.5</v>
      </c>
      <c r="I40" s="237">
        <f t="shared" si="36"/>
        <v>279</v>
      </c>
      <c r="J40" s="237">
        <f t="shared" si="36"/>
        <v>558.22500000000036</v>
      </c>
      <c r="K40" s="237">
        <f t="shared" si="36"/>
        <v>1480</v>
      </c>
      <c r="L40" s="237">
        <f t="shared" si="36"/>
        <v>816.5</v>
      </c>
      <c r="M40" s="237">
        <f t="shared" si="36"/>
        <v>1301.5</v>
      </c>
      <c r="N40" s="237">
        <f t="shared" si="36"/>
        <v>954.5</v>
      </c>
      <c r="O40" s="237">
        <f t="shared" si="36"/>
        <v>1210.2200000000012</v>
      </c>
      <c r="P40" s="237">
        <f t="shared" ref="P40:R40" si="37">P37/2</f>
        <v>696.8100000000004</v>
      </c>
      <c r="Q40" s="237">
        <f t="shared" si="37"/>
        <v>1377.5849999999991</v>
      </c>
      <c r="R40" s="237">
        <f t="shared" si="37"/>
        <v>1172.5</v>
      </c>
      <c r="S40" s="237">
        <f t="shared" ref="S40:T40" si="38">S37/2</f>
        <v>1589</v>
      </c>
      <c r="T40" s="237">
        <f t="shared" si="38"/>
        <v>2122.5</v>
      </c>
      <c r="U40" s="237">
        <f t="shared" ref="U40:W40" si="39">U37/2</f>
        <v>1966.8500000000004</v>
      </c>
      <c r="V40" s="237">
        <f t="shared" si="39"/>
        <v>1448.9899999999998</v>
      </c>
      <c r="W40" s="237">
        <f t="shared" si="39"/>
        <v>844</v>
      </c>
      <c r="X40" s="237">
        <f t="shared" ref="X40:Z40" si="40">X37/2</f>
        <v>740</v>
      </c>
      <c r="Y40" s="237">
        <f t="shared" si="40"/>
        <v>1054</v>
      </c>
      <c r="Z40" s="237">
        <f t="shared" si="40"/>
        <v>468</v>
      </c>
      <c r="AA40" s="237">
        <f t="shared" ref="AA40:AD40" si="41">AA37/2</f>
        <v>734</v>
      </c>
      <c r="AB40" s="237">
        <f t="shared" si="41"/>
        <v>1731.5</v>
      </c>
      <c r="AC40" s="237">
        <f t="shared" si="41"/>
        <v>1220.9500000000007</v>
      </c>
      <c r="AD40" s="237">
        <f t="shared" si="41"/>
        <v>2245.5</v>
      </c>
      <c r="AE40" s="237">
        <f t="shared" ref="AE40:AF40" si="42">AE37/2</f>
        <v>3165.0800000000017</v>
      </c>
      <c r="AF40" s="237">
        <f t="shared" si="42"/>
        <v>3020</v>
      </c>
      <c r="AG40" s="237">
        <f t="shared" ref="AG40:AH40" si="43">AG37/2</f>
        <v>2436.5</v>
      </c>
      <c r="AH40" s="237">
        <f t="shared" si="43"/>
        <v>2453.2249999999985</v>
      </c>
    </row>
    <row r="41" spans="1:34" ht="23.25">
      <c r="A41" s="415"/>
      <c r="B41" s="512">
        <v>37</v>
      </c>
      <c r="C41" s="42" t="s">
        <v>1301</v>
      </c>
      <c r="D41" s="42" t="s">
        <v>847</v>
      </c>
      <c r="E41" s="238">
        <f t="shared" ref="E41:K41" si="44">(E35/(E9/100))-100</f>
        <v>9.9756690997566864</v>
      </c>
      <c r="F41" s="238">
        <f t="shared" si="44"/>
        <v>7.580071174377224</v>
      </c>
      <c r="G41" s="238">
        <f t="shared" si="44"/>
        <v>5.7627118644067821</v>
      </c>
      <c r="H41" s="238">
        <f t="shared" si="44"/>
        <v>6.9377799104286595</v>
      </c>
      <c r="I41" s="238">
        <f t="shared" si="44"/>
        <v>10.734898037706813</v>
      </c>
      <c r="J41" s="238">
        <f t="shared" si="44"/>
        <v>6.0294709327601623</v>
      </c>
      <c r="K41" s="238">
        <f t="shared" si="44"/>
        <v>11.308500477554915</v>
      </c>
      <c r="L41" s="238">
        <f t="shared" ref="L41:M41" si="45">(L35/(L9/100))-100</f>
        <v>10.525298098614243</v>
      </c>
      <c r="M41" s="238">
        <f t="shared" si="45"/>
        <v>8.9576379090815266</v>
      </c>
      <c r="N41" s="238">
        <f t="shared" ref="N41:O41" si="46">(N35/(N9/100))-100</f>
        <v>8.2981960443381837</v>
      </c>
      <c r="O41" s="238">
        <f t="shared" si="46"/>
        <v>5.0424194547010615</v>
      </c>
      <c r="P41" s="238">
        <f t="shared" ref="P41:R41" si="47">(P35/(P9/100))-100</f>
        <v>8.6391864800159794</v>
      </c>
      <c r="Q41" s="238">
        <f t="shared" si="47"/>
        <v>10.196844317673353</v>
      </c>
      <c r="R41" s="238">
        <f t="shared" si="47"/>
        <v>9.5317453865539363</v>
      </c>
      <c r="S41" s="238">
        <f t="shared" ref="S41:T41" si="48">(S35/(S9/100))-100</f>
        <v>10.255913770290761</v>
      </c>
      <c r="T41" s="238">
        <f t="shared" si="48"/>
        <v>11.616451851243738</v>
      </c>
      <c r="U41" s="238">
        <f t="shared" ref="U41:V41" si="49">(U35/(U9/100))-100</f>
        <v>13.151217098554724</v>
      </c>
      <c r="V41" s="238">
        <f t="shared" si="49"/>
        <v>9.45475876496117</v>
      </c>
      <c r="W41" s="238">
        <f t="shared" ref="W41:X41" si="50">(W35/(W9/100))-100</f>
        <v>8.1239772836654112</v>
      </c>
      <c r="X41" s="238">
        <f t="shared" si="50"/>
        <v>7.7434207084183555</v>
      </c>
      <c r="Y41" s="238">
        <f t="shared" ref="Y41:Z41" si="51">(Y35/(Y9/100))-100</f>
        <v>9.574854651162795</v>
      </c>
      <c r="Z41" s="238">
        <f t="shared" si="51"/>
        <v>7.9074089718678664</v>
      </c>
      <c r="AA41" s="238">
        <f t="shared" ref="AA41:AB41" si="52">(AA35/(AA9/100))-100</f>
        <v>12.975075128159801</v>
      </c>
      <c r="AB41" s="238">
        <f t="shared" si="52"/>
        <v>10.513373205015341</v>
      </c>
      <c r="AC41" s="238">
        <f t="shared" ref="AC41:AD41" si="53">(AC35/(AC9/100))-100</f>
        <v>8.7247794598418693</v>
      </c>
      <c r="AD41" s="238">
        <f t="shared" si="53"/>
        <v>10.746847256455055</v>
      </c>
      <c r="AE41" s="238">
        <f t="shared" ref="AE41:AF41" si="54">(AE35/(AE9/100))-100</f>
        <v>9.5551257954101629</v>
      </c>
      <c r="AF41" s="238">
        <f t="shared" si="54"/>
        <v>9.0974816242920866</v>
      </c>
      <c r="AG41" s="238">
        <f t="shared" ref="AG41:AH41" si="55">(AG35/(AG9/100))-100</f>
        <v>9.2394910980072495</v>
      </c>
      <c r="AH41" s="238">
        <f t="shared" si="55"/>
        <v>8.5965636172339543</v>
      </c>
    </row>
    <row r="42" spans="1:34" ht="23.25">
      <c r="A42" s="415"/>
      <c r="B42" s="512">
        <v>38</v>
      </c>
      <c r="C42" s="42" t="s">
        <v>848</v>
      </c>
      <c r="D42" s="42" t="s">
        <v>847</v>
      </c>
      <c r="E42" s="238">
        <f>E37*100/E35</f>
        <v>9.0707964601769913</v>
      </c>
      <c r="F42" s="238">
        <f t="shared" ref="F42:K42" si="56">F37*100/F35</f>
        <v>7.0459808137611644</v>
      </c>
      <c r="G42" s="238">
        <f t="shared" si="56"/>
        <v>5.4487179487179489</v>
      </c>
      <c r="H42" s="238">
        <f t="shared" si="56"/>
        <v>6.4876790188086604</v>
      </c>
      <c r="I42" s="238">
        <f t="shared" si="56"/>
        <v>9.6942321056289096</v>
      </c>
      <c r="J42" s="238">
        <f t="shared" si="56"/>
        <v>5.6865990933632187</v>
      </c>
      <c r="K42" s="238">
        <f t="shared" si="56"/>
        <v>10.159601853440879</v>
      </c>
      <c r="L42" s="238">
        <f t="shared" ref="L42:M42" si="57">L37*100/L35</f>
        <v>9.5229764404012123</v>
      </c>
      <c r="M42" s="238">
        <f t="shared" si="57"/>
        <v>8.221211546964815</v>
      </c>
      <c r="N42" s="238">
        <f t="shared" ref="N42:O42" si="58">N37*100/N35</f>
        <v>7.6623585132857031</v>
      </c>
      <c r="O42" s="238">
        <f t="shared" si="58"/>
        <v>4.8003649200745748</v>
      </c>
      <c r="P42" s="238">
        <f t="shared" ref="P42:R42" si="59">P37*100/P35</f>
        <v>7.952182596291018</v>
      </c>
      <c r="Q42" s="238">
        <f t="shared" si="59"/>
        <v>9.253299748110825</v>
      </c>
      <c r="R42" s="238">
        <f t="shared" si="59"/>
        <v>8.7022674138122991</v>
      </c>
      <c r="S42" s="238">
        <f t="shared" ref="S42:T42" si="60">S37*100/S35</f>
        <v>9.3019171666910587</v>
      </c>
      <c r="T42" s="238">
        <f t="shared" si="60"/>
        <v>10.407472786113562</v>
      </c>
      <c r="U42" s="238">
        <f t="shared" ref="U42:V42" si="61">U37*100/U35</f>
        <v>11.622691682671002</v>
      </c>
      <c r="V42" s="238">
        <f t="shared" si="61"/>
        <v>8.6380518048227941</v>
      </c>
      <c r="W42" s="238">
        <f t="shared" ref="W42:X42" si="62">W37*100/W35</f>
        <v>7.5135760705065433</v>
      </c>
      <c r="X42" s="238">
        <f t="shared" si="62"/>
        <v>7.1869081726800372</v>
      </c>
      <c r="Y42" s="238">
        <f t="shared" ref="Y42:Z42" si="63">Y37*100/Y35</f>
        <v>8.7381860387995349</v>
      </c>
      <c r="Z42" s="238">
        <f t="shared" si="63"/>
        <v>7.3279574101620604</v>
      </c>
      <c r="AA42" s="238">
        <f t="shared" ref="AA42:AB42" si="64">AA37*100/AA35</f>
        <v>11.484900641527148</v>
      </c>
      <c r="AB42" s="238">
        <f t="shared" si="64"/>
        <v>9.5132135596945222</v>
      </c>
      <c r="AC42" s="238">
        <f t="shared" ref="AC42:AD42" si="65">AC37*100/AC35</f>
        <v>8.0246467302004643</v>
      </c>
      <c r="AD42" s="238">
        <f t="shared" si="65"/>
        <v>9.7039757994814178</v>
      </c>
      <c r="AE42" s="238">
        <f t="shared" ref="AE42:AF42" si="66">AE37*100/AE35</f>
        <v>8.721751470811121</v>
      </c>
      <c r="AF42" s="238">
        <f t="shared" si="66"/>
        <v>8.3388557543627133</v>
      </c>
      <c r="AG42" s="238">
        <f t="shared" ref="AG42:AH42" si="67">AG37*100/AG35</f>
        <v>8.4580136772312287</v>
      </c>
      <c r="AH42" s="238">
        <f t="shared" si="67"/>
        <v>7.9160549200561414</v>
      </c>
    </row>
    <row r="43" spans="1:34" ht="23.25">
      <c r="B43" s="512">
        <v>39</v>
      </c>
      <c r="C43" s="42" t="s">
        <v>840</v>
      </c>
      <c r="D43" s="42" t="s">
        <v>845</v>
      </c>
      <c r="E43" s="42">
        <v>516</v>
      </c>
      <c r="F43" s="42">
        <v>0</v>
      </c>
      <c r="G43" s="42">
        <v>4000</v>
      </c>
      <c r="H43" s="264">
        <v>0</v>
      </c>
      <c r="I43" s="166">
        <v>0</v>
      </c>
      <c r="J43" s="166">
        <v>0</v>
      </c>
      <c r="K43" s="264">
        <v>0</v>
      </c>
      <c r="L43" s="166">
        <v>400</v>
      </c>
      <c r="M43" s="166">
        <v>0</v>
      </c>
      <c r="N43" s="166">
        <v>500</v>
      </c>
      <c r="O43" s="166">
        <v>0</v>
      </c>
      <c r="P43" s="166">
        <v>100</v>
      </c>
      <c r="Q43" s="166">
        <v>0</v>
      </c>
      <c r="R43" s="42"/>
      <c r="S43" s="42"/>
      <c r="T43" s="42"/>
      <c r="U43" s="42"/>
      <c r="V43" s="42">
        <v>263</v>
      </c>
      <c r="W43" s="42">
        <v>432</v>
      </c>
      <c r="X43" s="42">
        <v>520</v>
      </c>
      <c r="Y43" s="166">
        <v>681</v>
      </c>
      <c r="Z43" s="166">
        <v>0</v>
      </c>
      <c r="AA43" s="264">
        <v>0</v>
      </c>
      <c r="AB43" s="42">
        <v>0</v>
      </c>
      <c r="AC43" s="166">
        <v>604</v>
      </c>
      <c r="AD43" s="166">
        <v>548</v>
      </c>
      <c r="AE43" s="166">
        <v>647</v>
      </c>
      <c r="AF43" s="312">
        <v>490</v>
      </c>
      <c r="AG43" s="312">
        <v>470</v>
      </c>
      <c r="AH43" s="312">
        <v>538</v>
      </c>
    </row>
    <row r="44" spans="1:34">
      <c r="B44" s="512">
        <v>40</v>
      </c>
      <c r="C44" s="310" t="s">
        <v>843</v>
      </c>
      <c r="D44" s="310" t="s">
        <v>845</v>
      </c>
      <c r="E44" s="310">
        <f t="shared" ref="E44:AH44" si="68">E37-E43</f>
        <v>17</v>
      </c>
      <c r="F44" s="310">
        <f t="shared" si="68"/>
        <v>639</v>
      </c>
      <c r="G44" s="310">
        <f t="shared" si="68"/>
        <v>-2946</v>
      </c>
      <c r="H44" s="310">
        <f t="shared" si="68"/>
        <v>1735</v>
      </c>
      <c r="I44" s="42">
        <f t="shared" si="68"/>
        <v>558</v>
      </c>
      <c r="J44" s="42">
        <f t="shared" si="68"/>
        <v>1116.4500000000007</v>
      </c>
      <c r="K44" s="42">
        <f t="shared" si="68"/>
        <v>2960</v>
      </c>
      <c r="L44" s="42">
        <f t="shared" si="68"/>
        <v>1233</v>
      </c>
      <c r="M44" s="42">
        <f t="shared" si="68"/>
        <v>2603</v>
      </c>
      <c r="N44" s="42">
        <f t="shared" si="68"/>
        <v>1409</v>
      </c>
      <c r="O44" s="42">
        <f t="shared" si="68"/>
        <v>2420.4400000000023</v>
      </c>
      <c r="P44" s="42">
        <f t="shared" si="68"/>
        <v>1293.6200000000008</v>
      </c>
      <c r="Q44" s="42">
        <f t="shared" si="68"/>
        <v>2755.1699999999983</v>
      </c>
      <c r="R44" s="42">
        <f t="shared" si="68"/>
        <v>2345</v>
      </c>
      <c r="S44" s="42">
        <f t="shared" si="68"/>
        <v>3178</v>
      </c>
      <c r="T44" s="42">
        <f t="shared" si="68"/>
        <v>4245</v>
      </c>
      <c r="U44" s="42">
        <f t="shared" si="68"/>
        <v>3933.7000000000007</v>
      </c>
      <c r="V44" s="42">
        <f t="shared" si="68"/>
        <v>2634.9799999999996</v>
      </c>
      <c r="W44" s="42">
        <f t="shared" si="68"/>
        <v>1256</v>
      </c>
      <c r="X44" s="42">
        <f t="shared" si="68"/>
        <v>960</v>
      </c>
      <c r="Y44" s="42">
        <f t="shared" si="68"/>
        <v>1427</v>
      </c>
      <c r="Z44" s="42">
        <f t="shared" si="68"/>
        <v>936</v>
      </c>
      <c r="AA44" s="42">
        <f t="shared" si="68"/>
        <v>1468</v>
      </c>
      <c r="AB44" s="42">
        <f t="shared" si="68"/>
        <v>3463</v>
      </c>
      <c r="AC44" s="42">
        <f t="shared" si="68"/>
        <v>1837.9000000000015</v>
      </c>
      <c r="AD44" s="42">
        <f t="shared" si="68"/>
        <v>3943</v>
      </c>
      <c r="AE44" s="42">
        <f t="shared" si="68"/>
        <v>5683.1600000000035</v>
      </c>
      <c r="AF44" s="42">
        <f t="shared" si="68"/>
        <v>5550</v>
      </c>
      <c r="AG44" s="42">
        <f t="shared" si="68"/>
        <v>4403</v>
      </c>
      <c r="AH44" s="42">
        <f t="shared" si="68"/>
        <v>4368.4499999999971</v>
      </c>
    </row>
    <row r="45" spans="1:34" ht="23.25">
      <c r="A45" s="414">
        <f>SUM(E45:AX45)</f>
        <v>8582</v>
      </c>
      <c r="B45" s="512">
        <v>41</v>
      </c>
      <c r="C45" s="166" t="s">
        <v>1302</v>
      </c>
      <c r="D45" s="42"/>
      <c r="E45" s="42">
        <v>516</v>
      </c>
      <c r="F45" s="42">
        <v>0</v>
      </c>
      <c r="G45" s="42">
        <v>3000</v>
      </c>
      <c r="H45" s="42">
        <v>0</v>
      </c>
      <c r="I45" s="42">
        <v>0</v>
      </c>
      <c r="J45" s="42">
        <v>0</v>
      </c>
      <c r="K45" s="306">
        <v>0</v>
      </c>
      <c r="L45" s="42">
        <v>0</v>
      </c>
      <c r="M45" s="42"/>
      <c r="N45" s="42">
        <v>237</v>
      </c>
      <c r="O45" s="42"/>
      <c r="P45" s="42">
        <v>100</v>
      </c>
      <c r="Q45" s="42"/>
      <c r="R45" s="42">
        <v>2932</v>
      </c>
      <c r="S45" s="42"/>
      <c r="T45" s="42"/>
      <c r="U45" s="42">
        <v>150</v>
      </c>
      <c r="V45" s="42"/>
      <c r="W45" s="42">
        <v>300</v>
      </c>
      <c r="X45" s="42">
        <v>0</v>
      </c>
      <c r="Y45" s="166">
        <v>0</v>
      </c>
      <c r="Z45" s="166">
        <v>0</v>
      </c>
      <c r="AA45" s="166">
        <v>0</v>
      </c>
      <c r="AB45" s="42">
        <v>0</v>
      </c>
      <c r="AC45" s="42"/>
      <c r="AD45" s="166">
        <v>274</v>
      </c>
      <c r="AE45" s="166">
        <v>324</v>
      </c>
      <c r="AF45" s="312">
        <v>245</v>
      </c>
      <c r="AG45" s="42">
        <v>235</v>
      </c>
      <c r="AH45" s="42">
        <v>269</v>
      </c>
    </row>
    <row r="46" spans="1:34" ht="23.25">
      <c r="A46" s="414">
        <f>SUM(E46:AX46)</f>
        <v>7040</v>
      </c>
      <c r="B46" s="512">
        <v>42</v>
      </c>
      <c r="C46" s="166" t="s">
        <v>1303</v>
      </c>
      <c r="D46" s="42"/>
      <c r="E46" s="42">
        <v>0</v>
      </c>
      <c r="F46" s="42">
        <v>0</v>
      </c>
      <c r="G46" s="42">
        <v>1000</v>
      </c>
      <c r="H46" s="42">
        <v>0</v>
      </c>
      <c r="I46" s="42">
        <v>0</v>
      </c>
      <c r="J46" s="42">
        <v>0</v>
      </c>
      <c r="K46" s="306">
        <v>0</v>
      </c>
      <c r="L46" s="42">
        <v>400</v>
      </c>
      <c r="M46" s="42"/>
      <c r="N46" s="42">
        <v>263</v>
      </c>
      <c r="O46" s="42"/>
      <c r="P46" s="42"/>
      <c r="Q46" s="42"/>
      <c r="R46" s="42">
        <v>500</v>
      </c>
      <c r="S46" s="42">
        <v>568</v>
      </c>
      <c r="T46" s="42">
        <v>180</v>
      </c>
      <c r="U46" s="166">
        <v>583</v>
      </c>
      <c r="V46" s="166">
        <v>263</v>
      </c>
      <c r="W46" s="42">
        <v>132</v>
      </c>
      <c r="X46" s="166">
        <v>520</v>
      </c>
      <c r="Y46" s="166">
        <v>681</v>
      </c>
      <c r="Z46" s="166">
        <v>0</v>
      </c>
      <c r="AA46" s="166">
        <v>0</v>
      </c>
      <c r="AB46" s="42">
        <v>0</v>
      </c>
      <c r="AC46" s="166">
        <v>604</v>
      </c>
      <c r="AD46" s="166">
        <v>274</v>
      </c>
      <c r="AE46" s="166">
        <v>323</v>
      </c>
      <c r="AF46" s="237">
        <v>245</v>
      </c>
      <c r="AG46" s="42">
        <v>235</v>
      </c>
      <c r="AH46" s="42">
        <v>269</v>
      </c>
    </row>
  </sheetData>
  <mergeCells count="1">
    <mergeCell ref="E3:K3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H12"/>
  <sheetViews>
    <sheetView workbookViewId="0">
      <selection activeCell="F17" sqref="F17"/>
    </sheetView>
  </sheetViews>
  <sheetFormatPr defaultRowHeight="12.75"/>
  <cols>
    <col min="3" max="3" width="24.42578125" bestFit="1" customWidth="1"/>
    <col min="4" max="4" width="19.85546875" bestFit="1" customWidth="1"/>
    <col min="5" max="5" width="18.7109375" bestFit="1" customWidth="1"/>
    <col min="6" max="6" width="12.7109375" bestFit="1" customWidth="1"/>
  </cols>
  <sheetData>
    <row r="5" spans="3:8">
      <c r="C5" t="s">
        <v>2471</v>
      </c>
      <c r="D5" t="s">
        <v>2476</v>
      </c>
      <c r="E5" t="s">
        <v>2477</v>
      </c>
      <c r="F5" t="s">
        <v>2478</v>
      </c>
    </row>
    <row r="6" spans="3:8">
      <c r="C6" t="s">
        <v>2472</v>
      </c>
      <c r="D6">
        <v>134</v>
      </c>
      <c r="E6">
        <v>178</v>
      </c>
      <c r="F6" s="459">
        <f>E6/(D6/100)-100</f>
        <v>32.835820895522374</v>
      </c>
      <c r="H6" s="458"/>
    </row>
    <row r="7" spans="3:8">
      <c r="C7" t="s">
        <v>838</v>
      </c>
      <c r="D7">
        <v>257227</v>
      </c>
      <c r="E7">
        <v>328209</v>
      </c>
      <c r="F7" s="459">
        <f t="shared" ref="F7:F12" si="0">E7/(D7/100)-100</f>
        <v>27.595081387257167</v>
      </c>
    </row>
    <row r="8" spans="3:8">
      <c r="C8" t="s">
        <v>839</v>
      </c>
      <c r="D8" s="398">
        <f>D7/D6</f>
        <v>1919.6044776119404</v>
      </c>
      <c r="E8" s="398">
        <f>E7/E6</f>
        <v>1843.870786516854</v>
      </c>
      <c r="F8" s="459"/>
    </row>
    <row r="9" spans="3:8">
      <c r="C9" t="s">
        <v>2473</v>
      </c>
      <c r="D9">
        <v>238672</v>
      </c>
      <c r="E9">
        <v>297711</v>
      </c>
      <c r="F9" s="459">
        <f t="shared" si="0"/>
        <v>24.736458403164193</v>
      </c>
    </row>
    <row r="10" spans="3:8">
      <c r="C10" t="s">
        <v>2474</v>
      </c>
      <c r="D10" s="398">
        <f>D9/12</f>
        <v>19889.333333333332</v>
      </c>
      <c r="E10" s="398">
        <f>E9/12</f>
        <v>24809.25</v>
      </c>
      <c r="F10" s="459"/>
    </row>
    <row r="11" spans="3:8">
      <c r="C11" t="s">
        <v>2475</v>
      </c>
      <c r="D11">
        <f>D7-D9</f>
        <v>18555</v>
      </c>
      <c r="E11">
        <f>E7-E9</f>
        <v>30498</v>
      </c>
      <c r="F11" s="459">
        <f t="shared" si="0"/>
        <v>64.365400161681464</v>
      </c>
    </row>
    <row r="12" spans="3:8">
      <c r="C12" t="s">
        <v>2479</v>
      </c>
      <c r="D12" s="281">
        <f>D11/D6</f>
        <v>138.47014925373134</v>
      </c>
      <c r="E12" s="281">
        <f>E11/E6</f>
        <v>171.3370786516854</v>
      </c>
      <c r="F12" s="459">
        <f t="shared" si="0"/>
        <v>23.735750683513047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51"/>
  <sheetViews>
    <sheetView topLeftCell="A12" workbookViewId="0">
      <pane xSplit="4" topLeftCell="E1" activePane="topRight" state="frozen"/>
      <selection pane="topRight" activeCell="E34" sqref="E34"/>
    </sheetView>
  </sheetViews>
  <sheetFormatPr defaultRowHeight="12.75"/>
  <cols>
    <col min="1" max="1" width="1.5703125" customWidth="1"/>
    <col min="2" max="2" width="9.140625" style="394"/>
    <col min="3" max="3" width="41.85546875" bestFit="1" customWidth="1"/>
    <col min="4" max="4" width="8.85546875" bestFit="1" customWidth="1"/>
    <col min="5" max="5" width="12.140625" customWidth="1"/>
    <col min="6" max="6" width="12.42578125" customWidth="1"/>
    <col min="7" max="7" width="14.7109375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23.1406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8" width="10.85546875" bestFit="1" customWidth="1"/>
    <col min="19" max="19" width="11" bestFit="1" customWidth="1"/>
    <col min="20" max="20" width="13.42578125" bestFit="1" customWidth="1"/>
    <col min="21" max="21" width="12" customWidth="1"/>
    <col min="22" max="22" width="11.85546875" bestFit="1" customWidth="1"/>
    <col min="23" max="23" width="12.5703125" bestFit="1" customWidth="1"/>
    <col min="24" max="24" width="11.5703125" bestFit="1" customWidth="1"/>
  </cols>
  <sheetData>
    <row r="2" spans="1:24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  <c r="X2">
        <v>20</v>
      </c>
    </row>
    <row r="3" spans="1:24">
      <c r="E3" s="538"/>
      <c r="F3" s="538"/>
      <c r="G3" s="538"/>
      <c r="H3" s="538"/>
      <c r="I3" s="538"/>
      <c r="J3" s="538"/>
      <c r="K3" s="538"/>
    </row>
    <row r="4" spans="1:24">
      <c r="B4" s="393" t="s">
        <v>826</v>
      </c>
      <c r="C4" s="42" t="s">
        <v>827</v>
      </c>
      <c r="D4" s="42" t="s">
        <v>828</v>
      </c>
      <c r="E4" s="356" t="s">
        <v>1199</v>
      </c>
      <c r="F4" s="357"/>
      <c r="G4" s="357"/>
      <c r="H4" s="357"/>
      <c r="I4" s="357"/>
      <c r="J4" s="357"/>
      <c r="K4" s="357"/>
    </row>
    <row r="5" spans="1:24">
      <c r="B5" s="393">
        <v>1</v>
      </c>
      <c r="C5" s="42" t="s">
        <v>922</v>
      </c>
      <c r="D5" s="42" t="s">
        <v>923</v>
      </c>
      <c r="E5" s="268" t="s">
        <v>829</v>
      </c>
      <c r="F5" s="268" t="s">
        <v>911</v>
      </c>
      <c r="G5" s="268" t="s">
        <v>1163</v>
      </c>
      <c r="H5" s="399" t="s">
        <v>1298</v>
      </c>
      <c r="I5" s="399" t="s">
        <v>1487</v>
      </c>
      <c r="J5" s="399" t="s">
        <v>1528</v>
      </c>
      <c r="K5" s="404" t="s">
        <v>1602</v>
      </c>
      <c r="L5" s="404" t="s">
        <v>1636</v>
      </c>
      <c r="M5" s="404" t="s">
        <v>1685</v>
      </c>
      <c r="N5" s="132" t="s">
        <v>1730</v>
      </c>
      <c r="O5" s="132" t="s">
        <v>1785</v>
      </c>
      <c r="P5" s="132" t="s">
        <v>1816</v>
      </c>
      <c r="Q5" s="128" t="s">
        <v>1867</v>
      </c>
      <c r="R5" s="128" t="s">
        <v>1921</v>
      </c>
      <c r="S5" s="128" t="s">
        <v>1967</v>
      </c>
      <c r="T5" s="266" t="s">
        <v>2018</v>
      </c>
      <c r="U5" s="266" t="s">
        <v>2149</v>
      </c>
      <c r="V5" s="266" t="s">
        <v>2150</v>
      </c>
      <c r="W5" s="166" t="s">
        <v>2188</v>
      </c>
      <c r="X5" s="166" t="s">
        <v>2236</v>
      </c>
    </row>
    <row r="6" spans="1:24" ht="23.25">
      <c r="B6" s="393">
        <v>5</v>
      </c>
      <c r="C6" s="42" t="s">
        <v>921</v>
      </c>
      <c r="D6" s="42" t="s">
        <v>831</v>
      </c>
      <c r="E6" s="395">
        <v>5343</v>
      </c>
      <c r="F6" s="395">
        <v>8430</v>
      </c>
      <c r="G6" s="395">
        <v>18290</v>
      </c>
      <c r="H6" s="400">
        <v>25008</v>
      </c>
      <c r="I6" s="400">
        <v>5198</v>
      </c>
      <c r="J6" s="400">
        <v>18516.55</v>
      </c>
      <c r="K6" s="405">
        <v>26175</v>
      </c>
      <c r="L6" s="405">
        <v>15515</v>
      </c>
      <c r="M6" s="405">
        <v>29059</v>
      </c>
      <c r="N6" s="408">
        <v>23005</v>
      </c>
      <c r="O6" s="408">
        <v>48001.56</v>
      </c>
      <c r="P6" s="408">
        <v>16131.38</v>
      </c>
      <c r="Q6" s="410">
        <v>27019.83</v>
      </c>
      <c r="R6" s="410">
        <v>24602</v>
      </c>
      <c r="S6" s="410">
        <v>30987</v>
      </c>
      <c r="T6" s="412">
        <v>36543</v>
      </c>
      <c r="U6" s="412">
        <v>29911.3</v>
      </c>
      <c r="V6" s="412">
        <v>30651.02</v>
      </c>
      <c r="W6" s="312">
        <v>20778</v>
      </c>
      <c r="X6" s="312">
        <v>19113</v>
      </c>
    </row>
    <row r="7" spans="1:24" ht="23.25">
      <c r="B7" s="393">
        <v>25</v>
      </c>
      <c r="C7" s="42" t="s">
        <v>836</v>
      </c>
      <c r="D7" s="42" t="s">
        <v>837</v>
      </c>
      <c r="E7" s="395">
        <v>5</v>
      </c>
      <c r="F7" s="395">
        <v>7</v>
      </c>
      <c r="G7" s="395">
        <v>10</v>
      </c>
      <c r="H7" s="400">
        <v>11</v>
      </c>
      <c r="I7" s="400">
        <v>4</v>
      </c>
      <c r="J7" s="400">
        <v>12</v>
      </c>
      <c r="K7" s="405">
        <v>18</v>
      </c>
      <c r="L7" s="405">
        <v>13</v>
      </c>
      <c r="M7" s="405">
        <v>16</v>
      </c>
      <c r="N7" s="408">
        <v>12</v>
      </c>
      <c r="O7" s="408">
        <v>15</v>
      </c>
      <c r="P7" s="408">
        <v>11</v>
      </c>
      <c r="Q7" s="410">
        <v>13</v>
      </c>
      <c r="R7" s="410">
        <v>18</v>
      </c>
      <c r="S7" s="410">
        <v>16</v>
      </c>
      <c r="T7" s="412">
        <v>21</v>
      </c>
      <c r="U7" s="412">
        <v>16</v>
      </c>
      <c r="V7" s="412">
        <v>15</v>
      </c>
      <c r="W7" s="237">
        <v>17</v>
      </c>
      <c r="X7" s="237">
        <v>17</v>
      </c>
    </row>
    <row r="8" spans="1:24" ht="23.25">
      <c r="B8" s="393">
        <v>26</v>
      </c>
      <c r="C8" s="42" t="s">
        <v>1197</v>
      </c>
      <c r="D8" s="42" t="s">
        <v>1198</v>
      </c>
      <c r="E8" s="395">
        <v>29</v>
      </c>
      <c r="F8" s="395">
        <v>26</v>
      </c>
      <c r="G8" s="395">
        <v>85</v>
      </c>
      <c r="H8" s="400">
        <v>95.68</v>
      </c>
      <c r="I8" s="400">
        <v>17</v>
      </c>
      <c r="J8" s="400">
        <v>75.5</v>
      </c>
      <c r="K8" s="405">
        <v>122.3</v>
      </c>
      <c r="L8" s="405">
        <v>52.9</v>
      </c>
      <c r="M8" s="405">
        <v>78.34</v>
      </c>
      <c r="N8" s="408">
        <v>24.73</v>
      </c>
      <c r="O8" s="408">
        <v>77.45</v>
      </c>
      <c r="P8" s="408">
        <v>42</v>
      </c>
      <c r="Q8" s="410">
        <v>61.6</v>
      </c>
      <c r="R8" s="410">
        <v>69.5</v>
      </c>
      <c r="S8" s="410">
        <v>91.34</v>
      </c>
      <c r="T8" s="412">
        <v>117</v>
      </c>
      <c r="U8" s="412">
        <v>102.5</v>
      </c>
      <c r="V8" s="412">
        <v>62</v>
      </c>
      <c r="W8" s="237">
        <v>89.5</v>
      </c>
      <c r="X8" s="237">
        <v>63</v>
      </c>
    </row>
    <row r="9" spans="1:24" ht="23.25">
      <c r="B9" s="393">
        <v>27</v>
      </c>
      <c r="C9" s="42" t="s">
        <v>838</v>
      </c>
      <c r="D9" s="42" t="s">
        <v>845</v>
      </c>
      <c r="E9" s="395">
        <v>5876</v>
      </c>
      <c r="F9" s="395">
        <v>9069</v>
      </c>
      <c r="G9" s="395">
        <v>19344</v>
      </c>
      <c r="H9" s="400">
        <v>26743</v>
      </c>
      <c r="I9" s="400">
        <v>5756</v>
      </c>
      <c r="J9" s="400">
        <v>19633</v>
      </c>
      <c r="K9" s="405">
        <v>29135</v>
      </c>
      <c r="L9" s="405">
        <v>17148</v>
      </c>
      <c r="M9" s="405">
        <v>31662</v>
      </c>
      <c r="N9" s="408">
        <v>24914</v>
      </c>
      <c r="O9" s="408">
        <v>50422</v>
      </c>
      <c r="P9" s="408">
        <v>17525</v>
      </c>
      <c r="Q9" s="410">
        <v>29775</v>
      </c>
      <c r="R9" s="410">
        <v>26947</v>
      </c>
      <c r="S9" s="410">
        <v>34165</v>
      </c>
      <c r="T9" s="412">
        <v>40788</v>
      </c>
      <c r="U9" s="412">
        <v>33845</v>
      </c>
      <c r="V9" s="412">
        <v>33549</v>
      </c>
      <c r="W9" s="385">
        <v>22466</v>
      </c>
      <c r="X9" s="385">
        <v>20593</v>
      </c>
    </row>
    <row r="10" spans="1:24" ht="23.25">
      <c r="B10" s="393">
        <v>28</v>
      </c>
      <c r="C10" s="42" t="s">
        <v>839</v>
      </c>
      <c r="D10" s="42" t="s">
        <v>846</v>
      </c>
      <c r="E10" s="395">
        <f t="shared" ref="E10:X10" si="0">E9/E7</f>
        <v>1175.2</v>
      </c>
      <c r="F10" s="395">
        <f t="shared" si="0"/>
        <v>1295.5714285714287</v>
      </c>
      <c r="G10" s="395">
        <f t="shared" si="0"/>
        <v>1934.4</v>
      </c>
      <c r="H10" s="400">
        <f t="shared" si="0"/>
        <v>2431.181818181818</v>
      </c>
      <c r="I10" s="400">
        <f t="shared" si="0"/>
        <v>1439</v>
      </c>
      <c r="J10" s="400">
        <f t="shared" si="0"/>
        <v>1636.0833333333333</v>
      </c>
      <c r="K10" s="405">
        <f t="shared" si="0"/>
        <v>1618.6111111111111</v>
      </c>
      <c r="L10" s="405">
        <f t="shared" si="0"/>
        <v>1319.0769230769231</v>
      </c>
      <c r="M10" s="405">
        <f t="shared" si="0"/>
        <v>1978.875</v>
      </c>
      <c r="N10" s="408">
        <f t="shared" si="0"/>
        <v>2076.1666666666665</v>
      </c>
      <c r="O10" s="408">
        <f t="shared" si="0"/>
        <v>3361.4666666666667</v>
      </c>
      <c r="P10" s="408">
        <f t="shared" si="0"/>
        <v>1593.1818181818182</v>
      </c>
      <c r="Q10" s="410">
        <f t="shared" si="0"/>
        <v>2290.3846153846152</v>
      </c>
      <c r="R10" s="410">
        <f t="shared" si="0"/>
        <v>1497.0555555555557</v>
      </c>
      <c r="S10" s="410">
        <f t="shared" si="0"/>
        <v>2135.3125</v>
      </c>
      <c r="T10" s="412">
        <f t="shared" si="0"/>
        <v>1942.2857142857142</v>
      </c>
      <c r="U10" s="412">
        <f t="shared" si="0"/>
        <v>2115.3125</v>
      </c>
      <c r="V10" s="412">
        <f t="shared" si="0"/>
        <v>2236.6</v>
      </c>
      <c r="W10" s="237">
        <f t="shared" si="0"/>
        <v>1321.5294117647059</v>
      </c>
      <c r="X10" s="237">
        <f t="shared" si="0"/>
        <v>1211.3529411764705</v>
      </c>
    </row>
    <row r="11" spans="1:24" ht="23.25" customHeight="1">
      <c r="B11" s="393">
        <v>29</v>
      </c>
      <c r="C11" s="42" t="s">
        <v>841</v>
      </c>
      <c r="D11" s="42" t="s">
        <v>845</v>
      </c>
      <c r="E11" s="395">
        <f t="shared" ref="E11:X11" si="1">E9-E6</f>
        <v>533</v>
      </c>
      <c r="F11" s="395">
        <f t="shared" si="1"/>
        <v>639</v>
      </c>
      <c r="G11" s="395">
        <f t="shared" si="1"/>
        <v>1054</v>
      </c>
      <c r="H11" s="400">
        <f t="shared" si="1"/>
        <v>1735</v>
      </c>
      <c r="I11" s="400">
        <f t="shared" si="1"/>
        <v>558</v>
      </c>
      <c r="J11" s="400">
        <f t="shared" si="1"/>
        <v>1116.4500000000007</v>
      </c>
      <c r="K11" s="405">
        <f t="shared" si="1"/>
        <v>2960</v>
      </c>
      <c r="L11" s="405">
        <f t="shared" si="1"/>
        <v>1633</v>
      </c>
      <c r="M11" s="405">
        <f t="shared" si="1"/>
        <v>2603</v>
      </c>
      <c r="N11" s="408">
        <f t="shared" si="1"/>
        <v>1909</v>
      </c>
      <c r="O11" s="408">
        <f t="shared" si="1"/>
        <v>2420.4400000000023</v>
      </c>
      <c r="P11" s="408">
        <f t="shared" si="1"/>
        <v>1393.6200000000008</v>
      </c>
      <c r="Q11" s="410">
        <f t="shared" si="1"/>
        <v>2755.1699999999983</v>
      </c>
      <c r="R11" s="410">
        <f t="shared" si="1"/>
        <v>2345</v>
      </c>
      <c r="S11" s="410">
        <f t="shared" si="1"/>
        <v>3178</v>
      </c>
      <c r="T11" s="412">
        <f t="shared" si="1"/>
        <v>4245</v>
      </c>
      <c r="U11" s="412">
        <f t="shared" si="1"/>
        <v>3933.7000000000007</v>
      </c>
      <c r="V11" s="412">
        <f t="shared" si="1"/>
        <v>2897.9799999999996</v>
      </c>
      <c r="W11" s="237">
        <f t="shared" si="1"/>
        <v>1688</v>
      </c>
      <c r="X11" s="237">
        <f t="shared" si="1"/>
        <v>1480</v>
      </c>
    </row>
    <row r="12" spans="1:24" ht="23.25">
      <c r="A12" s="379"/>
      <c r="B12" s="393">
        <v>30</v>
      </c>
      <c r="C12" s="42" t="s">
        <v>844</v>
      </c>
      <c r="D12" s="42" t="s">
        <v>846</v>
      </c>
      <c r="E12" s="395">
        <f t="shared" ref="E12:X12" si="2">E11/E7</f>
        <v>106.6</v>
      </c>
      <c r="F12" s="395">
        <f t="shared" si="2"/>
        <v>91.285714285714292</v>
      </c>
      <c r="G12" s="395">
        <f t="shared" si="2"/>
        <v>105.4</v>
      </c>
      <c r="H12" s="400">
        <f t="shared" si="2"/>
        <v>157.72727272727272</v>
      </c>
      <c r="I12" s="400">
        <f t="shared" si="2"/>
        <v>139.5</v>
      </c>
      <c r="J12" s="400">
        <f t="shared" si="2"/>
        <v>93.037500000000065</v>
      </c>
      <c r="K12" s="405">
        <f t="shared" si="2"/>
        <v>164.44444444444446</v>
      </c>
      <c r="L12" s="405">
        <f t="shared" si="2"/>
        <v>125.61538461538461</v>
      </c>
      <c r="M12" s="405">
        <f t="shared" si="2"/>
        <v>162.6875</v>
      </c>
      <c r="N12" s="408">
        <f t="shared" si="2"/>
        <v>159.08333333333334</v>
      </c>
      <c r="O12" s="408">
        <f t="shared" si="2"/>
        <v>161.36266666666683</v>
      </c>
      <c r="P12" s="408">
        <f t="shared" si="2"/>
        <v>126.69272727272734</v>
      </c>
      <c r="Q12" s="410">
        <f t="shared" si="2"/>
        <v>211.9361538461537</v>
      </c>
      <c r="R12" s="410">
        <f t="shared" si="2"/>
        <v>130.27777777777777</v>
      </c>
      <c r="S12" s="410">
        <f t="shared" si="2"/>
        <v>198.625</v>
      </c>
      <c r="T12" s="412">
        <f t="shared" si="2"/>
        <v>202.14285714285714</v>
      </c>
      <c r="U12" s="412">
        <f t="shared" si="2"/>
        <v>245.85625000000005</v>
      </c>
      <c r="V12" s="412">
        <f t="shared" si="2"/>
        <v>193.19866666666664</v>
      </c>
      <c r="W12" s="237">
        <f t="shared" si="2"/>
        <v>99.294117647058826</v>
      </c>
      <c r="X12" s="237">
        <f t="shared" si="2"/>
        <v>87.058823529411768</v>
      </c>
    </row>
    <row r="13" spans="1:24" ht="23.25">
      <c r="A13" s="379"/>
      <c r="B13" s="393">
        <v>31</v>
      </c>
      <c r="C13" s="42" t="s">
        <v>1290</v>
      </c>
      <c r="D13" s="42" t="s">
        <v>1291</v>
      </c>
      <c r="E13" s="395">
        <f>E11/E8</f>
        <v>18.379310344827587</v>
      </c>
      <c r="F13" s="395">
        <f t="shared" ref="F13:X13" si="3">F11/F8</f>
        <v>24.576923076923077</v>
      </c>
      <c r="G13" s="395">
        <f t="shared" si="3"/>
        <v>12.4</v>
      </c>
      <c r="H13" s="400">
        <f t="shared" si="3"/>
        <v>18.133361204013376</v>
      </c>
      <c r="I13" s="400">
        <f t="shared" si="3"/>
        <v>32.823529411764703</v>
      </c>
      <c r="J13" s="400">
        <f t="shared" si="3"/>
        <v>14.787417218543055</v>
      </c>
      <c r="K13" s="405">
        <f t="shared" si="3"/>
        <v>24.20278004905969</v>
      </c>
      <c r="L13" s="405">
        <f t="shared" si="3"/>
        <v>30.869565217391305</v>
      </c>
      <c r="M13" s="405">
        <f t="shared" si="3"/>
        <v>33.226959407709984</v>
      </c>
      <c r="N13" s="408">
        <f t="shared" si="3"/>
        <v>77.193691872219972</v>
      </c>
      <c r="O13" s="408">
        <f t="shared" si="3"/>
        <v>31.251646223369946</v>
      </c>
      <c r="P13" s="408">
        <f t="shared" si="3"/>
        <v>33.18142857142859</v>
      </c>
      <c r="Q13" s="410">
        <f t="shared" si="3"/>
        <v>44.726785714285683</v>
      </c>
      <c r="R13" s="410">
        <f t="shared" si="3"/>
        <v>33.741007194244602</v>
      </c>
      <c r="S13" s="410">
        <f t="shared" si="3"/>
        <v>34.793080797022114</v>
      </c>
      <c r="T13" s="412">
        <f t="shared" si="3"/>
        <v>36.282051282051285</v>
      </c>
      <c r="U13" s="412">
        <f t="shared" si="3"/>
        <v>38.377560975609761</v>
      </c>
      <c r="V13" s="412">
        <f t="shared" si="3"/>
        <v>46.7416129032258</v>
      </c>
      <c r="W13" s="237">
        <f t="shared" si="3"/>
        <v>18.860335195530727</v>
      </c>
      <c r="X13" s="237">
        <f t="shared" si="3"/>
        <v>23.49206349206349</v>
      </c>
    </row>
    <row r="14" spans="1:24" ht="23.25">
      <c r="A14" s="539" t="s">
        <v>1923</v>
      </c>
      <c r="B14" s="393">
        <v>32</v>
      </c>
      <c r="C14" s="42" t="s">
        <v>842</v>
      </c>
      <c r="D14" s="42" t="s">
        <v>845</v>
      </c>
      <c r="E14" s="395">
        <f t="shared" ref="E14:X14" si="4">E11/2</f>
        <v>266.5</v>
      </c>
      <c r="F14" s="395">
        <f t="shared" si="4"/>
        <v>319.5</v>
      </c>
      <c r="G14" s="395">
        <f t="shared" si="4"/>
        <v>527</v>
      </c>
      <c r="H14" s="400">
        <f t="shared" si="4"/>
        <v>867.5</v>
      </c>
      <c r="I14" s="400">
        <f t="shared" si="4"/>
        <v>279</v>
      </c>
      <c r="J14" s="400">
        <f t="shared" si="4"/>
        <v>558.22500000000036</v>
      </c>
      <c r="K14" s="405">
        <f t="shared" si="4"/>
        <v>1480</v>
      </c>
      <c r="L14" s="405">
        <f t="shared" si="4"/>
        <v>816.5</v>
      </c>
      <c r="M14" s="405">
        <f t="shared" si="4"/>
        <v>1301.5</v>
      </c>
      <c r="N14" s="408">
        <f t="shared" si="4"/>
        <v>954.5</v>
      </c>
      <c r="O14" s="408">
        <f t="shared" si="4"/>
        <v>1210.2200000000012</v>
      </c>
      <c r="P14" s="408">
        <f t="shared" si="4"/>
        <v>696.8100000000004</v>
      </c>
      <c r="Q14" s="410">
        <f t="shared" si="4"/>
        <v>1377.5849999999991</v>
      </c>
      <c r="R14" s="410">
        <f t="shared" si="4"/>
        <v>1172.5</v>
      </c>
      <c r="S14" s="410">
        <f t="shared" si="4"/>
        <v>1589</v>
      </c>
      <c r="T14" s="412">
        <f t="shared" si="4"/>
        <v>2122.5</v>
      </c>
      <c r="U14" s="412">
        <f t="shared" si="4"/>
        <v>1966.8500000000004</v>
      </c>
      <c r="V14" s="412">
        <f t="shared" si="4"/>
        <v>1448.9899999999998</v>
      </c>
      <c r="W14" s="237">
        <f t="shared" si="4"/>
        <v>844</v>
      </c>
      <c r="X14" s="237">
        <f t="shared" si="4"/>
        <v>740</v>
      </c>
    </row>
    <row r="15" spans="1:24" ht="23.25">
      <c r="A15" s="539"/>
      <c r="B15" s="393">
        <v>33</v>
      </c>
      <c r="C15" s="42" t="s">
        <v>1301</v>
      </c>
      <c r="D15" s="42" t="s">
        <v>847</v>
      </c>
      <c r="E15" s="397">
        <f t="shared" ref="E15:X15" si="5">(E9/(E6/100))-100</f>
        <v>9.9756690997566864</v>
      </c>
      <c r="F15" s="397">
        <f t="shared" si="5"/>
        <v>7.580071174377224</v>
      </c>
      <c r="G15" s="397">
        <f t="shared" si="5"/>
        <v>5.7627118644067821</v>
      </c>
      <c r="H15" s="401">
        <f t="shared" si="5"/>
        <v>6.9377799104286595</v>
      </c>
      <c r="I15" s="401">
        <f t="shared" si="5"/>
        <v>10.734898037706813</v>
      </c>
      <c r="J15" s="401">
        <f t="shared" si="5"/>
        <v>6.0294709327601623</v>
      </c>
      <c r="K15" s="406">
        <f t="shared" si="5"/>
        <v>11.308500477554915</v>
      </c>
      <c r="L15" s="406">
        <f t="shared" si="5"/>
        <v>10.525298098614243</v>
      </c>
      <c r="M15" s="406">
        <f t="shared" si="5"/>
        <v>8.9576379090815266</v>
      </c>
      <c r="N15" s="409">
        <f t="shared" si="5"/>
        <v>8.2981960443381837</v>
      </c>
      <c r="O15" s="409">
        <f t="shared" si="5"/>
        <v>5.0424194547010615</v>
      </c>
      <c r="P15" s="409">
        <f t="shared" si="5"/>
        <v>8.6391864800159794</v>
      </c>
      <c r="Q15" s="411">
        <f t="shared" si="5"/>
        <v>10.196844317673353</v>
      </c>
      <c r="R15" s="411">
        <f t="shared" si="5"/>
        <v>9.5317453865539363</v>
      </c>
      <c r="S15" s="411">
        <f t="shared" si="5"/>
        <v>10.255913770290761</v>
      </c>
      <c r="T15" s="413">
        <f t="shared" si="5"/>
        <v>11.616451851243738</v>
      </c>
      <c r="U15" s="413">
        <f t="shared" si="5"/>
        <v>13.151217098554724</v>
      </c>
      <c r="V15" s="413">
        <f t="shared" si="5"/>
        <v>9.45475876496117</v>
      </c>
      <c r="W15" s="238">
        <f t="shared" si="5"/>
        <v>8.1239772836654112</v>
      </c>
      <c r="X15" s="238">
        <f t="shared" si="5"/>
        <v>7.7434207084183555</v>
      </c>
    </row>
    <row r="16" spans="1:24" ht="23.25">
      <c r="A16" s="539"/>
      <c r="B16" s="393">
        <v>34</v>
      </c>
      <c r="C16" s="42" t="s">
        <v>848</v>
      </c>
      <c r="D16" s="42" t="s">
        <v>847</v>
      </c>
      <c r="E16" s="397">
        <f>E11*100/E9</f>
        <v>9.0707964601769913</v>
      </c>
      <c r="F16" s="397">
        <f t="shared" ref="F16:X16" si="6">F11*100/F9</f>
        <v>7.0459808137611644</v>
      </c>
      <c r="G16" s="397">
        <f t="shared" si="6"/>
        <v>5.4487179487179489</v>
      </c>
      <c r="H16" s="401">
        <f t="shared" si="6"/>
        <v>6.4876790188086604</v>
      </c>
      <c r="I16" s="401">
        <f t="shared" si="6"/>
        <v>9.6942321056289096</v>
      </c>
      <c r="J16" s="401">
        <f t="shared" si="6"/>
        <v>5.6865990933632187</v>
      </c>
      <c r="K16" s="406">
        <f t="shared" si="6"/>
        <v>10.159601853440879</v>
      </c>
      <c r="L16" s="406">
        <f t="shared" si="6"/>
        <v>9.5229764404012123</v>
      </c>
      <c r="M16" s="406">
        <f t="shared" si="6"/>
        <v>8.221211546964815</v>
      </c>
      <c r="N16" s="409">
        <f t="shared" si="6"/>
        <v>7.6623585132857031</v>
      </c>
      <c r="O16" s="409">
        <f t="shared" si="6"/>
        <v>4.8003649200745748</v>
      </c>
      <c r="P16" s="409">
        <f t="shared" si="6"/>
        <v>7.952182596291018</v>
      </c>
      <c r="Q16" s="411">
        <f t="shared" si="6"/>
        <v>9.253299748110825</v>
      </c>
      <c r="R16" s="411">
        <f t="shared" si="6"/>
        <v>8.7022674138122991</v>
      </c>
      <c r="S16" s="411">
        <f t="shared" si="6"/>
        <v>9.3019171666910587</v>
      </c>
      <c r="T16" s="413">
        <f t="shared" si="6"/>
        <v>10.407472786113562</v>
      </c>
      <c r="U16" s="413">
        <f t="shared" si="6"/>
        <v>11.622691682671002</v>
      </c>
      <c r="V16" s="413">
        <f t="shared" si="6"/>
        <v>8.6380518048227941</v>
      </c>
      <c r="W16" s="238">
        <f t="shared" si="6"/>
        <v>7.5135760705065433</v>
      </c>
      <c r="X16" s="238">
        <f t="shared" si="6"/>
        <v>7.1869081726800372</v>
      </c>
    </row>
    <row r="17" spans="2:24">
      <c r="B17" s="393">
        <v>35</v>
      </c>
      <c r="C17" s="42" t="s">
        <v>840</v>
      </c>
      <c r="D17" s="42" t="s">
        <v>845</v>
      </c>
      <c r="E17" s="268">
        <v>516</v>
      </c>
      <c r="F17" s="268">
        <v>0</v>
      </c>
      <c r="G17" s="268">
        <v>4000</v>
      </c>
      <c r="H17" s="402">
        <v>0</v>
      </c>
      <c r="I17" s="399">
        <v>0</v>
      </c>
      <c r="J17" s="399">
        <v>0</v>
      </c>
      <c r="K17" s="407">
        <v>0</v>
      </c>
      <c r="L17" s="404">
        <v>400</v>
      </c>
      <c r="M17" s="404">
        <v>0</v>
      </c>
      <c r="N17" s="132">
        <v>500</v>
      </c>
      <c r="O17" s="132">
        <v>0</v>
      </c>
      <c r="P17" s="132">
        <v>100</v>
      </c>
      <c r="Q17" s="128">
        <v>0</v>
      </c>
      <c r="R17" s="128"/>
      <c r="S17" s="128"/>
      <c r="T17" s="266"/>
      <c r="U17" s="266"/>
      <c r="V17" s="266">
        <v>263</v>
      </c>
      <c r="W17" s="42">
        <v>432</v>
      </c>
      <c r="X17" s="42">
        <v>520</v>
      </c>
    </row>
    <row r="18" spans="2:24">
      <c r="B18" s="393">
        <v>36</v>
      </c>
      <c r="C18" s="310" t="s">
        <v>843</v>
      </c>
      <c r="D18" s="310" t="s">
        <v>845</v>
      </c>
      <c r="E18" s="396">
        <f t="shared" ref="E18:X18" si="7">E11-E17</f>
        <v>17</v>
      </c>
      <c r="F18" s="396">
        <f t="shared" si="7"/>
        <v>639</v>
      </c>
      <c r="G18" s="396">
        <f t="shared" si="7"/>
        <v>-2946</v>
      </c>
      <c r="H18" s="403">
        <f t="shared" si="7"/>
        <v>1735</v>
      </c>
      <c r="I18" s="399">
        <f t="shared" si="7"/>
        <v>558</v>
      </c>
      <c r="J18" s="399">
        <f t="shared" si="7"/>
        <v>1116.4500000000007</v>
      </c>
      <c r="K18" s="404">
        <f t="shared" si="7"/>
        <v>2960</v>
      </c>
      <c r="L18" s="404">
        <f t="shared" si="7"/>
        <v>1233</v>
      </c>
      <c r="M18" s="404">
        <f t="shared" si="7"/>
        <v>2603</v>
      </c>
      <c r="N18" s="132">
        <f t="shared" si="7"/>
        <v>1409</v>
      </c>
      <c r="O18" s="132">
        <f t="shared" si="7"/>
        <v>2420.4400000000023</v>
      </c>
      <c r="P18" s="132">
        <f t="shared" si="7"/>
        <v>1293.6200000000008</v>
      </c>
      <c r="Q18" s="128">
        <f t="shared" si="7"/>
        <v>2755.1699999999983</v>
      </c>
      <c r="R18" s="128">
        <f t="shared" si="7"/>
        <v>2345</v>
      </c>
      <c r="S18" s="128">
        <f t="shared" si="7"/>
        <v>3178</v>
      </c>
      <c r="T18" s="266">
        <f t="shared" si="7"/>
        <v>4245</v>
      </c>
      <c r="U18" s="266">
        <f t="shared" si="7"/>
        <v>3933.7000000000007</v>
      </c>
      <c r="V18" s="266">
        <f t="shared" si="7"/>
        <v>2634.9799999999996</v>
      </c>
      <c r="W18" s="42">
        <f t="shared" si="7"/>
        <v>1256</v>
      </c>
      <c r="X18" s="42">
        <f t="shared" si="7"/>
        <v>960</v>
      </c>
    </row>
    <row r="22" spans="2:24">
      <c r="D22" s="42" t="s">
        <v>828</v>
      </c>
    </row>
    <row r="23" spans="2:24">
      <c r="B23" s="393">
        <v>1</v>
      </c>
      <c r="C23" s="42" t="s">
        <v>922</v>
      </c>
      <c r="D23" s="42"/>
      <c r="E23" t="s">
        <v>2261</v>
      </c>
      <c r="F23" t="s">
        <v>2262</v>
      </c>
      <c r="G23" t="s">
        <v>2263</v>
      </c>
      <c r="H23" t="s">
        <v>2264</v>
      </c>
      <c r="I23" t="s">
        <v>2265</v>
      </c>
      <c r="J23" t="s">
        <v>2266</v>
      </c>
    </row>
    <row r="24" spans="2:24">
      <c r="B24" s="393">
        <v>5</v>
      </c>
      <c r="C24" s="42" t="s">
        <v>921</v>
      </c>
      <c r="D24" s="42" t="s">
        <v>831</v>
      </c>
      <c r="E24">
        <v>32063</v>
      </c>
      <c r="F24">
        <v>48722</v>
      </c>
      <c r="G24">
        <v>70749</v>
      </c>
      <c r="H24">
        <v>87137</v>
      </c>
      <c r="I24">
        <v>82608</v>
      </c>
      <c r="J24">
        <v>97105</v>
      </c>
    </row>
    <row r="25" spans="2:24">
      <c r="B25" s="393">
        <v>25</v>
      </c>
      <c r="C25" s="42" t="s">
        <v>836</v>
      </c>
      <c r="D25" s="42" t="s">
        <v>837</v>
      </c>
      <c r="E25">
        <v>22</v>
      </c>
      <c r="F25">
        <v>27</v>
      </c>
      <c r="G25">
        <v>47</v>
      </c>
      <c r="H25">
        <v>38</v>
      </c>
      <c r="I25">
        <v>47</v>
      </c>
      <c r="J25">
        <v>52</v>
      </c>
    </row>
    <row r="26" spans="2:24">
      <c r="B26" s="393">
        <v>26</v>
      </c>
      <c r="C26" s="42" t="s">
        <v>1197</v>
      </c>
      <c r="D26" s="42" t="s">
        <v>1198</v>
      </c>
      <c r="E26">
        <v>140</v>
      </c>
      <c r="F26">
        <v>188</v>
      </c>
      <c r="G26">
        <v>253</v>
      </c>
      <c r="H26">
        <v>144</v>
      </c>
      <c r="I26">
        <v>222</v>
      </c>
      <c r="J26">
        <v>281</v>
      </c>
    </row>
    <row r="27" spans="2:24">
      <c r="B27" s="393">
        <v>27</v>
      </c>
      <c r="C27" s="42" t="s">
        <v>838</v>
      </c>
      <c r="D27" s="42" t="s">
        <v>845</v>
      </c>
      <c r="E27">
        <v>34289</v>
      </c>
      <c r="F27">
        <v>52132</v>
      </c>
      <c r="G27">
        <v>77945</v>
      </c>
      <c r="H27">
        <v>92861</v>
      </c>
      <c r="I27">
        <v>90887</v>
      </c>
      <c r="J27">
        <v>108182</v>
      </c>
    </row>
    <row r="28" spans="2:24">
      <c r="B28" s="393">
        <v>28</v>
      </c>
      <c r="C28" s="42" t="s">
        <v>839</v>
      </c>
      <c r="D28" s="42" t="s">
        <v>846</v>
      </c>
      <c r="E28" s="398">
        <f t="shared" ref="E28:F28" si="8">E27/E25</f>
        <v>1558.590909090909</v>
      </c>
      <c r="F28" s="398">
        <f t="shared" si="8"/>
        <v>1930.8148148148148</v>
      </c>
      <c r="G28" s="398">
        <f t="shared" ref="G28:H28" si="9">G27/G25</f>
        <v>1658.4042553191489</v>
      </c>
      <c r="H28" s="398">
        <f t="shared" si="9"/>
        <v>2443.7105263157896</v>
      </c>
      <c r="I28" s="398">
        <f t="shared" ref="I28:J28" si="10">I27/I25</f>
        <v>1933.7659574468084</v>
      </c>
      <c r="J28" s="398">
        <f t="shared" si="10"/>
        <v>2080.4230769230771</v>
      </c>
    </row>
    <row r="29" spans="2:24">
      <c r="B29" s="393">
        <v>29</v>
      </c>
      <c r="C29" s="42" t="s">
        <v>841</v>
      </c>
      <c r="D29" s="42" t="s">
        <v>845</v>
      </c>
      <c r="E29" s="398">
        <f t="shared" ref="E29:J29" si="11">E27-E24</f>
        <v>2226</v>
      </c>
      <c r="F29" s="398">
        <f t="shared" si="11"/>
        <v>3410</v>
      </c>
      <c r="G29" s="398">
        <f t="shared" si="11"/>
        <v>7196</v>
      </c>
      <c r="H29" s="398">
        <f t="shared" si="11"/>
        <v>5724</v>
      </c>
      <c r="I29" s="398">
        <f t="shared" si="11"/>
        <v>8279</v>
      </c>
      <c r="J29" s="398">
        <f t="shared" si="11"/>
        <v>11077</v>
      </c>
    </row>
    <row r="30" spans="2:24">
      <c r="B30" s="393">
        <v>30</v>
      </c>
      <c r="C30" s="42" t="s">
        <v>844</v>
      </c>
      <c r="D30" s="42" t="s">
        <v>846</v>
      </c>
      <c r="E30" s="398">
        <f t="shared" ref="E30:F30" si="12">E29/E25</f>
        <v>101.18181818181819</v>
      </c>
      <c r="F30" s="398">
        <f t="shared" si="12"/>
        <v>126.29629629629629</v>
      </c>
      <c r="G30" s="398">
        <f t="shared" ref="G30:H30" si="13">G29/G25</f>
        <v>153.10638297872342</v>
      </c>
      <c r="H30" s="398">
        <f t="shared" si="13"/>
        <v>150.63157894736841</v>
      </c>
      <c r="I30" s="398">
        <f t="shared" ref="I30:J30" si="14">I29/I25</f>
        <v>176.14893617021278</v>
      </c>
      <c r="J30" s="398">
        <f t="shared" si="14"/>
        <v>213.01923076923077</v>
      </c>
    </row>
    <row r="31" spans="2:24">
      <c r="B31" s="393">
        <v>31</v>
      </c>
      <c r="C31" s="42" t="s">
        <v>1290</v>
      </c>
      <c r="D31" s="42" t="s">
        <v>1291</v>
      </c>
      <c r="E31" s="398">
        <f t="shared" ref="E31:J31" si="15">E29/E26</f>
        <v>15.9</v>
      </c>
      <c r="F31" s="398">
        <f t="shared" si="15"/>
        <v>18.138297872340427</v>
      </c>
      <c r="G31" s="398">
        <f t="shared" si="15"/>
        <v>28.442687747035574</v>
      </c>
      <c r="H31" s="398">
        <f t="shared" si="15"/>
        <v>39.75</v>
      </c>
      <c r="I31" s="398">
        <f t="shared" si="15"/>
        <v>37.292792792792795</v>
      </c>
      <c r="J31" s="398">
        <f t="shared" si="15"/>
        <v>39.419928825622776</v>
      </c>
    </row>
    <row r="32" spans="2:24">
      <c r="B32" s="393">
        <v>32</v>
      </c>
      <c r="C32" s="42" t="s">
        <v>842</v>
      </c>
      <c r="D32" s="42" t="s">
        <v>845</v>
      </c>
      <c r="E32" s="398">
        <f t="shared" ref="E32:F32" si="16">E29/2</f>
        <v>1113</v>
      </c>
      <c r="F32" s="398">
        <f t="shared" si="16"/>
        <v>1705</v>
      </c>
      <c r="G32" s="398">
        <f t="shared" ref="G32:H32" si="17">G29/2</f>
        <v>3598</v>
      </c>
      <c r="H32" s="398">
        <f t="shared" si="17"/>
        <v>2862</v>
      </c>
      <c r="I32" s="398">
        <f t="shared" ref="I32:J32" si="18">I29/2</f>
        <v>4139.5</v>
      </c>
      <c r="J32" s="398">
        <f t="shared" si="18"/>
        <v>5538.5</v>
      </c>
    </row>
    <row r="33" spans="2:10">
      <c r="B33" s="393">
        <v>33</v>
      </c>
      <c r="C33" s="42" t="s">
        <v>1301</v>
      </c>
      <c r="D33" s="42" t="s">
        <v>847</v>
      </c>
      <c r="E33" s="281">
        <f t="shared" ref="E33:J33" si="19">(E27/(E24/100))-100</f>
        <v>6.9425817920968171</v>
      </c>
      <c r="F33" s="281">
        <f t="shared" si="19"/>
        <v>6.998891671113654</v>
      </c>
      <c r="G33" s="281">
        <f t="shared" si="19"/>
        <v>10.171168497081226</v>
      </c>
      <c r="H33" s="281">
        <f t="shared" si="19"/>
        <v>6.5689661108369535</v>
      </c>
      <c r="I33" s="281">
        <f t="shared" si="19"/>
        <v>10.022031764478015</v>
      </c>
      <c r="J33" s="281">
        <f t="shared" si="19"/>
        <v>11.407239586015137</v>
      </c>
    </row>
    <row r="34" spans="2:10">
      <c r="B34" s="393">
        <v>34</v>
      </c>
      <c r="C34" s="42" t="s">
        <v>848</v>
      </c>
      <c r="D34" s="42" t="s">
        <v>847</v>
      </c>
      <c r="E34" s="281">
        <f t="shared" ref="E34:J34" si="20">E29*100/E27</f>
        <v>6.4918778617049195</v>
      </c>
      <c r="F34" s="281">
        <f t="shared" si="20"/>
        <v>6.541088007365917</v>
      </c>
      <c r="G34" s="281">
        <f t="shared" si="20"/>
        <v>9.2321508756174229</v>
      </c>
      <c r="H34" s="281">
        <f t="shared" si="20"/>
        <v>6.1640516470854285</v>
      </c>
      <c r="I34" s="281">
        <f t="shared" si="20"/>
        <v>9.1091135145840436</v>
      </c>
      <c r="J34" s="281">
        <f t="shared" si="20"/>
        <v>10.239226488694976</v>
      </c>
    </row>
    <row r="35" spans="2:10">
      <c r="B35" s="393">
        <v>35</v>
      </c>
      <c r="C35" s="42" t="s">
        <v>840</v>
      </c>
      <c r="D35" s="42" t="s">
        <v>845</v>
      </c>
      <c r="E35">
        <v>4516</v>
      </c>
      <c r="F35">
        <v>0</v>
      </c>
      <c r="G35">
        <v>400</v>
      </c>
      <c r="H35">
        <v>600</v>
      </c>
      <c r="I35">
        <v>0</v>
      </c>
      <c r="J35">
        <v>263</v>
      </c>
    </row>
    <row r="36" spans="2:10">
      <c r="B36" s="393">
        <v>36</v>
      </c>
      <c r="C36" s="310" t="s">
        <v>843</v>
      </c>
      <c r="D36" s="310" t="s">
        <v>845</v>
      </c>
      <c r="E36" s="398">
        <f t="shared" ref="E36:J36" si="21">E29-E35</f>
        <v>-2290</v>
      </c>
      <c r="F36" s="398">
        <f t="shared" si="21"/>
        <v>3410</v>
      </c>
      <c r="G36" s="398">
        <f t="shared" si="21"/>
        <v>6796</v>
      </c>
      <c r="H36" s="398">
        <f t="shared" si="21"/>
        <v>5124</v>
      </c>
      <c r="I36" s="398">
        <f t="shared" si="21"/>
        <v>8279</v>
      </c>
      <c r="J36" s="398">
        <f t="shared" si="21"/>
        <v>10814</v>
      </c>
    </row>
    <row r="40" spans="2:10">
      <c r="B40" s="393">
        <v>1</v>
      </c>
      <c r="C40" s="42" t="s">
        <v>922</v>
      </c>
      <c r="D40" s="42"/>
      <c r="E40" t="s">
        <v>2261</v>
      </c>
      <c r="F40" t="s">
        <v>2265</v>
      </c>
      <c r="G40" t="s">
        <v>2267</v>
      </c>
      <c r="H40" t="s">
        <v>2262</v>
      </c>
      <c r="I40" t="s">
        <v>2266</v>
      </c>
      <c r="J40" t="s">
        <v>2267</v>
      </c>
    </row>
    <row r="41" spans="2:10">
      <c r="B41" s="393">
        <v>5</v>
      </c>
      <c r="C41" s="42" t="s">
        <v>921</v>
      </c>
      <c r="D41" s="42" t="s">
        <v>831</v>
      </c>
      <c r="E41">
        <v>32063</v>
      </c>
      <c r="F41">
        <v>82608</v>
      </c>
      <c r="G41" s="281">
        <f>F41/E41</f>
        <v>2.5764276580482175</v>
      </c>
      <c r="H41">
        <v>48722</v>
      </c>
      <c r="I41">
        <v>97105</v>
      </c>
      <c r="J41" s="281">
        <f>I41/H41</f>
        <v>1.9930421575468988</v>
      </c>
    </row>
    <row r="42" spans="2:10">
      <c r="B42" s="393">
        <v>25</v>
      </c>
      <c r="C42" s="42" t="s">
        <v>836</v>
      </c>
      <c r="D42" s="42" t="s">
        <v>837</v>
      </c>
      <c r="E42">
        <v>22</v>
      </c>
      <c r="F42">
        <v>47</v>
      </c>
      <c r="G42" s="281">
        <f t="shared" ref="G42:G51" si="22">F42/E42</f>
        <v>2.1363636363636362</v>
      </c>
      <c r="H42">
        <v>27</v>
      </c>
      <c r="I42">
        <v>52</v>
      </c>
      <c r="J42" s="281">
        <f t="shared" ref="J42:J51" si="23">I42/H42</f>
        <v>1.9259259259259258</v>
      </c>
    </row>
    <row r="43" spans="2:10">
      <c r="B43" s="393">
        <v>26</v>
      </c>
      <c r="C43" s="42" t="s">
        <v>1197</v>
      </c>
      <c r="D43" s="42" t="s">
        <v>1198</v>
      </c>
      <c r="E43">
        <v>140</v>
      </c>
      <c r="F43">
        <v>222</v>
      </c>
      <c r="G43" s="281">
        <f t="shared" si="22"/>
        <v>1.5857142857142856</v>
      </c>
      <c r="H43">
        <v>188</v>
      </c>
      <c r="I43">
        <v>281</v>
      </c>
      <c r="J43" s="281">
        <f t="shared" si="23"/>
        <v>1.4946808510638299</v>
      </c>
    </row>
    <row r="44" spans="2:10">
      <c r="B44" s="393">
        <v>27</v>
      </c>
      <c r="C44" s="42" t="s">
        <v>838</v>
      </c>
      <c r="D44" s="42" t="s">
        <v>845</v>
      </c>
      <c r="E44">
        <v>34289</v>
      </c>
      <c r="F44">
        <v>90887</v>
      </c>
      <c r="G44" s="281">
        <f t="shared" si="22"/>
        <v>2.6506168158884775</v>
      </c>
      <c r="H44">
        <v>52132</v>
      </c>
      <c r="I44">
        <v>108182</v>
      </c>
      <c r="J44" s="281">
        <f t="shared" si="23"/>
        <v>2.0751553748177702</v>
      </c>
    </row>
    <row r="45" spans="2:10">
      <c r="B45" s="393">
        <v>28</v>
      </c>
      <c r="C45" s="42" t="s">
        <v>839</v>
      </c>
      <c r="D45" s="42" t="s">
        <v>846</v>
      </c>
      <c r="E45" s="398">
        <f t="shared" ref="E45:F45" si="24">E44/E42</f>
        <v>1558.590909090909</v>
      </c>
      <c r="F45" s="398">
        <f t="shared" si="24"/>
        <v>1933.7659574468084</v>
      </c>
      <c r="G45" s="281">
        <f t="shared" si="22"/>
        <v>1.2407142542456702</v>
      </c>
      <c r="H45" s="398">
        <f t="shared" ref="H45:I45" si="25">H44/H42</f>
        <v>1930.8148148148148</v>
      </c>
      <c r="I45" s="398">
        <f t="shared" si="25"/>
        <v>2080.4230769230771</v>
      </c>
      <c r="J45" s="281">
        <f t="shared" si="23"/>
        <v>1.0774845215399962</v>
      </c>
    </row>
    <row r="46" spans="2:10">
      <c r="B46" s="393">
        <v>29</v>
      </c>
      <c r="C46" s="42" t="s">
        <v>841</v>
      </c>
      <c r="D46" s="42" t="s">
        <v>845</v>
      </c>
      <c r="E46" s="398">
        <f>E44-E41</f>
        <v>2226</v>
      </c>
      <c r="F46" s="398">
        <f>F44-F41</f>
        <v>8279</v>
      </c>
      <c r="G46" s="281">
        <f t="shared" si="22"/>
        <v>3.719227313566936</v>
      </c>
      <c r="H46" s="398">
        <f>H44-H41</f>
        <v>3410</v>
      </c>
      <c r="I46" s="398">
        <f>I44-I41</f>
        <v>11077</v>
      </c>
      <c r="J46" s="281">
        <f t="shared" si="23"/>
        <v>3.2483870967741937</v>
      </c>
    </row>
    <row r="47" spans="2:10">
      <c r="B47" s="393">
        <v>30</v>
      </c>
      <c r="C47" s="42" t="s">
        <v>844</v>
      </c>
      <c r="D47" s="42" t="s">
        <v>846</v>
      </c>
      <c r="E47" s="398">
        <f t="shared" ref="E47:F47" si="26">E46/E42</f>
        <v>101.18181818181819</v>
      </c>
      <c r="F47" s="398">
        <f t="shared" si="26"/>
        <v>176.14893617021278</v>
      </c>
      <c r="G47" s="281">
        <f t="shared" si="22"/>
        <v>1.7409149127334596</v>
      </c>
      <c r="H47" s="398">
        <f t="shared" ref="H47:I47" si="27">H46/H42</f>
        <v>126.29629629629629</v>
      </c>
      <c r="I47" s="398">
        <f t="shared" si="27"/>
        <v>213.01923076923077</v>
      </c>
      <c r="J47" s="281">
        <f t="shared" si="23"/>
        <v>1.6866625310173697</v>
      </c>
    </row>
    <row r="48" spans="2:10">
      <c r="B48" s="393">
        <v>31</v>
      </c>
      <c r="C48" s="42" t="s">
        <v>1290</v>
      </c>
      <c r="D48" s="42" t="s">
        <v>1291</v>
      </c>
      <c r="E48" s="398">
        <f>E46/E43</f>
        <v>15.9</v>
      </c>
      <c r="F48" s="398">
        <f>F46/F43</f>
        <v>37.292792792792795</v>
      </c>
      <c r="G48" s="281">
        <f t="shared" si="22"/>
        <v>2.3454586662133834</v>
      </c>
      <c r="H48" s="398">
        <f>H46/H43</f>
        <v>18.138297872340427</v>
      </c>
      <c r="I48" s="398">
        <f>I46/I43</f>
        <v>39.419928825622776</v>
      </c>
      <c r="J48" s="281">
        <f t="shared" si="23"/>
        <v>2.1732981288026632</v>
      </c>
    </row>
    <row r="49" spans="2:10">
      <c r="B49" s="393">
        <v>32</v>
      </c>
      <c r="C49" s="42" t="s">
        <v>842</v>
      </c>
      <c r="D49" s="42" t="s">
        <v>845</v>
      </c>
      <c r="E49" s="398">
        <f t="shared" ref="E49:F49" si="28">E46/2</f>
        <v>1113</v>
      </c>
      <c r="F49" s="398">
        <f t="shared" si="28"/>
        <v>4139.5</v>
      </c>
      <c r="G49" s="281">
        <f t="shared" si="22"/>
        <v>3.719227313566936</v>
      </c>
      <c r="H49" s="398">
        <f t="shared" ref="H49:I49" si="29">H46/2</f>
        <v>1705</v>
      </c>
      <c r="I49" s="398">
        <f t="shared" si="29"/>
        <v>5538.5</v>
      </c>
      <c r="J49" s="281">
        <f t="shared" si="23"/>
        <v>3.2483870967741937</v>
      </c>
    </row>
    <row r="50" spans="2:10">
      <c r="B50" s="393">
        <v>33</v>
      </c>
      <c r="C50" s="42" t="s">
        <v>1301</v>
      </c>
      <c r="D50" s="42" t="s">
        <v>847</v>
      </c>
      <c r="E50" s="281">
        <f>(E44/(E41/100))-100</f>
        <v>6.9425817920968171</v>
      </c>
      <c r="F50" s="281">
        <f>(F44/(F41/100))-100</f>
        <v>10.022031764478015</v>
      </c>
      <c r="G50" s="281">
        <f t="shared" si="22"/>
        <v>1.4435597684836399</v>
      </c>
      <c r="H50" s="281">
        <f>(H44/(H41/100))-100</f>
        <v>6.998891671113654</v>
      </c>
      <c r="I50" s="281">
        <f>(I44/(I41/100))-100</f>
        <v>11.407239586015137</v>
      </c>
      <c r="J50" s="281">
        <f t="shared" si="23"/>
        <v>1.6298637158646054</v>
      </c>
    </row>
    <row r="51" spans="2:10">
      <c r="B51" s="393">
        <v>34</v>
      </c>
      <c r="C51" s="42" t="s">
        <v>848</v>
      </c>
      <c r="D51" s="42" t="s">
        <v>847</v>
      </c>
      <c r="E51" s="281">
        <f>E46*100/E44</f>
        <v>6.4918778617049195</v>
      </c>
      <c r="F51" s="281">
        <f>F46*100/F44</f>
        <v>9.1091135145840436</v>
      </c>
      <c r="G51" s="281">
        <f t="shared" si="22"/>
        <v>1.4031554056674407</v>
      </c>
      <c r="H51" s="281">
        <f>H46*100/H44</f>
        <v>6.541088007365917</v>
      </c>
      <c r="I51" s="281">
        <f>I46*100/I44</f>
        <v>10.239226488694976</v>
      </c>
      <c r="J51" s="281">
        <f t="shared" si="23"/>
        <v>1.5653705434271159</v>
      </c>
    </row>
  </sheetData>
  <mergeCells count="2">
    <mergeCell ref="E3:K3"/>
    <mergeCell ref="A14:A16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O39"/>
  <sheetViews>
    <sheetView workbookViewId="0">
      <selection activeCell="H23" sqref="H23"/>
    </sheetView>
  </sheetViews>
  <sheetFormatPr defaultRowHeight="12.75"/>
  <cols>
    <col min="3" max="3" width="19.5703125" bestFit="1" customWidth="1"/>
    <col min="4" max="4" width="3.7109375" customWidth="1"/>
    <col min="5" max="5" width="5" bestFit="1" customWidth="1"/>
    <col min="6" max="6" width="3.7109375" customWidth="1"/>
    <col min="7" max="9" width="6" customWidth="1"/>
    <col min="10" max="41" width="3.7109375" customWidth="1"/>
  </cols>
  <sheetData>
    <row r="3" spans="1:41">
      <c r="A3" s="538" t="s">
        <v>2088</v>
      </c>
      <c r="B3" s="538"/>
    </row>
    <row r="4" spans="1:41">
      <c r="A4" t="s">
        <v>2089</v>
      </c>
      <c r="B4" t="s">
        <v>2087</v>
      </c>
      <c r="D4" s="540">
        <v>43983</v>
      </c>
      <c r="E4" s="540"/>
      <c r="F4" s="540">
        <v>44013</v>
      </c>
      <c r="G4" s="540"/>
      <c r="H4" s="541">
        <v>44044</v>
      </c>
      <c r="I4" s="542"/>
      <c r="J4" s="540">
        <v>44075</v>
      </c>
      <c r="K4" s="540"/>
      <c r="L4" s="540">
        <v>44105</v>
      </c>
      <c r="M4" s="540"/>
      <c r="N4" s="540">
        <v>44136</v>
      </c>
      <c r="O4" s="540"/>
      <c r="P4" s="540">
        <v>44166</v>
      </c>
      <c r="Q4" s="540"/>
      <c r="R4" s="540">
        <v>44197</v>
      </c>
      <c r="S4" s="540"/>
      <c r="T4" s="540">
        <v>44228</v>
      </c>
      <c r="U4" s="540"/>
      <c r="V4" s="540">
        <v>44256</v>
      </c>
      <c r="W4" s="540"/>
      <c r="X4" s="540">
        <v>44287</v>
      </c>
      <c r="Y4" s="540"/>
      <c r="Z4" s="540">
        <v>44317</v>
      </c>
      <c r="AA4" s="540"/>
      <c r="AB4" s="540">
        <v>44348</v>
      </c>
      <c r="AC4" s="540"/>
      <c r="AD4" s="540">
        <v>44378</v>
      </c>
      <c r="AE4" s="540"/>
      <c r="AF4" s="540">
        <v>44409</v>
      </c>
      <c r="AG4" s="540"/>
      <c r="AH4" s="540">
        <v>44440</v>
      </c>
      <c r="AI4" s="540"/>
      <c r="AJ4" s="540">
        <v>44470</v>
      </c>
      <c r="AK4" s="540"/>
      <c r="AL4" s="540">
        <v>44501</v>
      </c>
      <c r="AM4" s="540"/>
      <c r="AN4" s="540">
        <v>44531</v>
      </c>
      <c r="AO4" s="540"/>
    </row>
    <row r="5" spans="1:41">
      <c r="A5">
        <f>E5+G5+I5+K5+M5+O5+Q5+S5+U5+W5+Y5+AA5+AC5+AE5+AG5+AI5+AK5+AM5+AO5</f>
        <v>1600</v>
      </c>
      <c r="B5">
        <f>D5+F5+H5+J5+L5+N5+P5+R5+T5+V5+X5+Z5+AB5+AD5+AF5+AH5+AJ5+AL5+AN5</f>
        <v>1</v>
      </c>
      <c r="C5" t="s">
        <v>2073</v>
      </c>
      <c r="D5" s="42">
        <v>1</v>
      </c>
      <c r="E5" s="42">
        <v>1600</v>
      </c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</row>
    <row r="6" spans="1:41">
      <c r="A6">
        <f t="shared" ref="A6:A39" si="0">E6+G6+I6+K6+M6+O6+Q6+S6+U6+W6+Y6+AA6+AC6+AE6+AG6+AI6+AK6+AM6+AO6</f>
        <v>612</v>
      </c>
      <c r="B6">
        <f t="shared" ref="B6:B39" si="1">D6+F6+H6+J6+L6+N6+P6+R6+T6+V6+X6+Z6+AB6+AD6+AF6+AH6+AJ6+AL6+AN6</f>
        <v>1</v>
      </c>
      <c r="C6" t="s">
        <v>2074</v>
      </c>
      <c r="D6" s="42">
        <v>1</v>
      </c>
      <c r="E6" s="42">
        <v>612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</row>
    <row r="7" spans="1:41">
      <c r="A7">
        <f t="shared" si="0"/>
        <v>1318</v>
      </c>
      <c r="B7">
        <f t="shared" si="1"/>
        <v>1</v>
      </c>
      <c r="C7" t="s">
        <v>2075</v>
      </c>
      <c r="D7" s="42">
        <v>1</v>
      </c>
      <c r="E7" s="42">
        <v>1318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</row>
    <row r="8" spans="1:41">
      <c r="A8">
        <f t="shared" si="0"/>
        <v>2820</v>
      </c>
      <c r="B8">
        <f t="shared" si="1"/>
        <v>2</v>
      </c>
      <c r="C8" t="s">
        <v>2076</v>
      </c>
      <c r="D8" s="42">
        <v>1</v>
      </c>
      <c r="E8" s="42">
        <v>1520</v>
      </c>
      <c r="F8" s="42"/>
      <c r="G8" s="42"/>
      <c r="H8" s="42">
        <v>1</v>
      </c>
      <c r="I8" s="42">
        <v>1300</v>
      </c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</row>
    <row r="9" spans="1:41">
      <c r="A9">
        <f t="shared" si="0"/>
        <v>826</v>
      </c>
      <c r="B9">
        <f t="shared" si="1"/>
        <v>1</v>
      </c>
      <c r="C9" t="s">
        <v>2077</v>
      </c>
      <c r="D9" s="42"/>
      <c r="E9" s="42"/>
      <c r="F9" s="42">
        <v>1</v>
      </c>
      <c r="G9" s="42">
        <v>826</v>
      </c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</row>
    <row r="10" spans="1:41">
      <c r="A10">
        <f t="shared" si="0"/>
        <v>5467</v>
      </c>
      <c r="B10">
        <f t="shared" si="1"/>
        <v>1</v>
      </c>
      <c r="C10" t="s">
        <v>2078</v>
      </c>
      <c r="D10" s="42"/>
      <c r="E10" s="42"/>
      <c r="F10" s="42">
        <v>1</v>
      </c>
      <c r="G10" s="42">
        <v>5467</v>
      </c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</row>
    <row r="11" spans="1:41">
      <c r="A11">
        <f t="shared" si="0"/>
        <v>1215</v>
      </c>
      <c r="B11">
        <f t="shared" si="1"/>
        <v>1</v>
      </c>
      <c r="C11" t="s">
        <v>2079</v>
      </c>
      <c r="D11" s="42"/>
      <c r="E11" s="42"/>
      <c r="F11" s="42">
        <v>1</v>
      </c>
      <c r="G11" s="42">
        <v>1215</v>
      </c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</row>
    <row r="12" spans="1:41">
      <c r="A12">
        <f t="shared" si="0"/>
        <v>706</v>
      </c>
      <c r="B12">
        <f t="shared" si="1"/>
        <v>1</v>
      </c>
      <c r="C12" t="s">
        <v>2080</v>
      </c>
      <c r="D12" s="42"/>
      <c r="E12" s="42"/>
      <c r="F12" s="42">
        <v>1</v>
      </c>
      <c r="G12" s="42">
        <v>706</v>
      </c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</row>
    <row r="13" spans="1:41">
      <c r="A13">
        <f t="shared" si="0"/>
        <v>1412</v>
      </c>
      <c r="B13">
        <f t="shared" si="1"/>
        <v>1</v>
      </c>
      <c r="C13" t="s">
        <v>2081</v>
      </c>
      <c r="D13" s="42"/>
      <c r="E13" s="42"/>
      <c r="F13" s="42">
        <v>1</v>
      </c>
      <c r="G13" s="42">
        <v>1412</v>
      </c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</row>
    <row r="14" spans="1:41">
      <c r="A14">
        <f t="shared" si="0"/>
        <v>270</v>
      </c>
      <c r="B14">
        <f t="shared" si="1"/>
        <v>1</v>
      </c>
      <c r="C14" t="s">
        <v>2082</v>
      </c>
      <c r="D14" s="42"/>
      <c r="E14" s="42"/>
      <c r="F14" s="42">
        <v>1</v>
      </c>
      <c r="G14" s="42">
        <v>270</v>
      </c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</row>
    <row r="15" spans="1:41">
      <c r="A15">
        <f t="shared" si="0"/>
        <v>750</v>
      </c>
      <c r="B15">
        <f t="shared" si="1"/>
        <v>1</v>
      </c>
      <c r="C15" t="s">
        <v>2083</v>
      </c>
      <c r="D15" s="42"/>
      <c r="E15" s="42"/>
      <c r="F15" s="42"/>
      <c r="G15" s="42"/>
      <c r="H15" s="42">
        <v>1</v>
      </c>
      <c r="I15" s="42">
        <v>750</v>
      </c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</row>
    <row r="16" spans="1:41">
      <c r="A16">
        <f t="shared" si="0"/>
        <v>800</v>
      </c>
      <c r="B16">
        <f t="shared" si="1"/>
        <v>1</v>
      </c>
      <c r="C16" t="s">
        <v>2084</v>
      </c>
      <c r="D16" s="42"/>
      <c r="E16" s="42"/>
      <c r="F16" s="42"/>
      <c r="G16" s="42"/>
      <c r="H16" s="42">
        <v>1</v>
      </c>
      <c r="I16" s="42">
        <v>800</v>
      </c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</row>
    <row r="17" spans="1:41">
      <c r="A17">
        <f t="shared" si="0"/>
        <v>1677</v>
      </c>
      <c r="B17">
        <f t="shared" si="1"/>
        <v>1</v>
      </c>
      <c r="C17" t="s">
        <v>2085</v>
      </c>
      <c r="D17" s="42"/>
      <c r="E17" s="42"/>
      <c r="F17" s="42"/>
      <c r="G17" s="42"/>
      <c r="H17" s="42">
        <v>1</v>
      </c>
      <c r="I17" s="42">
        <v>1677</v>
      </c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</row>
    <row r="18" spans="1:41">
      <c r="A18">
        <f t="shared" si="0"/>
        <v>7960</v>
      </c>
      <c r="B18">
        <f t="shared" si="1"/>
        <v>1</v>
      </c>
      <c r="C18" t="s">
        <v>2086</v>
      </c>
      <c r="D18" s="42"/>
      <c r="E18" s="42"/>
      <c r="F18" s="42"/>
      <c r="G18" s="42"/>
      <c r="H18" s="42">
        <v>1</v>
      </c>
      <c r="I18" s="42">
        <v>7960</v>
      </c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</row>
    <row r="19" spans="1:41">
      <c r="A19">
        <f t="shared" si="0"/>
        <v>980</v>
      </c>
      <c r="B19">
        <f t="shared" si="1"/>
        <v>1</v>
      </c>
      <c r="C19" t="s">
        <v>2090</v>
      </c>
      <c r="D19" s="42"/>
      <c r="E19" s="42"/>
      <c r="F19" s="42"/>
      <c r="G19" s="42"/>
      <c r="H19" s="42">
        <v>1</v>
      </c>
      <c r="I19" s="42">
        <v>980</v>
      </c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</row>
    <row r="20" spans="1:41">
      <c r="A20">
        <f t="shared" si="0"/>
        <v>278</v>
      </c>
      <c r="B20">
        <f t="shared" si="1"/>
        <v>1</v>
      </c>
      <c r="C20" t="s">
        <v>2091</v>
      </c>
      <c r="D20" s="42"/>
      <c r="E20" s="42"/>
      <c r="F20" s="42"/>
      <c r="G20" s="42"/>
      <c r="H20" s="42">
        <v>1</v>
      </c>
      <c r="I20" s="42">
        <v>278</v>
      </c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</row>
    <row r="21" spans="1:41">
      <c r="A21">
        <f t="shared" si="0"/>
        <v>500</v>
      </c>
      <c r="B21">
        <f t="shared" si="1"/>
        <v>1</v>
      </c>
      <c r="C21" t="s">
        <v>2092</v>
      </c>
      <c r="D21" s="42"/>
      <c r="E21" s="42"/>
      <c r="F21" s="42"/>
      <c r="G21" s="42"/>
      <c r="H21" s="42">
        <v>1</v>
      </c>
      <c r="I21" s="42">
        <v>500</v>
      </c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</row>
    <row r="22" spans="1:41">
      <c r="A22">
        <f t="shared" si="0"/>
        <v>3458</v>
      </c>
      <c r="B22">
        <f t="shared" si="1"/>
        <v>1</v>
      </c>
      <c r="C22" t="s">
        <v>2093</v>
      </c>
      <c r="D22" s="42"/>
      <c r="E22" s="42"/>
      <c r="F22" s="42"/>
      <c r="G22" s="42"/>
      <c r="H22" s="42">
        <v>1</v>
      </c>
      <c r="I22" s="42">
        <v>3458</v>
      </c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</row>
    <row r="23" spans="1:41">
      <c r="A23">
        <f t="shared" si="0"/>
        <v>0</v>
      </c>
      <c r="B23">
        <f t="shared" si="1"/>
        <v>0</v>
      </c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</row>
    <row r="24" spans="1:41">
      <c r="A24">
        <f t="shared" si="0"/>
        <v>0</v>
      </c>
      <c r="B24">
        <f t="shared" si="1"/>
        <v>0</v>
      </c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</row>
    <row r="25" spans="1:41">
      <c r="A25">
        <f t="shared" si="0"/>
        <v>0</v>
      </c>
      <c r="B25">
        <f t="shared" si="1"/>
        <v>0</v>
      </c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</row>
    <row r="26" spans="1:41">
      <c r="A26">
        <f t="shared" si="0"/>
        <v>0</v>
      </c>
      <c r="B26">
        <f t="shared" si="1"/>
        <v>0</v>
      </c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</row>
    <row r="27" spans="1:41">
      <c r="A27">
        <f t="shared" si="0"/>
        <v>0</v>
      </c>
      <c r="B27">
        <f t="shared" si="1"/>
        <v>0</v>
      </c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</row>
    <row r="28" spans="1:41">
      <c r="A28">
        <f t="shared" si="0"/>
        <v>0</v>
      </c>
      <c r="B28">
        <f t="shared" si="1"/>
        <v>0</v>
      </c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</row>
    <row r="29" spans="1:41">
      <c r="A29">
        <f t="shared" si="0"/>
        <v>0</v>
      </c>
      <c r="B29">
        <f t="shared" si="1"/>
        <v>0</v>
      </c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</row>
    <row r="30" spans="1:41">
      <c r="A30">
        <f t="shared" si="0"/>
        <v>0</v>
      </c>
      <c r="B30">
        <f t="shared" si="1"/>
        <v>0</v>
      </c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</row>
    <row r="31" spans="1:41">
      <c r="A31">
        <f t="shared" si="0"/>
        <v>0</v>
      </c>
      <c r="B31">
        <f t="shared" si="1"/>
        <v>0</v>
      </c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</row>
    <row r="32" spans="1:41">
      <c r="A32">
        <f t="shared" si="0"/>
        <v>0</v>
      </c>
      <c r="B32">
        <f t="shared" si="1"/>
        <v>0</v>
      </c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</row>
    <row r="33" spans="1:41">
      <c r="A33">
        <f t="shared" si="0"/>
        <v>0</v>
      </c>
      <c r="B33">
        <f t="shared" si="1"/>
        <v>0</v>
      </c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</row>
    <row r="34" spans="1:41">
      <c r="A34">
        <f t="shared" si="0"/>
        <v>0</v>
      </c>
      <c r="B34">
        <f t="shared" si="1"/>
        <v>0</v>
      </c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</row>
    <row r="35" spans="1:41">
      <c r="A35">
        <f t="shared" si="0"/>
        <v>0</v>
      </c>
      <c r="B35">
        <f t="shared" si="1"/>
        <v>0</v>
      </c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</row>
    <row r="36" spans="1:41">
      <c r="A36">
        <f t="shared" si="0"/>
        <v>0</v>
      </c>
      <c r="B36">
        <f t="shared" si="1"/>
        <v>0</v>
      </c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</row>
    <row r="37" spans="1:41">
      <c r="A37">
        <f t="shared" si="0"/>
        <v>0</v>
      </c>
      <c r="B37">
        <f t="shared" si="1"/>
        <v>0</v>
      </c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</row>
    <row r="38" spans="1:41">
      <c r="A38">
        <f t="shared" si="0"/>
        <v>0</v>
      </c>
      <c r="B38">
        <f t="shared" si="1"/>
        <v>0</v>
      </c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</row>
    <row r="39" spans="1:41">
      <c r="A39">
        <f t="shared" si="0"/>
        <v>0</v>
      </c>
      <c r="B39">
        <f t="shared" si="1"/>
        <v>0</v>
      </c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</row>
  </sheetData>
  <mergeCells count="20">
    <mergeCell ref="A3:B3"/>
    <mergeCell ref="AD4:AE4"/>
    <mergeCell ref="AF4:AG4"/>
    <mergeCell ref="AH4:AI4"/>
    <mergeCell ref="AJ4:AK4"/>
    <mergeCell ref="D4:E4"/>
    <mergeCell ref="F4:G4"/>
    <mergeCell ref="J4:K4"/>
    <mergeCell ref="L4:M4"/>
    <mergeCell ref="N4:O4"/>
    <mergeCell ref="P4:Q4"/>
    <mergeCell ref="H4:I4"/>
    <mergeCell ref="AL4:AM4"/>
    <mergeCell ref="AN4:AO4"/>
    <mergeCell ref="R4:S4"/>
    <mergeCell ref="T4:U4"/>
    <mergeCell ref="V4:W4"/>
    <mergeCell ref="X4:Y4"/>
    <mergeCell ref="Z4:AA4"/>
    <mergeCell ref="AB4:AC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80" zoomScale="90" zoomScaleNormal="90" workbookViewId="0">
      <selection activeCell="F82" sqref="F82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520" t="s">
        <v>2</v>
      </c>
      <c r="B4" s="520" t="s">
        <v>3</v>
      </c>
      <c r="C4" s="520" t="s">
        <v>4</v>
      </c>
      <c r="D4" s="544" t="s">
        <v>5</v>
      </c>
      <c r="E4" s="543" t="s">
        <v>6</v>
      </c>
      <c r="F4" s="543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520"/>
      <c r="B5" s="520"/>
      <c r="C5" s="520"/>
      <c r="D5" s="545"/>
      <c r="E5" s="543"/>
      <c r="F5" s="543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topLeftCell="A78" zoomScale="90" zoomScaleNormal="90" workbookViewId="0">
      <selection activeCell="B101" sqref="B101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3" ht="20.100000000000001" customHeight="1">
      <c r="B1" s="49" t="s">
        <v>0</v>
      </c>
      <c r="C1" s="50">
        <v>29.5</v>
      </c>
    </row>
    <row r="2" spans="1:13" ht="20.100000000000001" customHeight="1">
      <c r="B2" s="49" t="s">
        <v>1</v>
      </c>
      <c r="C2" s="50">
        <v>28</v>
      </c>
    </row>
    <row r="3" spans="1:13" ht="20.100000000000001" customHeight="1">
      <c r="D3" s="546" t="s">
        <v>498</v>
      </c>
      <c r="E3" s="546"/>
      <c r="F3" s="546"/>
      <c r="G3" s="547" t="s">
        <v>499</v>
      </c>
      <c r="H3" s="547"/>
      <c r="I3" s="59">
        <f>SUM(I6:I230)</f>
        <v>55</v>
      </c>
    </row>
    <row r="4" spans="1:13" ht="45" customHeight="1">
      <c r="A4" s="520" t="s">
        <v>2</v>
      </c>
      <c r="B4" s="520" t="s">
        <v>3</v>
      </c>
      <c r="C4" s="517" t="s">
        <v>4</v>
      </c>
      <c r="D4" s="520" t="s">
        <v>5</v>
      </c>
      <c r="E4" s="520" t="s">
        <v>6</v>
      </c>
      <c r="F4" s="520" t="s">
        <v>7</v>
      </c>
      <c r="G4" s="548" t="s">
        <v>500</v>
      </c>
      <c r="H4" s="549" t="s">
        <v>501</v>
      </c>
      <c r="I4" s="60" t="s">
        <v>8</v>
      </c>
      <c r="J4" s="46">
        <v>43955</v>
      </c>
      <c r="K4" s="261">
        <v>44026</v>
      </c>
      <c r="L4" s="261">
        <v>44125</v>
      </c>
      <c r="M4" s="261">
        <v>44280</v>
      </c>
    </row>
    <row r="5" spans="1:13" s="6" customFormat="1" ht="13.5" customHeight="1">
      <c r="A5" s="520"/>
      <c r="B5" s="520"/>
      <c r="C5" s="517"/>
      <c r="D5" s="520"/>
      <c r="E5" s="520"/>
      <c r="F5" s="520"/>
      <c r="G5" s="548"/>
      <c r="H5" s="549"/>
      <c r="I5" s="61"/>
      <c r="J5" s="47" t="s">
        <v>9</v>
      </c>
    </row>
    <row r="6" spans="1:13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1024.1329209576359</v>
      </c>
      <c r="G6" s="53">
        <f>F6*1.15</f>
        <v>1177.752859101281</v>
      </c>
      <c r="H6" s="54">
        <f>F6*1.1</f>
        <v>1126.5462130533995</v>
      </c>
      <c r="I6" s="61">
        <f>SUM(J6:GR6)</f>
        <v>0</v>
      </c>
    </row>
    <row r="7" spans="1:13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262.75486635547924</v>
      </c>
      <c r="G7" s="53">
        <f t="shared" ref="G7:G70" si="1">F7*1.15</f>
        <v>302.16809630880113</v>
      </c>
      <c r="H7" s="54">
        <f t="shared" ref="H7:H70" si="2">F7*1.1</f>
        <v>289.0303529910272</v>
      </c>
      <c r="I7" s="61">
        <f t="shared" ref="I7:I70" si="3">SUM(J7:GR7)</f>
        <v>0</v>
      </c>
    </row>
    <row r="8" spans="1:13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1387.1012712254371</v>
      </c>
      <c r="G8" s="53">
        <f t="shared" si="1"/>
        <v>1595.1664619092526</v>
      </c>
      <c r="H8" s="54">
        <f t="shared" si="2"/>
        <v>1525.8113983479809</v>
      </c>
      <c r="I8" s="61">
        <f t="shared" si="3"/>
        <v>0</v>
      </c>
    </row>
    <row r="9" spans="1:13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288.41929516229357</v>
      </c>
      <c r="G9" s="53">
        <f t="shared" si="1"/>
        <v>331.6821894366376</v>
      </c>
      <c r="H9" s="54">
        <f t="shared" si="2"/>
        <v>317.26122467852292</v>
      </c>
      <c r="I9" s="61">
        <f t="shared" si="3"/>
        <v>0</v>
      </c>
    </row>
    <row r="10" spans="1:13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285.24420780042612</v>
      </c>
      <c r="G10" s="53">
        <f t="shared" si="1"/>
        <v>328.03083897049004</v>
      </c>
      <c r="H10" s="54">
        <f t="shared" si="2"/>
        <v>313.76862858046877</v>
      </c>
      <c r="I10" s="62">
        <f t="shared" si="3"/>
        <v>0</v>
      </c>
      <c r="J10" s="48"/>
    </row>
    <row r="11" spans="1:13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1039.410099033993</v>
      </c>
      <c r="G11" s="53">
        <f t="shared" si="1"/>
        <v>1195.3216138890919</v>
      </c>
      <c r="H11" s="54">
        <f t="shared" si="2"/>
        <v>1143.3511089373924</v>
      </c>
      <c r="I11" s="61">
        <f t="shared" si="3"/>
        <v>0</v>
      </c>
    </row>
    <row r="12" spans="1:13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271.67631065499086</v>
      </c>
      <c r="G12" s="53">
        <f t="shared" si="1"/>
        <v>312.42775725323946</v>
      </c>
      <c r="H12" s="54">
        <f t="shared" si="2"/>
        <v>298.84394172048997</v>
      </c>
      <c r="I12" s="61">
        <f t="shared" si="3"/>
        <v>0</v>
      </c>
    </row>
    <row r="13" spans="1:13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29550.756597560401</v>
      </c>
      <c r="G13" s="53">
        <f t="shared" si="1"/>
        <v>33983.37008719446</v>
      </c>
      <c r="H13" s="54">
        <f t="shared" si="2"/>
        <v>32505.832257316444</v>
      </c>
      <c r="I13" s="2">
        <f t="shared" si="3"/>
        <v>0</v>
      </c>
    </row>
    <row r="14" spans="1:13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10068.934519644867</v>
      </c>
      <c r="G14" s="53">
        <f t="shared" si="1"/>
        <v>11579.274697591596</v>
      </c>
      <c r="H14" s="54">
        <f t="shared" si="2"/>
        <v>11075.827971609355</v>
      </c>
      <c r="I14" s="2">
        <f t="shared" si="3"/>
        <v>0</v>
      </c>
    </row>
    <row r="15" spans="1:13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3574.6882980919845</v>
      </c>
      <c r="G15" s="53">
        <f t="shared" si="1"/>
        <v>4110.8915428057817</v>
      </c>
      <c r="H15" s="54">
        <f t="shared" si="2"/>
        <v>3932.1571279011832</v>
      </c>
      <c r="I15" s="2">
        <f t="shared" si="3"/>
        <v>0</v>
      </c>
    </row>
    <row r="16" spans="1:13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798.94759714644249</v>
      </c>
      <c r="G16" s="53">
        <f t="shared" si="1"/>
        <v>918.78973671840879</v>
      </c>
      <c r="H16" s="54">
        <f t="shared" si="2"/>
        <v>878.84235686108684</v>
      </c>
      <c r="I16" s="61">
        <f t="shared" si="3"/>
        <v>1</v>
      </c>
      <c r="J16" s="2">
        <v>1</v>
      </c>
    </row>
    <row r="17" spans="1:12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208.40127248961906</v>
      </c>
      <c r="G17" s="53">
        <f t="shared" si="1"/>
        <v>239.6614633630619</v>
      </c>
      <c r="H17" s="54">
        <f t="shared" si="2"/>
        <v>229.24139973858098</v>
      </c>
      <c r="I17" s="61">
        <f t="shared" si="3"/>
        <v>2</v>
      </c>
      <c r="J17" s="2">
        <v>2</v>
      </c>
    </row>
    <row r="18" spans="1:12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28454.680673463547</v>
      </c>
      <c r="G18" s="53">
        <f t="shared" si="1"/>
        <v>32722.882774483078</v>
      </c>
      <c r="H18" s="54">
        <f t="shared" si="2"/>
        <v>31300.148740809902</v>
      </c>
      <c r="I18" s="2">
        <f t="shared" si="3"/>
        <v>0</v>
      </c>
    </row>
    <row r="19" spans="1:12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9398.4763053935785</v>
      </c>
      <c r="G19" s="53">
        <f t="shared" si="1"/>
        <v>10808.247751202614</v>
      </c>
      <c r="H19" s="54">
        <f t="shared" si="2"/>
        <v>10338.323935932936</v>
      </c>
      <c r="I19" s="2">
        <f t="shared" si="3"/>
        <v>0</v>
      </c>
    </row>
    <row r="20" spans="1:12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3229.1695137106867</v>
      </c>
      <c r="G20" s="53">
        <f t="shared" si="1"/>
        <v>3713.5449407672895</v>
      </c>
      <c r="H20" s="54">
        <f t="shared" si="2"/>
        <v>3552.0864650817557</v>
      </c>
      <c r="I20" s="2">
        <f t="shared" si="3"/>
        <v>0</v>
      </c>
    </row>
    <row r="21" spans="1:12" ht="20.100000000000001" customHeight="1">
      <c r="A21" s="7">
        <v>872382</v>
      </c>
      <c r="B21" s="13" t="s">
        <v>29</v>
      </c>
      <c r="C21" s="43">
        <v>5</v>
      </c>
      <c r="D21" s="10">
        <v>27.400547316435478</v>
      </c>
      <c r="E21" s="9"/>
      <c r="F21" s="22">
        <f t="shared" si="0"/>
        <v>808.31614583484657</v>
      </c>
      <c r="G21" s="53">
        <f t="shared" si="1"/>
        <v>929.56356771007347</v>
      </c>
      <c r="H21" s="54">
        <f t="shared" si="2"/>
        <v>889.14776041833125</v>
      </c>
      <c r="I21" s="61">
        <f t="shared" si="3"/>
        <v>0</v>
      </c>
      <c r="J21" s="2">
        <v>1</v>
      </c>
      <c r="K21" s="1">
        <v>-1</v>
      </c>
      <c r="L21" s="261"/>
    </row>
    <row r="22" spans="1:12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681.15056869647958</v>
      </c>
      <c r="G22" s="53">
        <f t="shared" si="1"/>
        <v>783.32315400095149</v>
      </c>
      <c r="H22" s="54">
        <f t="shared" si="2"/>
        <v>749.2656255661276</v>
      </c>
      <c r="I22" s="61">
        <f t="shared" si="3"/>
        <v>1</v>
      </c>
      <c r="J22" s="2">
        <v>1</v>
      </c>
    </row>
    <row r="23" spans="1:12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194.62936235275845</v>
      </c>
      <c r="G23" s="53">
        <f t="shared" si="1"/>
        <v>223.8237667056722</v>
      </c>
      <c r="H23" s="54">
        <f t="shared" si="2"/>
        <v>214.09229858803431</v>
      </c>
      <c r="I23" s="61">
        <f t="shared" si="3"/>
        <v>2</v>
      </c>
      <c r="J23" s="2">
        <v>2</v>
      </c>
    </row>
    <row r="24" spans="1:12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22058.555929435279</v>
      </c>
      <c r="G24" s="53">
        <f t="shared" si="1"/>
        <v>25367.339318850569</v>
      </c>
      <c r="H24" s="54">
        <f t="shared" si="2"/>
        <v>24264.41152237881</v>
      </c>
      <c r="I24" s="2">
        <f t="shared" si="3"/>
        <v>0</v>
      </c>
    </row>
    <row r="25" spans="1:12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6982.614834345808</v>
      </c>
      <c r="G25" s="53">
        <f t="shared" si="1"/>
        <v>8030.0070594976787</v>
      </c>
      <c r="H25" s="54">
        <f t="shared" si="2"/>
        <v>7680.8763177803894</v>
      </c>
      <c r="I25" s="2">
        <f t="shared" si="3"/>
        <v>0</v>
      </c>
    </row>
    <row r="26" spans="1:12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2370.76432704642</v>
      </c>
      <c r="G26" s="53">
        <f t="shared" si="1"/>
        <v>2726.3789761033827</v>
      </c>
      <c r="H26" s="54">
        <f t="shared" si="2"/>
        <v>2607.8407597510623</v>
      </c>
      <c r="I26" s="2">
        <f t="shared" si="3"/>
        <v>0</v>
      </c>
    </row>
    <row r="27" spans="1:12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651.57932270865876</v>
      </c>
      <c r="G27" s="53">
        <f t="shared" si="1"/>
        <v>749.31622111495756</v>
      </c>
      <c r="H27" s="54">
        <f t="shared" si="2"/>
        <v>716.73725497952466</v>
      </c>
      <c r="I27" s="61">
        <f t="shared" si="3"/>
        <v>1</v>
      </c>
      <c r="J27" s="2">
        <v>1</v>
      </c>
    </row>
    <row r="28" spans="1:12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528.8278073258665</v>
      </c>
      <c r="G28" s="53">
        <f t="shared" si="1"/>
        <v>608.1519784247464</v>
      </c>
      <c r="H28" s="54">
        <f t="shared" si="2"/>
        <v>581.71058805845325</v>
      </c>
      <c r="I28" s="61">
        <f t="shared" si="3"/>
        <v>1</v>
      </c>
      <c r="J28" s="2">
        <v>1</v>
      </c>
    </row>
    <row r="29" spans="1:12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146.09518132053074</v>
      </c>
      <c r="G29" s="53">
        <f t="shared" si="1"/>
        <v>168.00945851861033</v>
      </c>
      <c r="H29" s="54">
        <f t="shared" si="2"/>
        <v>160.70469945258384</v>
      </c>
      <c r="I29" s="61">
        <f t="shared" si="3"/>
        <v>2</v>
      </c>
      <c r="J29" s="2">
        <v>2</v>
      </c>
    </row>
    <row r="30" spans="1:12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1595.0547022477367</v>
      </c>
      <c r="G30" s="53">
        <f t="shared" si="1"/>
        <v>1834.3129075848972</v>
      </c>
      <c r="H30" s="54">
        <f t="shared" si="2"/>
        <v>1754.5601724725104</v>
      </c>
      <c r="I30" s="61">
        <f t="shared" si="3"/>
        <v>0</v>
      </c>
    </row>
    <row r="31" spans="1:12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43.252455557185293</v>
      </c>
      <c r="G31" s="53">
        <f t="shared" si="1"/>
        <v>49.740323890763086</v>
      </c>
      <c r="H31" s="54">
        <f t="shared" si="2"/>
        <v>47.577701112903824</v>
      </c>
      <c r="I31" s="61">
        <f t="shared" si="3"/>
        <v>0</v>
      </c>
    </row>
    <row r="32" spans="1:12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55962.142494218693</v>
      </c>
      <c r="G32" s="53">
        <f t="shared" si="1"/>
        <v>64356.463868351493</v>
      </c>
      <c r="H32" s="54">
        <f t="shared" si="2"/>
        <v>61558.356743640565</v>
      </c>
      <c r="I32" s="2">
        <f t="shared" si="3"/>
        <v>0</v>
      </c>
    </row>
    <row r="33" spans="1:13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1085.2387038310028</v>
      </c>
      <c r="G33" s="53">
        <f t="shared" si="1"/>
        <v>1248.0245094056531</v>
      </c>
      <c r="H33" s="54">
        <f t="shared" si="2"/>
        <v>1193.7625742141031</v>
      </c>
      <c r="I33" s="61">
        <f t="shared" si="3"/>
        <v>0</v>
      </c>
    </row>
    <row r="34" spans="1:13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278.03131207382108</v>
      </c>
      <c r="G34" s="53">
        <f t="shared" si="1"/>
        <v>319.7360088848942</v>
      </c>
      <c r="H34" s="54">
        <f t="shared" si="2"/>
        <v>305.83444328120322</v>
      </c>
      <c r="I34" s="61">
        <f t="shared" si="3"/>
        <v>0</v>
      </c>
    </row>
    <row r="35" spans="1:13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1541.0114618377304</v>
      </c>
      <c r="G35" s="53">
        <f t="shared" si="1"/>
        <v>1772.1631811133898</v>
      </c>
      <c r="H35" s="54">
        <f t="shared" si="2"/>
        <v>1695.1126080215035</v>
      </c>
      <c r="I35" s="61">
        <f t="shared" si="3"/>
        <v>0</v>
      </c>
    </row>
    <row r="36" spans="1:13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325.13036991793712</v>
      </c>
      <c r="G36" s="53">
        <f t="shared" si="1"/>
        <v>373.89992540562764</v>
      </c>
      <c r="H36" s="54">
        <f t="shared" si="2"/>
        <v>357.64340690973086</v>
      </c>
      <c r="I36" s="61">
        <f t="shared" si="3"/>
        <v>0</v>
      </c>
    </row>
    <row r="37" spans="1:13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1380.608781795142</v>
      </c>
      <c r="G37" s="53">
        <f t="shared" si="1"/>
        <v>1587.7000990644133</v>
      </c>
      <c r="H37" s="54">
        <f t="shared" si="2"/>
        <v>1518.6696599746563</v>
      </c>
      <c r="I37" s="61">
        <f t="shared" si="3"/>
        <v>0</v>
      </c>
    </row>
    <row r="38" spans="1:13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290.25246864849453</v>
      </c>
      <c r="G38" s="53">
        <f t="shared" si="1"/>
        <v>333.79033894576867</v>
      </c>
      <c r="H38" s="54">
        <f t="shared" si="2"/>
        <v>319.27771551334399</v>
      </c>
      <c r="I38" s="61">
        <f t="shared" si="3"/>
        <v>0</v>
      </c>
    </row>
    <row r="39" spans="1:13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31035.142491454939</v>
      </c>
      <c r="G39" s="53">
        <f t="shared" si="1"/>
        <v>35690.413865173177</v>
      </c>
      <c r="H39" s="54">
        <f t="shared" si="2"/>
        <v>34138.656740600432</v>
      </c>
      <c r="I39" s="2">
        <f t="shared" si="3"/>
        <v>0</v>
      </c>
    </row>
    <row r="40" spans="1:13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9420.8422915395367</v>
      </c>
      <c r="G40" s="53">
        <f t="shared" si="1"/>
        <v>10833.968635270467</v>
      </c>
      <c r="H40" s="54">
        <f t="shared" si="2"/>
        <v>10362.926520693491</v>
      </c>
      <c r="I40" s="2">
        <f t="shared" si="3"/>
        <v>0</v>
      </c>
    </row>
    <row r="41" spans="1:13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3311.1554748300437</v>
      </c>
      <c r="G41" s="53">
        <f t="shared" si="1"/>
        <v>3807.8287960545499</v>
      </c>
      <c r="H41" s="54">
        <f t="shared" si="2"/>
        <v>3642.2710223130484</v>
      </c>
      <c r="I41" s="2">
        <f t="shared" si="3"/>
        <v>0</v>
      </c>
    </row>
    <row r="42" spans="1:13" ht="20.100000000000001" customHeight="1">
      <c r="A42" s="7">
        <v>872552</v>
      </c>
      <c r="B42" s="13" t="s">
        <v>51</v>
      </c>
      <c r="C42" s="43">
        <v>5</v>
      </c>
      <c r="D42" s="10">
        <v>30.242240526849642</v>
      </c>
      <c r="E42" s="9"/>
      <c r="F42" s="22">
        <f t="shared" si="0"/>
        <v>892.14609554206447</v>
      </c>
      <c r="G42" s="53">
        <f t="shared" si="1"/>
        <v>1025.9680098733741</v>
      </c>
      <c r="H42" s="54">
        <f t="shared" si="2"/>
        <v>981.36070509627098</v>
      </c>
      <c r="I42" s="61">
        <f t="shared" si="3"/>
        <v>0</v>
      </c>
      <c r="J42" s="2">
        <v>1</v>
      </c>
      <c r="L42" s="1">
        <v>-1</v>
      </c>
    </row>
    <row r="43" spans="1:13" ht="20.100000000000001" customHeight="1">
      <c r="A43" s="7">
        <v>872551</v>
      </c>
      <c r="B43" s="13" t="s">
        <v>52</v>
      </c>
      <c r="C43" s="43">
        <v>1</v>
      </c>
      <c r="D43" s="10">
        <v>6.7112792037189823</v>
      </c>
      <c r="E43" s="9"/>
      <c r="F43" s="22">
        <f t="shared" si="0"/>
        <v>197.98273650970998</v>
      </c>
      <c r="G43" s="53">
        <f t="shared" si="1"/>
        <v>227.68014698616645</v>
      </c>
      <c r="H43" s="54">
        <f t="shared" si="2"/>
        <v>217.78101016068101</v>
      </c>
      <c r="I43" s="61">
        <f t="shared" si="3"/>
        <v>0</v>
      </c>
      <c r="J43" s="2">
        <v>2</v>
      </c>
      <c r="M43" s="1">
        <v>-2</v>
      </c>
    </row>
    <row r="44" spans="1:13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1675.635139730618</v>
      </c>
      <c r="G44" s="53">
        <f t="shared" si="1"/>
        <v>1926.9804106902106</v>
      </c>
      <c r="H44" s="54">
        <f t="shared" si="2"/>
        <v>1843.1986537036798</v>
      </c>
      <c r="I44" s="61">
        <f t="shared" si="3"/>
        <v>0</v>
      </c>
    </row>
    <row r="45" spans="1:13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359.47051816651265</v>
      </c>
      <c r="G45" s="53">
        <f t="shared" si="1"/>
        <v>413.3910958914895</v>
      </c>
      <c r="H45" s="54">
        <f t="shared" si="2"/>
        <v>395.41756998316396</v>
      </c>
      <c r="I45" s="61">
        <f t="shared" si="3"/>
        <v>0</v>
      </c>
    </row>
    <row r="46" spans="1:13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44921.916279355937</v>
      </c>
      <c r="G46" s="53">
        <f t="shared" si="1"/>
        <v>51660.20372125932</v>
      </c>
      <c r="H46" s="54">
        <f t="shared" si="2"/>
        <v>49414.107907291538</v>
      </c>
      <c r="I46" s="2">
        <f t="shared" si="3"/>
        <v>0</v>
      </c>
    </row>
    <row r="47" spans="1:13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4560.0190469250329</v>
      </c>
      <c r="G47" s="53">
        <f t="shared" si="1"/>
        <v>5244.0219039637877</v>
      </c>
      <c r="H47" s="54">
        <f t="shared" si="2"/>
        <v>5016.0209516175364</v>
      </c>
      <c r="I47" s="2">
        <f t="shared" si="3"/>
        <v>0</v>
      </c>
    </row>
    <row r="48" spans="1:13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1181.806881593981</v>
      </c>
      <c r="G48" s="53">
        <f t="shared" si="1"/>
        <v>1359.0779138330779</v>
      </c>
      <c r="H48" s="54">
        <f t="shared" si="2"/>
        <v>1299.9875697533791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265.91356124473026</v>
      </c>
      <c r="G49" s="53">
        <f t="shared" si="1"/>
        <v>305.80059543143977</v>
      </c>
      <c r="H49" s="54">
        <f t="shared" si="2"/>
        <v>292.50491736920333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42181.321917485431</v>
      </c>
      <c r="G50" s="53">
        <f t="shared" si="1"/>
        <v>48508.520205108245</v>
      </c>
      <c r="H50" s="54">
        <f t="shared" si="2"/>
        <v>46399.454109233979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12648.897054787027</v>
      </c>
      <c r="G51" s="53">
        <f t="shared" si="1"/>
        <v>14546.23161300508</v>
      </c>
      <c r="H51" s="54">
        <f t="shared" si="2"/>
        <v>13913.78676026573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4266.5419363994797</v>
      </c>
      <c r="G52" s="53">
        <f t="shared" si="1"/>
        <v>4906.5232268594009</v>
      </c>
      <c r="H52" s="54">
        <f t="shared" si="2"/>
        <v>4693.1961300394278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1124.6327472130408</v>
      </c>
      <c r="G53" s="53">
        <f t="shared" si="1"/>
        <v>1293.3276592949969</v>
      </c>
      <c r="H53" s="54">
        <f t="shared" si="2"/>
        <v>1237.0960219343451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906.60915745488535</v>
      </c>
      <c r="G54" s="53">
        <f t="shared" si="1"/>
        <v>1042.600531073118</v>
      </c>
      <c r="H54" s="54">
        <f t="shared" si="2"/>
        <v>997.27007320037399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243.01123043858101</v>
      </c>
      <c r="G55" s="53">
        <f t="shared" si="1"/>
        <v>279.46291500436814</v>
      </c>
      <c r="H55" s="54">
        <f t="shared" si="2"/>
        <v>267.31235348243911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34555.320214889187</v>
      </c>
      <c r="G56" s="53">
        <f t="shared" si="1"/>
        <v>39738.618247122562</v>
      </c>
      <c r="H56" s="54">
        <f t="shared" si="2"/>
        <v>38010.852236378109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10552.204879944609</v>
      </c>
      <c r="G57" s="53">
        <f t="shared" si="1"/>
        <v>12135.0356119363</v>
      </c>
      <c r="H57" s="54">
        <f t="shared" si="2"/>
        <v>11607.425367939071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3804.4288650362892</v>
      </c>
      <c r="G58" s="53">
        <f t="shared" si="1"/>
        <v>4375.0931947917325</v>
      </c>
      <c r="H58" s="54">
        <f t="shared" si="2"/>
        <v>4184.8717515399185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1041.6312216820729</v>
      </c>
      <c r="G59" s="53">
        <f t="shared" si="1"/>
        <v>1197.8759049343837</v>
      </c>
      <c r="H59" s="54">
        <f t="shared" si="2"/>
        <v>1145.7943438502803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865.25788548688047</v>
      </c>
      <c r="G60" s="53">
        <f t="shared" si="1"/>
        <v>995.04656830991246</v>
      </c>
      <c r="H60" s="54">
        <f t="shared" si="2"/>
        <v>951.78367403556854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234.49078418107632</v>
      </c>
      <c r="G61" s="53">
        <f t="shared" si="1"/>
        <v>269.66440180823776</v>
      </c>
      <c r="H61" s="54">
        <f t="shared" si="2"/>
        <v>257.93986259918398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29656.06174031899</v>
      </c>
      <c r="G62" s="53">
        <f t="shared" si="1"/>
        <v>34104.471001366837</v>
      </c>
      <c r="H62" s="54">
        <f t="shared" si="2"/>
        <v>32621.667914350892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9089.3241768899697</v>
      </c>
      <c r="G63" s="53">
        <f t="shared" si="1"/>
        <v>10452.722803423465</v>
      </c>
      <c r="H63" s="54">
        <f t="shared" si="2"/>
        <v>9998.2565945789684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3229.1695137106867</v>
      </c>
      <c r="G64" s="53">
        <f t="shared" si="1"/>
        <v>3713.5449407672895</v>
      </c>
      <c r="H64" s="54">
        <f t="shared" si="2"/>
        <v>3552.0864650817557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1059.8034217099639</v>
      </c>
      <c r="G65" s="53">
        <f t="shared" si="1"/>
        <v>1218.7739349664585</v>
      </c>
      <c r="H65" s="54">
        <f t="shared" si="2"/>
        <v>1165.7837638809604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216.73314665119852</v>
      </c>
      <c r="G66" s="53">
        <f t="shared" si="1"/>
        <v>249.24311864887829</v>
      </c>
      <c r="H66" s="54">
        <f t="shared" si="2"/>
        <v>238.4064613163184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1615.7296229385083</v>
      </c>
      <c r="G67" s="53">
        <f t="shared" si="1"/>
        <v>1858.0890663792845</v>
      </c>
      <c r="H67" s="54">
        <f t="shared" si="2"/>
        <v>1777.3025852323592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340.2312117435095</v>
      </c>
      <c r="G68" s="53">
        <f t="shared" si="1"/>
        <v>391.26589350503588</v>
      </c>
      <c r="H68" s="54">
        <f t="shared" si="2"/>
        <v>374.25433291786049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48100.308264455409</v>
      </c>
      <c r="G69" s="53">
        <f t="shared" si="1"/>
        <v>55315.354504123716</v>
      </c>
      <c r="H69" s="54">
        <f t="shared" si="2"/>
        <v>52910.339090900954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1061.6895345908065</v>
      </c>
      <c r="G70" s="53">
        <f t="shared" si="1"/>
        <v>1220.9429647794273</v>
      </c>
      <c r="H70" s="54">
        <f t="shared" si="2"/>
        <v>1167.8584880498872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283.38593934570019</v>
      </c>
      <c r="G71" s="53">
        <f t="shared" ref="G71:G134" si="5">F71*1.15</f>
        <v>325.89383024755517</v>
      </c>
      <c r="H71" s="54">
        <f t="shared" ref="H71:H134" si="6">F71*1.1</f>
        <v>311.72453328027024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1340.1619170558702</v>
      </c>
      <c r="G72" s="53">
        <f t="shared" si="5"/>
        <v>1541.1862046142505</v>
      </c>
      <c r="H72" s="54">
        <f t="shared" si="6"/>
        <v>1474.1781087614572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283.38593934570019</v>
      </c>
      <c r="G73" s="53">
        <f t="shared" si="5"/>
        <v>325.89383024755517</v>
      </c>
      <c r="H73" s="54">
        <f t="shared" si="6"/>
        <v>311.72453328027024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35591.979821335859</v>
      </c>
      <c r="G74" s="53">
        <f t="shared" si="5"/>
        <v>40930.776794536236</v>
      </c>
      <c r="H74" s="54">
        <f t="shared" si="6"/>
        <v>39151.177803469451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10868.771026342947</v>
      </c>
      <c r="G75" s="53">
        <f t="shared" si="5"/>
        <v>12499.086680294387</v>
      </c>
      <c r="H75" s="54">
        <f t="shared" si="6"/>
        <v>11955.648128977244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3918.5617309873778</v>
      </c>
      <c r="G76" s="53">
        <f t="shared" si="5"/>
        <v>4506.3459906354838</v>
      </c>
      <c r="H76" s="54">
        <f t="shared" si="6"/>
        <v>4310.4179040861163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891.21562205148689</v>
      </c>
      <c r="G77" s="53">
        <f t="shared" si="5"/>
        <v>1024.8979653592098</v>
      </c>
      <c r="H77" s="54">
        <f t="shared" si="6"/>
        <v>980.33718425663562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241.52550770650859</v>
      </c>
      <c r="G78" s="53">
        <f t="shared" si="5"/>
        <v>277.75433386248488</v>
      </c>
      <c r="H78" s="54">
        <f t="shared" si="6"/>
        <v>265.67805847715948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822.91602506083575</v>
      </c>
      <c r="G79" s="53">
        <f t="shared" si="5"/>
        <v>946.3534288199611</v>
      </c>
      <c r="H79" s="54">
        <f t="shared" si="6"/>
        <v>905.20762756691943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214.65331066430767</v>
      </c>
      <c r="G80" s="53">
        <f t="shared" si="5"/>
        <v>246.8513072639538</v>
      </c>
      <c r="H80" s="54">
        <f t="shared" si="6"/>
        <v>236.11864173073846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29308.321093667448</v>
      </c>
      <c r="G81" s="53">
        <f t="shared" si="5"/>
        <v>33704.569257717565</v>
      </c>
      <c r="H81" s="54">
        <f t="shared" si="6"/>
        <v>32239.153203034195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701.58508575737392</v>
      </c>
      <c r="G82" s="53">
        <f t="shared" si="5"/>
        <v>806.82284862097993</v>
      </c>
      <c r="H82" s="54">
        <f t="shared" si="6"/>
        <v>771.74359433311133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200.46824322334123</v>
      </c>
      <c r="G83" s="53">
        <f t="shared" si="5"/>
        <v>230.53847970684239</v>
      </c>
      <c r="H83" s="54">
        <f t="shared" si="6"/>
        <v>220.51506754567538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22720.312607318341</v>
      </c>
      <c r="G84" s="53">
        <f t="shared" si="5"/>
        <v>26128.359498416092</v>
      </c>
      <c r="H84" s="54">
        <f t="shared" si="6"/>
        <v>24992.343868050179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7192.0932793761813</v>
      </c>
      <c r="G85" s="53">
        <f t="shared" si="5"/>
        <v>8270.9072712826073</v>
      </c>
      <c r="H85" s="54">
        <f t="shared" si="6"/>
        <v>7911.3026073137999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2441.8872568578131</v>
      </c>
      <c r="G86" s="53">
        <f t="shared" si="5"/>
        <v>2808.1703453864848</v>
      </c>
      <c r="H86" s="54">
        <f t="shared" si="6"/>
        <v>2686.0759825435948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671.12670238991871</v>
      </c>
      <c r="G87" s="53">
        <f t="shared" si="5"/>
        <v>771.79570774840647</v>
      </c>
      <c r="H87" s="54">
        <f t="shared" si="6"/>
        <v>738.23937262891059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544.69264154564257</v>
      </c>
      <c r="G88" s="53">
        <f t="shared" si="5"/>
        <v>626.3965377774889</v>
      </c>
      <c r="H88" s="54">
        <f t="shared" si="6"/>
        <v>599.16190570020683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150.47803676014664</v>
      </c>
      <c r="G89" s="53">
        <f t="shared" si="5"/>
        <v>173.04974227416861</v>
      </c>
      <c r="H89" s="54">
        <f t="shared" si="6"/>
        <v>165.5258404361613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722.61407359186364</v>
      </c>
      <c r="G90" s="53">
        <f t="shared" si="5"/>
        <v>831.00618463064313</v>
      </c>
      <c r="H90" s="54">
        <f t="shared" si="6"/>
        <v>794.87548095105012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157.40849668179408</v>
      </c>
      <c r="G91" s="53">
        <f t="shared" si="5"/>
        <v>181.01977118406319</v>
      </c>
      <c r="H91" s="54">
        <f t="shared" si="6"/>
        <v>173.14934634997348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27534.895319389001</v>
      </c>
      <c r="G92" s="53">
        <f t="shared" si="5"/>
        <v>31665.129617297349</v>
      </c>
      <c r="H92" s="54">
        <f t="shared" si="6"/>
        <v>30288.384851327904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780.92699966846851</v>
      </c>
      <c r="G93" s="53">
        <f t="shared" si="5"/>
        <v>898.0660496187387</v>
      </c>
      <c r="H93" s="54">
        <f t="shared" si="6"/>
        <v>859.01969963531542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177.73426632056589</v>
      </c>
      <c r="G94" s="53">
        <f t="shared" si="5"/>
        <v>204.39440626865076</v>
      </c>
      <c r="H94" s="54">
        <f t="shared" si="6"/>
        <v>195.50769295262251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27073.981478131376</v>
      </c>
      <c r="G95" s="53">
        <f t="shared" si="5"/>
        <v>31135.078699851081</v>
      </c>
      <c r="H95" s="54">
        <f t="shared" si="6"/>
        <v>29781.379625944515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8537.3448179446659</v>
      </c>
      <c r="G96" s="53">
        <f t="shared" si="5"/>
        <v>9817.9465406363652</v>
      </c>
      <c r="H96" s="54">
        <f t="shared" si="6"/>
        <v>9391.0792997391327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797.99944748804239</v>
      </c>
      <c r="G97" s="53">
        <f t="shared" si="5"/>
        <v>917.69936461124871</v>
      </c>
      <c r="H97" s="54">
        <f t="shared" si="6"/>
        <v>877.79939223684676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172.28369161985967</v>
      </c>
      <c r="G98" s="53">
        <f t="shared" si="5"/>
        <v>198.1262453628386</v>
      </c>
      <c r="H98" s="54">
        <f t="shared" si="6"/>
        <v>189.51206078184566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24767.81645545084</v>
      </c>
      <c r="G99" s="53">
        <f t="shared" si="5"/>
        <v>28482.988923768466</v>
      </c>
      <c r="H99" s="54">
        <f t="shared" si="6"/>
        <v>27244.598100995925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7988.5966073587033</v>
      </c>
      <c r="G100" s="53">
        <f t="shared" si="5"/>
        <v>9186.886098462508</v>
      </c>
      <c r="H100" s="54">
        <f t="shared" si="6"/>
        <v>8787.4562680945746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740.45695669791803</v>
      </c>
      <c r="G101" s="53">
        <f t="shared" si="5"/>
        <v>851.52550020260571</v>
      </c>
      <c r="H101" s="54">
        <f t="shared" si="6"/>
        <v>814.50265236770986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161.67854785731652</v>
      </c>
      <c r="G102" s="53">
        <f t="shared" si="5"/>
        <v>185.93033003591398</v>
      </c>
      <c r="H102" s="54">
        <f t="shared" si="6"/>
        <v>177.84640264304818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17508.02890887719</v>
      </c>
      <c r="G103" s="53">
        <f t="shared" si="5"/>
        <v>20134.233245208765</v>
      </c>
      <c r="H103" s="54">
        <f t="shared" si="6"/>
        <v>19258.83179976491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5653.1972052542333</v>
      </c>
      <c r="G104" s="53">
        <f t="shared" si="5"/>
        <v>6501.1767860423679</v>
      </c>
      <c r="H104" s="54">
        <f t="shared" si="6"/>
        <v>6218.516925779657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2120.2178292287786</v>
      </c>
      <c r="G105" s="53">
        <f t="shared" si="5"/>
        <v>2438.2505036130951</v>
      </c>
      <c r="H105" s="54">
        <f t="shared" si="6"/>
        <v>2332.2396121516567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562.80773466414144</v>
      </c>
      <c r="G106" s="53">
        <f t="shared" si="5"/>
        <v>647.22889486376255</v>
      </c>
      <c r="H106" s="54">
        <f t="shared" si="6"/>
        <v>619.08850813055562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462.2954604482988</v>
      </c>
      <c r="G107" s="53">
        <f t="shared" si="5"/>
        <v>531.63977951554352</v>
      </c>
      <c r="H107" s="54">
        <f t="shared" si="6"/>
        <v>508.52500649312873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123.80033079494551</v>
      </c>
      <c r="G108" s="53">
        <f t="shared" si="5"/>
        <v>142.37038041418734</v>
      </c>
      <c r="H108" s="54">
        <f t="shared" si="6"/>
        <v>136.18036387444008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16542.068693215002</v>
      </c>
      <c r="G109" s="53">
        <f t="shared" si="5"/>
        <v>19023.378997197251</v>
      </c>
      <c r="H109" s="54">
        <f t="shared" si="6"/>
        <v>18196.275562536503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5363.8656206241794</v>
      </c>
      <c r="G110" s="53">
        <f t="shared" si="5"/>
        <v>6168.445463717806</v>
      </c>
      <c r="H110" s="54">
        <f t="shared" si="6"/>
        <v>5900.2521826865977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485.21810712883189</v>
      </c>
      <c r="G111" s="53">
        <f t="shared" si="5"/>
        <v>558.00082319815658</v>
      </c>
      <c r="H111" s="54">
        <f t="shared" si="6"/>
        <v>533.73991784171517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399.93734890618879</v>
      </c>
      <c r="G112" s="53">
        <f t="shared" si="5"/>
        <v>459.92795124211705</v>
      </c>
      <c r="H112" s="54">
        <f t="shared" si="6"/>
        <v>439.93108379680768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113.24980541879889</v>
      </c>
      <c r="G113" s="53">
        <f t="shared" si="5"/>
        <v>130.23727623161872</v>
      </c>
      <c r="H113" s="54">
        <f t="shared" si="6"/>
        <v>124.57478596067878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32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32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32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32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32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525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526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32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32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32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32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32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32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32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32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32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32">
        <f t="shared" si="11"/>
        <v>0</v>
      </c>
    </row>
    <row r="168" spans="1:9" ht="20.100000000000001" customHeight="1">
      <c r="A168" s="7">
        <v>152722</v>
      </c>
      <c r="B168" s="13" t="s">
        <v>527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32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32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32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32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32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32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32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32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32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32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32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32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32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32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32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32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32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32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32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32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32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32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32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32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32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32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32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32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32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32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32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32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32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32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32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32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32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32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32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32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32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32">
        <f t="shared" si="15"/>
        <v>0</v>
      </c>
    </row>
    <row r="231" spans="1:13" ht="21">
      <c r="A231" s="165" t="s">
        <v>534</v>
      </c>
      <c r="B231" s="166" t="s">
        <v>533</v>
      </c>
      <c r="C231" s="87">
        <v>208</v>
      </c>
      <c r="D231" s="167">
        <v>545.62385684633409</v>
      </c>
      <c r="E231" s="9"/>
      <c r="F231" s="22">
        <f t="shared" ref="F231:F261" si="16">(D231*C$1)+E231*C$2</f>
        <v>16095.903776966856</v>
      </c>
      <c r="G231" s="53">
        <f t="shared" ref="G231:G261" si="17">F231*1.15</f>
        <v>18510.289343511882</v>
      </c>
      <c r="H231" s="54">
        <f t="shared" ref="H231:H261" si="18">F231*1.1</f>
        <v>17705.494154663542</v>
      </c>
      <c r="I231" s="168">
        <f t="shared" ref="I231:I261" si="19">SUM(J231:GR231)</f>
        <v>0</v>
      </c>
      <c r="M231" s="111"/>
    </row>
    <row r="232" spans="1:13" ht="21">
      <c r="A232" s="165" t="s">
        <v>535</v>
      </c>
      <c r="B232" s="166" t="s">
        <v>536</v>
      </c>
      <c r="C232" s="87">
        <v>60</v>
      </c>
      <c r="D232" s="167">
        <v>196.75336953465015</v>
      </c>
      <c r="E232" s="9"/>
      <c r="F232" s="22">
        <f t="shared" si="16"/>
        <v>5804.2244012721794</v>
      </c>
      <c r="G232" s="53">
        <f t="shared" si="17"/>
        <v>6674.8580614630055</v>
      </c>
      <c r="H232" s="54">
        <f t="shared" si="18"/>
        <v>6384.646841399398</v>
      </c>
      <c r="I232" s="168">
        <f t="shared" si="19"/>
        <v>0</v>
      </c>
    </row>
    <row r="233" spans="1:13" ht="21">
      <c r="A233" s="165" t="s">
        <v>537</v>
      </c>
      <c r="B233" s="166" t="s">
        <v>538</v>
      </c>
      <c r="C233" s="87">
        <v>1</v>
      </c>
      <c r="D233" s="167">
        <v>4.304283896886508</v>
      </c>
      <c r="E233" s="9"/>
      <c r="F233" s="22">
        <f t="shared" si="16"/>
        <v>126.97637495815199</v>
      </c>
      <c r="G233" s="53">
        <f t="shared" si="17"/>
        <v>146.02283120187479</v>
      </c>
      <c r="H233" s="54">
        <f t="shared" si="18"/>
        <v>139.67401245396721</v>
      </c>
      <c r="I233" s="168">
        <f t="shared" si="19"/>
        <v>0</v>
      </c>
    </row>
    <row r="234" spans="1:13" ht="21">
      <c r="A234" s="165" t="s">
        <v>539</v>
      </c>
      <c r="B234" s="166" t="s">
        <v>540</v>
      </c>
      <c r="C234" s="87">
        <v>4</v>
      </c>
      <c r="D234" s="167">
        <v>14.762866019417476</v>
      </c>
      <c r="E234" s="9"/>
      <c r="F234" s="22">
        <f t="shared" si="16"/>
        <v>435.50454757281557</v>
      </c>
      <c r="G234" s="53">
        <f t="shared" si="17"/>
        <v>500.83022970873787</v>
      </c>
      <c r="H234" s="54">
        <f t="shared" si="18"/>
        <v>479.05500233009718</v>
      </c>
      <c r="I234" s="168">
        <f t="shared" si="19"/>
        <v>0</v>
      </c>
    </row>
    <row r="235" spans="1:13" ht="21">
      <c r="A235" s="165" t="s">
        <v>541</v>
      </c>
      <c r="B235" s="166" t="s">
        <v>542</v>
      </c>
      <c r="C235" s="87">
        <v>5</v>
      </c>
      <c r="D235" s="167">
        <v>18.042813123535321</v>
      </c>
      <c r="E235" s="9"/>
      <c r="F235" s="22">
        <f t="shared" si="16"/>
        <v>532.26298714429197</v>
      </c>
      <c r="G235" s="53">
        <f t="shared" si="17"/>
        <v>612.10243521593577</v>
      </c>
      <c r="H235" s="54">
        <f t="shared" si="18"/>
        <v>585.48928585872125</v>
      </c>
      <c r="I235" s="168">
        <f t="shared" si="19"/>
        <v>0</v>
      </c>
    </row>
    <row r="236" spans="1:13" ht="21">
      <c r="A236" s="165" t="s">
        <v>545</v>
      </c>
      <c r="B236" s="166" t="s">
        <v>546</v>
      </c>
      <c r="C236" s="78">
        <v>208</v>
      </c>
      <c r="D236" s="167">
        <v>579.42283227318376</v>
      </c>
      <c r="E236" s="9"/>
      <c r="F236" s="22">
        <f t="shared" si="16"/>
        <v>17092.97355205892</v>
      </c>
      <c r="G236" s="53">
        <f t="shared" si="17"/>
        <v>19656.919584867755</v>
      </c>
      <c r="H236" s="54">
        <f t="shared" si="18"/>
        <v>18802.270907264814</v>
      </c>
      <c r="I236" s="168">
        <f t="shared" si="19"/>
        <v>0</v>
      </c>
    </row>
    <row r="237" spans="1:13" ht="21">
      <c r="A237" s="165" t="s">
        <v>547</v>
      </c>
      <c r="B237" s="166" t="s">
        <v>548</v>
      </c>
      <c r="C237" s="78">
        <v>1</v>
      </c>
      <c r="D237" s="167">
        <v>4.380850485436893</v>
      </c>
      <c r="E237" s="9"/>
      <c r="F237" s="22">
        <f t="shared" si="16"/>
        <v>129.23508932038834</v>
      </c>
      <c r="G237" s="53">
        <f t="shared" si="17"/>
        <v>148.62035271844658</v>
      </c>
      <c r="H237" s="54">
        <f t="shared" si="18"/>
        <v>142.1585982524272</v>
      </c>
      <c r="I237" s="168">
        <f t="shared" si="19"/>
        <v>0</v>
      </c>
    </row>
    <row r="238" spans="1:13" ht="21">
      <c r="A238" s="165" t="s">
        <v>549</v>
      </c>
      <c r="B238" s="166" t="s">
        <v>550</v>
      </c>
      <c r="C238" s="78">
        <v>4</v>
      </c>
      <c r="D238" s="167">
        <v>15.596821024439238</v>
      </c>
      <c r="E238" s="9"/>
      <c r="F238" s="22">
        <f t="shared" si="16"/>
        <v>460.10622022095754</v>
      </c>
      <c r="G238" s="53">
        <f t="shared" si="17"/>
        <v>529.12215325410114</v>
      </c>
      <c r="H238" s="54">
        <f t="shared" si="18"/>
        <v>506.11684224305333</v>
      </c>
      <c r="I238" s="168">
        <f t="shared" si="19"/>
        <v>0</v>
      </c>
    </row>
    <row r="239" spans="1:13" ht="21">
      <c r="A239" s="165" t="s">
        <v>551</v>
      </c>
      <c r="B239" s="166" t="s">
        <v>552</v>
      </c>
      <c r="C239" s="78">
        <v>5</v>
      </c>
      <c r="D239" s="167">
        <v>19.183034482758622</v>
      </c>
      <c r="E239" s="9"/>
      <c r="F239" s="22">
        <f t="shared" si="16"/>
        <v>565.89951724137939</v>
      </c>
      <c r="G239" s="53">
        <f t="shared" si="17"/>
        <v>650.7844448275863</v>
      </c>
      <c r="H239" s="54">
        <f t="shared" si="18"/>
        <v>622.4894689655174</v>
      </c>
      <c r="I239" s="168">
        <f t="shared" si="19"/>
        <v>0</v>
      </c>
    </row>
    <row r="240" spans="1:13" ht="21">
      <c r="A240" s="165" t="s">
        <v>554</v>
      </c>
      <c r="B240" s="166" t="s">
        <v>555</v>
      </c>
      <c r="C240" s="87">
        <v>1</v>
      </c>
      <c r="D240" s="167">
        <v>5.1299614328757945</v>
      </c>
      <c r="E240" s="9"/>
      <c r="F240" s="22">
        <f t="shared" si="16"/>
        <v>151.33386226983595</v>
      </c>
      <c r="G240" s="53">
        <f t="shared" si="17"/>
        <v>174.03394161031133</v>
      </c>
      <c r="H240" s="54">
        <f t="shared" si="18"/>
        <v>166.46724849681956</v>
      </c>
      <c r="I240" s="168">
        <f t="shared" si="19"/>
        <v>0</v>
      </c>
    </row>
    <row r="241" spans="1:9" ht="21">
      <c r="A241" s="165" t="s">
        <v>556</v>
      </c>
      <c r="B241" s="166" t="s">
        <v>557</v>
      </c>
      <c r="C241" s="87">
        <v>5</v>
      </c>
      <c r="D241" s="167">
        <v>22.229143086709072</v>
      </c>
      <c r="E241" s="9"/>
      <c r="F241" s="22">
        <f t="shared" si="16"/>
        <v>655.75972105791766</v>
      </c>
      <c r="G241" s="53">
        <f t="shared" si="17"/>
        <v>754.1236792166053</v>
      </c>
      <c r="H241" s="54">
        <f t="shared" si="18"/>
        <v>721.33569316370949</v>
      </c>
      <c r="I241" s="168">
        <f t="shared" si="19"/>
        <v>0</v>
      </c>
    </row>
    <row r="242" spans="1:9" ht="21">
      <c r="A242" s="165" t="s">
        <v>559</v>
      </c>
      <c r="B242" s="166" t="s">
        <v>560</v>
      </c>
      <c r="C242" s="78">
        <v>60</v>
      </c>
      <c r="D242" s="167">
        <v>279.31698439906256</v>
      </c>
      <c r="E242" s="9"/>
      <c r="F242" s="22">
        <f t="shared" si="16"/>
        <v>8239.8510397723458</v>
      </c>
      <c r="G242" s="53">
        <f t="shared" si="17"/>
        <v>9475.828695738197</v>
      </c>
      <c r="H242" s="54">
        <f t="shared" si="18"/>
        <v>9063.8361437495805</v>
      </c>
      <c r="I242" s="168">
        <f t="shared" si="19"/>
        <v>0</v>
      </c>
    </row>
    <row r="243" spans="1:9" ht="21">
      <c r="A243" s="165" t="s">
        <v>561</v>
      </c>
      <c r="B243" s="166" t="s">
        <v>562</v>
      </c>
      <c r="C243" s="78">
        <v>1</v>
      </c>
      <c r="D243" s="167">
        <v>5.0637416806160029</v>
      </c>
      <c r="E243" s="9"/>
      <c r="F243" s="22">
        <f t="shared" si="16"/>
        <v>149.3803795781721</v>
      </c>
      <c r="G243" s="53">
        <f t="shared" si="17"/>
        <v>171.78743651489791</v>
      </c>
      <c r="H243" s="54">
        <f t="shared" si="18"/>
        <v>164.31841753598931</v>
      </c>
      <c r="I243" s="168">
        <f t="shared" si="19"/>
        <v>0</v>
      </c>
    </row>
    <row r="244" spans="1:9" ht="21">
      <c r="A244" s="165" t="s">
        <v>563</v>
      </c>
      <c r="B244" s="166" t="s">
        <v>564</v>
      </c>
      <c r="C244" s="78">
        <v>4</v>
      </c>
      <c r="D244" s="167">
        <v>18.088339203213927</v>
      </c>
      <c r="E244" s="9"/>
      <c r="F244" s="22">
        <f t="shared" si="16"/>
        <v>533.6060064948108</v>
      </c>
      <c r="G244" s="53">
        <f t="shared" si="17"/>
        <v>613.64690746903239</v>
      </c>
      <c r="H244" s="54">
        <f t="shared" si="18"/>
        <v>586.96660714429197</v>
      </c>
      <c r="I244" s="168">
        <f t="shared" si="19"/>
        <v>0</v>
      </c>
    </row>
    <row r="245" spans="1:9" ht="21">
      <c r="A245" s="165" t="s">
        <v>565</v>
      </c>
      <c r="B245" s="166" t="s">
        <v>566</v>
      </c>
      <c r="C245" s="78">
        <v>5</v>
      </c>
      <c r="D245" s="167">
        <v>21.674552661533312</v>
      </c>
      <c r="E245" s="9"/>
      <c r="F245" s="22">
        <f t="shared" si="16"/>
        <v>639.39930351523276</v>
      </c>
      <c r="G245" s="53">
        <f t="shared" si="17"/>
        <v>735.30919904251766</v>
      </c>
      <c r="H245" s="54">
        <f t="shared" si="18"/>
        <v>703.3392338667561</v>
      </c>
      <c r="I245" s="168">
        <f t="shared" si="19"/>
        <v>0</v>
      </c>
    </row>
    <row r="246" spans="1:9" ht="21">
      <c r="A246" s="165" t="s">
        <v>568</v>
      </c>
      <c r="B246" s="166" t="s">
        <v>569</v>
      </c>
      <c r="C246" s="95">
        <v>1</v>
      </c>
      <c r="D246" s="167">
        <v>5.5831528624037494</v>
      </c>
      <c r="E246" s="9"/>
      <c r="F246" s="22">
        <f t="shared" si="16"/>
        <v>164.70300944091062</v>
      </c>
      <c r="G246" s="53">
        <f t="shared" si="17"/>
        <v>189.4084608570472</v>
      </c>
      <c r="H246" s="54">
        <f t="shared" si="18"/>
        <v>181.17331038500168</v>
      </c>
      <c r="I246" s="168">
        <f t="shared" si="19"/>
        <v>0</v>
      </c>
    </row>
    <row r="247" spans="1:9" ht="21">
      <c r="A247" s="165" t="s">
        <v>570</v>
      </c>
      <c r="B247" s="166" t="s">
        <v>571</v>
      </c>
      <c r="C247" s="95">
        <v>4</v>
      </c>
      <c r="D247" s="167">
        <v>20.043891262135922</v>
      </c>
      <c r="E247" s="9"/>
      <c r="F247" s="22">
        <f t="shared" si="16"/>
        <v>591.29479223300973</v>
      </c>
      <c r="G247" s="53">
        <f t="shared" si="17"/>
        <v>679.98901106796109</v>
      </c>
      <c r="H247" s="54">
        <f t="shared" si="18"/>
        <v>650.42427145631075</v>
      </c>
      <c r="I247" s="168">
        <f t="shared" si="19"/>
        <v>0</v>
      </c>
    </row>
    <row r="248" spans="1:9" ht="21">
      <c r="A248" s="165" t="s">
        <v>572</v>
      </c>
      <c r="B248" s="166" t="s">
        <v>573</v>
      </c>
      <c r="C248" s="95">
        <v>5</v>
      </c>
      <c r="D248" s="167">
        <v>25.165575225979243</v>
      </c>
      <c r="E248" s="9"/>
      <c r="F248" s="22">
        <f t="shared" si="16"/>
        <v>742.3844691663877</v>
      </c>
      <c r="G248" s="53">
        <f t="shared" si="17"/>
        <v>853.74213954134575</v>
      </c>
      <c r="H248" s="54">
        <f t="shared" si="18"/>
        <v>816.62291608302655</v>
      </c>
      <c r="I248" s="168">
        <f t="shared" si="19"/>
        <v>0</v>
      </c>
    </row>
    <row r="249" spans="1:9" ht="21">
      <c r="A249" s="165" t="s">
        <v>574</v>
      </c>
      <c r="B249" s="166" t="s">
        <v>575</v>
      </c>
      <c r="C249" s="74">
        <v>60</v>
      </c>
      <c r="D249" s="167">
        <v>264.72173712755273</v>
      </c>
      <c r="E249" s="9"/>
      <c r="F249" s="22">
        <f t="shared" si="16"/>
        <v>7809.2912452628052</v>
      </c>
      <c r="G249" s="53">
        <f t="shared" si="17"/>
        <v>8980.6849320522251</v>
      </c>
      <c r="H249" s="54">
        <f t="shared" si="18"/>
        <v>8590.2203697890873</v>
      </c>
      <c r="I249" s="168">
        <f t="shared" si="19"/>
        <v>0</v>
      </c>
    </row>
    <row r="250" spans="1:9" ht="21">
      <c r="A250" s="165" t="s">
        <v>576</v>
      </c>
      <c r="B250" s="166" t="s">
        <v>577</v>
      </c>
      <c r="C250" s="74">
        <v>1</v>
      </c>
      <c r="D250" s="167">
        <v>5.5148637428858391</v>
      </c>
      <c r="E250" s="9"/>
      <c r="F250" s="22">
        <f t="shared" si="16"/>
        <v>162.68848041513226</v>
      </c>
      <c r="G250" s="53">
        <f t="shared" si="17"/>
        <v>187.09175247740208</v>
      </c>
      <c r="H250" s="54">
        <f t="shared" si="18"/>
        <v>178.95732845664551</v>
      </c>
      <c r="I250" s="168">
        <f t="shared" si="19"/>
        <v>0</v>
      </c>
    </row>
    <row r="251" spans="1:9" ht="21">
      <c r="A251" s="165" t="s">
        <v>578</v>
      </c>
      <c r="B251" s="166" t="s">
        <v>579</v>
      </c>
      <c r="C251" s="74">
        <v>4</v>
      </c>
      <c r="D251" s="167">
        <v>19.855578841647137</v>
      </c>
      <c r="E251" s="9"/>
      <c r="F251" s="22">
        <f t="shared" si="16"/>
        <v>585.73957582859055</v>
      </c>
      <c r="G251" s="53">
        <f t="shared" si="17"/>
        <v>673.60051220287903</v>
      </c>
      <c r="H251" s="54">
        <f t="shared" si="18"/>
        <v>644.31353341144961</v>
      </c>
      <c r="I251" s="168">
        <f t="shared" si="19"/>
        <v>0</v>
      </c>
    </row>
    <row r="252" spans="1:9" ht="21">
      <c r="A252" s="165" t="s">
        <v>580</v>
      </c>
      <c r="B252" s="166" t="s">
        <v>581</v>
      </c>
      <c r="C252" s="74">
        <v>5</v>
      </c>
      <c r="D252" s="167">
        <v>24.267469835955808</v>
      </c>
      <c r="E252" s="9"/>
      <c r="F252" s="22">
        <f t="shared" si="16"/>
        <v>715.89036016069633</v>
      </c>
      <c r="G252" s="53">
        <f t="shared" si="17"/>
        <v>823.27391418480067</v>
      </c>
      <c r="H252" s="54">
        <f t="shared" si="18"/>
        <v>787.47939617676604</v>
      </c>
      <c r="I252" s="168">
        <f t="shared" si="19"/>
        <v>0</v>
      </c>
    </row>
    <row r="253" spans="1:9" ht="21">
      <c r="A253" s="165" t="s">
        <v>584</v>
      </c>
      <c r="B253" s="166" t="s">
        <v>585</v>
      </c>
      <c r="C253" s="100">
        <v>60</v>
      </c>
      <c r="D253" s="167">
        <v>359.49254944760628</v>
      </c>
      <c r="E253" s="9"/>
      <c r="F253" s="22">
        <f t="shared" si="16"/>
        <v>10605.030208704386</v>
      </c>
      <c r="G253" s="53">
        <f t="shared" si="17"/>
        <v>12195.784740010042</v>
      </c>
      <c r="H253" s="54">
        <f t="shared" si="18"/>
        <v>11665.533229574825</v>
      </c>
      <c r="I253" s="168">
        <f t="shared" si="19"/>
        <v>0</v>
      </c>
    </row>
    <row r="254" spans="1:9" ht="21">
      <c r="A254" s="165" t="s">
        <v>586</v>
      </c>
      <c r="B254" s="166" t="s">
        <v>587</v>
      </c>
      <c r="C254" s="100">
        <v>1</v>
      </c>
      <c r="D254" s="167">
        <v>7.4973175761633746</v>
      </c>
      <c r="E254" s="9"/>
      <c r="F254" s="22">
        <f t="shared" si="16"/>
        <v>221.17086849681954</v>
      </c>
      <c r="G254" s="53">
        <f t="shared" si="17"/>
        <v>254.34649877134245</v>
      </c>
      <c r="H254" s="54">
        <f t="shared" si="18"/>
        <v>243.28795534650152</v>
      </c>
      <c r="I254" s="168">
        <f t="shared" si="19"/>
        <v>0</v>
      </c>
    </row>
    <row r="255" spans="1:9" ht="21">
      <c r="A255" s="165" t="s">
        <v>588</v>
      </c>
      <c r="B255" s="166" t="s">
        <v>589</v>
      </c>
      <c r="C255" s="100">
        <v>5</v>
      </c>
      <c r="D255" s="167">
        <v>32.977436625376626</v>
      </c>
      <c r="E255" s="9"/>
      <c r="F255" s="22">
        <f t="shared" si="16"/>
        <v>972.83438044861043</v>
      </c>
      <c r="G255" s="53">
        <f t="shared" si="17"/>
        <v>1118.7595375159019</v>
      </c>
      <c r="H255" s="54">
        <f t="shared" si="18"/>
        <v>1070.1178184934715</v>
      </c>
      <c r="I255" s="168">
        <f t="shared" si="19"/>
        <v>0</v>
      </c>
    </row>
    <row r="256" spans="1:9" ht="21">
      <c r="A256" s="165" t="s">
        <v>592</v>
      </c>
      <c r="B256" s="166" t="s">
        <v>593</v>
      </c>
      <c r="C256" s="102">
        <v>1</v>
      </c>
      <c r="D256" s="167">
        <v>7.1103458988952131</v>
      </c>
      <c r="E256" s="9"/>
      <c r="F256" s="22">
        <f t="shared" si="16"/>
        <v>209.75520401740877</v>
      </c>
      <c r="G256" s="53">
        <f t="shared" si="17"/>
        <v>241.21848462002006</v>
      </c>
      <c r="H256" s="54">
        <f t="shared" si="18"/>
        <v>230.73072441914968</v>
      </c>
      <c r="I256" s="168">
        <f t="shared" si="19"/>
        <v>0</v>
      </c>
    </row>
    <row r="257" spans="1:9" ht="21">
      <c r="A257" s="165" t="s">
        <v>594</v>
      </c>
      <c r="B257" s="166" t="s">
        <v>595</v>
      </c>
      <c r="C257" s="102">
        <v>5</v>
      </c>
      <c r="D257" s="167">
        <v>29.476067224640108</v>
      </c>
      <c r="E257" s="9"/>
      <c r="F257" s="22">
        <f t="shared" si="16"/>
        <v>869.54398312688318</v>
      </c>
      <c r="G257" s="53">
        <f t="shared" si="17"/>
        <v>999.97558059591563</v>
      </c>
      <c r="H257" s="54">
        <f t="shared" si="18"/>
        <v>956.49838143957152</v>
      </c>
      <c r="I257" s="168">
        <f t="shared" si="19"/>
        <v>0</v>
      </c>
    </row>
    <row r="258" spans="1:9" ht="21">
      <c r="A258" s="165" t="s">
        <v>597</v>
      </c>
      <c r="B258" s="166" t="s">
        <v>598</v>
      </c>
      <c r="C258" s="106">
        <v>1</v>
      </c>
      <c r="D258" s="167">
        <v>6.5950734516237031</v>
      </c>
      <c r="E258" s="9"/>
      <c r="F258" s="22">
        <f t="shared" si="16"/>
        <v>194.55466682289924</v>
      </c>
      <c r="G258" s="53">
        <f t="shared" si="17"/>
        <v>223.7378668463341</v>
      </c>
      <c r="H258" s="54">
        <f t="shared" si="18"/>
        <v>214.01013350518917</v>
      </c>
      <c r="I258" s="168">
        <f t="shared" si="19"/>
        <v>0</v>
      </c>
    </row>
    <row r="259" spans="1:9" ht="21">
      <c r="A259" s="165" t="s">
        <v>599</v>
      </c>
      <c r="B259" s="166" t="s">
        <v>600</v>
      </c>
      <c r="C259" s="106">
        <v>5</v>
      </c>
      <c r="D259" s="167">
        <v>29.047708202209577</v>
      </c>
      <c r="E259" s="9"/>
      <c r="F259" s="22">
        <f t="shared" si="16"/>
        <v>856.90739196518257</v>
      </c>
      <c r="G259" s="53">
        <f t="shared" si="17"/>
        <v>985.44350075995987</v>
      </c>
      <c r="H259" s="54">
        <f t="shared" si="18"/>
        <v>942.59813116170085</v>
      </c>
      <c r="I259" s="168">
        <f t="shared" si="19"/>
        <v>0</v>
      </c>
    </row>
    <row r="260" spans="1:9" ht="21">
      <c r="A260" s="165" t="s">
        <v>603</v>
      </c>
      <c r="B260" s="166" t="s">
        <v>604</v>
      </c>
      <c r="C260" s="100">
        <v>1</v>
      </c>
      <c r="D260" s="167">
        <v>6.359165584198192</v>
      </c>
      <c r="E260" s="9"/>
      <c r="F260" s="22">
        <f t="shared" si="16"/>
        <v>187.59538473384666</v>
      </c>
      <c r="G260" s="53">
        <f t="shared" si="17"/>
        <v>215.73469244392365</v>
      </c>
      <c r="H260" s="54">
        <f t="shared" si="18"/>
        <v>206.35492320723134</v>
      </c>
      <c r="I260" s="168">
        <f t="shared" si="19"/>
        <v>0</v>
      </c>
    </row>
    <row r="261" spans="1:9" ht="21">
      <c r="A261" s="165" t="s">
        <v>605</v>
      </c>
      <c r="B261" s="166" t="s">
        <v>606</v>
      </c>
      <c r="C261" s="100">
        <v>5</v>
      </c>
      <c r="D261" s="167">
        <v>27.570179979912954</v>
      </c>
      <c r="E261" s="9"/>
      <c r="F261" s="22">
        <f t="shared" si="16"/>
        <v>813.32030940743209</v>
      </c>
      <c r="G261" s="53">
        <f t="shared" si="17"/>
        <v>935.31835581854682</v>
      </c>
      <c r="H261" s="54">
        <f t="shared" si="18"/>
        <v>894.65234034817536</v>
      </c>
      <c r="I261" s="168">
        <f t="shared" si="19"/>
        <v>0</v>
      </c>
    </row>
    <row r="262" spans="1:9">
      <c r="A262" s="158">
        <v>108304</v>
      </c>
      <c r="B262" s="125" t="s">
        <v>684</v>
      </c>
      <c r="C262" s="126">
        <v>1</v>
      </c>
      <c r="D262" s="132">
        <v>6.4189999999999996</v>
      </c>
      <c r="F262" s="22">
        <f t="shared" ref="F262:F305" si="20">(D262*C$1)+E262*C$2</f>
        <v>189.3605</v>
      </c>
      <c r="G262" s="53">
        <f t="shared" ref="G262:G305" si="21">F262*1.15</f>
        <v>217.76457499999998</v>
      </c>
      <c r="H262" s="54">
        <f t="shared" ref="H262:H305" si="22">F262*1.1</f>
        <v>208.29655000000002</v>
      </c>
      <c r="I262" s="169"/>
    </row>
    <row r="263" spans="1:9">
      <c r="A263" s="158">
        <v>107971</v>
      </c>
      <c r="B263" s="125" t="s">
        <v>723</v>
      </c>
      <c r="C263" s="126">
        <v>4</v>
      </c>
      <c r="D263" s="132">
        <v>22.014999999999997</v>
      </c>
      <c r="F263" s="22">
        <f t="shared" si="20"/>
        <v>649.44249999999988</v>
      </c>
      <c r="G263" s="53">
        <f t="shared" si="21"/>
        <v>746.85887499999978</v>
      </c>
      <c r="H263" s="54">
        <f t="shared" si="22"/>
        <v>714.38674999999989</v>
      </c>
      <c r="I263" s="169"/>
    </row>
    <row r="264" spans="1:9">
      <c r="A264" s="158">
        <v>108309</v>
      </c>
      <c r="B264" s="125" t="s">
        <v>685</v>
      </c>
      <c r="C264" s="126">
        <v>5</v>
      </c>
      <c r="D264" s="132">
        <v>26.935999999999996</v>
      </c>
      <c r="F264" s="22">
        <f t="shared" si="20"/>
        <v>794.61199999999985</v>
      </c>
      <c r="G264" s="53">
        <f t="shared" si="21"/>
        <v>913.8037999999998</v>
      </c>
      <c r="H264" s="54">
        <f t="shared" si="22"/>
        <v>874.07319999999993</v>
      </c>
      <c r="I264" s="169"/>
    </row>
    <row r="265" spans="1:9">
      <c r="A265" s="159">
        <v>108310</v>
      </c>
      <c r="B265" s="137" t="s">
        <v>686</v>
      </c>
      <c r="C265" s="138">
        <v>1</v>
      </c>
      <c r="D265" s="132">
        <v>6.4610000000000003</v>
      </c>
      <c r="F265" s="22">
        <f t="shared" si="20"/>
        <v>190.59950000000001</v>
      </c>
      <c r="G265" s="53">
        <f t="shared" si="21"/>
        <v>219.189425</v>
      </c>
      <c r="H265" s="54">
        <f t="shared" si="22"/>
        <v>209.65945000000002</v>
      </c>
      <c r="I265" s="169"/>
    </row>
    <row r="266" spans="1:9">
      <c r="A266" s="159">
        <v>107978</v>
      </c>
      <c r="B266" s="137" t="s">
        <v>722</v>
      </c>
      <c r="C266" s="138">
        <v>4</v>
      </c>
      <c r="D266" s="132">
        <v>21.979999999999997</v>
      </c>
      <c r="F266" s="22">
        <f t="shared" si="20"/>
        <v>648.40999999999985</v>
      </c>
      <c r="G266" s="53">
        <f t="shared" si="21"/>
        <v>745.67149999999981</v>
      </c>
      <c r="H266" s="54">
        <f t="shared" si="22"/>
        <v>713.25099999999986</v>
      </c>
      <c r="I266" s="169"/>
    </row>
    <row r="267" spans="1:9">
      <c r="A267" s="159">
        <v>108312</v>
      </c>
      <c r="B267" s="137" t="s">
        <v>687</v>
      </c>
      <c r="C267" s="138">
        <v>5</v>
      </c>
      <c r="D267" s="132">
        <v>27.314</v>
      </c>
      <c r="F267" s="22">
        <f t="shared" si="20"/>
        <v>805.76300000000003</v>
      </c>
      <c r="G267" s="53">
        <f t="shared" si="21"/>
        <v>926.62744999999995</v>
      </c>
      <c r="H267" s="54">
        <f t="shared" si="22"/>
        <v>886.33930000000009</v>
      </c>
      <c r="I267" s="169"/>
    </row>
    <row r="268" spans="1:9">
      <c r="A268" s="160">
        <v>839411</v>
      </c>
      <c r="B268" s="144" t="s">
        <v>688</v>
      </c>
      <c r="C268" s="145">
        <v>1</v>
      </c>
      <c r="D268" s="132">
        <v>7.1049999999999995</v>
      </c>
      <c r="F268" s="22">
        <f t="shared" si="20"/>
        <v>209.5975</v>
      </c>
      <c r="G268" s="53">
        <f t="shared" si="21"/>
        <v>241.03712499999997</v>
      </c>
      <c r="H268" s="54">
        <f t="shared" si="22"/>
        <v>230.55725000000001</v>
      </c>
      <c r="I268" s="169"/>
    </row>
    <row r="269" spans="1:9">
      <c r="A269" s="146">
        <v>839421</v>
      </c>
      <c r="B269" s="144" t="s">
        <v>721</v>
      </c>
      <c r="C269" s="145">
        <v>4</v>
      </c>
      <c r="D269" s="132">
        <v>24.367000000000001</v>
      </c>
      <c r="F269" s="22">
        <f t="shared" si="20"/>
        <v>718.82650000000001</v>
      </c>
      <c r="G269" s="53">
        <f t="shared" si="21"/>
        <v>826.65047499999991</v>
      </c>
      <c r="H269" s="54">
        <f t="shared" si="22"/>
        <v>790.70915000000002</v>
      </c>
      <c r="I269" s="169"/>
    </row>
    <row r="270" spans="1:9">
      <c r="A270" s="160">
        <v>101493</v>
      </c>
      <c r="B270" s="144" t="s">
        <v>733</v>
      </c>
      <c r="C270" s="146">
        <v>5</v>
      </c>
      <c r="D270" s="132">
        <v>27.628999999999998</v>
      </c>
      <c r="F270" s="22">
        <f t="shared" si="20"/>
        <v>815.05549999999994</v>
      </c>
      <c r="G270" s="53">
        <f t="shared" si="21"/>
        <v>937.31382499999984</v>
      </c>
      <c r="H270" s="54">
        <f t="shared" si="22"/>
        <v>896.56105000000002</v>
      </c>
      <c r="I270" s="169"/>
    </row>
    <row r="271" spans="1:9">
      <c r="A271" s="142">
        <v>841511</v>
      </c>
      <c r="B271" s="118" t="s">
        <v>689</v>
      </c>
      <c r="C271" s="142">
        <v>1</v>
      </c>
      <c r="D271" s="132">
        <v>9.3239999999999998</v>
      </c>
      <c r="F271" s="22">
        <f t="shared" si="20"/>
        <v>275.05799999999999</v>
      </c>
      <c r="G271" s="53">
        <f t="shared" si="21"/>
        <v>316.31669999999997</v>
      </c>
      <c r="H271" s="54">
        <f t="shared" si="22"/>
        <v>302.56380000000001</v>
      </c>
      <c r="I271" s="169"/>
    </row>
    <row r="272" spans="1:9">
      <c r="A272" s="161">
        <v>841551</v>
      </c>
      <c r="B272" s="118" t="s">
        <v>720</v>
      </c>
      <c r="C272" s="142">
        <v>5</v>
      </c>
      <c r="D272" s="132">
        <v>43.26</v>
      </c>
      <c r="F272" s="22">
        <f t="shared" si="20"/>
        <v>1276.1699999999998</v>
      </c>
      <c r="G272" s="53">
        <f t="shared" si="21"/>
        <v>1467.5954999999997</v>
      </c>
      <c r="H272" s="54">
        <f t="shared" si="22"/>
        <v>1403.787</v>
      </c>
      <c r="I272" s="169"/>
    </row>
    <row r="273" spans="1:9">
      <c r="A273" s="162">
        <v>854711</v>
      </c>
      <c r="B273" s="121" t="s">
        <v>718</v>
      </c>
      <c r="C273" s="122">
        <v>1</v>
      </c>
      <c r="D273" s="132">
        <v>9.8209999999999997</v>
      </c>
      <c r="F273" s="22">
        <f t="shared" si="20"/>
        <v>289.71949999999998</v>
      </c>
      <c r="G273" s="53">
        <f t="shared" si="21"/>
        <v>333.17742499999997</v>
      </c>
      <c r="H273" s="54">
        <f t="shared" si="22"/>
        <v>318.69145000000003</v>
      </c>
      <c r="I273" s="169"/>
    </row>
    <row r="274" spans="1:9">
      <c r="A274" s="162">
        <v>854751</v>
      </c>
      <c r="B274" s="121" t="s">
        <v>719</v>
      </c>
      <c r="C274" s="122">
        <v>5</v>
      </c>
      <c r="D274" s="132">
        <v>45.240999999999993</v>
      </c>
      <c r="F274" s="22">
        <f t="shared" si="20"/>
        <v>1334.6094999999998</v>
      </c>
      <c r="G274" s="53">
        <f t="shared" si="21"/>
        <v>1534.8009249999996</v>
      </c>
      <c r="H274" s="54">
        <f t="shared" si="22"/>
        <v>1468.0704499999999</v>
      </c>
      <c r="I274" s="169"/>
    </row>
    <row r="275" spans="1:9">
      <c r="A275" s="163">
        <v>814051</v>
      </c>
      <c r="B275" s="133" t="s">
        <v>717</v>
      </c>
      <c r="C275" s="134">
        <v>5</v>
      </c>
      <c r="D275" s="132">
        <v>40.858999999999995</v>
      </c>
      <c r="F275" s="22">
        <f t="shared" si="20"/>
        <v>1205.3404999999998</v>
      </c>
      <c r="G275" s="53">
        <f t="shared" si="21"/>
        <v>1386.1415749999996</v>
      </c>
      <c r="H275" s="54">
        <f t="shared" si="22"/>
        <v>1325.8745499999998</v>
      </c>
      <c r="I275" s="169"/>
    </row>
    <row r="276" spans="1:9">
      <c r="A276" s="158">
        <v>854151</v>
      </c>
      <c r="B276" s="125" t="s">
        <v>708</v>
      </c>
      <c r="C276" s="126">
        <v>5</v>
      </c>
      <c r="D276" s="132">
        <v>38.611999999999995</v>
      </c>
      <c r="F276" s="22">
        <f t="shared" si="20"/>
        <v>1139.0539999999999</v>
      </c>
      <c r="G276" s="53">
        <f t="shared" si="21"/>
        <v>1309.9120999999998</v>
      </c>
      <c r="H276" s="54">
        <f t="shared" si="22"/>
        <v>1252.9594</v>
      </c>
      <c r="I276" s="169"/>
    </row>
    <row r="277" spans="1:9">
      <c r="A277" s="158">
        <v>854111</v>
      </c>
      <c r="B277" s="125" t="s">
        <v>707</v>
      </c>
      <c r="C277" s="126">
        <v>1</v>
      </c>
      <c r="D277" s="132">
        <v>8.1760000000000002</v>
      </c>
      <c r="F277" s="22">
        <f t="shared" si="20"/>
        <v>241.19200000000001</v>
      </c>
      <c r="G277" s="53">
        <f t="shared" si="21"/>
        <v>277.37079999999997</v>
      </c>
      <c r="H277" s="54">
        <f t="shared" si="22"/>
        <v>265.31120000000004</v>
      </c>
      <c r="I277" s="169"/>
    </row>
    <row r="278" spans="1:9">
      <c r="A278" s="161">
        <v>812301</v>
      </c>
      <c r="B278" s="118" t="s">
        <v>690</v>
      </c>
      <c r="C278" s="141">
        <v>1</v>
      </c>
      <c r="D278" s="132">
        <v>7.2309999999999999</v>
      </c>
      <c r="F278" s="22">
        <f t="shared" si="20"/>
        <v>213.31450000000001</v>
      </c>
      <c r="G278" s="53">
        <f t="shared" si="21"/>
        <v>245.31167499999998</v>
      </c>
      <c r="H278" s="54">
        <f t="shared" si="22"/>
        <v>234.64595000000003</v>
      </c>
      <c r="I278" s="169"/>
    </row>
    <row r="279" spans="1:9">
      <c r="A279" s="161">
        <v>812307</v>
      </c>
      <c r="B279" s="118" t="s">
        <v>697</v>
      </c>
      <c r="C279" s="141">
        <v>4</v>
      </c>
      <c r="D279" s="132">
        <v>28.608999999999995</v>
      </c>
      <c r="F279" s="22">
        <f t="shared" si="20"/>
        <v>843.96549999999979</v>
      </c>
      <c r="G279" s="53">
        <f t="shared" si="21"/>
        <v>970.56032499999969</v>
      </c>
      <c r="H279" s="54">
        <f t="shared" si="22"/>
        <v>928.36204999999984</v>
      </c>
      <c r="I279" s="169"/>
    </row>
    <row r="280" spans="1:9">
      <c r="A280" s="161">
        <v>812306</v>
      </c>
      <c r="B280" s="118" t="s">
        <v>709</v>
      </c>
      <c r="C280" s="141">
        <v>5</v>
      </c>
      <c r="D280" s="132">
        <v>35.314999999999998</v>
      </c>
      <c r="F280" s="22">
        <f t="shared" si="20"/>
        <v>1041.7925</v>
      </c>
      <c r="G280" s="53">
        <f t="shared" si="21"/>
        <v>1198.061375</v>
      </c>
      <c r="H280" s="54">
        <f t="shared" si="22"/>
        <v>1145.9717500000002</v>
      </c>
      <c r="I280" s="169"/>
    </row>
    <row r="281" spans="1:9">
      <c r="A281" s="164">
        <v>872011</v>
      </c>
      <c r="B281" s="116" t="s">
        <v>692</v>
      </c>
      <c r="C281" s="117">
        <v>1</v>
      </c>
      <c r="D281" s="132">
        <v>8.6379999999999999</v>
      </c>
      <c r="F281" s="22">
        <f t="shared" si="20"/>
        <v>254.821</v>
      </c>
      <c r="G281" s="53">
        <f t="shared" si="21"/>
        <v>293.04415</v>
      </c>
      <c r="H281" s="54">
        <f t="shared" si="22"/>
        <v>280.30310000000003</v>
      </c>
      <c r="I281" s="169"/>
    </row>
    <row r="282" spans="1:9">
      <c r="A282" s="164">
        <v>872051</v>
      </c>
      <c r="B282" s="116" t="s">
        <v>693</v>
      </c>
      <c r="C282" s="117">
        <v>5</v>
      </c>
      <c r="D282" s="132">
        <v>39.255999999999993</v>
      </c>
      <c r="F282" s="22">
        <f t="shared" si="20"/>
        <v>1158.0519999999999</v>
      </c>
      <c r="G282" s="53">
        <f t="shared" si="21"/>
        <v>1331.7597999999998</v>
      </c>
      <c r="H282" s="54">
        <f t="shared" si="22"/>
        <v>1273.8571999999999</v>
      </c>
      <c r="I282" s="169"/>
    </row>
    <row r="283" spans="1:9">
      <c r="A283" s="162">
        <v>368201</v>
      </c>
      <c r="B283" s="121" t="s">
        <v>691</v>
      </c>
      <c r="C283" s="122">
        <v>1</v>
      </c>
      <c r="D283" s="2">
        <v>7.5809999999999995</v>
      </c>
      <c r="F283" s="22">
        <f t="shared" si="20"/>
        <v>223.6395</v>
      </c>
      <c r="G283" s="53">
        <f t="shared" si="21"/>
        <v>257.18542499999995</v>
      </c>
      <c r="H283" s="54">
        <f t="shared" si="22"/>
        <v>246.00345000000002</v>
      </c>
    </row>
    <row r="284" spans="1:9">
      <c r="A284" s="162">
        <v>368202</v>
      </c>
      <c r="B284" s="121" t="s">
        <v>694</v>
      </c>
      <c r="C284" s="122">
        <v>2</v>
      </c>
      <c r="D284" s="2">
        <v>14.692999999999998</v>
      </c>
      <c r="F284" s="22">
        <f t="shared" si="20"/>
        <v>433.44349999999991</v>
      </c>
      <c r="G284" s="53">
        <f t="shared" si="21"/>
        <v>498.46002499999986</v>
      </c>
      <c r="H284" s="54">
        <f t="shared" si="22"/>
        <v>476.78784999999993</v>
      </c>
    </row>
    <row r="285" spans="1:9">
      <c r="A285" s="162">
        <v>368207</v>
      </c>
      <c r="B285" s="121" t="s">
        <v>696</v>
      </c>
      <c r="C285" s="122">
        <v>4</v>
      </c>
      <c r="D285" s="2">
        <v>28.608999999999995</v>
      </c>
      <c r="F285" s="22">
        <f t="shared" si="20"/>
        <v>843.96549999999979</v>
      </c>
      <c r="G285" s="53">
        <f t="shared" si="21"/>
        <v>970.56032499999969</v>
      </c>
      <c r="H285" s="54">
        <f t="shared" si="22"/>
        <v>928.36204999999984</v>
      </c>
    </row>
    <row r="286" spans="1:9">
      <c r="A286" s="162">
        <v>368206</v>
      </c>
      <c r="B286" s="121" t="s">
        <v>695</v>
      </c>
      <c r="C286" s="122">
        <v>5</v>
      </c>
      <c r="D286" s="2">
        <v>36.497999999999998</v>
      </c>
      <c r="F286" s="22">
        <f t="shared" si="20"/>
        <v>1076.691</v>
      </c>
      <c r="G286" s="53">
        <f t="shared" si="21"/>
        <v>1238.1946499999999</v>
      </c>
      <c r="H286" s="54">
        <f t="shared" si="22"/>
        <v>1184.3601000000001</v>
      </c>
    </row>
    <row r="287" spans="1:9">
      <c r="A287" s="158">
        <v>368101</v>
      </c>
      <c r="B287" s="125" t="s">
        <v>698</v>
      </c>
      <c r="C287" s="126">
        <v>1</v>
      </c>
      <c r="D287" s="2">
        <v>9.0229999999999997</v>
      </c>
      <c r="F287" s="22">
        <f t="shared" si="20"/>
        <v>266.17849999999999</v>
      </c>
      <c r="G287" s="53">
        <f t="shared" si="21"/>
        <v>306.10527499999995</v>
      </c>
      <c r="H287" s="54">
        <f t="shared" si="22"/>
        <v>292.79635000000002</v>
      </c>
    </row>
    <row r="288" spans="1:9">
      <c r="A288" s="170">
        <v>839511</v>
      </c>
      <c r="B288" s="119" t="s">
        <v>710</v>
      </c>
      <c r="C288" s="120">
        <v>1</v>
      </c>
      <c r="D288" s="2">
        <v>6.867</v>
      </c>
      <c r="F288" s="22">
        <f t="shared" si="20"/>
        <v>202.57650000000001</v>
      </c>
      <c r="G288" s="53">
        <f t="shared" si="21"/>
        <v>232.962975</v>
      </c>
      <c r="H288" s="54">
        <f t="shared" si="22"/>
        <v>222.83415000000002</v>
      </c>
    </row>
    <row r="289" spans="1:8">
      <c r="A289" s="170">
        <v>839554</v>
      </c>
      <c r="B289" s="119" t="s">
        <v>699</v>
      </c>
      <c r="C289" s="120">
        <v>4</v>
      </c>
      <c r="D289" s="2">
        <v>24.276</v>
      </c>
      <c r="F289" s="22">
        <f t="shared" si="20"/>
        <v>716.14199999999994</v>
      </c>
      <c r="G289" s="53">
        <f t="shared" si="21"/>
        <v>823.56329999999991</v>
      </c>
      <c r="H289" s="54">
        <f t="shared" si="22"/>
        <v>787.75620000000004</v>
      </c>
    </row>
    <row r="290" spans="1:8">
      <c r="A290" s="170">
        <v>839551</v>
      </c>
      <c r="B290" s="119" t="s">
        <v>700</v>
      </c>
      <c r="C290" s="120">
        <v>5</v>
      </c>
      <c r="D290" s="2">
        <v>29.924999999999997</v>
      </c>
      <c r="F290" s="22">
        <f t="shared" si="20"/>
        <v>882.78749999999991</v>
      </c>
      <c r="G290" s="53">
        <f t="shared" si="21"/>
        <v>1015.2056249999998</v>
      </c>
      <c r="H290" s="54">
        <f t="shared" si="22"/>
        <v>971.06624999999997</v>
      </c>
    </row>
    <row r="291" spans="1:8">
      <c r="A291" s="171">
        <v>841111</v>
      </c>
      <c r="B291" s="116" t="s">
        <v>701</v>
      </c>
      <c r="C291" s="117">
        <v>1</v>
      </c>
      <c r="D291" s="2">
        <v>7.8889999999999993</v>
      </c>
      <c r="F291" s="22">
        <f t="shared" si="20"/>
        <v>232.72549999999998</v>
      </c>
      <c r="G291" s="53">
        <f t="shared" si="21"/>
        <v>267.63432499999993</v>
      </c>
      <c r="H291" s="54">
        <f t="shared" si="22"/>
        <v>255.99805000000001</v>
      </c>
    </row>
    <row r="292" spans="1:8">
      <c r="A292" s="164">
        <v>841151</v>
      </c>
      <c r="B292" s="116" t="s">
        <v>702</v>
      </c>
      <c r="C292" s="117">
        <v>5</v>
      </c>
      <c r="D292" s="2">
        <v>34.594000000000001</v>
      </c>
      <c r="F292" s="22">
        <f t="shared" si="20"/>
        <v>1020.523</v>
      </c>
      <c r="G292" s="53">
        <f t="shared" si="21"/>
        <v>1173.6014499999999</v>
      </c>
      <c r="H292" s="54">
        <f t="shared" si="22"/>
        <v>1122.5753000000002</v>
      </c>
    </row>
    <row r="293" spans="1:8">
      <c r="A293" s="172">
        <v>838711</v>
      </c>
      <c r="B293" s="148" t="s">
        <v>727</v>
      </c>
      <c r="C293" s="149">
        <v>1</v>
      </c>
      <c r="D293" s="2">
        <v>9.4290000000000003</v>
      </c>
      <c r="F293" s="22">
        <f t="shared" si="20"/>
        <v>278.15550000000002</v>
      </c>
      <c r="G293" s="53">
        <f t="shared" si="21"/>
        <v>319.87882500000001</v>
      </c>
      <c r="H293" s="54">
        <f t="shared" si="22"/>
        <v>305.97105000000005</v>
      </c>
    </row>
    <row r="294" spans="1:8">
      <c r="A294" s="172">
        <v>838751</v>
      </c>
      <c r="B294" s="148" t="s">
        <v>706</v>
      </c>
      <c r="C294" s="149">
        <v>5</v>
      </c>
      <c r="D294" s="2">
        <v>43.735999999999997</v>
      </c>
      <c r="F294" s="22">
        <f t="shared" si="20"/>
        <v>1290.212</v>
      </c>
      <c r="G294" s="53">
        <f t="shared" si="21"/>
        <v>1483.7438</v>
      </c>
      <c r="H294" s="54">
        <f t="shared" si="22"/>
        <v>1419.2332000000001</v>
      </c>
    </row>
    <row r="295" spans="1:8">
      <c r="A295" s="173">
        <v>842411</v>
      </c>
      <c r="B295" s="152" t="s">
        <v>730</v>
      </c>
      <c r="C295" s="153">
        <v>1</v>
      </c>
      <c r="D295" s="2">
        <v>8.4559999999999995</v>
      </c>
      <c r="F295" s="22">
        <f t="shared" si="20"/>
        <v>249.452</v>
      </c>
      <c r="G295" s="53">
        <f t="shared" si="21"/>
        <v>286.8698</v>
      </c>
      <c r="H295" s="54">
        <f t="shared" si="22"/>
        <v>274.3972</v>
      </c>
    </row>
    <row r="296" spans="1:8">
      <c r="A296" s="173">
        <v>842451</v>
      </c>
      <c r="B296" s="152" t="s">
        <v>731</v>
      </c>
      <c r="C296" s="155">
        <v>5</v>
      </c>
      <c r="D296" s="2">
        <v>38.604999999999997</v>
      </c>
      <c r="F296" s="22">
        <f t="shared" si="20"/>
        <v>1138.8474999999999</v>
      </c>
      <c r="G296" s="53">
        <f t="shared" si="21"/>
        <v>1309.6746249999997</v>
      </c>
      <c r="H296" s="54">
        <f t="shared" si="22"/>
        <v>1252.73225</v>
      </c>
    </row>
    <row r="297" spans="1:8">
      <c r="A297" s="170">
        <v>856311</v>
      </c>
      <c r="B297" s="119" t="s">
        <v>728</v>
      </c>
      <c r="C297" s="120">
        <v>1</v>
      </c>
      <c r="D297" s="2">
        <v>8.6660000000000004</v>
      </c>
      <c r="F297" s="22">
        <f t="shared" si="20"/>
        <v>255.64700000000002</v>
      </c>
      <c r="G297" s="53">
        <f t="shared" si="21"/>
        <v>293.99405000000002</v>
      </c>
      <c r="H297" s="54">
        <f t="shared" si="22"/>
        <v>281.21170000000006</v>
      </c>
    </row>
    <row r="298" spans="1:8">
      <c r="A298" s="170">
        <v>856322</v>
      </c>
      <c r="B298" s="119" t="s">
        <v>704</v>
      </c>
      <c r="C298" s="120">
        <v>5</v>
      </c>
      <c r="D298" s="2">
        <v>41.37</v>
      </c>
      <c r="F298" s="22">
        <f t="shared" si="20"/>
        <v>1220.415</v>
      </c>
      <c r="G298" s="53">
        <f t="shared" si="21"/>
        <v>1403.4772499999999</v>
      </c>
      <c r="H298" s="54">
        <f t="shared" si="22"/>
        <v>1342.4565</v>
      </c>
    </row>
    <row r="299" spans="1:8">
      <c r="A299" s="159">
        <v>867311</v>
      </c>
      <c r="B299" s="137" t="s">
        <v>705</v>
      </c>
      <c r="C299" s="138">
        <v>1</v>
      </c>
      <c r="D299" s="2">
        <v>7.9379999999999997</v>
      </c>
      <c r="F299" s="22">
        <f t="shared" si="20"/>
        <v>234.17099999999999</v>
      </c>
      <c r="G299" s="53">
        <f t="shared" si="21"/>
        <v>269.29664999999994</v>
      </c>
      <c r="H299" s="54">
        <f t="shared" si="22"/>
        <v>257.5881</v>
      </c>
    </row>
    <row r="300" spans="1:8">
      <c r="A300" s="164">
        <v>854011</v>
      </c>
      <c r="B300" s="116" t="s">
        <v>703</v>
      </c>
      <c r="C300" s="117">
        <v>1</v>
      </c>
      <c r="D300" s="2">
        <v>8.0429999999999993</v>
      </c>
      <c r="F300" s="22">
        <f t="shared" si="20"/>
        <v>237.26849999999999</v>
      </c>
      <c r="G300" s="53">
        <f t="shared" si="21"/>
        <v>272.85877499999998</v>
      </c>
      <c r="H300" s="54">
        <f t="shared" si="22"/>
        <v>260.99535000000003</v>
      </c>
    </row>
    <row r="301" spans="1:8">
      <c r="A301" s="164">
        <v>854051</v>
      </c>
      <c r="B301" s="116" t="s">
        <v>729</v>
      </c>
      <c r="C301" s="117">
        <v>5</v>
      </c>
      <c r="D301" s="2">
        <v>37.736999999999995</v>
      </c>
      <c r="F301" s="22">
        <f t="shared" si="20"/>
        <v>1113.2414999999999</v>
      </c>
      <c r="G301" s="53">
        <f t="shared" si="21"/>
        <v>1280.2277249999997</v>
      </c>
      <c r="H301" s="54">
        <f t="shared" si="22"/>
        <v>1224.56565</v>
      </c>
    </row>
    <row r="302" spans="1:8">
      <c r="A302" s="172">
        <v>825702</v>
      </c>
      <c r="B302" s="148" t="s">
        <v>734</v>
      </c>
      <c r="C302" s="149">
        <v>2</v>
      </c>
      <c r="D302" s="2">
        <v>30.855999999999998</v>
      </c>
      <c r="F302" s="22">
        <f t="shared" si="20"/>
        <v>910.25199999999995</v>
      </c>
      <c r="G302" s="53">
        <f t="shared" si="21"/>
        <v>1046.7897999999998</v>
      </c>
      <c r="H302" s="54">
        <f t="shared" si="22"/>
        <v>1001.2772</v>
      </c>
    </row>
    <row r="303" spans="1:8">
      <c r="A303" s="174">
        <v>103141</v>
      </c>
      <c r="B303" s="156" t="s">
        <v>735</v>
      </c>
      <c r="C303" s="157">
        <v>2</v>
      </c>
      <c r="D303" s="2">
        <v>30.855999999999998</v>
      </c>
      <c r="F303" s="22">
        <f t="shared" si="20"/>
        <v>910.25199999999995</v>
      </c>
      <c r="G303" s="53">
        <f t="shared" si="21"/>
        <v>1046.7897999999998</v>
      </c>
      <c r="H303" s="54">
        <f t="shared" si="22"/>
        <v>1001.2772</v>
      </c>
    </row>
    <row r="304" spans="1:8">
      <c r="A304" s="170">
        <v>108645</v>
      </c>
      <c r="B304" s="119" t="s">
        <v>736</v>
      </c>
      <c r="C304" s="120">
        <v>5</v>
      </c>
      <c r="D304" s="2">
        <v>22.042999999999999</v>
      </c>
      <c r="F304" s="22">
        <f t="shared" si="20"/>
        <v>650.26850000000002</v>
      </c>
      <c r="G304" s="53">
        <f t="shared" si="21"/>
        <v>747.80877499999997</v>
      </c>
      <c r="H304" s="54">
        <f t="shared" si="22"/>
        <v>715.2953500000001</v>
      </c>
    </row>
    <row r="305" spans="1:8">
      <c r="A305" s="173">
        <v>100018</v>
      </c>
      <c r="B305" s="152" t="s">
        <v>737</v>
      </c>
      <c r="C305" s="155">
        <v>4</v>
      </c>
      <c r="D305" s="2">
        <v>15.994999999999999</v>
      </c>
      <c r="F305" s="22">
        <f t="shared" si="20"/>
        <v>471.85249999999996</v>
      </c>
      <c r="G305" s="53">
        <f t="shared" si="21"/>
        <v>542.63037499999996</v>
      </c>
      <c r="H305" s="54">
        <f t="shared" si="22"/>
        <v>519.03774999999996</v>
      </c>
    </row>
    <row r="306" spans="1:8">
      <c r="A306" s="249" t="s">
        <v>738</v>
      </c>
      <c r="B306" s="198" t="s">
        <v>820</v>
      </c>
      <c r="C306" s="198">
        <v>1</v>
      </c>
      <c r="D306">
        <v>6.4410491803278687</v>
      </c>
      <c r="F306" s="22">
        <f t="shared" ref="F306:F345" si="23">(D306*C$1)+E306*C$2</f>
        <v>190.01095081967213</v>
      </c>
      <c r="G306" s="53">
        <f t="shared" ref="G306:G345" si="24">F306*1.15</f>
        <v>218.51259344262294</v>
      </c>
      <c r="H306" s="54">
        <f t="shared" ref="H306:H345" si="25">F306*1.1</f>
        <v>209.01204590163937</v>
      </c>
    </row>
    <row r="307" spans="1:8">
      <c r="A307" s="249" t="s">
        <v>739</v>
      </c>
      <c r="B307" s="198" t="s">
        <v>821</v>
      </c>
      <c r="C307" s="198">
        <v>4</v>
      </c>
      <c r="D307">
        <v>23.053337704918032</v>
      </c>
      <c r="F307" s="22">
        <f t="shared" si="23"/>
        <v>680.07346229508198</v>
      </c>
      <c r="G307" s="53">
        <f t="shared" si="24"/>
        <v>782.08448163934418</v>
      </c>
      <c r="H307" s="54">
        <f t="shared" si="25"/>
        <v>748.08080852459022</v>
      </c>
    </row>
    <row r="308" spans="1:8">
      <c r="A308" s="250" t="s">
        <v>740</v>
      </c>
      <c r="B308" s="199" t="s">
        <v>741</v>
      </c>
      <c r="C308" s="199">
        <v>1</v>
      </c>
      <c r="D308">
        <v>6.5594360655737702</v>
      </c>
      <c r="F308" s="22">
        <f t="shared" si="23"/>
        <v>193.50336393442623</v>
      </c>
      <c r="G308" s="53">
        <f t="shared" si="24"/>
        <v>222.52886852459014</v>
      </c>
      <c r="H308" s="54">
        <f t="shared" si="25"/>
        <v>212.85370032786886</v>
      </c>
    </row>
    <row r="309" spans="1:8">
      <c r="A309" s="250" t="s">
        <v>808</v>
      </c>
      <c r="B309" s="199" t="s">
        <v>809</v>
      </c>
      <c r="C309" s="199">
        <v>4</v>
      </c>
      <c r="D309">
        <v>22.639986885245904</v>
      </c>
      <c r="F309" s="22">
        <f t="shared" si="23"/>
        <v>667.87961311475419</v>
      </c>
      <c r="G309" s="53">
        <f t="shared" si="24"/>
        <v>768.0615550819673</v>
      </c>
      <c r="H309" s="54">
        <f t="shared" si="25"/>
        <v>734.66757442622963</v>
      </c>
    </row>
    <row r="310" spans="1:8">
      <c r="A310" s="142" t="s">
        <v>742</v>
      </c>
      <c r="B310" s="143" t="s">
        <v>743</v>
      </c>
      <c r="C310" s="143">
        <v>1</v>
      </c>
      <c r="D310">
        <v>7.0951868852459015</v>
      </c>
      <c r="F310" s="22">
        <f t="shared" si="23"/>
        <v>209.30801311475409</v>
      </c>
      <c r="G310" s="53">
        <f t="shared" si="24"/>
        <v>240.70421508196719</v>
      </c>
      <c r="H310" s="54">
        <f t="shared" si="25"/>
        <v>230.23881442622951</v>
      </c>
    </row>
    <row r="311" spans="1:8">
      <c r="A311" s="142" t="s">
        <v>744</v>
      </c>
      <c r="B311" s="143" t="s">
        <v>745</v>
      </c>
      <c r="C311" s="143">
        <v>4</v>
      </c>
      <c r="D311">
        <v>25.571567213114754</v>
      </c>
      <c r="F311" s="22">
        <f t="shared" si="23"/>
        <v>754.36123278688524</v>
      </c>
      <c r="G311" s="53">
        <f t="shared" si="24"/>
        <v>867.51541770491792</v>
      </c>
      <c r="H311" s="54">
        <f t="shared" si="25"/>
        <v>829.79735606557381</v>
      </c>
    </row>
    <row r="312" spans="1:8">
      <c r="A312" s="123" t="s">
        <v>746</v>
      </c>
      <c r="B312" s="124" t="s">
        <v>747</v>
      </c>
      <c r="C312" s="124">
        <v>1</v>
      </c>
      <c r="D312">
        <v>7.0229508196721318</v>
      </c>
      <c r="F312" s="22">
        <f t="shared" si="23"/>
        <v>207.17704918032788</v>
      </c>
      <c r="G312" s="53">
        <f t="shared" si="24"/>
        <v>238.25360655737705</v>
      </c>
      <c r="H312" s="54">
        <f t="shared" si="25"/>
        <v>227.89475409836069</v>
      </c>
    </row>
    <row r="313" spans="1:8">
      <c r="A313" s="123" t="s">
        <v>800</v>
      </c>
      <c r="B313" s="124" t="s">
        <v>801</v>
      </c>
      <c r="C313" s="124">
        <v>4</v>
      </c>
      <c r="D313">
        <v>25.28663606557377</v>
      </c>
      <c r="F313" s="22">
        <f t="shared" si="23"/>
        <v>745.95576393442627</v>
      </c>
      <c r="G313" s="53">
        <f t="shared" si="24"/>
        <v>857.84912852459013</v>
      </c>
      <c r="H313" s="54">
        <f t="shared" si="25"/>
        <v>820.55134032786896</v>
      </c>
    </row>
    <row r="314" spans="1:8">
      <c r="A314" s="150" t="s">
        <v>748</v>
      </c>
      <c r="B314" s="151" t="s">
        <v>749</v>
      </c>
      <c r="C314" s="151">
        <v>1</v>
      </c>
      <c r="D314">
        <v>9.731803278688524</v>
      </c>
      <c r="F314" s="22">
        <f t="shared" si="23"/>
        <v>287.08819672131148</v>
      </c>
      <c r="G314" s="53">
        <f t="shared" si="24"/>
        <v>330.15142622950816</v>
      </c>
      <c r="H314" s="54">
        <f t="shared" si="25"/>
        <v>315.79701639344268</v>
      </c>
    </row>
    <row r="315" spans="1:8">
      <c r="A315" s="150" t="s">
        <v>750</v>
      </c>
      <c r="B315" s="151" t="s">
        <v>751</v>
      </c>
      <c r="C315" s="151">
        <v>4</v>
      </c>
      <c r="D315">
        <v>35.076629508196717</v>
      </c>
      <c r="F315" s="22">
        <f t="shared" si="23"/>
        <v>1034.7605704918033</v>
      </c>
      <c r="G315" s="53">
        <f t="shared" si="24"/>
        <v>1189.9746560655738</v>
      </c>
      <c r="H315" s="54">
        <f t="shared" si="25"/>
        <v>1138.2366275409836</v>
      </c>
    </row>
    <row r="316" spans="1:8">
      <c r="A316" s="123" t="s">
        <v>752</v>
      </c>
      <c r="B316" s="124" t="s">
        <v>753</v>
      </c>
      <c r="C316" s="124">
        <v>1</v>
      </c>
      <c r="D316">
        <v>10.410019672131146</v>
      </c>
      <c r="F316" s="22">
        <f t="shared" si="23"/>
        <v>307.09558032786879</v>
      </c>
      <c r="G316" s="53">
        <f t="shared" si="24"/>
        <v>353.15991737704906</v>
      </c>
      <c r="H316" s="54">
        <f t="shared" si="25"/>
        <v>337.80513836065569</v>
      </c>
    </row>
    <row r="317" spans="1:8">
      <c r="A317" s="123" t="s">
        <v>754</v>
      </c>
      <c r="B317" s="124" t="s">
        <v>755</v>
      </c>
      <c r="C317" s="201">
        <v>4</v>
      </c>
      <c r="D317">
        <v>37.548708196721307</v>
      </c>
      <c r="F317" s="22">
        <f t="shared" si="23"/>
        <v>1107.6868918032785</v>
      </c>
      <c r="G317" s="53">
        <f t="shared" si="24"/>
        <v>1273.8399255737702</v>
      </c>
      <c r="H317" s="54">
        <f t="shared" si="25"/>
        <v>1218.4555809836065</v>
      </c>
    </row>
    <row r="318" spans="1:8">
      <c r="A318" s="142" t="s">
        <v>756</v>
      </c>
      <c r="B318" s="143" t="s">
        <v>757</v>
      </c>
      <c r="C318" s="143">
        <v>1</v>
      </c>
      <c r="D318">
        <v>10.410019672131146</v>
      </c>
      <c r="F318" s="22">
        <f t="shared" si="23"/>
        <v>307.09558032786879</v>
      </c>
      <c r="G318" s="53">
        <f t="shared" si="24"/>
        <v>353.15991737704906</v>
      </c>
      <c r="H318" s="54">
        <f t="shared" si="25"/>
        <v>337.80513836065569</v>
      </c>
    </row>
    <row r="319" spans="1:8">
      <c r="A319" s="142" t="s">
        <v>758</v>
      </c>
      <c r="B319" s="143" t="s">
        <v>759</v>
      </c>
      <c r="C319" s="143">
        <v>4</v>
      </c>
      <c r="D319">
        <v>37.548708196721307</v>
      </c>
      <c r="F319" s="22">
        <f t="shared" si="23"/>
        <v>1107.6868918032785</v>
      </c>
      <c r="G319" s="53">
        <f t="shared" si="24"/>
        <v>1273.8399255737702</v>
      </c>
      <c r="H319" s="54">
        <f t="shared" si="25"/>
        <v>1218.4555809836065</v>
      </c>
    </row>
    <row r="320" spans="1:8">
      <c r="A320" s="129" t="s">
        <v>760</v>
      </c>
      <c r="B320" s="130" t="s">
        <v>761</v>
      </c>
      <c r="C320" s="130">
        <v>1</v>
      </c>
      <c r="D320">
        <v>10.410019672131146</v>
      </c>
      <c r="F320" s="22">
        <f t="shared" si="23"/>
        <v>307.09558032786879</v>
      </c>
      <c r="G320" s="53">
        <f t="shared" si="24"/>
        <v>353.15991737704906</v>
      </c>
      <c r="H320" s="54">
        <f t="shared" si="25"/>
        <v>337.80513836065569</v>
      </c>
    </row>
    <row r="321" spans="1:8">
      <c r="A321" s="129" t="s">
        <v>762</v>
      </c>
      <c r="B321" s="130" t="s">
        <v>763</v>
      </c>
      <c r="C321" s="130">
        <v>4</v>
      </c>
      <c r="D321">
        <v>37.548708196721307</v>
      </c>
      <c r="F321" s="22">
        <f t="shared" si="23"/>
        <v>1107.6868918032785</v>
      </c>
      <c r="G321" s="53">
        <f t="shared" si="24"/>
        <v>1273.8399255737702</v>
      </c>
      <c r="H321" s="54">
        <f t="shared" si="25"/>
        <v>1218.4555809836065</v>
      </c>
    </row>
    <row r="322" spans="1:8">
      <c r="A322" s="127" t="s">
        <v>764</v>
      </c>
      <c r="B322" s="128" t="s">
        <v>765</v>
      </c>
      <c r="C322" s="128">
        <v>1</v>
      </c>
      <c r="D322">
        <v>8.840891803278689</v>
      </c>
      <c r="F322" s="22">
        <f t="shared" si="23"/>
        <v>260.80630819672132</v>
      </c>
      <c r="G322" s="53">
        <f t="shared" si="24"/>
        <v>299.92725442622947</v>
      </c>
      <c r="H322" s="54">
        <f t="shared" si="25"/>
        <v>286.88693901639346</v>
      </c>
    </row>
    <row r="323" spans="1:8">
      <c r="A323" s="127" t="s">
        <v>766</v>
      </c>
      <c r="B323" s="128" t="s">
        <v>767</v>
      </c>
      <c r="C323" s="128">
        <v>4</v>
      </c>
      <c r="D323">
        <v>31.370518032786883</v>
      </c>
      <c r="F323" s="22">
        <f t="shared" si="23"/>
        <v>925.43028196721309</v>
      </c>
      <c r="G323" s="53">
        <f t="shared" si="24"/>
        <v>1064.244824262295</v>
      </c>
      <c r="H323" s="54">
        <f t="shared" si="25"/>
        <v>1017.9733101639345</v>
      </c>
    </row>
    <row r="324" spans="1:8">
      <c r="A324" s="123" t="s">
        <v>768</v>
      </c>
      <c r="B324" s="124" t="s">
        <v>769</v>
      </c>
      <c r="C324" s="124">
        <v>208</v>
      </c>
      <c r="D324">
        <v>1324.7352000000001</v>
      </c>
      <c r="F324" s="22">
        <f t="shared" si="23"/>
        <v>39079.688399999999</v>
      </c>
      <c r="G324" s="53">
        <f t="shared" si="24"/>
        <v>44941.641659999994</v>
      </c>
      <c r="H324" s="54">
        <f t="shared" si="25"/>
        <v>42987.65724</v>
      </c>
    </row>
    <row r="325" spans="1:8">
      <c r="A325" s="123" t="s">
        <v>770</v>
      </c>
      <c r="B325" s="124" t="s">
        <v>771</v>
      </c>
      <c r="C325" s="124">
        <v>1</v>
      </c>
      <c r="D325">
        <v>8.840891803278689</v>
      </c>
      <c r="F325" s="22">
        <f t="shared" si="23"/>
        <v>260.80630819672132</v>
      </c>
      <c r="G325" s="53">
        <f t="shared" si="24"/>
        <v>299.92725442622947</v>
      </c>
      <c r="H325" s="54">
        <f t="shared" si="25"/>
        <v>286.88693901639346</v>
      </c>
    </row>
    <row r="326" spans="1:8">
      <c r="A326" s="123" t="s">
        <v>772</v>
      </c>
      <c r="B326" s="124" t="s">
        <v>773</v>
      </c>
      <c r="C326" s="124">
        <v>4</v>
      </c>
      <c r="D326">
        <v>31.370518032786883</v>
      </c>
      <c r="F326" s="22">
        <f t="shared" si="23"/>
        <v>925.43028196721309</v>
      </c>
      <c r="G326" s="53">
        <f t="shared" si="24"/>
        <v>1064.244824262295</v>
      </c>
      <c r="H326" s="54">
        <f t="shared" si="25"/>
        <v>1017.9733101639345</v>
      </c>
    </row>
    <row r="327" spans="1:8">
      <c r="A327" s="123" t="s">
        <v>774</v>
      </c>
      <c r="B327" s="124" t="s">
        <v>775</v>
      </c>
      <c r="C327" s="124">
        <v>5</v>
      </c>
      <c r="D327">
        <v>36.5976</v>
      </c>
      <c r="F327" s="22">
        <f t="shared" si="23"/>
        <v>1079.6292000000001</v>
      </c>
      <c r="G327" s="53">
        <f t="shared" si="24"/>
        <v>1241.57358</v>
      </c>
      <c r="H327" s="54">
        <f t="shared" si="25"/>
        <v>1187.5921200000003</v>
      </c>
    </row>
    <row r="328" spans="1:8">
      <c r="A328" s="142" t="s">
        <v>776</v>
      </c>
      <c r="B328" s="143" t="s">
        <v>814</v>
      </c>
      <c r="C328" s="143">
        <v>1</v>
      </c>
      <c r="D328">
        <v>7.7011672131147542</v>
      </c>
      <c r="F328" s="22">
        <f t="shared" si="23"/>
        <v>227.18443278688525</v>
      </c>
      <c r="G328" s="53">
        <f t="shared" si="24"/>
        <v>261.26209770491801</v>
      </c>
      <c r="H328" s="54">
        <f t="shared" si="25"/>
        <v>249.90287606557379</v>
      </c>
    </row>
    <row r="329" spans="1:8">
      <c r="A329" s="142" t="s">
        <v>777</v>
      </c>
      <c r="B329" s="143" t="s">
        <v>815</v>
      </c>
      <c r="C329" s="143">
        <v>4</v>
      </c>
      <c r="D329">
        <v>27.75871475409836</v>
      </c>
      <c r="F329" s="22">
        <f t="shared" si="23"/>
        <v>818.88208524590164</v>
      </c>
      <c r="G329" s="53">
        <f t="shared" si="24"/>
        <v>941.71439803278679</v>
      </c>
      <c r="H329" s="54">
        <f t="shared" si="25"/>
        <v>900.77029377049189</v>
      </c>
    </row>
    <row r="330" spans="1:8">
      <c r="A330" s="123" t="s">
        <v>778</v>
      </c>
      <c r="B330" s="124" t="s">
        <v>779</v>
      </c>
      <c r="C330" s="124">
        <v>1</v>
      </c>
      <c r="D330">
        <v>10.207357377049181</v>
      </c>
      <c r="F330" s="22">
        <f t="shared" si="23"/>
        <v>301.11704262295086</v>
      </c>
      <c r="G330" s="53">
        <f t="shared" si="24"/>
        <v>346.28459901639349</v>
      </c>
      <c r="H330" s="54">
        <f t="shared" si="25"/>
        <v>331.22874688524598</v>
      </c>
    </row>
    <row r="331" spans="1:8">
      <c r="A331" s="123" t="s">
        <v>780</v>
      </c>
      <c r="B331" s="124" t="s">
        <v>781</v>
      </c>
      <c r="C331" s="124">
        <v>4</v>
      </c>
      <c r="D331">
        <v>37.027003278688532</v>
      </c>
      <c r="F331" s="22">
        <f t="shared" si="23"/>
        <v>1092.2965967213117</v>
      </c>
      <c r="G331" s="53">
        <f t="shared" si="24"/>
        <v>1256.1410862295083</v>
      </c>
      <c r="H331" s="54">
        <f t="shared" si="25"/>
        <v>1201.526256393443</v>
      </c>
    </row>
    <row r="332" spans="1:8">
      <c r="A332" s="129" t="s">
        <v>782</v>
      </c>
      <c r="B332" s="130" t="s">
        <v>783</v>
      </c>
      <c r="C332" s="130">
        <v>1</v>
      </c>
      <c r="D332">
        <v>5.3936262295081976</v>
      </c>
      <c r="F332" s="22">
        <f t="shared" si="23"/>
        <v>159.11197377049183</v>
      </c>
      <c r="G332" s="53">
        <f t="shared" si="24"/>
        <v>182.9787698360656</v>
      </c>
      <c r="H332" s="54">
        <f t="shared" si="25"/>
        <v>175.02317114754103</v>
      </c>
    </row>
    <row r="333" spans="1:8">
      <c r="A333" s="129" t="s">
        <v>784</v>
      </c>
      <c r="B333" s="130" t="s">
        <v>785</v>
      </c>
      <c r="C333" s="130">
        <v>4</v>
      </c>
      <c r="D333">
        <v>16.704590163934427</v>
      </c>
      <c r="F333" s="22">
        <f t="shared" si="23"/>
        <v>492.78540983606558</v>
      </c>
      <c r="G333" s="53">
        <f t="shared" si="24"/>
        <v>566.70322131147543</v>
      </c>
      <c r="H333" s="54">
        <f t="shared" si="25"/>
        <v>542.06395081967219</v>
      </c>
    </row>
    <row r="334" spans="1:8">
      <c r="A334" s="142" t="s">
        <v>786</v>
      </c>
      <c r="B334" s="143" t="s">
        <v>787</v>
      </c>
      <c r="C334" s="143">
        <v>60</v>
      </c>
      <c r="D334">
        <v>249.52945573770492</v>
      </c>
      <c r="F334" s="22">
        <f t="shared" si="23"/>
        <v>7361.1189442622954</v>
      </c>
      <c r="G334" s="53">
        <f t="shared" si="24"/>
        <v>8465.2867859016387</v>
      </c>
      <c r="H334" s="54">
        <f t="shared" si="25"/>
        <v>8097.2308386885252</v>
      </c>
    </row>
    <row r="335" spans="1:8">
      <c r="A335" s="142" t="s">
        <v>788</v>
      </c>
      <c r="B335" s="143" t="s">
        <v>789</v>
      </c>
      <c r="C335" s="143">
        <v>1</v>
      </c>
      <c r="D335">
        <v>5.5982950819672137</v>
      </c>
      <c r="F335" s="22">
        <f t="shared" si="23"/>
        <v>165.1497049180328</v>
      </c>
      <c r="G335" s="53">
        <f t="shared" si="24"/>
        <v>189.92216065573771</v>
      </c>
      <c r="H335" s="54">
        <f t="shared" si="25"/>
        <v>181.66467540983609</v>
      </c>
    </row>
    <row r="336" spans="1:8">
      <c r="A336" s="142" t="s">
        <v>790</v>
      </c>
      <c r="B336" s="143" t="s">
        <v>791</v>
      </c>
      <c r="C336" s="143">
        <v>4</v>
      </c>
      <c r="D336">
        <v>20.294321311475411</v>
      </c>
      <c r="F336" s="22">
        <f t="shared" si="23"/>
        <v>598.68247868852461</v>
      </c>
      <c r="G336" s="53">
        <f t="shared" si="24"/>
        <v>688.48485049180329</v>
      </c>
      <c r="H336" s="54">
        <f t="shared" si="25"/>
        <v>658.55072655737717</v>
      </c>
    </row>
    <row r="337" spans="1:8">
      <c r="A337" s="142" t="s">
        <v>792</v>
      </c>
      <c r="B337" s="143" t="s">
        <v>793</v>
      </c>
      <c r="C337" s="143">
        <v>5</v>
      </c>
      <c r="D337">
        <v>25.206373770491805</v>
      </c>
      <c r="F337" s="22">
        <f t="shared" si="23"/>
        <v>743.58802622950827</v>
      </c>
      <c r="G337" s="53">
        <f t="shared" si="24"/>
        <v>855.12623016393445</v>
      </c>
      <c r="H337" s="54">
        <f t="shared" si="25"/>
        <v>817.94682885245913</v>
      </c>
    </row>
    <row r="338" spans="1:8">
      <c r="A338" s="251" t="s">
        <v>794</v>
      </c>
      <c r="B338" s="200" t="s">
        <v>795</v>
      </c>
      <c r="C338" s="200">
        <v>1</v>
      </c>
      <c r="D338">
        <v>6.7861770491803277</v>
      </c>
      <c r="F338" s="22">
        <f t="shared" si="23"/>
        <v>200.19222295081966</v>
      </c>
      <c r="G338" s="53">
        <f t="shared" si="24"/>
        <v>230.22105639344258</v>
      </c>
      <c r="H338" s="54">
        <f t="shared" si="25"/>
        <v>220.21144524590164</v>
      </c>
    </row>
    <row r="339" spans="1:8">
      <c r="A339" s="251" t="s">
        <v>796</v>
      </c>
      <c r="B339" s="200" t="s">
        <v>797</v>
      </c>
      <c r="C339" s="200">
        <v>4</v>
      </c>
      <c r="D339">
        <v>24.309442622950819</v>
      </c>
      <c r="F339" s="22">
        <f t="shared" si="23"/>
        <v>717.12855737704911</v>
      </c>
      <c r="G339" s="53">
        <f t="shared" si="24"/>
        <v>824.6978409836064</v>
      </c>
      <c r="H339" s="54">
        <f t="shared" si="25"/>
        <v>788.84141311475412</v>
      </c>
    </row>
    <row r="340" spans="1:8">
      <c r="A340" s="251" t="s">
        <v>798</v>
      </c>
      <c r="B340" s="200" t="s">
        <v>799</v>
      </c>
      <c r="C340" s="200">
        <v>5</v>
      </c>
      <c r="D340">
        <v>30.38730491803279</v>
      </c>
      <c r="F340" s="22">
        <f t="shared" si="23"/>
        <v>896.42549508196726</v>
      </c>
      <c r="G340" s="53">
        <f t="shared" si="24"/>
        <v>1030.8893193442623</v>
      </c>
      <c r="H340" s="54">
        <f t="shared" si="25"/>
        <v>986.06804459016405</v>
      </c>
    </row>
    <row r="341" spans="1:8">
      <c r="A341" s="146" t="s">
        <v>802</v>
      </c>
      <c r="B341" s="147" t="s">
        <v>803</v>
      </c>
      <c r="C341" s="147">
        <v>208</v>
      </c>
      <c r="D341">
        <v>584.57838688524589</v>
      </c>
      <c r="F341" s="22">
        <f t="shared" si="23"/>
        <v>17245.062413114752</v>
      </c>
      <c r="G341" s="53">
        <f t="shared" si="24"/>
        <v>19831.821775081964</v>
      </c>
      <c r="H341" s="54">
        <f t="shared" si="25"/>
        <v>18969.568654426228</v>
      </c>
    </row>
    <row r="342" spans="1:8">
      <c r="A342" s="146" t="s">
        <v>804</v>
      </c>
      <c r="B342" s="147" t="s">
        <v>805</v>
      </c>
      <c r="C342" s="147">
        <v>1</v>
      </c>
      <c r="D342">
        <v>3.4512786885245905</v>
      </c>
      <c r="F342" s="22">
        <f t="shared" si="23"/>
        <v>101.81272131147541</v>
      </c>
      <c r="G342" s="53">
        <f t="shared" si="24"/>
        <v>117.08462950819671</v>
      </c>
      <c r="H342" s="54">
        <f t="shared" si="25"/>
        <v>111.99399344262297</v>
      </c>
    </row>
    <row r="343" spans="1:8">
      <c r="A343" s="146" t="s">
        <v>806</v>
      </c>
      <c r="B343" s="147" t="s">
        <v>807</v>
      </c>
      <c r="C343" s="147">
        <v>4</v>
      </c>
      <c r="D343">
        <v>12.496839344262296</v>
      </c>
      <c r="F343" s="22">
        <f t="shared" si="23"/>
        <v>368.65676065573774</v>
      </c>
      <c r="G343" s="53">
        <f t="shared" si="24"/>
        <v>423.95527475409835</v>
      </c>
      <c r="H343" s="54">
        <f t="shared" si="25"/>
        <v>405.52243672131152</v>
      </c>
    </row>
    <row r="344" spans="1:8">
      <c r="A344" s="252" t="s">
        <v>810</v>
      </c>
      <c r="B344" s="196" t="s">
        <v>811</v>
      </c>
      <c r="C344" s="196">
        <v>1</v>
      </c>
      <c r="D344">
        <v>6.8804852459016397</v>
      </c>
      <c r="F344" s="22">
        <f t="shared" si="23"/>
        <v>202.97431475409837</v>
      </c>
      <c r="G344" s="53">
        <f t="shared" si="24"/>
        <v>233.4204619672131</v>
      </c>
      <c r="H344" s="54">
        <f t="shared" si="25"/>
        <v>223.27174622950824</v>
      </c>
    </row>
    <row r="345" spans="1:8">
      <c r="A345" s="252" t="s">
        <v>812</v>
      </c>
      <c r="B345" s="196" t="s">
        <v>813</v>
      </c>
      <c r="C345" s="196">
        <v>4</v>
      </c>
      <c r="D345">
        <v>26.047121311475411</v>
      </c>
      <c r="F345" s="22">
        <f t="shared" si="23"/>
        <v>768.39007868852468</v>
      </c>
      <c r="G345" s="53">
        <f t="shared" si="24"/>
        <v>883.64859049180336</v>
      </c>
      <c r="H345" s="54">
        <f t="shared" si="25"/>
        <v>845.22908655737717</v>
      </c>
    </row>
    <row r="346" spans="1:8">
      <c r="A346" s="245" t="s">
        <v>849</v>
      </c>
      <c r="B346" s="241" t="s">
        <v>870</v>
      </c>
      <c r="C346" s="241">
        <v>1</v>
      </c>
      <c r="D346" s="2">
        <v>4.54</v>
      </c>
      <c r="E346"/>
      <c r="F346" s="22">
        <f t="shared" ref="F346:F365" si="26">(D346*C$1)+E346*C$2</f>
        <v>133.93</v>
      </c>
      <c r="G346" s="53">
        <f t="shared" ref="G346:G365" si="27">F346*1.15</f>
        <v>154.01949999999999</v>
      </c>
      <c r="H346" s="54">
        <f t="shared" ref="H346:H365" si="28">F346*1.1</f>
        <v>147.32300000000001</v>
      </c>
    </row>
    <row r="347" spans="1:8">
      <c r="A347" s="245" t="s">
        <v>851</v>
      </c>
      <c r="B347" s="241" t="s">
        <v>871</v>
      </c>
      <c r="C347" s="241">
        <v>4</v>
      </c>
      <c r="D347" s="2">
        <v>16.763999999999999</v>
      </c>
      <c r="E347"/>
      <c r="F347" s="22">
        <f t="shared" si="26"/>
        <v>494.53799999999995</v>
      </c>
      <c r="G347" s="53">
        <f t="shared" si="27"/>
        <v>568.7186999999999</v>
      </c>
      <c r="H347" s="54">
        <f t="shared" si="28"/>
        <v>543.99180000000001</v>
      </c>
    </row>
    <row r="348" spans="1:8">
      <c r="A348" s="206" t="s">
        <v>854</v>
      </c>
      <c r="B348" s="207" t="s">
        <v>874</v>
      </c>
      <c r="C348" s="207">
        <v>4</v>
      </c>
      <c r="D348" s="2">
        <v>16.763999999999999</v>
      </c>
      <c r="E348"/>
      <c r="F348" s="22">
        <f t="shared" si="26"/>
        <v>494.53799999999995</v>
      </c>
      <c r="G348" s="53">
        <f t="shared" si="27"/>
        <v>568.7186999999999</v>
      </c>
      <c r="H348" s="54">
        <f t="shared" si="28"/>
        <v>543.99180000000001</v>
      </c>
    </row>
    <row r="349" spans="1:8">
      <c r="A349" s="206" t="s">
        <v>855</v>
      </c>
      <c r="B349" s="207" t="s">
        <v>875</v>
      </c>
      <c r="C349" s="207">
        <v>1</v>
      </c>
      <c r="D349" s="2">
        <v>4.54</v>
      </c>
      <c r="E349"/>
      <c r="F349" s="22">
        <f t="shared" si="26"/>
        <v>133.93</v>
      </c>
      <c r="G349" s="53">
        <f t="shared" si="27"/>
        <v>154.01949999999999</v>
      </c>
      <c r="H349" s="54">
        <f t="shared" si="28"/>
        <v>147.32300000000001</v>
      </c>
    </row>
    <row r="350" spans="1:8">
      <c r="A350" s="246" t="s">
        <v>856</v>
      </c>
      <c r="B350" s="242" t="s">
        <v>887</v>
      </c>
      <c r="C350" s="242">
        <v>1</v>
      </c>
      <c r="D350" s="2">
        <v>6.5139999999999993</v>
      </c>
      <c r="E350"/>
      <c r="F350" s="22">
        <f t="shared" si="26"/>
        <v>192.16299999999998</v>
      </c>
      <c r="G350" s="53">
        <f t="shared" si="27"/>
        <v>220.98744999999997</v>
      </c>
      <c r="H350" s="54">
        <f t="shared" si="28"/>
        <v>211.3793</v>
      </c>
    </row>
    <row r="351" spans="1:8">
      <c r="A351" s="246" t="s">
        <v>857</v>
      </c>
      <c r="B351" s="242" t="s">
        <v>888</v>
      </c>
      <c r="C351" s="242">
        <v>5</v>
      </c>
      <c r="D351" s="2">
        <v>28.814</v>
      </c>
      <c r="E351"/>
      <c r="F351" s="22">
        <f t="shared" si="26"/>
        <v>850.01300000000003</v>
      </c>
      <c r="G351" s="53">
        <f t="shared" si="27"/>
        <v>977.51495</v>
      </c>
      <c r="H351" s="54">
        <f t="shared" si="28"/>
        <v>935.01430000000016</v>
      </c>
    </row>
    <row r="352" spans="1:8">
      <c r="A352" s="215" t="s">
        <v>858</v>
      </c>
      <c r="B352" s="216" t="s">
        <v>889</v>
      </c>
      <c r="C352" s="216">
        <v>1</v>
      </c>
      <c r="D352" s="2">
        <v>6.4260000000000002</v>
      </c>
      <c r="E352"/>
      <c r="F352" s="22">
        <f t="shared" si="26"/>
        <v>189.56700000000001</v>
      </c>
      <c r="G352" s="53">
        <f t="shared" si="27"/>
        <v>218.00205</v>
      </c>
      <c r="H352" s="54">
        <f t="shared" si="28"/>
        <v>208.52370000000002</v>
      </c>
    </row>
    <row r="353" spans="1:8">
      <c r="A353" s="215" t="s">
        <v>859</v>
      </c>
      <c r="B353" s="216" t="s">
        <v>890</v>
      </c>
      <c r="C353" s="216">
        <v>4</v>
      </c>
      <c r="D353" s="2">
        <v>22.701999999999998</v>
      </c>
      <c r="E353"/>
      <c r="F353" s="22">
        <f t="shared" si="26"/>
        <v>669.70899999999995</v>
      </c>
      <c r="G353" s="53">
        <f t="shared" si="27"/>
        <v>770.16534999999988</v>
      </c>
      <c r="H353" s="54">
        <f t="shared" si="28"/>
        <v>736.67989999999998</v>
      </c>
    </row>
    <row r="354" spans="1:8">
      <c r="A354" s="213" t="s">
        <v>860</v>
      </c>
      <c r="B354" s="214" t="s">
        <v>876</v>
      </c>
      <c r="C354" s="214">
        <v>1</v>
      </c>
      <c r="D354" s="2">
        <v>6.0780000000000003</v>
      </c>
      <c r="E354"/>
      <c r="F354" s="22">
        <f t="shared" si="26"/>
        <v>179.30100000000002</v>
      </c>
      <c r="G354" s="53">
        <f t="shared" si="27"/>
        <v>206.19614999999999</v>
      </c>
      <c r="H354" s="54">
        <f t="shared" si="28"/>
        <v>197.23110000000003</v>
      </c>
    </row>
    <row r="355" spans="1:8">
      <c r="A355" s="213" t="s">
        <v>861</v>
      </c>
      <c r="B355" s="214" t="s">
        <v>877</v>
      </c>
      <c r="C355" s="214">
        <v>4</v>
      </c>
      <c r="D355" s="2">
        <v>21.654</v>
      </c>
      <c r="E355"/>
      <c r="F355" s="22">
        <f t="shared" si="26"/>
        <v>638.79300000000001</v>
      </c>
      <c r="G355" s="53">
        <f t="shared" si="27"/>
        <v>734.61194999999998</v>
      </c>
      <c r="H355" s="54">
        <f t="shared" si="28"/>
        <v>702.67230000000006</v>
      </c>
    </row>
    <row r="356" spans="1:8">
      <c r="A356" s="247" t="s">
        <v>862</v>
      </c>
      <c r="B356" s="243" t="s">
        <v>878</v>
      </c>
      <c r="C356" s="243">
        <v>1</v>
      </c>
      <c r="D356" s="2">
        <v>8.4879999999999995</v>
      </c>
      <c r="E356"/>
      <c r="F356" s="22">
        <f t="shared" si="26"/>
        <v>250.39599999999999</v>
      </c>
      <c r="G356" s="53">
        <f t="shared" si="27"/>
        <v>287.95539999999994</v>
      </c>
      <c r="H356" s="54">
        <f t="shared" si="28"/>
        <v>275.43560000000002</v>
      </c>
    </row>
    <row r="357" spans="1:8">
      <c r="A357" s="247" t="s">
        <v>863</v>
      </c>
      <c r="B357" s="243" t="s">
        <v>879</v>
      </c>
      <c r="C357" s="243">
        <v>4</v>
      </c>
      <c r="D357" s="2">
        <v>30.036000000000001</v>
      </c>
      <c r="E357"/>
      <c r="F357" s="22">
        <f t="shared" si="26"/>
        <v>886.06200000000001</v>
      </c>
      <c r="G357" s="53">
        <f t="shared" si="27"/>
        <v>1018.9712999999999</v>
      </c>
      <c r="H357" s="54">
        <f t="shared" si="28"/>
        <v>974.66820000000007</v>
      </c>
    </row>
    <row r="358" spans="1:8">
      <c r="A358" s="248" t="s">
        <v>864</v>
      </c>
      <c r="B358" s="244" t="s">
        <v>880</v>
      </c>
      <c r="C358" s="244">
        <v>1</v>
      </c>
      <c r="D358" s="2">
        <v>8.1739999999999995</v>
      </c>
      <c r="E358"/>
      <c r="F358" s="22">
        <f t="shared" si="26"/>
        <v>241.13299999999998</v>
      </c>
      <c r="G358" s="53">
        <f t="shared" si="27"/>
        <v>277.30294999999995</v>
      </c>
      <c r="H358" s="54">
        <f t="shared" si="28"/>
        <v>265.24630000000002</v>
      </c>
    </row>
    <row r="359" spans="1:8">
      <c r="A359" s="248" t="s">
        <v>865</v>
      </c>
      <c r="B359" s="244" t="s">
        <v>881</v>
      </c>
      <c r="C359" s="244">
        <v>4</v>
      </c>
      <c r="D359" s="2">
        <v>28.917999999999999</v>
      </c>
      <c r="E359"/>
      <c r="F359" s="22">
        <f t="shared" si="26"/>
        <v>853.08100000000002</v>
      </c>
      <c r="G359" s="53">
        <f t="shared" si="27"/>
        <v>981.04314999999997</v>
      </c>
      <c r="H359" s="54">
        <f t="shared" si="28"/>
        <v>938.3891000000001</v>
      </c>
    </row>
    <row r="360" spans="1:8">
      <c r="A360" s="206" t="s">
        <v>866</v>
      </c>
      <c r="B360" s="207" t="s">
        <v>882</v>
      </c>
      <c r="C360" s="207">
        <v>1</v>
      </c>
      <c r="D360" s="2">
        <v>7.4580000000000002</v>
      </c>
      <c r="E360"/>
      <c r="F360" s="22">
        <f t="shared" si="26"/>
        <v>220.011</v>
      </c>
      <c r="G360" s="53">
        <f t="shared" si="27"/>
        <v>253.01264999999998</v>
      </c>
      <c r="H360" s="54">
        <f t="shared" si="28"/>
        <v>242.0121</v>
      </c>
    </row>
    <row r="361" spans="1:8">
      <c r="A361" s="206" t="s">
        <v>867</v>
      </c>
      <c r="B361" s="207" t="s">
        <v>883</v>
      </c>
      <c r="C361" s="207">
        <v>4</v>
      </c>
      <c r="D361" s="2">
        <v>26.404</v>
      </c>
      <c r="E361"/>
      <c r="F361" s="22">
        <f t="shared" si="26"/>
        <v>778.91800000000001</v>
      </c>
      <c r="G361" s="53">
        <f t="shared" si="27"/>
        <v>895.75569999999993</v>
      </c>
      <c r="H361" s="54">
        <f t="shared" si="28"/>
        <v>856.80980000000011</v>
      </c>
    </row>
    <row r="362" spans="1:8">
      <c r="A362" s="215" t="s">
        <v>868</v>
      </c>
      <c r="B362" s="216" t="s">
        <v>884</v>
      </c>
      <c r="C362" s="216">
        <v>1</v>
      </c>
      <c r="D362" s="2">
        <v>7.5100000000000007</v>
      </c>
      <c r="E362"/>
      <c r="F362" s="22">
        <f t="shared" si="26"/>
        <v>221.54500000000002</v>
      </c>
      <c r="G362" s="53">
        <f t="shared" si="27"/>
        <v>254.77674999999999</v>
      </c>
      <c r="H362" s="54">
        <f t="shared" si="28"/>
        <v>243.69950000000003</v>
      </c>
    </row>
    <row r="363" spans="1:8">
      <c r="A363" s="215" t="s">
        <v>869</v>
      </c>
      <c r="B363" s="216" t="s">
        <v>885</v>
      </c>
      <c r="C363" s="216">
        <v>4</v>
      </c>
      <c r="D363" s="2">
        <v>26.544</v>
      </c>
      <c r="E363"/>
      <c r="F363" s="22">
        <f t="shared" si="26"/>
        <v>783.048</v>
      </c>
      <c r="G363" s="53">
        <f t="shared" si="27"/>
        <v>900.50519999999995</v>
      </c>
      <c r="H363" s="54">
        <f t="shared" si="28"/>
        <v>861.35280000000012</v>
      </c>
    </row>
    <row r="364" spans="1:8">
      <c r="A364" s="248" t="s">
        <v>852</v>
      </c>
      <c r="B364" s="244" t="s">
        <v>872</v>
      </c>
      <c r="C364" s="244">
        <v>1</v>
      </c>
      <c r="D364" s="2">
        <v>7.4580000000000002</v>
      </c>
      <c r="E364"/>
      <c r="F364" s="22">
        <f t="shared" si="26"/>
        <v>220.011</v>
      </c>
      <c r="G364" s="53">
        <f t="shared" si="27"/>
        <v>253.01264999999998</v>
      </c>
      <c r="H364" s="54">
        <f t="shared" si="28"/>
        <v>242.0121</v>
      </c>
    </row>
    <row r="365" spans="1:8">
      <c r="A365" s="248" t="s">
        <v>853</v>
      </c>
      <c r="B365" s="244" t="s">
        <v>873</v>
      </c>
      <c r="C365" s="244">
        <v>4</v>
      </c>
      <c r="D365" s="2">
        <v>26.404</v>
      </c>
      <c r="E365"/>
      <c r="F365" s="22">
        <f t="shared" si="26"/>
        <v>778.91800000000001</v>
      </c>
      <c r="G365" s="53">
        <f t="shared" si="27"/>
        <v>895.75569999999993</v>
      </c>
      <c r="H365" s="54">
        <f t="shared" si="28"/>
        <v>856.80980000000011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35"/>
  <sheetViews>
    <sheetView workbookViewId="0">
      <selection activeCell="C20" sqref="C20"/>
    </sheetView>
  </sheetViews>
  <sheetFormatPr defaultRowHeight="12.75"/>
  <cols>
    <col min="2" max="2" width="14.5703125" customWidth="1"/>
    <col min="3" max="3" width="56.140625" customWidth="1"/>
    <col min="7" max="7" width="9.140625" style="281"/>
  </cols>
  <sheetData>
    <row r="3" spans="2:7" ht="15" customHeight="1">
      <c r="B3" s="70" t="s">
        <v>1435</v>
      </c>
      <c r="C3" s="67" t="s">
        <v>1436</v>
      </c>
      <c r="D3" s="68">
        <v>368</v>
      </c>
      <c r="E3" s="69">
        <v>6.61</v>
      </c>
      <c r="F3">
        <v>4</v>
      </c>
      <c r="G3" s="281">
        <f>E3*F3*28.55</f>
        <v>754.86200000000008</v>
      </c>
    </row>
    <row r="4" spans="2:7" ht="15" customHeight="1">
      <c r="B4" s="70" t="s">
        <v>620</v>
      </c>
      <c r="C4" s="67" t="s">
        <v>621</v>
      </c>
      <c r="D4" s="68">
        <v>3</v>
      </c>
      <c r="E4" s="69">
        <v>4.01</v>
      </c>
      <c r="F4">
        <v>1</v>
      </c>
      <c r="G4" s="281">
        <f t="shared" ref="G4:G35" si="0">E4*F4*28.55</f>
        <v>114.4855</v>
      </c>
    </row>
    <row r="5" spans="2:7" ht="15" customHeight="1">
      <c r="B5" s="70" t="s">
        <v>622</v>
      </c>
      <c r="C5" s="67" t="s">
        <v>623</v>
      </c>
      <c r="D5" s="68">
        <v>36</v>
      </c>
      <c r="E5" s="69">
        <v>3.8</v>
      </c>
      <c r="F5">
        <v>6</v>
      </c>
      <c r="G5" s="281">
        <f t="shared" si="0"/>
        <v>650.93999999999994</v>
      </c>
    </row>
    <row r="6" spans="2:7" ht="15" customHeight="1">
      <c r="B6" s="70" t="s">
        <v>624</v>
      </c>
      <c r="C6" s="67" t="s">
        <v>625</v>
      </c>
      <c r="D6" s="68">
        <v>120</v>
      </c>
      <c r="E6" s="69">
        <v>3.54</v>
      </c>
      <c r="F6">
        <v>20</v>
      </c>
      <c r="G6" s="281">
        <f t="shared" si="0"/>
        <v>2021.34</v>
      </c>
    </row>
    <row r="7" spans="2:7" ht="15" customHeight="1">
      <c r="B7" s="70" t="s">
        <v>626</v>
      </c>
      <c r="C7" s="67" t="s">
        <v>627</v>
      </c>
      <c r="D7" s="68">
        <v>8</v>
      </c>
      <c r="E7" s="69">
        <v>3.71</v>
      </c>
      <c r="F7">
        <v>4</v>
      </c>
      <c r="G7" s="281">
        <f t="shared" si="0"/>
        <v>423.68200000000002</v>
      </c>
    </row>
    <row r="8" spans="2:7" ht="15" customHeight="1">
      <c r="B8" s="70" t="s">
        <v>628</v>
      </c>
      <c r="C8" s="67" t="s">
        <v>629</v>
      </c>
      <c r="D8" s="68">
        <v>36</v>
      </c>
      <c r="E8" s="69">
        <v>3.68</v>
      </c>
      <c r="F8">
        <v>6</v>
      </c>
      <c r="G8" s="281">
        <f t="shared" si="0"/>
        <v>630.38400000000001</v>
      </c>
    </row>
    <row r="9" spans="2:7" ht="15" customHeight="1">
      <c r="B9" s="70" t="s">
        <v>1437</v>
      </c>
      <c r="C9" s="67" t="s">
        <v>1438</v>
      </c>
      <c r="D9" s="68">
        <v>94</v>
      </c>
      <c r="E9" s="69">
        <v>5.14</v>
      </c>
      <c r="F9">
        <v>1</v>
      </c>
      <c r="G9" s="281">
        <f t="shared" si="0"/>
        <v>146.74699999999999</v>
      </c>
    </row>
    <row r="10" spans="2:7" ht="15" customHeight="1">
      <c r="B10" s="70" t="s">
        <v>1439</v>
      </c>
      <c r="C10" s="67" t="s">
        <v>1440</v>
      </c>
      <c r="D10" s="68">
        <v>268</v>
      </c>
      <c r="E10" s="69">
        <v>4.88</v>
      </c>
      <c r="F10">
        <v>4</v>
      </c>
      <c r="G10" s="281">
        <f t="shared" si="0"/>
        <v>557.29600000000005</v>
      </c>
    </row>
    <row r="11" spans="2:7" ht="15" customHeight="1">
      <c r="B11" s="70" t="s">
        <v>630</v>
      </c>
      <c r="C11" s="67" t="s">
        <v>631</v>
      </c>
      <c r="D11" s="68">
        <v>176</v>
      </c>
      <c r="E11" s="69">
        <v>3.39</v>
      </c>
      <c r="F11">
        <v>4</v>
      </c>
      <c r="G11" s="281">
        <f t="shared" si="0"/>
        <v>387.13800000000003</v>
      </c>
    </row>
    <row r="12" spans="2:7" ht="15" customHeight="1">
      <c r="B12" s="70" t="s">
        <v>632</v>
      </c>
      <c r="C12" s="67" t="s">
        <v>633</v>
      </c>
      <c r="D12" s="68">
        <v>32</v>
      </c>
      <c r="E12" s="69">
        <v>5.63</v>
      </c>
      <c r="F12">
        <v>1</v>
      </c>
      <c r="G12" s="281">
        <f t="shared" si="0"/>
        <v>160.73650000000001</v>
      </c>
    </row>
    <row r="13" spans="2:7" ht="15" customHeight="1">
      <c r="B13" s="70" t="s">
        <v>634</v>
      </c>
      <c r="C13" s="67" t="s">
        <v>635</v>
      </c>
      <c r="D13" s="68">
        <v>96</v>
      </c>
      <c r="E13" s="69">
        <v>5.29</v>
      </c>
      <c r="F13">
        <v>6</v>
      </c>
      <c r="G13" s="281">
        <f t="shared" si="0"/>
        <v>906.17700000000013</v>
      </c>
    </row>
    <row r="14" spans="2:7" ht="15" customHeight="1">
      <c r="B14" s="70" t="s">
        <v>1441</v>
      </c>
      <c r="C14" s="67" t="s">
        <v>1442</v>
      </c>
      <c r="D14" s="68">
        <v>696</v>
      </c>
      <c r="E14" s="69">
        <v>4.71</v>
      </c>
      <c r="F14">
        <v>1</v>
      </c>
      <c r="G14" s="281">
        <f t="shared" si="0"/>
        <v>134.47050000000002</v>
      </c>
    </row>
    <row r="15" spans="2:7" ht="15" customHeight="1">
      <c r="B15" s="70" t="s">
        <v>1443</v>
      </c>
      <c r="C15" s="67" t="s">
        <v>1444</v>
      </c>
      <c r="D15" s="68">
        <v>132</v>
      </c>
      <c r="E15" s="69">
        <v>4.05</v>
      </c>
      <c r="F15">
        <v>1</v>
      </c>
      <c r="G15" s="281">
        <f t="shared" si="0"/>
        <v>115.6275</v>
      </c>
    </row>
    <row r="16" spans="2:7" ht="15" customHeight="1">
      <c r="B16" s="70" t="s">
        <v>636</v>
      </c>
      <c r="C16" s="67" t="s">
        <v>637</v>
      </c>
      <c r="D16" s="68">
        <v>584</v>
      </c>
      <c r="E16" s="69">
        <v>3.89</v>
      </c>
      <c r="F16">
        <v>4</v>
      </c>
      <c r="G16" s="281">
        <f t="shared" si="0"/>
        <v>444.238</v>
      </c>
    </row>
    <row r="17" spans="2:7" ht="15" customHeight="1">
      <c r="B17" s="70" t="s">
        <v>638</v>
      </c>
      <c r="C17" s="67" t="s">
        <v>639</v>
      </c>
      <c r="D17" s="71">
        <v>4518</v>
      </c>
      <c r="E17" s="69">
        <v>4.4800000000000004</v>
      </c>
      <c r="F17">
        <v>6</v>
      </c>
      <c r="G17" s="281">
        <f t="shared" si="0"/>
        <v>767.42400000000009</v>
      </c>
    </row>
    <row r="18" spans="2:7" ht="15" customHeight="1">
      <c r="B18" s="70" t="s">
        <v>640</v>
      </c>
      <c r="C18" s="67" t="s">
        <v>641</v>
      </c>
      <c r="D18" s="68">
        <v>12</v>
      </c>
      <c r="E18" s="69">
        <v>4.03</v>
      </c>
      <c r="F18">
        <v>6</v>
      </c>
      <c r="G18" s="281">
        <f t="shared" si="0"/>
        <v>690.33900000000006</v>
      </c>
    </row>
    <row r="19" spans="2:7" ht="15" customHeight="1">
      <c r="B19" s="70" t="s">
        <v>642</v>
      </c>
      <c r="C19" s="67" t="s">
        <v>643</v>
      </c>
      <c r="D19" s="68">
        <v>568</v>
      </c>
      <c r="E19" s="69">
        <v>4</v>
      </c>
      <c r="F19">
        <v>1</v>
      </c>
      <c r="G19" s="281">
        <f t="shared" si="0"/>
        <v>114.2</v>
      </c>
    </row>
    <row r="20" spans="2:7" ht="15" customHeight="1">
      <c r="B20" s="70" t="s">
        <v>644</v>
      </c>
      <c r="C20" s="67" t="s">
        <v>645</v>
      </c>
      <c r="D20" s="71">
        <v>4228</v>
      </c>
      <c r="E20" s="69">
        <v>3.7</v>
      </c>
      <c r="F20">
        <v>4</v>
      </c>
      <c r="G20" s="281">
        <f t="shared" si="0"/>
        <v>422.54</v>
      </c>
    </row>
    <row r="21" spans="2:7" ht="15" customHeight="1">
      <c r="B21" s="70" t="s">
        <v>1445</v>
      </c>
      <c r="C21" s="67" t="s">
        <v>1446</v>
      </c>
      <c r="D21" s="68">
        <v>312</v>
      </c>
      <c r="E21" s="69">
        <v>6.26</v>
      </c>
      <c r="F21">
        <v>1</v>
      </c>
      <c r="G21" s="281">
        <f t="shared" si="0"/>
        <v>178.72299999999998</v>
      </c>
    </row>
    <row r="22" spans="2:7" ht="15" customHeight="1">
      <c r="B22" s="70" t="s">
        <v>646</v>
      </c>
      <c r="C22" s="67" t="s">
        <v>647</v>
      </c>
      <c r="D22" s="71">
        <v>3720</v>
      </c>
      <c r="E22" s="69">
        <v>6.03</v>
      </c>
      <c r="F22">
        <v>4</v>
      </c>
      <c r="G22" s="281">
        <f t="shared" si="0"/>
        <v>688.62600000000009</v>
      </c>
    </row>
    <row r="23" spans="2:7" ht="15" customHeight="1">
      <c r="B23" s="70" t="s">
        <v>648</v>
      </c>
      <c r="C23" s="67" t="s">
        <v>649</v>
      </c>
      <c r="D23" s="68">
        <v>16</v>
      </c>
      <c r="E23" s="69">
        <v>10.85</v>
      </c>
      <c r="F23">
        <v>1</v>
      </c>
      <c r="G23" s="281">
        <f t="shared" si="0"/>
        <v>309.76749999999998</v>
      </c>
    </row>
    <row r="24" spans="2:7" ht="15" customHeight="1">
      <c r="B24" s="70" t="s">
        <v>1447</v>
      </c>
      <c r="C24" s="67" t="s">
        <v>1448</v>
      </c>
      <c r="D24" s="71">
        <v>1272</v>
      </c>
      <c r="E24" s="69">
        <v>5.78</v>
      </c>
      <c r="F24">
        <v>1</v>
      </c>
      <c r="G24" s="281">
        <f t="shared" si="0"/>
        <v>165.01900000000001</v>
      </c>
    </row>
    <row r="25" spans="2:7" ht="15" customHeight="1">
      <c r="B25" s="70" t="s">
        <v>650</v>
      </c>
      <c r="C25" s="67" t="s">
        <v>651</v>
      </c>
      <c r="D25" s="68">
        <v>300</v>
      </c>
      <c r="E25" s="69">
        <v>4.66</v>
      </c>
      <c r="F25">
        <v>20</v>
      </c>
      <c r="G25" s="281">
        <f t="shared" si="0"/>
        <v>2660.86</v>
      </c>
    </row>
    <row r="26" spans="2:7" ht="15" customHeight="1">
      <c r="B26" s="70" t="s">
        <v>652</v>
      </c>
      <c r="C26" s="67" t="s">
        <v>653</v>
      </c>
      <c r="D26" s="71">
        <v>1032</v>
      </c>
      <c r="E26" s="69">
        <v>5.51</v>
      </c>
      <c r="F26">
        <v>4</v>
      </c>
      <c r="G26" s="281">
        <f t="shared" si="0"/>
        <v>629.24199999999996</v>
      </c>
    </row>
    <row r="27" spans="2:7" ht="15" customHeight="1">
      <c r="B27" s="70" t="s">
        <v>1449</v>
      </c>
      <c r="C27" s="67" t="s">
        <v>1450</v>
      </c>
      <c r="D27" s="71">
        <v>3264</v>
      </c>
      <c r="E27" s="69">
        <v>7</v>
      </c>
      <c r="F27">
        <v>1</v>
      </c>
      <c r="G27" s="281">
        <f t="shared" si="0"/>
        <v>199.85</v>
      </c>
    </row>
    <row r="28" spans="2:7" ht="15" customHeight="1">
      <c r="B28" s="70" t="s">
        <v>1451</v>
      </c>
      <c r="C28" s="67" t="s">
        <v>1452</v>
      </c>
      <c r="D28" s="68">
        <v>60</v>
      </c>
      <c r="E28" s="69">
        <v>10.25</v>
      </c>
      <c r="F28">
        <v>1</v>
      </c>
      <c r="G28" s="281">
        <f t="shared" si="0"/>
        <v>292.63749999999999</v>
      </c>
    </row>
    <row r="29" spans="2:7" ht="15" customHeight="1">
      <c r="B29" s="70" t="s">
        <v>654</v>
      </c>
      <c r="C29" s="67" t="s">
        <v>655</v>
      </c>
      <c r="D29" s="68">
        <v>25</v>
      </c>
      <c r="E29" s="69">
        <v>9.68</v>
      </c>
      <c r="F29">
        <v>1</v>
      </c>
      <c r="G29" s="281">
        <f t="shared" si="0"/>
        <v>276.36399999999998</v>
      </c>
    </row>
    <row r="30" spans="2:7" ht="15" customHeight="1">
      <c r="B30" s="70" t="s">
        <v>656</v>
      </c>
      <c r="C30" s="67" t="s">
        <v>657</v>
      </c>
      <c r="D30" s="68">
        <v>251</v>
      </c>
      <c r="E30" s="69">
        <v>4.84</v>
      </c>
      <c r="F30">
        <v>1</v>
      </c>
      <c r="G30" s="281">
        <f t="shared" si="0"/>
        <v>138.18199999999999</v>
      </c>
    </row>
    <row r="31" spans="2:7" ht="15" customHeight="1">
      <c r="B31" s="70" t="s">
        <v>658</v>
      </c>
      <c r="C31" s="67" t="s">
        <v>659</v>
      </c>
      <c r="D31" s="68">
        <v>346</v>
      </c>
      <c r="E31" s="69">
        <v>4.4800000000000004</v>
      </c>
      <c r="F31">
        <v>1</v>
      </c>
      <c r="G31" s="281">
        <f t="shared" si="0"/>
        <v>127.90400000000001</v>
      </c>
    </row>
    <row r="32" spans="2:7" ht="15" customHeight="1">
      <c r="B32" s="70" t="s">
        <v>660</v>
      </c>
      <c r="C32" s="67" t="s">
        <v>661</v>
      </c>
      <c r="D32" s="68">
        <v>36</v>
      </c>
      <c r="E32" s="69">
        <v>4.3600000000000003</v>
      </c>
      <c r="F32">
        <v>6</v>
      </c>
      <c r="G32" s="281">
        <f t="shared" si="0"/>
        <v>746.86800000000017</v>
      </c>
    </row>
    <row r="33" spans="2:7" ht="15" customHeight="1">
      <c r="B33" s="70" t="s">
        <v>662</v>
      </c>
      <c r="C33" s="67" t="s">
        <v>663</v>
      </c>
      <c r="D33" s="68">
        <v>12</v>
      </c>
      <c r="E33" s="69">
        <v>7.76</v>
      </c>
      <c r="F33">
        <v>1</v>
      </c>
      <c r="G33" s="281">
        <f t="shared" si="0"/>
        <v>221.548</v>
      </c>
    </row>
    <row r="34" spans="2:7" ht="15" customHeight="1">
      <c r="B34" s="70" t="s">
        <v>664</v>
      </c>
      <c r="C34" s="67" t="s">
        <v>665</v>
      </c>
      <c r="D34" s="68">
        <v>481</v>
      </c>
      <c r="E34" s="69">
        <v>5.49</v>
      </c>
      <c r="F34">
        <v>1</v>
      </c>
      <c r="G34" s="281">
        <f t="shared" si="0"/>
        <v>156.73950000000002</v>
      </c>
    </row>
    <row r="35" spans="2:7" ht="15" customHeight="1">
      <c r="B35" s="70" t="s">
        <v>666</v>
      </c>
      <c r="C35" s="67" t="s">
        <v>667</v>
      </c>
      <c r="D35" s="68">
        <v>16</v>
      </c>
      <c r="E35" s="69">
        <v>11.99</v>
      </c>
      <c r="F35">
        <v>1</v>
      </c>
      <c r="G35" s="281">
        <f t="shared" si="0"/>
        <v>342.31450000000001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"/>
  <sheetViews>
    <sheetView workbookViewId="0">
      <selection sqref="A1:A2"/>
    </sheetView>
  </sheetViews>
  <sheetFormatPr defaultRowHeight="12.75"/>
  <cols>
    <col min="1" max="1" width="8.7109375" bestFit="1" customWidth="1"/>
  </cols>
  <sheetData>
    <row r="1" spans="1:16384" ht="60">
      <c r="A1" s="520" t="s">
        <v>2</v>
      </c>
      <c r="B1" s="520" t="s">
        <v>3</v>
      </c>
      <c r="C1" s="520" t="s">
        <v>4</v>
      </c>
      <c r="D1" s="520" t="s">
        <v>254</v>
      </c>
      <c r="E1" s="521" t="s">
        <v>255</v>
      </c>
      <c r="F1" s="517" t="s">
        <v>256</v>
      </c>
      <c r="G1" s="518"/>
      <c r="H1" s="518"/>
      <c r="I1" s="518"/>
      <c r="J1" s="518"/>
      <c r="K1" s="518"/>
      <c r="L1" s="518"/>
      <c r="M1" s="518"/>
      <c r="N1" s="518"/>
      <c r="O1" s="518"/>
      <c r="P1" s="518"/>
      <c r="Q1" s="519"/>
      <c r="R1" s="520" t="s">
        <v>257</v>
      </c>
      <c r="S1" s="517" t="s">
        <v>258</v>
      </c>
      <c r="T1" s="518"/>
      <c r="U1" s="518"/>
      <c r="V1" s="518"/>
      <c r="W1" s="518"/>
      <c r="X1" s="518"/>
      <c r="Y1" s="518"/>
      <c r="Z1" s="519"/>
      <c r="AA1" s="520" t="s">
        <v>1476</v>
      </c>
      <c r="AB1" s="520" t="s">
        <v>1475</v>
      </c>
      <c r="AC1" s="520" t="s">
        <v>714</v>
      </c>
      <c r="AD1" s="520" t="s">
        <v>715</v>
      </c>
      <c r="AE1" s="520" t="s">
        <v>259</v>
      </c>
      <c r="AF1" s="520"/>
      <c r="AG1" s="520"/>
      <c r="AH1" s="514" t="s">
        <v>260</v>
      </c>
      <c r="AI1" s="515"/>
      <c r="AJ1" s="515"/>
      <c r="AK1" s="515"/>
      <c r="AL1" s="515"/>
      <c r="AM1" s="515"/>
      <c r="AN1" s="515"/>
      <c r="AO1" s="515"/>
      <c r="AP1" s="515"/>
      <c r="AQ1" s="516"/>
      <c r="AR1" s="514" t="s">
        <v>261</v>
      </c>
      <c r="AS1" s="515"/>
      <c r="AT1" s="515"/>
      <c r="AU1" s="516"/>
      <c r="AV1" s="514" t="s">
        <v>262</v>
      </c>
      <c r="AW1" s="515"/>
      <c r="AX1" s="515"/>
      <c r="AY1" s="515"/>
      <c r="AZ1" s="515"/>
      <c r="BA1" s="515"/>
      <c r="BB1" s="515"/>
      <c r="BC1" s="515"/>
      <c r="BD1" s="515"/>
      <c r="BE1" s="515"/>
      <c r="BF1" s="515"/>
      <c r="BG1" s="515"/>
      <c r="BH1" s="515"/>
      <c r="BI1" s="515"/>
      <c r="BJ1" s="515"/>
      <c r="BK1" s="515"/>
      <c r="BL1" s="515"/>
      <c r="BM1" s="515"/>
      <c r="BN1" s="515"/>
      <c r="BO1" s="516"/>
      <c r="BP1" s="514" t="s">
        <v>263</v>
      </c>
      <c r="BQ1" s="515"/>
      <c r="BR1" s="515"/>
      <c r="BS1" s="516"/>
      <c r="BT1" s="514" t="s">
        <v>264</v>
      </c>
      <c r="BU1" s="515"/>
      <c r="BV1" s="515"/>
      <c r="BW1" s="515"/>
      <c r="BX1" s="515"/>
      <c r="BY1" s="515"/>
      <c r="BZ1" s="515"/>
      <c r="CA1" s="515"/>
      <c r="CB1" s="515"/>
      <c r="CC1" s="515"/>
      <c r="CD1" s="515"/>
      <c r="CE1" s="515"/>
      <c r="CF1" s="516"/>
      <c r="CG1" s="514" t="s">
        <v>265</v>
      </c>
      <c r="CH1" s="515"/>
      <c r="CI1" s="515"/>
      <c r="CJ1" s="515"/>
      <c r="CK1" s="515"/>
      <c r="CL1" s="515"/>
      <c r="CM1" s="515"/>
      <c r="CN1" s="515"/>
      <c r="CO1" s="515"/>
      <c r="CP1" s="515"/>
      <c r="CQ1" s="516"/>
      <c r="CR1" s="514" t="s">
        <v>711</v>
      </c>
      <c r="CS1" s="515"/>
      <c r="CT1" s="515"/>
      <c r="CU1" s="516"/>
      <c r="CV1" s="523" t="s">
        <v>266</v>
      </c>
      <c r="CW1" s="523"/>
      <c r="CX1" s="523"/>
      <c r="CY1" s="523"/>
      <c r="CZ1" s="523"/>
      <c r="DA1" s="523"/>
      <c r="DB1" s="523"/>
      <c r="DC1" s="523"/>
      <c r="DD1" s="344" t="s">
        <v>267</v>
      </c>
      <c r="DE1" s="514" t="s">
        <v>268</v>
      </c>
      <c r="DF1" s="516"/>
      <c r="DG1" s="524" t="s">
        <v>269</v>
      </c>
      <c r="DH1" s="525"/>
      <c r="DI1" s="525"/>
      <c r="DJ1" s="526"/>
      <c r="DK1" s="522" t="s">
        <v>270</v>
      </c>
      <c r="DL1" s="522"/>
      <c r="DM1" s="524" t="s">
        <v>271</v>
      </c>
      <c r="DN1" s="525"/>
      <c r="DO1" s="525"/>
      <c r="DP1" s="525"/>
      <c r="DQ1" s="525"/>
      <c r="DR1" s="526"/>
      <c r="DS1" s="522" t="s">
        <v>272</v>
      </c>
      <c r="DT1" s="522"/>
      <c r="DU1" s="522"/>
      <c r="DV1" s="24" t="s">
        <v>273</v>
      </c>
      <c r="DW1" s="24" t="s">
        <v>274</v>
      </c>
      <c r="DX1" s="344" t="s">
        <v>275</v>
      </c>
      <c r="DY1" s="345" t="s">
        <v>276</v>
      </c>
      <c r="DZ1" s="26" t="s">
        <v>277</v>
      </c>
      <c r="EA1" s="520"/>
      <c r="EB1" s="520"/>
      <c r="EC1" s="520"/>
      <c r="ED1" s="520"/>
      <c r="EE1" s="521"/>
      <c r="EF1" s="517"/>
      <c r="EG1" s="518"/>
      <c r="EH1" s="518"/>
      <c r="EI1" s="518"/>
      <c r="EJ1" s="518"/>
      <c r="EK1" s="518"/>
      <c r="EL1" s="518"/>
      <c r="EM1" s="518"/>
      <c r="EN1" s="518"/>
      <c r="EO1" s="518"/>
      <c r="EP1" s="518"/>
      <c r="EQ1" s="519"/>
      <c r="ER1" s="520"/>
      <c r="ES1" s="517"/>
      <c r="ET1" s="518"/>
      <c r="EU1" s="518"/>
      <c r="EV1" s="518"/>
      <c r="EW1" s="518"/>
      <c r="EX1" s="518"/>
      <c r="EY1" s="518"/>
      <c r="EZ1" s="519"/>
      <c r="FA1" s="520"/>
      <c r="FB1" s="520"/>
      <c r="FC1" s="520"/>
      <c r="FD1" s="520"/>
      <c r="FE1" s="520"/>
      <c r="FF1" s="520"/>
      <c r="FG1" s="520"/>
      <c r="FH1" s="514"/>
      <c r="FI1" s="515"/>
      <c r="FJ1" s="515"/>
      <c r="FK1" s="515"/>
      <c r="FL1" s="515"/>
      <c r="FM1" s="515"/>
      <c r="FN1" s="515"/>
      <c r="FO1" s="515"/>
      <c r="FP1" s="515"/>
      <c r="FQ1" s="516"/>
      <c r="FR1" s="514"/>
      <c r="FS1" s="515"/>
      <c r="FT1" s="515"/>
      <c r="FU1" s="516"/>
      <c r="FV1" s="514"/>
      <c r="FW1" s="515"/>
      <c r="FX1" s="515"/>
      <c r="FY1" s="515"/>
      <c r="FZ1" s="515"/>
      <c r="GA1" s="515"/>
      <c r="GB1" s="515"/>
      <c r="GC1" s="515"/>
      <c r="GD1" s="515"/>
      <c r="GE1" s="515"/>
      <c r="GF1" s="515"/>
      <c r="GG1" s="515"/>
      <c r="GH1" s="515"/>
      <c r="GI1" s="515"/>
      <c r="GJ1" s="515"/>
      <c r="GK1" s="515"/>
      <c r="GL1" s="515"/>
      <c r="GM1" s="515"/>
      <c r="GN1" s="515"/>
      <c r="GO1" s="516"/>
      <c r="GP1" s="514"/>
      <c r="GQ1" s="515"/>
      <c r="GR1" s="515"/>
      <c r="GS1" s="516"/>
      <c r="GT1" s="514"/>
      <c r="GU1" s="515"/>
      <c r="GV1" s="515"/>
      <c r="GW1" s="515"/>
      <c r="GX1" s="515"/>
      <c r="GY1" s="515"/>
      <c r="GZ1" s="515"/>
      <c r="HA1" s="515"/>
      <c r="HB1" s="515"/>
      <c r="HC1" s="515"/>
      <c r="HD1" s="515"/>
      <c r="HE1" s="515"/>
      <c r="HF1" s="516"/>
      <c r="HG1" s="514"/>
      <c r="HH1" s="515"/>
      <c r="HI1" s="515"/>
      <c r="HJ1" s="515"/>
      <c r="HK1" s="515"/>
      <c r="HL1" s="515"/>
      <c r="HM1" s="515"/>
      <c r="HN1" s="515"/>
      <c r="HO1" s="515"/>
      <c r="HP1" s="515"/>
      <c r="HQ1" s="516"/>
      <c r="HR1" s="514"/>
      <c r="HS1" s="515"/>
      <c r="HT1" s="515"/>
      <c r="HU1" s="516"/>
      <c r="HV1" s="523"/>
      <c r="HW1" s="523"/>
      <c r="HX1" s="523"/>
      <c r="HY1" s="523"/>
      <c r="HZ1" s="523"/>
      <c r="IA1" s="523"/>
      <c r="IB1" s="523"/>
      <c r="IC1" s="523"/>
      <c r="ID1" s="344"/>
      <c r="IE1" s="514"/>
      <c r="IF1" s="516"/>
      <c r="IG1" s="524"/>
      <c r="IH1" s="525"/>
      <c r="II1" s="525"/>
      <c r="IJ1" s="526"/>
      <c r="IK1" s="522"/>
      <c r="IL1" s="522"/>
      <c r="IM1" s="524"/>
      <c r="IN1" s="525"/>
      <c r="IO1" s="525"/>
      <c r="IP1" s="525"/>
      <c r="IQ1" s="525"/>
      <c r="IR1" s="526"/>
      <c r="IS1" s="522"/>
      <c r="IT1" s="522"/>
      <c r="IU1" s="522"/>
      <c r="IV1" s="24"/>
      <c r="IW1" s="24"/>
      <c r="IX1" s="344"/>
      <c r="IY1" s="345"/>
      <c r="IZ1" s="26"/>
      <c r="JA1" s="520"/>
      <c r="JB1" s="520"/>
      <c r="JC1" s="520"/>
      <c r="JD1" s="520"/>
      <c r="JE1" s="521"/>
      <c r="JF1" s="517"/>
      <c r="JG1" s="518"/>
      <c r="JH1" s="518"/>
      <c r="JI1" s="518"/>
      <c r="JJ1" s="518"/>
      <c r="JK1" s="518"/>
      <c r="JL1" s="518"/>
      <c r="JM1" s="518"/>
      <c r="JN1" s="518"/>
      <c r="JO1" s="518"/>
      <c r="JP1" s="518"/>
      <c r="JQ1" s="519"/>
      <c r="JR1" s="520"/>
      <c r="JS1" s="517"/>
      <c r="JT1" s="518"/>
      <c r="JU1" s="518"/>
      <c r="JV1" s="518"/>
      <c r="JW1" s="518"/>
      <c r="JX1" s="518"/>
      <c r="JY1" s="518"/>
      <c r="JZ1" s="519"/>
      <c r="KA1" s="520"/>
      <c r="KB1" s="520"/>
      <c r="KC1" s="520"/>
      <c r="KD1" s="520"/>
      <c r="KE1" s="520"/>
      <c r="KF1" s="520"/>
      <c r="KG1" s="520"/>
      <c r="KH1" s="514"/>
      <c r="KI1" s="515"/>
      <c r="KJ1" s="515"/>
      <c r="KK1" s="515"/>
      <c r="KL1" s="515"/>
      <c r="KM1" s="515"/>
      <c r="KN1" s="515"/>
      <c r="KO1" s="515"/>
      <c r="KP1" s="515"/>
      <c r="KQ1" s="516"/>
      <c r="KR1" s="514"/>
      <c r="KS1" s="515"/>
      <c r="KT1" s="515"/>
      <c r="KU1" s="516"/>
      <c r="KV1" s="514"/>
      <c r="KW1" s="515"/>
      <c r="KX1" s="515"/>
      <c r="KY1" s="515"/>
      <c r="KZ1" s="515"/>
      <c r="LA1" s="515"/>
      <c r="LB1" s="515"/>
      <c r="LC1" s="515"/>
      <c r="LD1" s="515"/>
      <c r="LE1" s="515"/>
      <c r="LF1" s="515"/>
      <c r="LG1" s="515"/>
      <c r="LH1" s="515"/>
      <c r="LI1" s="515"/>
      <c r="LJ1" s="515"/>
      <c r="LK1" s="515"/>
      <c r="LL1" s="515"/>
      <c r="LM1" s="515"/>
      <c r="LN1" s="515"/>
      <c r="LO1" s="516"/>
      <c r="LP1" s="514"/>
      <c r="LQ1" s="515"/>
      <c r="LR1" s="515"/>
      <c r="LS1" s="516"/>
      <c r="LT1" s="514"/>
      <c r="LU1" s="515"/>
      <c r="LV1" s="515"/>
      <c r="LW1" s="515"/>
      <c r="LX1" s="515"/>
      <c r="LY1" s="515"/>
      <c r="LZ1" s="515"/>
      <c r="MA1" s="515"/>
      <c r="MB1" s="515"/>
      <c r="MC1" s="515"/>
      <c r="MD1" s="515"/>
      <c r="ME1" s="515"/>
      <c r="MF1" s="516"/>
      <c r="MG1" s="514"/>
      <c r="MH1" s="515"/>
      <c r="MI1" s="515"/>
      <c r="MJ1" s="515"/>
      <c r="MK1" s="515"/>
      <c r="ML1" s="515"/>
      <c r="MM1" s="515"/>
      <c r="MN1" s="515"/>
      <c r="MO1" s="515"/>
      <c r="MP1" s="515"/>
      <c r="MQ1" s="516"/>
      <c r="MR1" s="514"/>
      <c r="MS1" s="515"/>
      <c r="MT1" s="515"/>
      <c r="MU1" s="516"/>
      <c r="MV1" s="523"/>
      <c r="MW1" s="523"/>
      <c r="MX1" s="523"/>
      <c r="MY1" s="523"/>
      <c r="MZ1" s="523"/>
      <c r="NA1" s="523"/>
      <c r="NB1" s="523"/>
      <c r="NC1" s="523"/>
      <c r="ND1" s="344"/>
      <c r="NE1" s="514"/>
      <c r="NF1" s="516"/>
      <c r="NG1" s="524"/>
      <c r="NH1" s="525"/>
      <c r="NI1" s="525"/>
      <c r="NJ1" s="526"/>
      <c r="NK1" s="522"/>
      <c r="NL1" s="522"/>
      <c r="NM1" s="524"/>
      <c r="NN1" s="525"/>
      <c r="NO1" s="525"/>
      <c r="NP1" s="525"/>
      <c r="NQ1" s="525"/>
      <c r="NR1" s="526"/>
      <c r="NS1" s="522"/>
      <c r="NT1" s="522"/>
      <c r="NU1" s="522"/>
      <c r="NV1" s="24"/>
      <c r="NW1" s="24"/>
      <c r="NX1" s="344"/>
      <c r="NY1" s="345"/>
      <c r="NZ1" s="26"/>
      <c r="OA1" s="520"/>
      <c r="OB1" s="520"/>
      <c r="OC1" s="520"/>
      <c r="OD1" s="520"/>
      <c r="OE1" s="521"/>
      <c r="OF1" s="517"/>
      <c r="OG1" s="518"/>
      <c r="OH1" s="518"/>
      <c r="OI1" s="518"/>
      <c r="OJ1" s="518"/>
      <c r="OK1" s="518"/>
      <c r="OL1" s="518"/>
      <c r="OM1" s="518"/>
      <c r="ON1" s="518"/>
      <c r="OO1" s="518"/>
      <c r="OP1" s="518"/>
      <c r="OQ1" s="519"/>
      <c r="OR1" s="520"/>
      <c r="OS1" s="517"/>
      <c r="OT1" s="518"/>
      <c r="OU1" s="518"/>
      <c r="OV1" s="518"/>
      <c r="OW1" s="518"/>
      <c r="OX1" s="518"/>
      <c r="OY1" s="518"/>
      <c r="OZ1" s="519"/>
      <c r="PA1" s="520"/>
      <c r="PB1" s="520"/>
      <c r="PC1" s="520"/>
      <c r="PD1" s="520"/>
      <c r="PE1" s="520"/>
      <c r="PF1" s="520"/>
      <c r="PG1" s="520"/>
      <c r="PH1" s="514"/>
      <c r="PI1" s="515"/>
      <c r="PJ1" s="515"/>
      <c r="PK1" s="515"/>
      <c r="PL1" s="515"/>
      <c r="PM1" s="515"/>
      <c r="PN1" s="515"/>
      <c r="PO1" s="515"/>
      <c r="PP1" s="515"/>
      <c r="PQ1" s="516"/>
      <c r="PR1" s="514"/>
      <c r="PS1" s="515"/>
      <c r="PT1" s="515"/>
      <c r="PU1" s="516"/>
      <c r="PV1" s="514"/>
      <c r="PW1" s="515"/>
      <c r="PX1" s="515"/>
      <c r="PY1" s="515"/>
      <c r="PZ1" s="515"/>
      <c r="QA1" s="515"/>
      <c r="QB1" s="515"/>
      <c r="QC1" s="515"/>
      <c r="QD1" s="515"/>
      <c r="QE1" s="515"/>
      <c r="QF1" s="515"/>
      <c r="QG1" s="515"/>
      <c r="QH1" s="515"/>
      <c r="QI1" s="515"/>
      <c r="QJ1" s="515"/>
      <c r="QK1" s="515"/>
      <c r="QL1" s="515"/>
      <c r="QM1" s="515"/>
      <c r="QN1" s="515"/>
      <c r="QO1" s="516"/>
      <c r="QP1" s="514"/>
      <c r="QQ1" s="515"/>
      <c r="QR1" s="515"/>
      <c r="QS1" s="516"/>
      <c r="QT1" s="514"/>
      <c r="QU1" s="515"/>
      <c r="QV1" s="515"/>
      <c r="QW1" s="515"/>
      <c r="QX1" s="515"/>
      <c r="QY1" s="515"/>
      <c r="QZ1" s="515"/>
      <c r="RA1" s="515"/>
      <c r="RB1" s="515"/>
      <c r="RC1" s="515"/>
      <c r="RD1" s="515"/>
      <c r="RE1" s="515"/>
      <c r="RF1" s="516"/>
      <c r="RG1" s="514"/>
      <c r="RH1" s="515"/>
      <c r="RI1" s="515"/>
      <c r="RJ1" s="515"/>
      <c r="RK1" s="515"/>
      <c r="RL1" s="515"/>
      <c r="RM1" s="515"/>
      <c r="RN1" s="515"/>
      <c r="RO1" s="515"/>
      <c r="RP1" s="515"/>
      <c r="RQ1" s="516"/>
      <c r="RR1" s="514"/>
      <c r="RS1" s="515"/>
      <c r="RT1" s="515"/>
      <c r="RU1" s="516"/>
      <c r="RV1" s="523"/>
      <c r="RW1" s="523"/>
      <c r="RX1" s="523"/>
      <c r="RY1" s="523"/>
      <c r="RZ1" s="523"/>
      <c r="SA1" s="523"/>
      <c r="SB1" s="523"/>
      <c r="SC1" s="523"/>
      <c r="SD1" s="344"/>
      <c r="SE1" s="514"/>
      <c r="SF1" s="516"/>
      <c r="SG1" s="524"/>
      <c r="SH1" s="525"/>
      <c r="SI1" s="525"/>
      <c r="SJ1" s="526"/>
      <c r="SK1" s="522"/>
      <c r="SL1" s="522"/>
      <c r="SM1" s="524"/>
      <c r="SN1" s="525"/>
      <c r="SO1" s="525"/>
      <c r="SP1" s="525"/>
      <c r="SQ1" s="525"/>
      <c r="SR1" s="526"/>
      <c r="SS1" s="522"/>
      <c r="ST1" s="522"/>
      <c r="SU1" s="522"/>
      <c r="SV1" s="24"/>
      <c r="SW1" s="24"/>
      <c r="SX1" s="344"/>
      <c r="SY1" s="345"/>
      <c r="SZ1" s="26"/>
      <c r="TA1" s="520"/>
      <c r="TB1" s="520"/>
      <c r="TC1" s="520"/>
      <c r="TD1" s="520"/>
      <c r="TE1" s="521"/>
      <c r="TF1" s="517"/>
      <c r="TG1" s="518"/>
      <c r="TH1" s="518"/>
      <c r="TI1" s="518"/>
      <c r="TJ1" s="518"/>
      <c r="TK1" s="518"/>
      <c r="TL1" s="518"/>
      <c r="TM1" s="518"/>
      <c r="TN1" s="518"/>
      <c r="TO1" s="518"/>
      <c r="TP1" s="518"/>
      <c r="TQ1" s="519"/>
      <c r="TR1" s="520"/>
      <c r="TS1" s="517"/>
      <c r="TT1" s="518"/>
      <c r="TU1" s="518"/>
      <c r="TV1" s="518"/>
      <c r="TW1" s="518"/>
      <c r="TX1" s="518"/>
      <c r="TY1" s="518"/>
      <c r="TZ1" s="519"/>
      <c r="UA1" s="520"/>
      <c r="UB1" s="520"/>
      <c r="UC1" s="520"/>
      <c r="UD1" s="520"/>
      <c r="UE1" s="520"/>
      <c r="UF1" s="520"/>
      <c r="UG1" s="520"/>
      <c r="UH1" s="514"/>
      <c r="UI1" s="515"/>
      <c r="UJ1" s="515"/>
      <c r="UK1" s="515"/>
      <c r="UL1" s="515"/>
      <c r="UM1" s="515"/>
      <c r="UN1" s="515"/>
      <c r="UO1" s="515"/>
      <c r="UP1" s="515"/>
      <c r="UQ1" s="516"/>
      <c r="UR1" s="514"/>
      <c r="US1" s="515"/>
      <c r="UT1" s="515"/>
      <c r="UU1" s="516"/>
      <c r="UV1" s="514"/>
      <c r="UW1" s="515"/>
      <c r="UX1" s="515"/>
      <c r="UY1" s="515"/>
      <c r="UZ1" s="515"/>
      <c r="VA1" s="515"/>
      <c r="VB1" s="515"/>
      <c r="VC1" s="515"/>
      <c r="VD1" s="515"/>
      <c r="VE1" s="515"/>
      <c r="VF1" s="515"/>
      <c r="VG1" s="515"/>
      <c r="VH1" s="515"/>
      <c r="VI1" s="515"/>
      <c r="VJ1" s="515"/>
      <c r="VK1" s="515"/>
      <c r="VL1" s="515"/>
      <c r="VM1" s="515"/>
      <c r="VN1" s="515"/>
      <c r="VO1" s="516"/>
      <c r="VP1" s="514"/>
      <c r="VQ1" s="515"/>
      <c r="VR1" s="515"/>
      <c r="VS1" s="516"/>
      <c r="VT1" s="514"/>
      <c r="VU1" s="515"/>
      <c r="VV1" s="515"/>
      <c r="VW1" s="515"/>
      <c r="VX1" s="515"/>
      <c r="VY1" s="515"/>
      <c r="VZ1" s="515"/>
      <c r="WA1" s="515"/>
      <c r="WB1" s="515"/>
      <c r="WC1" s="515"/>
      <c r="WD1" s="515"/>
      <c r="WE1" s="515"/>
      <c r="WF1" s="516"/>
      <c r="WG1" s="514"/>
      <c r="WH1" s="515"/>
      <c r="WI1" s="515"/>
      <c r="WJ1" s="515"/>
      <c r="WK1" s="515"/>
      <c r="WL1" s="515"/>
      <c r="WM1" s="515"/>
      <c r="WN1" s="515"/>
      <c r="WO1" s="515"/>
      <c r="WP1" s="515"/>
      <c r="WQ1" s="516"/>
      <c r="WR1" s="514"/>
      <c r="WS1" s="515"/>
      <c r="WT1" s="515"/>
      <c r="WU1" s="516"/>
      <c r="WV1" s="523"/>
      <c r="WW1" s="523"/>
      <c r="WX1" s="523"/>
      <c r="WY1" s="523"/>
      <c r="WZ1" s="523"/>
      <c r="XA1" s="523"/>
      <c r="XB1" s="523"/>
      <c r="XC1" s="523"/>
      <c r="XD1" s="344"/>
      <c r="XE1" s="514"/>
      <c r="XF1" s="516"/>
      <c r="XG1" s="524"/>
      <c r="XH1" s="525"/>
      <c r="XI1" s="525"/>
      <c r="XJ1" s="526"/>
      <c r="XK1" s="522"/>
      <c r="XL1" s="522"/>
      <c r="XM1" s="524"/>
      <c r="XN1" s="525"/>
      <c r="XO1" s="525"/>
      <c r="XP1" s="525"/>
      <c r="XQ1" s="525"/>
      <c r="XR1" s="526"/>
      <c r="XS1" s="522"/>
      <c r="XT1" s="522"/>
      <c r="XU1" s="522"/>
      <c r="XV1" s="24"/>
      <c r="XW1" s="24"/>
      <c r="XX1" s="344"/>
      <c r="XY1" s="345"/>
      <c r="XZ1" s="26"/>
      <c r="YA1" s="520"/>
      <c r="YB1" s="520"/>
      <c r="YC1" s="520"/>
      <c r="YD1" s="520"/>
      <c r="YE1" s="521"/>
      <c r="YF1" s="517"/>
      <c r="YG1" s="518"/>
      <c r="YH1" s="518"/>
      <c r="YI1" s="518"/>
      <c r="YJ1" s="518"/>
      <c r="YK1" s="518"/>
      <c r="YL1" s="518"/>
      <c r="YM1" s="518"/>
      <c r="YN1" s="518"/>
      <c r="YO1" s="518"/>
      <c r="YP1" s="518"/>
      <c r="YQ1" s="519"/>
      <c r="YR1" s="520"/>
      <c r="YS1" s="517"/>
      <c r="YT1" s="518"/>
      <c r="YU1" s="518"/>
      <c r="YV1" s="518"/>
      <c r="YW1" s="518"/>
      <c r="YX1" s="518"/>
      <c r="YY1" s="518"/>
      <c r="YZ1" s="519"/>
      <c r="ZA1" s="520"/>
      <c r="ZB1" s="520"/>
      <c r="ZC1" s="520"/>
      <c r="ZD1" s="520"/>
      <c r="ZE1" s="520"/>
      <c r="ZF1" s="520"/>
      <c r="ZG1" s="520"/>
      <c r="ZH1" s="514"/>
      <c r="ZI1" s="515"/>
      <c r="ZJ1" s="515"/>
      <c r="ZK1" s="515"/>
      <c r="ZL1" s="515"/>
      <c r="ZM1" s="515"/>
      <c r="ZN1" s="515"/>
      <c r="ZO1" s="515"/>
      <c r="ZP1" s="515"/>
      <c r="ZQ1" s="516"/>
      <c r="ZR1" s="514"/>
      <c r="ZS1" s="515"/>
      <c r="ZT1" s="515"/>
      <c r="ZU1" s="516"/>
      <c r="ZV1" s="514"/>
      <c r="ZW1" s="515"/>
      <c r="ZX1" s="515"/>
      <c r="ZY1" s="515"/>
      <c r="ZZ1" s="515"/>
      <c r="AAA1" s="515"/>
      <c r="AAB1" s="515"/>
      <c r="AAC1" s="515"/>
      <c r="AAD1" s="515"/>
      <c r="AAE1" s="515"/>
      <c r="AAF1" s="515"/>
      <c r="AAG1" s="515"/>
      <c r="AAH1" s="515"/>
      <c r="AAI1" s="515"/>
      <c r="AAJ1" s="515"/>
      <c r="AAK1" s="515"/>
      <c r="AAL1" s="515"/>
      <c r="AAM1" s="515"/>
      <c r="AAN1" s="515"/>
      <c r="AAO1" s="516"/>
      <c r="AAP1" s="514"/>
      <c r="AAQ1" s="515"/>
      <c r="AAR1" s="515"/>
      <c r="AAS1" s="516"/>
      <c r="AAT1" s="514"/>
      <c r="AAU1" s="515"/>
      <c r="AAV1" s="515"/>
      <c r="AAW1" s="515"/>
      <c r="AAX1" s="515"/>
      <c r="AAY1" s="515"/>
      <c r="AAZ1" s="515"/>
      <c r="ABA1" s="515"/>
      <c r="ABB1" s="515"/>
      <c r="ABC1" s="515"/>
      <c r="ABD1" s="515"/>
      <c r="ABE1" s="515"/>
      <c r="ABF1" s="516"/>
      <c r="ABG1" s="514"/>
      <c r="ABH1" s="515"/>
      <c r="ABI1" s="515"/>
      <c r="ABJ1" s="515"/>
      <c r="ABK1" s="515"/>
      <c r="ABL1" s="515"/>
      <c r="ABM1" s="515"/>
      <c r="ABN1" s="515"/>
      <c r="ABO1" s="515"/>
      <c r="ABP1" s="515"/>
      <c r="ABQ1" s="516"/>
      <c r="ABR1" s="514"/>
      <c r="ABS1" s="515"/>
      <c r="ABT1" s="515"/>
      <c r="ABU1" s="516"/>
      <c r="ABV1" s="523"/>
      <c r="ABW1" s="523"/>
      <c r="ABX1" s="523"/>
      <c r="ABY1" s="523"/>
      <c r="ABZ1" s="523"/>
      <c r="ACA1" s="523"/>
      <c r="ACB1" s="523"/>
      <c r="ACC1" s="523"/>
      <c r="ACD1" s="344"/>
      <c r="ACE1" s="514"/>
      <c r="ACF1" s="516"/>
      <c r="ACG1" s="524"/>
      <c r="ACH1" s="525"/>
      <c r="ACI1" s="525"/>
      <c r="ACJ1" s="526"/>
      <c r="ACK1" s="522"/>
      <c r="ACL1" s="522"/>
      <c r="ACM1" s="524"/>
      <c r="ACN1" s="525"/>
      <c r="ACO1" s="525"/>
      <c r="ACP1" s="525"/>
      <c r="ACQ1" s="525"/>
      <c r="ACR1" s="526"/>
      <c r="ACS1" s="522"/>
      <c r="ACT1" s="522"/>
      <c r="ACU1" s="522"/>
      <c r="ACV1" s="24"/>
      <c r="ACW1" s="24"/>
      <c r="ACX1" s="344"/>
      <c r="ACY1" s="345"/>
      <c r="ACZ1" s="26"/>
      <c r="ADA1" s="520"/>
      <c r="ADB1" s="520"/>
      <c r="ADC1" s="520"/>
      <c r="ADD1" s="520"/>
      <c r="ADE1" s="521"/>
      <c r="ADF1" s="517"/>
      <c r="ADG1" s="518"/>
      <c r="ADH1" s="518"/>
      <c r="ADI1" s="518"/>
      <c r="ADJ1" s="518"/>
      <c r="ADK1" s="518"/>
      <c r="ADL1" s="518"/>
      <c r="ADM1" s="518"/>
      <c r="ADN1" s="518"/>
      <c r="ADO1" s="518"/>
      <c r="ADP1" s="518"/>
      <c r="ADQ1" s="519"/>
      <c r="ADR1" s="520"/>
      <c r="ADS1" s="517"/>
      <c r="ADT1" s="518"/>
      <c r="ADU1" s="518"/>
      <c r="ADV1" s="518"/>
      <c r="ADW1" s="518"/>
      <c r="ADX1" s="518"/>
      <c r="ADY1" s="518"/>
      <c r="ADZ1" s="519"/>
      <c r="AEA1" s="520"/>
      <c r="AEB1" s="520"/>
      <c r="AEC1" s="520"/>
      <c r="AED1" s="520"/>
      <c r="AEE1" s="520"/>
      <c r="AEF1" s="520"/>
      <c r="AEG1" s="520"/>
      <c r="AEH1" s="514"/>
      <c r="AEI1" s="515"/>
      <c r="AEJ1" s="515"/>
      <c r="AEK1" s="515"/>
      <c r="AEL1" s="515"/>
      <c r="AEM1" s="515"/>
      <c r="AEN1" s="515"/>
      <c r="AEO1" s="515"/>
      <c r="AEP1" s="515"/>
      <c r="AEQ1" s="516"/>
      <c r="AER1" s="514"/>
      <c r="AES1" s="515"/>
      <c r="AET1" s="515"/>
      <c r="AEU1" s="516"/>
      <c r="AEV1" s="514"/>
      <c r="AEW1" s="515"/>
      <c r="AEX1" s="515"/>
      <c r="AEY1" s="515"/>
      <c r="AEZ1" s="515"/>
      <c r="AFA1" s="515"/>
      <c r="AFB1" s="515"/>
      <c r="AFC1" s="515"/>
      <c r="AFD1" s="515"/>
      <c r="AFE1" s="515"/>
      <c r="AFF1" s="515"/>
      <c r="AFG1" s="515"/>
      <c r="AFH1" s="515"/>
      <c r="AFI1" s="515"/>
      <c r="AFJ1" s="515"/>
      <c r="AFK1" s="515"/>
      <c r="AFL1" s="515"/>
      <c r="AFM1" s="515"/>
      <c r="AFN1" s="515"/>
      <c r="AFO1" s="516"/>
      <c r="AFP1" s="514"/>
      <c r="AFQ1" s="515"/>
      <c r="AFR1" s="515"/>
      <c r="AFS1" s="516"/>
      <c r="AFT1" s="514"/>
      <c r="AFU1" s="515"/>
      <c r="AFV1" s="515"/>
      <c r="AFW1" s="515"/>
      <c r="AFX1" s="515"/>
      <c r="AFY1" s="515"/>
      <c r="AFZ1" s="515"/>
      <c r="AGA1" s="515"/>
      <c r="AGB1" s="515"/>
      <c r="AGC1" s="515"/>
      <c r="AGD1" s="515"/>
      <c r="AGE1" s="515"/>
      <c r="AGF1" s="516"/>
      <c r="AGG1" s="514"/>
      <c r="AGH1" s="515"/>
      <c r="AGI1" s="515"/>
      <c r="AGJ1" s="515"/>
      <c r="AGK1" s="515"/>
      <c r="AGL1" s="515"/>
      <c r="AGM1" s="515"/>
      <c r="AGN1" s="515"/>
      <c r="AGO1" s="515"/>
      <c r="AGP1" s="515"/>
      <c r="AGQ1" s="516"/>
      <c r="AGR1" s="514"/>
      <c r="AGS1" s="515"/>
      <c r="AGT1" s="515"/>
      <c r="AGU1" s="516"/>
      <c r="AGV1" s="523"/>
      <c r="AGW1" s="523"/>
      <c r="AGX1" s="523"/>
      <c r="AGY1" s="523"/>
      <c r="AGZ1" s="523"/>
      <c r="AHA1" s="523"/>
      <c r="AHB1" s="523"/>
      <c r="AHC1" s="523"/>
      <c r="AHD1" s="344"/>
      <c r="AHE1" s="514"/>
      <c r="AHF1" s="516"/>
      <c r="AHG1" s="524"/>
      <c r="AHH1" s="525"/>
      <c r="AHI1" s="525"/>
      <c r="AHJ1" s="526"/>
      <c r="AHK1" s="522"/>
      <c r="AHL1" s="522"/>
      <c r="AHM1" s="524"/>
      <c r="AHN1" s="525"/>
      <c r="AHO1" s="525"/>
      <c r="AHP1" s="525"/>
      <c r="AHQ1" s="525"/>
      <c r="AHR1" s="526"/>
      <c r="AHS1" s="522"/>
      <c r="AHT1" s="522"/>
      <c r="AHU1" s="522"/>
      <c r="AHV1" s="24"/>
      <c r="AHW1" s="24"/>
      <c r="AHX1" s="344"/>
      <c r="AHY1" s="345"/>
      <c r="AHZ1" s="26"/>
      <c r="AIA1" s="520"/>
      <c r="AIB1" s="520"/>
      <c r="AIC1" s="520"/>
      <c r="AID1" s="520"/>
      <c r="AIE1" s="521"/>
      <c r="AIF1" s="517"/>
      <c r="AIG1" s="518"/>
      <c r="AIH1" s="518"/>
      <c r="AII1" s="518"/>
      <c r="AIJ1" s="518"/>
      <c r="AIK1" s="518"/>
      <c r="AIL1" s="518"/>
      <c r="AIM1" s="518"/>
      <c r="AIN1" s="518"/>
      <c r="AIO1" s="518"/>
      <c r="AIP1" s="518"/>
      <c r="AIQ1" s="519"/>
      <c r="AIR1" s="520"/>
      <c r="AIS1" s="517"/>
      <c r="AIT1" s="518"/>
      <c r="AIU1" s="518"/>
      <c r="AIV1" s="518"/>
      <c r="AIW1" s="518"/>
      <c r="AIX1" s="518"/>
      <c r="AIY1" s="518"/>
      <c r="AIZ1" s="519"/>
      <c r="AJA1" s="520"/>
      <c r="AJB1" s="520"/>
      <c r="AJC1" s="520"/>
      <c r="AJD1" s="520"/>
      <c r="AJE1" s="520"/>
      <c r="AJF1" s="520"/>
      <c r="AJG1" s="520"/>
      <c r="AJH1" s="514"/>
      <c r="AJI1" s="515"/>
      <c r="AJJ1" s="515"/>
      <c r="AJK1" s="515"/>
      <c r="AJL1" s="515"/>
      <c r="AJM1" s="515"/>
      <c r="AJN1" s="515"/>
      <c r="AJO1" s="515"/>
      <c r="AJP1" s="515"/>
      <c r="AJQ1" s="516"/>
      <c r="AJR1" s="514"/>
      <c r="AJS1" s="515"/>
      <c r="AJT1" s="515"/>
      <c r="AJU1" s="516"/>
      <c r="AJV1" s="514"/>
      <c r="AJW1" s="515"/>
      <c r="AJX1" s="515"/>
      <c r="AJY1" s="515"/>
      <c r="AJZ1" s="515"/>
      <c r="AKA1" s="515"/>
      <c r="AKB1" s="515"/>
      <c r="AKC1" s="515"/>
      <c r="AKD1" s="515"/>
      <c r="AKE1" s="515"/>
      <c r="AKF1" s="515"/>
      <c r="AKG1" s="515"/>
      <c r="AKH1" s="515"/>
      <c r="AKI1" s="515"/>
      <c r="AKJ1" s="515"/>
      <c r="AKK1" s="515"/>
      <c r="AKL1" s="515"/>
      <c r="AKM1" s="515"/>
      <c r="AKN1" s="515"/>
      <c r="AKO1" s="516"/>
      <c r="AKP1" s="514"/>
      <c r="AKQ1" s="515"/>
      <c r="AKR1" s="515"/>
      <c r="AKS1" s="516"/>
      <c r="AKT1" s="514"/>
      <c r="AKU1" s="515"/>
      <c r="AKV1" s="515"/>
      <c r="AKW1" s="515"/>
      <c r="AKX1" s="515"/>
      <c r="AKY1" s="515"/>
      <c r="AKZ1" s="515"/>
      <c r="ALA1" s="515"/>
      <c r="ALB1" s="515"/>
      <c r="ALC1" s="515"/>
      <c r="ALD1" s="515"/>
      <c r="ALE1" s="515"/>
      <c r="ALF1" s="516"/>
      <c r="ALG1" s="514"/>
      <c r="ALH1" s="515"/>
      <c r="ALI1" s="515"/>
      <c r="ALJ1" s="515"/>
      <c r="ALK1" s="515"/>
      <c r="ALL1" s="515"/>
      <c r="ALM1" s="515"/>
      <c r="ALN1" s="515"/>
      <c r="ALO1" s="515"/>
      <c r="ALP1" s="515"/>
      <c r="ALQ1" s="516"/>
      <c r="ALR1" s="514"/>
      <c r="ALS1" s="515"/>
      <c r="ALT1" s="515"/>
      <c r="ALU1" s="516"/>
      <c r="ALV1" s="523"/>
      <c r="ALW1" s="523"/>
      <c r="ALX1" s="523"/>
      <c r="ALY1" s="523"/>
      <c r="ALZ1" s="523"/>
      <c r="AMA1" s="523"/>
      <c r="AMB1" s="523"/>
      <c r="AMC1" s="523"/>
      <c r="AMD1" s="344"/>
      <c r="AME1" s="514"/>
      <c r="AMF1" s="516"/>
      <c r="AMG1" s="524"/>
      <c r="AMH1" s="525"/>
      <c r="AMI1" s="525"/>
      <c r="AMJ1" s="526"/>
      <c r="AMK1" s="522"/>
      <c r="AML1" s="522"/>
      <c r="AMM1" s="524"/>
      <c r="AMN1" s="525"/>
      <c r="AMO1" s="525"/>
      <c r="AMP1" s="525"/>
      <c r="AMQ1" s="525"/>
      <c r="AMR1" s="526"/>
      <c r="AMS1" s="522"/>
      <c r="AMT1" s="522"/>
      <c r="AMU1" s="522"/>
      <c r="AMV1" s="24"/>
      <c r="AMW1" s="24"/>
      <c r="AMX1" s="344"/>
      <c r="AMY1" s="345"/>
      <c r="AMZ1" s="26"/>
      <c r="ANA1" s="520"/>
      <c r="ANB1" s="520"/>
      <c r="ANC1" s="520"/>
      <c r="AND1" s="520"/>
      <c r="ANE1" s="521"/>
      <c r="ANF1" s="517"/>
      <c r="ANG1" s="518"/>
      <c r="ANH1" s="518"/>
      <c r="ANI1" s="518"/>
      <c r="ANJ1" s="518"/>
      <c r="ANK1" s="518"/>
      <c r="ANL1" s="518"/>
      <c r="ANM1" s="518"/>
      <c r="ANN1" s="518"/>
      <c r="ANO1" s="518"/>
      <c r="ANP1" s="518"/>
      <c r="ANQ1" s="519"/>
      <c r="ANR1" s="520"/>
      <c r="ANS1" s="517"/>
      <c r="ANT1" s="518"/>
      <c r="ANU1" s="518"/>
      <c r="ANV1" s="518"/>
      <c r="ANW1" s="518"/>
      <c r="ANX1" s="518"/>
      <c r="ANY1" s="518"/>
      <c r="ANZ1" s="519"/>
      <c r="AOA1" s="520"/>
      <c r="AOB1" s="520"/>
      <c r="AOC1" s="520"/>
      <c r="AOD1" s="520"/>
      <c r="AOE1" s="520"/>
      <c r="AOF1" s="520"/>
      <c r="AOG1" s="520"/>
      <c r="AOH1" s="514"/>
      <c r="AOI1" s="515"/>
      <c r="AOJ1" s="515"/>
      <c r="AOK1" s="515"/>
      <c r="AOL1" s="515"/>
      <c r="AOM1" s="515"/>
      <c r="AON1" s="515"/>
      <c r="AOO1" s="515"/>
      <c r="AOP1" s="515"/>
      <c r="AOQ1" s="516"/>
      <c r="AOR1" s="514"/>
      <c r="AOS1" s="515"/>
      <c r="AOT1" s="515"/>
      <c r="AOU1" s="516"/>
      <c r="AOV1" s="514"/>
      <c r="AOW1" s="515"/>
      <c r="AOX1" s="515"/>
      <c r="AOY1" s="515"/>
      <c r="AOZ1" s="515"/>
      <c r="APA1" s="515"/>
      <c r="APB1" s="515"/>
      <c r="APC1" s="515"/>
      <c r="APD1" s="515"/>
      <c r="APE1" s="515"/>
      <c r="APF1" s="515"/>
      <c r="APG1" s="515"/>
      <c r="APH1" s="515"/>
      <c r="API1" s="515"/>
      <c r="APJ1" s="515"/>
      <c r="APK1" s="515"/>
      <c r="APL1" s="515"/>
      <c r="APM1" s="515"/>
      <c r="APN1" s="515"/>
      <c r="APO1" s="516"/>
      <c r="APP1" s="514"/>
      <c r="APQ1" s="515"/>
      <c r="APR1" s="515"/>
      <c r="APS1" s="516"/>
      <c r="APT1" s="514"/>
      <c r="APU1" s="515"/>
      <c r="APV1" s="515"/>
      <c r="APW1" s="515"/>
      <c r="APX1" s="515"/>
      <c r="APY1" s="515"/>
      <c r="APZ1" s="515"/>
      <c r="AQA1" s="515"/>
      <c r="AQB1" s="515"/>
      <c r="AQC1" s="515"/>
      <c r="AQD1" s="515"/>
      <c r="AQE1" s="515"/>
      <c r="AQF1" s="516"/>
      <c r="AQG1" s="514"/>
      <c r="AQH1" s="515"/>
      <c r="AQI1" s="515"/>
      <c r="AQJ1" s="515"/>
      <c r="AQK1" s="515"/>
      <c r="AQL1" s="515"/>
      <c r="AQM1" s="515"/>
      <c r="AQN1" s="515"/>
      <c r="AQO1" s="515"/>
      <c r="AQP1" s="515"/>
      <c r="AQQ1" s="516"/>
      <c r="AQR1" s="514"/>
      <c r="AQS1" s="515"/>
      <c r="AQT1" s="515"/>
      <c r="AQU1" s="516"/>
      <c r="AQV1" s="523"/>
      <c r="AQW1" s="523"/>
      <c r="AQX1" s="523"/>
      <c r="AQY1" s="523"/>
      <c r="AQZ1" s="523"/>
      <c r="ARA1" s="523"/>
      <c r="ARB1" s="523"/>
      <c r="ARC1" s="523"/>
      <c r="ARD1" s="344"/>
      <c r="ARE1" s="514"/>
      <c r="ARF1" s="516"/>
      <c r="ARG1" s="524"/>
      <c r="ARH1" s="525"/>
      <c r="ARI1" s="525"/>
      <c r="ARJ1" s="526"/>
      <c r="ARK1" s="522"/>
      <c r="ARL1" s="522"/>
      <c r="ARM1" s="524"/>
      <c r="ARN1" s="525"/>
      <c r="ARO1" s="525"/>
      <c r="ARP1" s="525"/>
      <c r="ARQ1" s="525"/>
      <c r="ARR1" s="526"/>
      <c r="ARS1" s="522"/>
      <c r="ART1" s="522"/>
      <c r="ARU1" s="522"/>
      <c r="ARV1" s="24"/>
      <c r="ARW1" s="24"/>
      <c r="ARX1" s="344"/>
      <c r="ARY1" s="345"/>
      <c r="ARZ1" s="26"/>
      <c r="ASA1" s="520"/>
      <c r="ASB1" s="520"/>
      <c r="ASC1" s="520"/>
      <c r="ASD1" s="520"/>
      <c r="ASE1" s="521"/>
      <c r="ASF1" s="517"/>
      <c r="ASG1" s="518"/>
      <c r="ASH1" s="518"/>
      <c r="ASI1" s="518"/>
      <c r="ASJ1" s="518"/>
      <c r="ASK1" s="518"/>
      <c r="ASL1" s="518"/>
      <c r="ASM1" s="518"/>
      <c r="ASN1" s="518"/>
      <c r="ASO1" s="518"/>
      <c r="ASP1" s="518"/>
      <c r="ASQ1" s="519"/>
      <c r="ASR1" s="520"/>
      <c r="ASS1" s="517"/>
      <c r="AST1" s="518"/>
      <c r="ASU1" s="518"/>
      <c r="ASV1" s="518"/>
      <c r="ASW1" s="518"/>
      <c r="ASX1" s="518"/>
      <c r="ASY1" s="518"/>
      <c r="ASZ1" s="519"/>
      <c r="ATA1" s="520"/>
      <c r="ATB1" s="520"/>
      <c r="ATC1" s="520"/>
      <c r="ATD1" s="520"/>
      <c r="ATE1" s="520"/>
      <c r="ATF1" s="520"/>
      <c r="ATG1" s="520"/>
      <c r="ATH1" s="514"/>
      <c r="ATI1" s="515"/>
      <c r="ATJ1" s="515"/>
      <c r="ATK1" s="515"/>
      <c r="ATL1" s="515"/>
      <c r="ATM1" s="515"/>
      <c r="ATN1" s="515"/>
      <c r="ATO1" s="515"/>
      <c r="ATP1" s="515"/>
      <c r="ATQ1" s="516"/>
      <c r="ATR1" s="514"/>
      <c r="ATS1" s="515"/>
      <c r="ATT1" s="515"/>
      <c r="ATU1" s="516"/>
      <c r="ATV1" s="514"/>
      <c r="ATW1" s="515"/>
      <c r="ATX1" s="515"/>
      <c r="ATY1" s="515"/>
      <c r="ATZ1" s="515"/>
      <c r="AUA1" s="515"/>
      <c r="AUB1" s="515"/>
      <c r="AUC1" s="515"/>
      <c r="AUD1" s="515"/>
      <c r="AUE1" s="515"/>
      <c r="AUF1" s="515"/>
      <c r="AUG1" s="515"/>
      <c r="AUH1" s="515"/>
      <c r="AUI1" s="515"/>
      <c r="AUJ1" s="515"/>
      <c r="AUK1" s="515"/>
      <c r="AUL1" s="515"/>
      <c r="AUM1" s="515"/>
      <c r="AUN1" s="515"/>
      <c r="AUO1" s="516"/>
      <c r="AUP1" s="514"/>
      <c r="AUQ1" s="515"/>
      <c r="AUR1" s="515"/>
      <c r="AUS1" s="516"/>
      <c r="AUT1" s="514"/>
      <c r="AUU1" s="515"/>
      <c r="AUV1" s="515"/>
      <c r="AUW1" s="515"/>
      <c r="AUX1" s="515"/>
      <c r="AUY1" s="515"/>
      <c r="AUZ1" s="515"/>
      <c r="AVA1" s="515"/>
      <c r="AVB1" s="515"/>
      <c r="AVC1" s="515"/>
      <c r="AVD1" s="515"/>
      <c r="AVE1" s="515"/>
      <c r="AVF1" s="516"/>
      <c r="AVG1" s="514"/>
      <c r="AVH1" s="515"/>
      <c r="AVI1" s="515"/>
      <c r="AVJ1" s="515"/>
      <c r="AVK1" s="515"/>
      <c r="AVL1" s="515"/>
      <c r="AVM1" s="515"/>
      <c r="AVN1" s="515"/>
      <c r="AVO1" s="515"/>
      <c r="AVP1" s="515"/>
      <c r="AVQ1" s="516"/>
      <c r="AVR1" s="514"/>
      <c r="AVS1" s="515"/>
      <c r="AVT1" s="515"/>
      <c r="AVU1" s="516"/>
      <c r="AVV1" s="523"/>
      <c r="AVW1" s="523"/>
      <c r="AVX1" s="523"/>
      <c r="AVY1" s="523"/>
      <c r="AVZ1" s="523"/>
      <c r="AWA1" s="523"/>
      <c r="AWB1" s="523"/>
      <c r="AWC1" s="523"/>
      <c r="AWD1" s="344"/>
      <c r="AWE1" s="514"/>
      <c r="AWF1" s="516"/>
      <c r="AWG1" s="524"/>
      <c r="AWH1" s="525"/>
      <c r="AWI1" s="525"/>
      <c r="AWJ1" s="526"/>
      <c r="AWK1" s="522"/>
      <c r="AWL1" s="522"/>
      <c r="AWM1" s="524"/>
      <c r="AWN1" s="525"/>
      <c r="AWO1" s="525"/>
      <c r="AWP1" s="525"/>
      <c r="AWQ1" s="525"/>
      <c r="AWR1" s="526"/>
      <c r="AWS1" s="522"/>
      <c r="AWT1" s="522"/>
      <c r="AWU1" s="522"/>
      <c r="AWV1" s="24"/>
      <c r="AWW1" s="24"/>
      <c r="AWX1" s="344"/>
      <c r="AWY1" s="345"/>
      <c r="AWZ1" s="26"/>
      <c r="AXA1" s="520"/>
      <c r="AXB1" s="520"/>
      <c r="AXC1" s="520"/>
      <c r="AXD1" s="520"/>
      <c r="AXE1" s="521"/>
      <c r="AXF1" s="517"/>
      <c r="AXG1" s="518"/>
      <c r="AXH1" s="518"/>
      <c r="AXI1" s="518"/>
      <c r="AXJ1" s="518"/>
      <c r="AXK1" s="518"/>
      <c r="AXL1" s="518"/>
      <c r="AXM1" s="518"/>
      <c r="AXN1" s="518"/>
      <c r="AXO1" s="518"/>
      <c r="AXP1" s="518"/>
      <c r="AXQ1" s="519"/>
      <c r="AXR1" s="520"/>
      <c r="AXS1" s="517"/>
      <c r="AXT1" s="518"/>
      <c r="AXU1" s="518"/>
      <c r="AXV1" s="518"/>
      <c r="AXW1" s="518"/>
      <c r="AXX1" s="518"/>
      <c r="AXY1" s="518"/>
      <c r="AXZ1" s="519"/>
      <c r="AYA1" s="520"/>
      <c r="AYB1" s="520"/>
      <c r="AYC1" s="520"/>
      <c r="AYD1" s="520"/>
      <c r="AYE1" s="520"/>
      <c r="AYF1" s="520"/>
      <c r="AYG1" s="520"/>
      <c r="AYH1" s="514"/>
      <c r="AYI1" s="515"/>
      <c r="AYJ1" s="515"/>
      <c r="AYK1" s="515"/>
      <c r="AYL1" s="515"/>
      <c r="AYM1" s="515"/>
      <c r="AYN1" s="515"/>
      <c r="AYO1" s="515"/>
      <c r="AYP1" s="515"/>
      <c r="AYQ1" s="516"/>
      <c r="AYR1" s="514"/>
      <c r="AYS1" s="515"/>
      <c r="AYT1" s="515"/>
      <c r="AYU1" s="516"/>
      <c r="AYV1" s="514"/>
      <c r="AYW1" s="515"/>
      <c r="AYX1" s="515"/>
      <c r="AYY1" s="515"/>
      <c r="AYZ1" s="515"/>
      <c r="AZA1" s="515"/>
      <c r="AZB1" s="515"/>
      <c r="AZC1" s="515"/>
      <c r="AZD1" s="515"/>
      <c r="AZE1" s="515"/>
      <c r="AZF1" s="515"/>
      <c r="AZG1" s="515"/>
      <c r="AZH1" s="515"/>
      <c r="AZI1" s="515"/>
      <c r="AZJ1" s="515"/>
      <c r="AZK1" s="515"/>
      <c r="AZL1" s="515"/>
      <c r="AZM1" s="515"/>
      <c r="AZN1" s="515"/>
      <c r="AZO1" s="516"/>
      <c r="AZP1" s="514"/>
      <c r="AZQ1" s="515"/>
      <c r="AZR1" s="515"/>
      <c r="AZS1" s="516"/>
      <c r="AZT1" s="514"/>
      <c r="AZU1" s="515"/>
      <c r="AZV1" s="515"/>
      <c r="AZW1" s="515"/>
      <c r="AZX1" s="515"/>
      <c r="AZY1" s="515"/>
      <c r="AZZ1" s="515"/>
      <c r="BAA1" s="515"/>
      <c r="BAB1" s="515"/>
      <c r="BAC1" s="515"/>
      <c r="BAD1" s="515"/>
      <c r="BAE1" s="515"/>
      <c r="BAF1" s="516"/>
      <c r="BAG1" s="514"/>
      <c r="BAH1" s="515"/>
      <c r="BAI1" s="515"/>
      <c r="BAJ1" s="515"/>
      <c r="BAK1" s="515"/>
      <c r="BAL1" s="515"/>
      <c r="BAM1" s="515"/>
      <c r="BAN1" s="515"/>
      <c r="BAO1" s="515"/>
      <c r="BAP1" s="515"/>
      <c r="BAQ1" s="516"/>
      <c r="BAR1" s="514"/>
      <c r="BAS1" s="515"/>
      <c r="BAT1" s="515"/>
      <c r="BAU1" s="516"/>
      <c r="BAV1" s="523"/>
      <c r="BAW1" s="523"/>
      <c r="BAX1" s="523"/>
      <c r="BAY1" s="523"/>
      <c r="BAZ1" s="523"/>
      <c r="BBA1" s="523"/>
      <c r="BBB1" s="523"/>
      <c r="BBC1" s="523"/>
      <c r="BBD1" s="344"/>
      <c r="BBE1" s="514"/>
      <c r="BBF1" s="516"/>
      <c r="BBG1" s="524"/>
      <c r="BBH1" s="525"/>
      <c r="BBI1" s="525"/>
      <c r="BBJ1" s="526"/>
      <c r="BBK1" s="522"/>
      <c r="BBL1" s="522"/>
      <c r="BBM1" s="524"/>
      <c r="BBN1" s="525"/>
      <c r="BBO1" s="525"/>
      <c r="BBP1" s="525"/>
      <c r="BBQ1" s="525"/>
      <c r="BBR1" s="526"/>
      <c r="BBS1" s="522"/>
      <c r="BBT1" s="522"/>
      <c r="BBU1" s="522"/>
      <c r="BBV1" s="24"/>
      <c r="BBW1" s="24"/>
      <c r="BBX1" s="344"/>
      <c r="BBY1" s="345"/>
      <c r="BBZ1" s="26"/>
      <c r="BCA1" s="520"/>
      <c r="BCB1" s="520"/>
      <c r="BCC1" s="520"/>
      <c r="BCD1" s="520"/>
      <c r="BCE1" s="521"/>
      <c r="BCF1" s="517"/>
      <c r="BCG1" s="518"/>
      <c r="BCH1" s="518"/>
      <c r="BCI1" s="518"/>
      <c r="BCJ1" s="518"/>
      <c r="BCK1" s="518"/>
      <c r="BCL1" s="518"/>
      <c r="BCM1" s="518"/>
      <c r="BCN1" s="518"/>
      <c r="BCO1" s="518"/>
      <c r="BCP1" s="518"/>
      <c r="BCQ1" s="519"/>
      <c r="BCR1" s="520"/>
      <c r="BCS1" s="517"/>
      <c r="BCT1" s="518"/>
      <c r="BCU1" s="518"/>
      <c r="BCV1" s="518"/>
      <c r="BCW1" s="518"/>
      <c r="BCX1" s="518"/>
      <c r="BCY1" s="518"/>
      <c r="BCZ1" s="519"/>
      <c r="BDA1" s="520"/>
      <c r="BDB1" s="520"/>
      <c r="BDC1" s="520"/>
      <c r="BDD1" s="520"/>
      <c r="BDE1" s="520"/>
      <c r="BDF1" s="520"/>
      <c r="BDG1" s="520"/>
      <c r="BDH1" s="514"/>
      <c r="BDI1" s="515"/>
      <c r="BDJ1" s="515"/>
      <c r="BDK1" s="515"/>
      <c r="BDL1" s="515"/>
      <c r="BDM1" s="515"/>
      <c r="BDN1" s="515"/>
      <c r="BDO1" s="515"/>
      <c r="BDP1" s="515"/>
      <c r="BDQ1" s="516"/>
      <c r="BDR1" s="514"/>
      <c r="BDS1" s="515"/>
      <c r="BDT1" s="515"/>
      <c r="BDU1" s="516"/>
      <c r="BDV1" s="514"/>
      <c r="BDW1" s="515"/>
      <c r="BDX1" s="515"/>
      <c r="BDY1" s="515"/>
      <c r="BDZ1" s="515"/>
      <c r="BEA1" s="515"/>
      <c r="BEB1" s="515"/>
      <c r="BEC1" s="515"/>
      <c r="BED1" s="515"/>
      <c r="BEE1" s="515"/>
      <c r="BEF1" s="515"/>
      <c r="BEG1" s="515"/>
      <c r="BEH1" s="515"/>
      <c r="BEI1" s="515"/>
      <c r="BEJ1" s="515"/>
      <c r="BEK1" s="515"/>
      <c r="BEL1" s="515"/>
      <c r="BEM1" s="515"/>
      <c r="BEN1" s="515"/>
      <c r="BEO1" s="516"/>
      <c r="BEP1" s="514"/>
      <c r="BEQ1" s="515"/>
      <c r="BER1" s="515"/>
      <c r="BES1" s="516"/>
      <c r="BET1" s="514"/>
      <c r="BEU1" s="515"/>
      <c r="BEV1" s="515"/>
      <c r="BEW1" s="515"/>
      <c r="BEX1" s="515"/>
      <c r="BEY1" s="515"/>
      <c r="BEZ1" s="515"/>
      <c r="BFA1" s="515"/>
      <c r="BFB1" s="515"/>
      <c r="BFC1" s="515"/>
      <c r="BFD1" s="515"/>
      <c r="BFE1" s="515"/>
      <c r="BFF1" s="516"/>
      <c r="BFG1" s="514"/>
      <c r="BFH1" s="515"/>
      <c r="BFI1" s="515"/>
      <c r="BFJ1" s="515"/>
      <c r="BFK1" s="515"/>
      <c r="BFL1" s="515"/>
      <c r="BFM1" s="515"/>
      <c r="BFN1" s="515"/>
      <c r="BFO1" s="515"/>
      <c r="BFP1" s="515"/>
      <c r="BFQ1" s="516"/>
      <c r="BFR1" s="514"/>
      <c r="BFS1" s="515"/>
      <c r="BFT1" s="515"/>
      <c r="BFU1" s="516"/>
      <c r="BFV1" s="523"/>
      <c r="BFW1" s="523"/>
      <c r="BFX1" s="523"/>
      <c r="BFY1" s="523"/>
      <c r="BFZ1" s="523"/>
      <c r="BGA1" s="523"/>
      <c r="BGB1" s="523"/>
      <c r="BGC1" s="523"/>
      <c r="BGD1" s="344"/>
      <c r="BGE1" s="514"/>
      <c r="BGF1" s="516"/>
      <c r="BGG1" s="524"/>
      <c r="BGH1" s="525"/>
      <c r="BGI1" s="525"/>
      <c r="BGJ1" s="526"/>
      <c r="BGK1" s="522"/>
      <c r="BGL1" s="522"/>
      <c r="BGM1" s="524"/>
      <c r="BGN1" s="525"/>
      <c r="BGO1" s="525"/>
      <c r="BGP1" s="525"/>
      <c r="BGQ1" s="525"/>
      <c r="BGR1" s="526"/>
      <c r="BGS1" s="522"/>
      <c r="BGT1" s="522"/>
      <c r="BGU1" s="522"/>
      <c r="BGV1" s="24"/>
      <c r="BGW1" s="24"/>
      <c r="BGX1" s="344"/>
      <c r="BGY1" s="345"/>
      <c r="BGZ1" s="26"/>
      <c r="BHA1" s="520"/>
      <c r="BHB1" s="520"/>
      <c r="BHC1" s="520"/>
      <c r="BHD1" s="520"/>
      <c r="BHE1" s="521"/>
      <c r="BHF1" s="517"/>
      <c r="BHG1" s="518"/>
      <c r="BHH1" s="518"/>
      <c r="BHI1" s="518"/>
      <c r="BHJ1" s="518"/>
      <c r="BHK1" s="518"/>
      <c r="BHL1" s="518"/>
      <c r="BHM1" s="518"/>
      <c r="BHN1" s="518"/>
      <c r="BHO1" s="518"/>
      <c r="BHP1" s="518"/>
      <c r="BHQ1" s="519"/>
      <c r="BHR1" s="520"/>
      <c r="BHS1" s="517"/>
      <c r="BHT1" s="518"/>
      <c r="BHU1" s="518"/>
      <c r="BHV1" s="518"/>
      <c r="BHW1" s="518"/>
      <c r="BHX1" s="518"/>
      <c r="BHY1" s="518"/>
      <c r="BHZ1" s="519"/>
      <c r="BIA1" s="520"/>
      <c r="BIB1" s="520"/>
      <c r="BIC1" s="520"/>
      <c r="BID1" s="520"/>
      <c r="BIE1" s="520"/>
      <c r="BIF1" s="520"/>
      <c r="BIG1" s="520"/>
      <c r="BIH1" s="514"/>
      <c r="BII1" s="515"/>
      <c r="BIJ1" s="515"/>
      <c r="BIK1" s="515"/>
      <c r="BIL1" s="515"/>
      <c r="BIM1" s="515"/>
      <c r="BIN1" s="515"/>
      <c r="BIO1" s="515"/>
      <c r="BIP1" s="515"/>
      <c r="BIQ1" s="516"/>
      <c r="BIR1" s="514"/>
      <c r="BIS1" s="515"/>
      <c r="BIT1" s="515"/>
      <c r="BIU1" s="516"/>
      <c r="BIV1" s="514"/>
      <c r="BIW1" s="515"/>
      <c r="BIX1" s="515"/>
      <c r="BIY1" s="515"/>
      <c r="BIZ1" s="515"/>
      <c r="BJA1" s="515"/>
      <c r="BJB1" s="515"/>
      <c r="BJC1" s="515"/>
      <c r="BJD1" s="515"/>
      <c r="BJE1" s="515"/>
      <c r="BJF1" s="515"/>
      <c r="BJG1" s="515"/>
      <c r="BJH1" s="515"/>
      <c r="BJI1" s="515"/>
      <c r="BJJ1" s="515"/>
      <c r="BJK1" s="515"/>
      <c r="BJL1" s="515"/>
      <c r="BJM1" s="515"/>
      <c r="BJN1" s="515"/>
      <c r="BJO1" s="516"/>
      <c r="BJP1" s="514"/>
      <c r="BJQ1" s="515"/>
      <c r="BJR1" s="515"/>
      <c r="BJS1" s="516"/>
      <c r="BJT1" s="514"/>
      <c r="BJU1" s="515"/>
      <c r="BJV1" s="515"/>
      <c r="BJW1" s="515"/>
      <c r="BJX1" s="515"/>
      <c r="BJY1" s="515"/>
      <c r="BJZ1" s="515"/>
      <c r="BKA1" s="515"/>
      <c r="BKB1" s="515"/>
      <c r="BKC1" s="515"/>
      <c r="BKD1" s="515"/>
      <c r="BKE1" s="515"/>
      <c r="BKF1" s="516"/>
      <c r="BKG1" s="514"/>
      <c r="BKH1" s="515"/>
      <c r="BKI1" s="515"/>
      <c r="BKJ1" s="515"/>
      <c r="BKK1" s="515"/>
      <c r="BKL1" s="515"/>
      <c r="BKM1" s="515"/>
      <c r="BKN1" s="515"/>
      <c r="BKO1" s="515"/>
      <c r="BKP1" s="515"/>
      <c r="BKQ1" s="516"/>
      <c r="BKR1" s="514"/>
      <c r="BKS1" s="515"/>
      <c r="BKT1" s="515"/>
      <c r="BKU1" s="516"/>
      <c r="BKV1" s="523"/>
      <c r="BKW1" s="523"/>
      <c r="BKX1" s="523"/>
      <c r="BKY1" s="523"/>
      <c r="BKZ1" s="523"/>
      <c r="BLA1" s="523"/>
      <c r="BLB1" s="523"/>
      <c r="BLC1" s="523"/>
      <c r="BLD1" s="344"/>
      <c r="BLE1" s="514"/>
      <c r="BLF1" s="516"/>
      <c r="BLG1" s="524"/>
      <c r="BLH1" s="525"/>
      <c r="BLI1" s="525"/>
      <c r="BLJ1" s="526"/>
      <c r="BLK1" s="522"/>
      <c r="BLL1" s="522"/>
      <c r="BLM1" s="524"/>
      <c r="BLN1" s="525"/>
      <c r="BLO1" s="525"/>
      <c r="BLP1" s="525"/>
      <c r="BLQ1" s="525"/>
      <c r="BLR1" s="526"/>
      <c r="BLS1" s="522"/>
      <c r="BLT1" s="522"/>
      <c r="BLU1" s="522"/>
      <c r="BLV1" s="24"/>
      <c r="BLW1" s="24"/>
      <c r="BLX1" s="344"/>
      <c r="BLY1" s="345"/>
      <c r="BLZ1" s="26"/>
      <c r="BMA1" s="520"/>
      <c r="BMB1" s="520"/>
      <c r="BMC1" s="520"/>
      <c r="BMD1" s="520"/>
      <c r="BME1" s="521"/>
      <c r="BMF1" s="517"/>
      <c r="BMG1" s="518"/>
      <c r="BMH1" s="518"/>
      <c r="BMI1" s="518"/>
      <c r="BMJ1" s="518"/>
      <c r="BMK1" s="518"/>
      <c r="BML1" s="518"/>
      <c r="BMM1" s="518"/>
      <c r="BMN1" s="518"/>
      <c r="BMO1" s="518"/>
      <c r="BMP1" s="518"/>
      <c r="BMQ1" s="519"/>
      <c r="BMR1" s="520"/>
      <c r="BMS1" s="517"/>
      <c r="BMT1" s="518"/>
      <c r="BMU1" s="518"/>
      <c r="BMV1" s="518"/>
      <c r="BMW1" s="518"/>
      <c r="BMX1" s="518"/>
      <c r="BMY1" s="518"/>
      <c r="BMZ1" s="519"/>
      <c r="BNA1" s="520"/>
      <c r="BNB1" s="520"/>
      <c r="BNC1" s="520"/>
      <c r="BND1" s="520"/>
      <c r="BNE1" s="520"/>
      <c r="BNF1" s="520"/>
      <c r="BNG1" s="520"/>
      <c r="BNH1" s="514"/>
      <c r="BNI1" s="515"/>
      <c r="BNJ1" s="515"/>
      <c r="BNK1" s="515"/>
      <c r="BNL1" s="515"/>
      <c r="BNM1" s="515"/>
      <c r="BNN1" s="515"/>
      <c r="BNO1" s="515"/>
      <c r="BNP1" s="515"/>
      <c r="BNQ1" s="516"/>
      <c r="BNR1" s="514"/>
      <c r="BNS1" s="515"/>
      <c r="BNT1" s="515"/>
      <c r="BNU1" s="516"/>
      <c r="BNV1" s="514"/>
      <c r="BNW1" s="515"/>
      <c r="BNX1" s="515"/>
      <c r="BNY1" s="515"/>
      <c r="BNZ1" s="515"/>
      <c r="BOA1" s="515"/>
      <c r="BOB1" s="515"/>
      <c r="BOC1" s="515"/>
      <c r="BOD1" s="515"/>
      <c r="BOE1" s="515"/>
      <c r="BOF1" s="515"/>
      <c r="BOG1" s="515"/>
      <c r="BOH1" s="515"/>
      <c r="BOI1" s="515"/>
      <c r="BOJ1" s="515"/>
      <c r="BOK1" s="515"/>
      <c r="BOL1" s="515"/>
      <c r="BOM1" s="515"/>
      <c r="BON1" s="515"/>
      <c r="BOO1" s="516"/>
      <c r="BOP1" s="514"/>
      <c r="BOQ1" s="515"/>
      <c r="BOR1" s="515"/>
      <c r="BOS1" s="516"/>
      <c r="BOT1" s="514"/>
      <c r="BOU1" s="515"/>
      <c r="BOV1" s="515"/>
      <c r="BOW1" s="515"/>
      <c r="BOX1" s="515"/>
      <c r="BOY1" s="515"/>
      <c r="BOZ1" s="515"/>
      <c r="BPA1" s="515"/>
      <c r="BPB1" s="515"/>
      <c r="BPC1" s="515"/>
      <c r="BPD1" s="515"/>
      <c r="BPE1" s="515"/>
      <c r="BPF1" s="516"/>
      <c r="BPG1" s="514"/>
      <c r="BPH1" s="515"/>
      <c r="BPI1" s="515"/>
      <c r="BPJ1" s="515"/>
      <c r="BPK1" s="515"/>
      <c r="BPL1" s="515"/>
      <c r="BPM1" s="515"/>
      <c r="BPN1" s="515"/>
      <c r="BPO1" s="515"/>
      <c r="BPP1" s="515"/>
      <c r="BPQ1" s="516"/>
      <c r="BPR1" s="514"/>
      <c r="BPS1" s="515"/>
      <c r="BPT1" s="515"/>
      <c r="BPU1" s="516"/>
      <c r="BPV1" s="523"/>
      <c r="BPW1" s="523"/>
      <c r="BPX1" s="523"/>
      <c r="BPY1" s="523"/>
      <c r="BPZ1" s="523"/>
      <c r="BQA1" s="523"/>
      <c r="BQB1" s="523"/>
      <c r="BQC1" s="523"/>
      <c r="BQD1" s="344"/>
      <c r="BQE1" s="514"/>
      <c r="BQF1" s="516"/>
      <c r="BQG1" s="524"/>
      <c r="BQH1" s="525"/>
      <c r="BQI1" s="525"/>
      <c r="BQJ1" s="526"/>
      <c r="BQK1" s="522"/>
      <c r="BQL1" s="522"/>
      <c r="BQM1" s="524"/>
      <c r="BQN1" s="525"/>
      <c r="BQO1" s="525"/>
      <c r="BQP1" s="525"/>
      <c r="BQQ1" s="525"/>
      <c r="BQR1" s="526"/>
      <c r="BQS1" s="522"/>
      <c r="BQT1" s="522"/>
      <c r="BQU1" s="522"/>
      <c r="BQV1" s="24"/>
      <c r="BQW1" s="24"/>
      <c r="BQX1" s="344"/>
      <c r="BQY1" s="345"/>
      <c r="BQZ1" s="26"/>
      <c r="BRA1" s="520"/>
      <c r="BRB1" s="520"/>
      <c r="BRC1" s="520"/>
      <c r="BRD1" s="520"/>
      <c r="BRE1" s="521"/>
      <c r="BRF1" s="517"/>
      <c r="BRG1" s="518"/>
      <c r="BRH1" s="518"/>
      <c r="BRI1" s="518"/>
      <c r="BRJ1" s="518"/>
      <c r="BRK1" s="518"/>
      <c r="BRL1" s="518"/>
      <c r="BRM1" s="518"/>
      <c r="BRN1" s="518"/>
      <c r="BRO1" s="518"/>
      <c r="BRP1" s="518"/>
      <c r="BRQ1" s="519"/>
      <c r="BRR1" s="520"/>
      <c r="BRS1" s="517"/>
      <c r="BRT1" s="518"/>
      <c r="BRU1" s="518"/>
      <c r="BRV1" s="518"/>
      <c r="BRW1" s="518"/>
      <c r="BRX1" s="518"/>
      <c r="BRY1" s="518"/>
      <c r="BRZ1" s="519"/>
      <c r="BSA1" s="520"/>
      <c r="BSB1" s="520"/>
      <c r="BSC1" s="520"/>
      <c r="BSD1" s="520"/>
      <c r="BSE1" s="520"/>
      <c r="BSF1" s="520"/>
      <c r="BSG1" s="520"/>
      <c r="BSH1" s="514"/>
      <c r="BSI1" s="515"/>
      <c r="BSJ1" s="515"/>
      <c r="BSK1" s="515"/>
      <c r="BSL1" s="515"/>
      <c r="BSM1" s="515"/>
      <c r="BSN1" s="515"/>
      <c r="BSO1" s="515"/>
      <c r="BSP1" s="515"/>
      <c r="BSQ1" s="516"/>
      <c r="BSR1" s="514"/>
      <c r="BSS1" s="515"/>
      <c r="BST1" s="515"/>
      <c r="BSU1" s="516"/>
      <c r="BSV1" s="514"/>
      <c r="BSW1" s="515"/>
      <c r="BSX1" s="515"/>
      <c r="BSY1" s="515"/>
      <c r="BSZ1" s="515"/>
      <c r="BTA1" s="515"/>
      <c r="BTB1" s="515"/>
      <c r="BTC1" s="515"/>
      <c r="BTD1" s="515"/>
      <c r="BTE1" s="515"/>
      <c r="BTF1" s="515"/>
      <c r="BTG1" s="515"/>
      <c r="BTH1" s="515"/>
      <c r="BTI1" s="515"/>
      <c r="BTJ1" s="515"/>
      <c r="BTK1" s="515"/>
      <c r="BTL1" s="515"/>
      <c r="BTM1" s="515"/>
      <c r="BTN1" s="515"/>
      <c r="BTO1" s="516"/>
      <c r="BTP1" s="514"/>
      <c r="BTQ1" s="515"/>
      <c r="BTR1" s="515"/>
      <c r="BTS1" s="516"/>
      <c r="BTT1" s="514"/>
      <c r="BTU1" s="515"/>
      <c r="BTV1" s="515"/>
      <c r="BTW1" s="515"/>
      <c r="BTX1" s="515"/>
      <c r="BTY1" s="515"/>
      <c r="BTZ1" s="515"/>
      <c r="BUA1" s="515"/>
      <c r="BUB1" s="515"/>
      <c r="BUC1" s="515"/>
      <c r="BUD1" s="515"/>
      <c r="BUE1" s="515"/>
      <c r="BUF1" s="516"/>
      <c r="BUG1" s="514"/>
      <c r="BUH1" s="515"/>
      <c r="BUI1" s="515"/>
      <c r="BUJ1" s="515"/>
      <c r="BUK1" s="515"/>
      <c r="BUL1" s="515"/>
      <c r="BUM1" s="515"/>
      <c r="BUN1" s="515"/>
      <c r="BUO1" s="515"/>
      <c r="BUP1" s="515"/>
      <c r="BUQ1" s="516"/>
      <c r="BUR1" s="514"/>
      <c r="BUS1" s="515"/>
      <c r="BUT1" s="515"/>
      <c r="BUU1" s="516"/>
      <c r="BUV1" s="523"/>
      <c r="BUW1" s="523"/>
      <c r="BUX1" s="523"/>
      <c r="BUY1" s="523"/>
      <c r="BUZ1" s="523"/>
      <c r="BVA1" s="523"/>
      <c r="BVB1" s="523"/>
      <c r="BVC1" s="523"/>
      <c r="BVD1" s="344"/>
      <c r="BVE1" s="514"/>
      <c r="BVF1" s="516"/>
      <c r="BVG1" s="524"/>
      <c r="BVH1" s="525"/>
      <c r="BVI1" s="525"/>
      <c r="BVJ1" s="526"/>
      <c r="BVK1" s="522"/>
      <c r="BVL1" s="522"/>
      <c r="BVM1" s="524"/>
      <c r="BVN1" s="525"/>
      <c r="BVO1" s="525"/>
      <c r="BVP1" s="525"/>
      <c r="BVQ1" s="525"/>
      <c r="BVR1" s="526"/>
      <c r="BVS1" s="522"/>
      <c r="BVT1" s="522"/>
      <c r="BVU1" s="522"/>
      <c r="BVV1" s="24"/>
      <c r="BVW1" s="24"/>
      <c r="BVX1" s="344"/>
      <c r="BVY1" s="345"/>
      <c r="BVZ1" s="26"/>
      <c r="BWA1" s="520"/>
      <c r="BWB1" s="520"/>
      <c r="BWC1" s="520"/>
      <c r="BWD1" s="520"/>
      <c r="BWE1" s="521"/>
      <c r="BWF1" s="517"/>
      <c r="BWG1" s="518"/>
      <c r="BWH1" s="518"/>
      <c r="BWI1" s="518"/>
      <c r="BWJ1" s="518"/>
      <c r="BWK1" s="518"/>
      <c r="BWL1" s="518"/>
      <c r="BWM1" s="518"/>
      <c r="BWN1" s="518"/>
      <c r="BWO1" s="518"/>
      <c r="BWP1" s="518"/>
      <c r="BWQ1" s="519"/>
      <c r="BWR1" s="520"/>
      <c r="BWS1" s="517"/>
      <c r="BWT1" s="518"/>
      <c r="BWU1" s="518"/>
      <c r="BWV1" s="518"/>
      <c r="BWW1" s="518"/>
      <c r="BWX1" s="518"/>
      <c r="BWY1" s="518"/>
      <c r="BWZ1" s="519"/>
      <c r="BXA1" s="520"/>
      <c r="BXB1" s="520"/>
      <c r="BXC1" s="520"/>
      <c r="BXD1" s="520"/>
      <c r="BXE1" s="520"/>
      <c r="BXF1" s="520"/>
      <c r="BXG1" s="520"/>
      <c r="BXH1" s="514"/>
      <c r="BXI1" s="515"/>
      <c r="BXJ1" s="515"/>
      <c r="BXK1" s="515"/>
      <c r="BXL1" s="515"/>
      <c r="BXM1" s="515"/>
      <c r="BXN1" s="515"/>
      <c r="BXO1" s="515"/>
      <c r="BXP1" s="515"/>
      <c r="BXQ1" s="516"/>
      <c r="BXR1" s="514"/>
      <c r="BXS1" s="515"/>
      <c r="BXT1" s="515"/>
      <c r="BXU1" s="516"/>
      <c r="BXV1" s="514"/>
      <c r="BXW1" s="515"/>
      <c r="BXX1" s="515"/>
      <c r="BXY1" s="515"/>
      <c r="BXZ1" s="515"/>
      <c r="BYA1" s="515"/>
      <c r="BYB1" s="515"/>
      <c r="BYC1" s="515"/>
      <c r="BYD1" s="515"/>
      <c r="BYE1" s="515"/>
      <c r="BYF1" s="515"/>
      <c r="BYG1" s="515"/>
      <c r="BYH1" s="515"/>
      <c r="BYI1" s="515"/>
      <c r="BYJ1" s="515"/>
      <c r="BYK1" s="515"/>
      <c r="BYL1" s="515"/>
      <c r="BYM1" s="515"/>
      <c r="BYN1" s="515"/>
      <c r="BYO1" s="516"/>
      <c r="BYP1" s="514"/>
      <c r="BYQ1" s="515"/>
      <c r="BYR1" s="515"/>
      <c r="BYS1" s="516"/>
      <c r="BYT1" s="514"/>
      <c r="BYU1" s="515"/>
      <c r="BYV1" s="515"/>
      <c r="BYW1" s="515"/>
      <c r="BYX1" s="515"/>
      <c r="BYY1" s="515"/>
      <c r="BYZ1" s="515"/>
      <c r="BZA1" s="515"/>
      <c r="BZB1" s="515"/>
      <c r="BZC1" s="515"/>
      <c r="BZD1" s="515"/>
      <c r="BZE1" s="515"/>
      <c r="BZF1" s="516"/>
      <c r="BZG1" s="514"/>
      <c r="BZH1" s="515"/>
      <c r="BZI1" s="515"/>
      <c r="BZJ1" s="515"/>
      <c r="BZK1" s="515"/>
      <c r="BZL1" s="515"/>
      <c r="BZM1" s="515"/>
      <c r="BZN1" s="515"/>
      <c r="BZO1" s="515"/>
      <c r="BZP1" s="515"/>
      <c r="BZQ1" s="516"/>
      <c r="BZR1" s="514"/>
      <c r="BZS1" s="515"/>
      <c r="BZT1" s="515"/>
      <c r="BZU1" s="516"/>
      <c r="BZV1" s="523"/>
      <c r="BZW1" s="523"/>
      <c r="BZX1" s="523"/>
      <c r="BZY1" s="523"/>
      <c r="BZZ1" s="523"/>
      <c r="CAA1" s="523"/>
      <c r="CAB1" s="523"/>
      <c r="CAC1" s="523"/>
      <c r="CAD1" s="344"/>
      <c r="CAE1" s="514"/>
      <c r="CAF1" s="516"/>
      <c r="CAG1" s="524"/>
      <c r="CAH1" s="525"/>
      <c r="CAI1" s="525"/>
      <c r="CAJ1" s="526"/>
      <c r="CAK1" s="522"/>
      <c r="CAL1" s="522"/>
      <c r="CAM1" s="524"/>
      <c r="CAN1" s="525"/>
      <c r="CAO1" s="525"/>
      <c r="CAP1" s="525"/>
      <c r="CAQ1" s="525"/>
      <c r="CAR1" s="526"/>
      <c r="CAS1" s="522"/>
      <c r="CAT1" s="522"/>
      <c r="CAU1" s="522"/>
      <c r="CAV1" s="24"/>
      <c r="CAW1" s="24"/>
      <c r="CAX1" s="344"/>
      <c r="CAY1" s="345"/>
      <c r="CAZ1" s="26"/>
      <c r="CBA1" s="520"/>
      <c r="CBB1" s="520"/>
      <c r="CBC1" s="520"/>
      <c r="CBD1" s="520"/>
      <c r="CBE1" s="521"/>
      <c r="CBF1" s="517"/>
      <c r="CBG1" s="518"/>
      <c r="CBH1" s="518"/>
      <c r="CBI1" s="518"/>
      <c r="CBJ1" s="518"/>
      <c r="CBK1" s="518"/>
      <c r="CBL1" s="518"/>
      <c r="CBM1" s="518"/>
      <c r="CBN1" s="518"/>
      <c r="CBO1" s="518"/>
      <c r="CBP1" s="518"/>
      <c r="CBQ1" s="519"/>
      <c r="CBR1" s="520"/>
      <c r="CBS1" s="517"/>
      <c r="CBT1" s="518"/>
      <c r="CBU1" s="518"/>
      <c r="CBV1" s="518"/>
      <c r="CBW1" s="518"/>
      <c r="CBX1" s="518"/>
      <c r="CBY1" s="518"/>
      <c r="CBZ1" s="519"/>
      <c r="CCA1" s="520"/>
      <c r="CCB1" s="520"/>
      <c r="CCC1" s="520"/>
      <c r="CCD1" s="520"/>
      <c r="CCE1" s="520"/>
      <c r="CCF1" s="520"/>
      <c r="CCG1" s="520"/>
      <c r="CCH1" s="514"/>
      <c r="CCI1" s="515"/>
      <c r="CCJ1" s="515"/>
      <c r="CCK1" s="515"/>
      <c r="CCL1" s="515"/>
      <c r="CCM1" s="515"/>
      <c r="CCN1" s="515"/>
      <c r="CCO1" s="515"/>
      <c r="CCP1" s="515"/>
      <c r="CCQ1" s="516"/>
      <c r="CCR1" s="514"/>
      <c r="CCS1" s="515"/>
      <c r="CCT1" s="515"/>
      <c r="CCU1" s="516"/>
      <c r="CCV1" s="514"/>
      <c r="CCW1" s="515"/>
      <c r="CCX1" s="515"/>
      <c r="CCY1" s="515"/>
      <c r="CCZ1" s="515"/>
      <c r="CDA1" s="515"/>
      <c r="CDB1" s="515"/>
      <c r="CDC1" s="515"/>
      <c r="CDD1" s="515"/>
      <c r="CDE1" s="515"/>
      <c r="CDF1" s="515"/>
      <c r="CDG1" s="515"/>
      <c r="CDH1" s="515"/>
      <c r="CDI1" s="515"/>
      <c r="CDJ1" s="515"/>
      <c r="CDK1" s="515"/>
      <c r="CDL1" s="515"/>
      <c r="CDM1" s="515"/>
      <c r="CDN1" s="515"/>
      <c r="CDO1" s="516"/>
      <c r="CDP1" s="514"/>
      <c r="CDQ1" s="515"/>
      <c r="CDR1" s="515"/>
      <c r="CDS1" s="516"/>
      <c r="CDT1" s="514"/>
      <c r="CDU1" s="515"/>
      <c r="CDV1" s="515"/>
      <c r="CDW1" s="515"/>
      <c r="CDX1" s="515"/>
      <c r="CDY1" s="515"/>
      <c r="CDZ1" s="515"/>
      <c r="CEA1" s="515"/>
      <c r="CEB1" s="515"/>
      <c r="CEC1" s="515"/>
      <c r="CED1" s="515"/>
      <c r="CEE1" s="515"/>
      <c r="CEF1" s="516"/>
      <c r="CEG1" s="514"/>
      <c r="CEH1" s="515"/>
      <c r="CEI1" s="515"/>
      <c r="CEJ1" s="515"/>
      <c r="CEK1" s="515"/>
      <c r="CEL1" s="515"/>
      <c r="CEM1" s="515"/>
      <c r="CEN1" s="515"/>
      <c r="CEO1" s="515"/>
      <c r="CEP1" s="515"/>
      <c r="CEQ1" s="516"/>
      <c r="CER1" s="514"/>
      <c r="CES1" s="515"/>
      <c r="CET1" s="515"/>
      <c r="CEU1" s="516"/>
      <c r="CEV1" s="523"/>
      <c r="CEW1" s="523"/>
      <c r="CEX1" s="523"/>
      <c r="CEY1" s="523"/>
      <c r="CEZ1" s="523"/>
      <c r="CFA1" s="523"/>
      <c r="CFB1" s="523"/>
      <c r="CFC1" s="523"/>
      <c r="CFD1" s="344"/>
      <c r="CFE1" s="514"/>
      <c r="CFF1" s="516"/>
      <c r="CFG1" s="524"/>
      <c r="CFH1" s="525"/>
      <c r="CFI1" s="525"/>
      <c r="CFJ1" s="526"/>
      <c r="CFK1" s="522"/>
      <c r="CFL1" s="522"/>
      <c r="CFM1" s="524"/>
      <c r="CFN1" s="525"/>
      <c r="CFO1" s="525"/>
      <c r="CFP1" s="525"/>
      <c r="CFQ1" s="525"/>
      <c r="CFR1" s="526"/>
      <c r="CFS1" s="522"/>
      <c r="CFT1" s="522"/>
      <c r="CFU1" s="522"/>
      <c r="CFV1" s="24"/>
      <c r="CFW1" s="24"/>
      <c r="CFX1" s="344"/>
      <c r="CFY1" s="345"/>
      <c r="CFZ1" s="26"/>
      <c r="CGA1" s="520"/>
      <c r="CGB1" s="520"/>
      <c r="CGC1" s="520"/>
      <c r="CGD1" s="520"/>
      <c r="CGE1" s="521"/>
      <c r="CGF1" s="517"/>
      <c r="CGG1" s="518"/>
      <c r="CGH1" s="518"/>
      <c r="CGI1" s="518"/>
      <c r="CGJ1" s="518"/>
      <c r="CGK1" s="518"/>
      <c r="CGL1" s="518"/>
      <c r="CGM1" s="518"/>
      <c r="CGN1" s="518"/>
      <c r="CGO1" s="518"/>
      <c r="CGP1" s="518"/>
      <c r="CGQ1" s="519"/>
      <c r="CGR1" s="520"/>
      <c r="CGS1" s="517"/>
      <c r="CGT1" s="518"/>
      <c r="CGU1" s="518"/>
      <c r="CGV1" s="518"/>
      <c r="CGW1" s="518"/>
      <c r="CGX1" s="518"/>
      <c r="CGY1" s="518"/>
      <c r="CGZ1" s="519"/>
      <c r="CHA1" s="520"/>
      <c r="CHB1" s="520"/>
      <c r="CHC1" s="520"/>
      <c r="CHD1" s="520"/>
      <c r="CHE1" s="520"/>
      <c r="CHF1" s="520"/>
      <c r="CHG1" s="520"/>
      <c r="CHH1" s="514"/>
      <c r="CHI1" s="515"/>
      <c r="CHJ1" s="515"/>
      <c r="CHK1" s="515"/>
      <c r="CHL1" s="515"/>
      <c r="CHM1" s="515"/>
      <c r="CHN1" s="515"/>
      <c r="CHO1" s="515"/>
      <c r="CHP1" s="515"/>
      <c r="CHQ1" s="516"/>
      <c r="CHR1" s="514"/>
      <c r="CHS1" s="515"/>
      <c r="CHT1" s="515"/>
      <c r="CHU1" s="516"/>
      <c r="CHV1" s="514"/>
      <c r="CHW1" s="515"/>
      <c r="CHX1" s="515"/>
      <c r="CHY1" s="515"/>
      <c r="CHZ1" s="515"/>
      <c r="CIA1" s="515"/>
      <c r="CIB1" s="515"/>
      <c r="CIC1" s="515"/>
      <c r="CID1" s="515"/>
      <c r="CIE1" s="515"/>
      <c r="CIF1" s="515"/>
      <c r="CIG1" s="515"/>
      <c r="CIH1" s="515"/>
      <c r="CII1" s="515"/>
      <c r="CIJ1" s="515"/>
      <c r="CIK1" s="515"/>
      <c r="CIL1" s="515"/>
      <c r="CIM1" s="515"/>
      <c r="CIN1" s="515"/>
      <c r="CIO1" s="516"/>
      <c r="CIP1" s="514"/>
      <c r="CIQ1" s="515"/>
      <c r="CIR1" s="515"/>
      <c r="CIS1" s="516"/>
      <c r="CIT1" s="514"/>
      <c r="CIU1" s="515"/>
      <c r="CIV1" s="515"/>
      <c r="CIW1" s="515"/>
      <c r="CIX1" s="515"/>
      <c r="CIY1" s="515"/>
      <c r="CIZ1" s="515"/>
      <c r="CJA1" s="515"/>
      <c r="CJB1" s="515"/>
      <c r="CJC1" s="515"/>
      <c r="CJD1" s="515"/>
      <c r="CJE1" s="515"/>
      <c r="CJF1" s="516"/>
      <c r="CJG1" s="514"/>
      <c r="CJH1" s="515"/>
      <c r="CJI1" s="515"/>
      <c r="CJJ1" s="515"/>
      <c r="CJK1" s="515"/>
      <c r="CJL1" s="515"/>
      <c r="CJM1" s="515"/>
      <c r="CJN1" s="515"/>
      <c r="CJO1" s="515"/>
      <c r="CJP1" s="515"/>
      <c r="CJQ1" s="516"/>
      <c r="CJR1" s="514"/>
      <c r="CJS1" s="515"/>
      <c r="CJT1" s="515"/>
      <c r="CJU1" s="516"/>
      <c r="CJV1" s="523"/>
      <c r="CJW1" s="523"/>
      <c r="CJX1" s="523"/>
      <c r="CJY1" s="523"/>
      <c r="CJZ1" s="523"/>
      <c r="CKA1" s="523"/>
      <c r="CKB1" s="523"/>
      <c r="CKC1" s="523"/>
      <c r="CKD1" s="344"/>
      <c r="CKE1" s="514"/>
      <c r="CKF1" s="516"/>
      <c r="CKG1" s="524"/>
      <c r="CKH1" s="525"/>
      <c r="CKI1" s="525"/>
      <c r="CKJ1" s="526"/>
      <c r="CKK1" s="522"/>
      <c r="CKL1" s="522"/>
      <c r="CKM1" s="524"/>
      <c r="CKN1" s="525"/>
      <c r="CKO1" s="525"/>
      <c r="CKP1" s="525"/>
      <c r="CKQ1" s="525"/>
      <c r="CKR1" s="526"/>
      <c r="CKS1" s="522"/>
      <c r="CKT1" s="522"/>
      <c r="CKU1" s="522"/>
      <c r="CKV1" s="24"/>
      <c r="CKW1" s="24"/>
      <c r="CKX1" s="344"/>
      <c r="CKY1" s="345"/>
      <c r="CKZ1" s="26"/>
      <c r="CLA1" s="520"/>
      <c r="CLB1" s="520"/>
      <c r="CLC1" s="520"/>
      <c r="CLD1" s="520"/>
      <c r="CLE1" s="521"/>
      <c r="CLF1" s="517"/>
      <c r="CLG1" s="518"/>
      <c r="CLH1" s="518"/>
      <c r="CLI1" s="518"/>
      <c r="CLJ1" s="518"/>
      <c r="CLK1" s="518"/>
      <c r="CLL1" s="518"/>
      <c r="CLM1" s="518"/>
      <c r="CLN1" s="518"/>
      <c r="CLO1" s="518"/>
      <c r="CLP1" s="518"/>
      <c r="CLQ1" s="519"/>
      <c r="CLR1" s="520"/>
      <c r="CLS1" s="517"/>
      <c r="CLT1" s="518"/>
      <c r="CLU1" s="518"/>
      <c r="CLV1" s="518"/>
      <c r="CLW1" s="518"/>
      <c r="CLX1" s="518"/>
      <c r="CLY1" s="518"/>
      <c r="CLZ1" s="519"/>
      <c r="CMA1" s="520"/>
      <c r="CMB1" s="520"/>
      <c r="CMC1" s="520"/>
      <c r="CMD1" s="520"/>
      <c r="CME1" s="520"/>
      <c r="CMF1" s="520"/>
      <c r="CMG1" s="520"/>
      <c r="CMH1" s="514"/>
      <c r="CMI1" s="515"/>
      <c r="CMJ1" s="515"/>
      <c r="CMK1" s="515"/>
      <c r="CML1" s="515"/>
      <c r="CMM1" s="515"/>
      <c r="CMN1" s="515"/>
      <c r="CMO1" s="515"/>
      <c r="CMP1" s="515"/>
      <c r="CMQ1" s="516"/>
      <c r="CMR1" s="514"/>
      <c r="CMS1" s="515"/>
      <c r="CMT1" s="515"/>
      <c r="CMU1" s="516"/>
      <c r="CMV1" s="514"/>
      <c r="CMW1" s="515"/>
      <c r="CMX1" s="515"/>
      <c r="CMY1" s="515"/>
      <c r="CMZ1" s="515"/>
      <c r="CNA1" s="515"/>
      <c r="CNB1" s="515"/>
      <c r="CNC1" s="515"/>
      <c r="CND1" s="515"/>
      <c r="CNE1" s="515"/>
      <c r="CNF1" s="515"/>
      <c r="CNG1" s="515"/>
      <c r="CNH1" s="515"/>
      <c r="CNI1" s="515"/>
      <c r="CNJ1" s="515"/>
      <c r="CNK1" s="515"/>
      <c r="CNL1" s="515"/>
      <c r="CNM1" s="515"/>
      <c r="CNN1" s="515"/>
      <c r="CNO1" s="516"/>
      <c r="CNP1" s="514"/>
      <c r="CNQ1" s="515"/>
      <c r="CNR1" s="515"/>
      <c r="CNS1" s="516"/>
      <c r="CNT1" s="514"/>
      <c r="CNU1" s="515"/>
      <c r="CNV1" s="515"/>
      <c r="CNW1" s="515"/>
      <c r="CNX1" s="515"/>
      <c r="CNY1" s="515"/>
      <c r="CNZ1" s="515"/>
      <c r="COA1" s="515"/>
      <c r="COB1" s="515"/>
      <c r="COC1" s="515"/>
      <c r="COD1" s="515"/>
      <c r="COE1" s="515"/>
      <c r="COF1" s="516"/>
      <c r="COG1" s="514"/>
      <c r="COH1" s="515"/>
      <c r="COI1" s="515"/>
      <c r="COJ1" s="515"/>
      <c r="COK1" s="515"/>
      <c r="COL1" s="515"/>
      <c r="COM1" s="515"/>
      <c r="CON1" s="515"/>
      <c r="COO1" s="515"/>
      <c r="COP1" s="515"/>
      <c r="COQ1" s="516"/>
      <c r="COR1" s="514"/>
      <c r="COS1" s="515"/>
      <c r="COT1" s="515"/>
      <c r="COU1" s="516"/>
      <c r="COV1" s="523"/>
      <c r="COW1" s="523"/>
      <c r="COX1" s="523"/>
      <c r="COY1" s="523"/>
      <c r="COZ1" s="523"/>
      <c r="CPA1" s="523"/>
      <c r="CPB1" s="523"/>
      <c r="CPC1" s="523"/>
      <c r="CPD1" s="344"/>
      <c r="CPE1" s="514"/>
      <c r="CPF1" s="516"/>
      <c r="CPG1" s="524"/>
      <c r="CPH1" s="525"/>
      <c r="CPI1" s="525"/>
      <c r="CPJ1" s="526"/>
      <c r="CPK1" s="522"/>
      <c r="CPL1" s="522"/>
      <c r="CPM1" s="524"/>
      <c r="CPN1" s="525"/>
      <c r="CPO1" s="525"/>
      <c r="CPP1" s="525"/>
      <c r="CPQ1" s="525"/>
      <c r="CPR1" s="526"/>
      <c r="CPS1" s="522"/>
      <c r="CPT1" s="522"/>
      <c r="CPU1" s="522"/>
      <c r="CPV1" s="24"/>
      <c r="CPW1" s="24"/>
      <c r="CPX1" s="344"/>
      <c r="CPY1" s="345"/>
      <c r="CPZ1" s="26"/>
      <c r="CQA1" s="520"/>
      <c r="CQB1" s="520"/>
      <c r="CQC1" s="520"/>
      <c r="CQD1" s="520"/>
      <c r="CQE1" s="521"/>
      <c r="CQF1" s="517"/>
      <c r="CQG1" s="518"/>
      <c r="CQH1" s="518"/>
      <c r="CQI1" s="518"/>
      <c r="CQJ1" s="518"/>
      <c r="CQK1" s="518"/>
      <c r="CQL1" s="518"/>
      <c r="CQM1" s="518"/>
      <c r="CQN1" s="518"/>
      <c r="CQO1" s="518"/>
      <c r="CQP1" s="518"/>
      <c r="CQQ1" s="519"/>
      <c r="CQR1" s="520"/>
      <c r="CQS1" s="517"/>
      <c r="CQT1" s="518"/>
      <c r="CQU1" s="518"/>
      <c r="CQV1" s="518"/>
      <c r="CQW1" s="518"/>
      <c r="CQX1" s="518"/>
      <c r="CQY1" s="518"/>
      <c r="CQZ1" s="519"/>
      <c r="CRA1" s="520"/>
      <c r="CRB1" s="520"/>
      <c r="CRC1" s="520"/>
      <c r="CRD1" s="520"/>
      <c r="CRE1" s="520"/>
      <c r="CRF1" s="520"/>
      <c r="CRG1" s="520"/>
      <c r="CRH1" s="514"/>
      <c r="CRI1" s="515"/>
      <c r="CRJ1" s="515"/>
      <c r="CRK1" s="515"/>
      <c r="CRL1" s="515"/>
      <c r="CRM1" s="515"/>
      <c r="CRN1" s="515"/>
      <c r="CRO1" s="515"/>
      <c r="CRP1" s="515"/>
      <c r="CRQ1" s="516"/>
      <c r="CRR1" s="514"/>
      <c r="CRS1" s="515"/>
      <c r="CRT1" s="515"/>
      <c r="CRU1" s="516"/>
      <c r="CRV1" s="514"/>
      <c r="CRW1" s="515"/>
      <c r="CRX1" s="515"/>
      <c r="CRY1" s="515"/>
      <c r="CRZ1" s="515"/>
      <c r="CSA1" s="515"/>
      <c r="CSB1" s="515"/>
      <c r="CSC1" s="515"/>
      <c r="CSD1" s="515"/>
      <c r="CSE1" s="515"/>
      <c r="CSF1" s="515"/>
      <c r="CSG1" s="515"/>
      <c r="CSH1" s="515"/>
      <c r="CSI1" s="515"/>
      <c r="CSJ1" s="515"/>
      <c r="CSK1" s="515"/>
      <c r="CSL1" s="515"/>
      <c r="CSM1" s="515"/>
      <c r="CSN1" s="515"/>
      <c r="CSO1" s="516"/>
      <c r="CSP1" s="514"/>
      <c r="CSQ1" s="515"/>
      <c r="CSR1" s="515"/>
      <c r="CSS1" s="516"/>
      <c r="CST1" s="514"/>
      <c r="CSU1" s="515"/>
      <c r="CSV1" s="515"/>
      <c r="CSW1" s="515"/>
      <c r="CSX1" s="515"/>
      <c r="CSY1" s="515"/>
      <c r="CSZ1" s="515"/>
      <c r="CTA1" s="515"/>
      <c r="CTB1" s="515"/>
      <c r="CTC1" s="515"/>
      <c r="CTD1" s="515"/>
      <c r="CTE1" s="515"/>
      <c r="CTF1" s="516"/>
      <c r="CTG1" s="514"/>
      <c r="CTH1" s="515"/>
      <c r="CTI1" s="515"/>
      <c r="CTJ1" s="515"/>
      <c r="CTK1" s="515"/>
      <c r="CTL1" s="515"/>
      <c r="CTM1" s="515"/>
      <c r="CTN1" s="515"/>
      <c r="CTO1" s="515"/>
      <c r="CTP1" s="515"/>
      <c r="CTQ1" s="516"/>
      <c r="CTR1" s="514"/>
      <c r="CTS1" s="515"/>
      <c r="CTT1" s="515"/>
      <c r="CTU1" s="516"/>
      <c r="CTV1" s="523"/>
      <c r="CTW1" s="523"/>
      <c r="CTX1" s="523"/>
      <c r="CTY1" s="523"/>
      <c r="CTZ1" s="523"/>
      <c r="CUA1" s="523"/>
      <c r="CUB1" s="523"/>
      <c r="CUC1" s="523"/>
      <c r="CUD1" s="344"/>
      <c r="CUE1" s="514"/>
      <c r="CUF1" s="516"/>
      <c r="CUG1" s="524"/>
      <c r="CUH1" s="525"/>
      <c r="CUI1" s="525"/>
      <c r="CUJ1" s="526"/>
      <c r="CUK1" s="522"/>
      <c r="CUL1" s="522"/>
      <c r="CUM1" s="524"/>
      <c r="CUN1" s="525"/>
      <c r="CUO1" s="525"/>
      <c r="CUP1" s="525"/>
      <c r="CUQ1" s="525"/>
      <c r="CUR1" s="526"/>
      <c r="CUS1" s="522"/>
      <c r="CUT1" s="522"/>
      <c r="CUU1" s="522"/>
      <c r="CUV1" s="24"/>
      <c r="CUW1" s="24"/>
      <c r="CUX1" s="344"/>
      <c r="CUY1" s="345"/>
      <c r="CUZ1" s="26"/>
      <c r="CVA1" s="520"/>
      <c r="CVB1" s="520"/>
      <c r="CVC1" s="520"/>
      <c r="CVD1" s="520"/>
      <c r="CVE1" s="521"/>
      <c r="CVF1" s="517"/>
      <c r="CVG1" s="518"/>
      <c r="CVH1" s="518"/>
      <c r="CVI1" s="518"/>
      <c r="CVJ1" s="518"/>
      <c r="CVK1" s="518"/>
      <c r="CVL1" s="518"/>
      <c r="CVM1" s="518"/>
      <c r="CVN1" s="518"/>
      <c r="CVO1" s="518"/>
      <c r="CVP1" s="518"/>
      <c r="CVQ1" s="519"/>
      <c r="CVR1" s="520"/>
      <c r="CVS1" s="517"/>
      <c r="CVT1" s="518"/>
      <c r="CVU1" s="518"/>
      <c r="CVV1" s="518"/>
      <c r="CVW1" s="518"/>
      <c r="CVX1" s="518"/>
      <c r="CVY1" s="518"/>
      <c r="CVZ1" s="519"/>
      <c r="CWA1" s="520"/>
      <c r="CWB1" s="520"/>
      <c r="CWC1" s="520"/>
      <c r="CWD1" s="520"/>
      <c r="CWE1" s="520"/>
      <c r="CWF1" s="520"/>
      <c r="CWG1" s="520"/>
      <c r="CWH1" s="514"/>
      <c r="CWI1" s="515"/>
      <c r="CWJ1" s="515"/>
      <c r="CWK1" s="515"/>
      <c r="CWL1" s="515"/>
      <c r="CWM1" s="515"/>
      <c r="CWN1" s="515"/>
      <c r="CWO1" s="515"/>
      <c r="CWP1" s="515"/>
      <c r="CWQ1" s="516"/>
      <c r="CWR1" s="514"/>
      <c r="CWS1" s="515"/>
      <c r="CWT1" s="515"/>
      <c r="CWU1" s="516"/>
      <c r="CWV1" s="514"/>
      <c r="CWW1" s="515"/>
      <c r="CWX1" s="515"/>
      <c r="CWY1" s="515"/>
      <c r="CWZ1" s="515"/>
      <c r="CXA1" s="515"/>
      <c r="CXB1" s="515"/>
      <c r="CXC1" s="515"/>
      <c r="CXD1" s="515"/>
      <c r="CXE1" s="515"/>
      <c r="CXF1" s="515"/>
      <c r="CXG1" s="515"/>
      <c r="CXH1" s="515"/>
      <c r="CXI1" s="515"/>
      <c r="CXJ1" s="515"/>
      <c r="CXK1" s="515"/>
      <c r="CXL1" s="515"/>
      <c r="CXM1" s="515"/>
      <c r="CXN1" s="515"/>
      <c r="CXO1" s="516"/>
      <c r="CXP1" s="514"/>
      <c r="CXQ1" s="515"/>
      <c r="CXR1" s="515"/>
      <c r="CXS1" s="516"/>
      <c r="CXT1" s="514"/>
      <c r="CXU1" s="515"/>
      <c r="CXV1" s="515"/>
      <c r="CXW1" s="515"/>
      <c r="CXX1" s="515"/>
      <c r="CXY1" s="515"/>
      <c r="CXZ1" s="515"/>
      <c r="CYA1" s="515"/>
      <c r="CYB1" s="515"/>
      <c r="CYC1" s="515"/>
      <c r="CYD1" s="515"/>
      <c r="CYE1" s="515"/>
      <c r="CYF1" s="516"/>
      <c r="CYG1" s="514"/>
      <c r="CYH1" s="515"/>
      <c r="CYI1" s="515"/>
      <c r="CYJ1" s="515"/>
      <c r="CYK1" s="515"/>
      <c r="CYL1" s="515"/>
      <c r="CYM1" s="515"/>
      <c r="CYN1" s="515"/>
      <c r="CYO1" s="515"/>
      <c r="CYP1" s="515"/>
      <c r="CYQ1" s="516"/>
      <c r="CYR1" s="514"/>
      <c r="CYS1" s="515"/>
      <c r="CYT1" s="515"/>
      <c r="CYU1" s="516"/>
      <c r="CYV1" s="523"/>
      <c r="CYW1" s="523"/>
      <c r="CYX1" s="523"/>
      <c r="CYY1" s="523"/>
      <c r="CYZ1" s="523"/>
      <c r="CZA1" s="523"/>
      <c r="CZB1" s="523"/>
      <c r="CZC1" s="523"/>
      <c r="CZD1" s="344"/>
      <c r="CZE1" s="514"/>
      <c r="CZF1" s="516"/>
      <c r="CZG1" s="524"/>
      <c r="CZH1" s="525"/>
      <c r="CZI1" s="525"/>
      <c r="CZJ1" s="526"/>
      <c r="CZK1" s="522"/>
      <c r="CZL1" s="522"/>
      <c r="CZM1" s="524"/>
      <c r="CZN1" s="525"/>
      <c r="CZO1" s="525"/>
      <c r="CZP1" s="525"/>
      <c r="CZQ1" s="525"/>
      <c r="CZR1" s="526"/>
      <c r="CZS1" s="522"/>
      <c r="CZT1" s="522"/>
      <c r="CZU1" s="522"/>
      <c r="CZV1" s="24"/>
      <c r="CZW1" s="24"/>
      <c r="CZX1" s="344"/>
      <c r="CZY1" s="345"/>
      <c r="CZZ1" s="26"/>
      <c r="DAA1" s="520"/>
      <c r="DAB1" s="520"/>
      <c r="DAC1" s="520"/>
      <c r="DAD1" s="520"/>
      <c r="DAE1" s="521"/>
      <c r="DAF1" s="517"/>
      <c r="DAG1" s="518"/>
      <c r="DAH1" s="518"/>
      <c r="DAI1" s="518"/>
      <c r="DAJ1" s="518"/>
      <c r="DAK1" s="518"/>
      <c r="DAL1" s="518"/>
      <c r="DAM1" s="518"/>
      <c r="DAN1" s="518"/>
      <c r="DAO1" s="518"/>
      <c r="DAP1" s="518"/>
      <c r="DAQ1" s="519"/>
      <c r="DAR1" s="520"/>
      <c r="DAS1" s="517"/>
      <c r="DAT1" s="518"/>
      <c r="DAU1" s="518"/>
      <c r="DAV1" s="518"/>
      <c r="DAW1" s="518"/>
      <c r="DAX1" s="518"/>
      <c r="DAY1" s="518"/>
      <c r="DAZ1" s="519"/>
      <c r="DBA1" s="520"/>
      <c r="DBB1" s="520"/>
      <c r="DBC1" s="520"/>
      <c r="DBD1" s="520"/>
      <c r="DBE1" s="520"/>
      <c r="DBF1" s="520"/>
      <c r="DBG1" s="520"/>
      <c r="DBH1" s="514"/>
      <c r="DBI1" s="515"/>
      <c r="DBJ1" s="515"/>
      <c r="DBK1" s="515"/>
      <c r="DBL1" s="515"/>
      <c r="DBM1" s="515"/>
      <c r="DBN1" s="515"/>
      <c r="DBO1" s="515"/>
      <c r="DBP1" s="515"/>
      <c r="DBQ1" s="516"/>
      <c r="DBR1" s="514"/>
      <c r="DBS1" s="515"/>
      <c r="DBT1" s="515"/>
      <c r="DBU1" s="516"/>
      <c r="DBV1" s="514"/>
      <c r="DBW1" s="515"/>
      <c r="DBX1" s="515"/>
      <c r="DBY1" s="515"/>
      <c r="DBZ1" s="515"/>
      <c r="DCA1" s="515"/>
      <c r="DCB1" s="515"/>
      <c r="DCC1" s="515"/>
      <c r="DCD1" s="515"/>
      <c r="DCE1" s="515"/>
      <c r="DCF1" s="515"/>
      <c r="DCG1" s="515"/>
      <c r="DCH1" s="515"/>
      <c r="DCI1" s="515"/>
      <c r="DCJ1" s="515"/>
      <c r="DCK1" s="515"/>
      <c r="DCL1" s="515"/>
      <c r="DCM1" s="515"/>
      <c r="DCN1" s="515"/>
      <c r="DCO1" s="516"/>
      <c r="DCP1" s="514"/>
      <c r="DCQ1" s="515"/>
      <c r="DCR1" s="515"/>
      <c r="DCS1" s="516"/>
      <c r="DCT1" s="514"/>
      <c r="DCU1" s="515"/>
      <c r="DCV1" s="515"/>
      <c r="DCW1" s="515"/>
      <c r="DCX1" s="515"/>
      <c r="DCY1" s="515"/>
      <c r="DCZ1" s="515"/>
      <c r="DDA1" s="515"/>
      <c r="DDB1" s="515"/>
      <c r="DDC1" s="515"/>
      <c r="DDD1" s="515"/>
      <c r="DDE1" s="515"/>
      <c r="DDF1" s="516"/>
      <c r="DDG1" s="514"/>
      <c r="DDH1" s="515"/>
      <c r="DDI1" s="515"/>
      <c r="DDJ1" s="515"/>
      <c r="DDK1" s="515"/>
      <c r="DDL1" s="515"/>
      <c r="DDM1" s="515"/>
      <c r="DDN1" s="515"/>
      <c r="DDO1" s="515"/>
      <c r="DDP1" s="515"/>
      <c r="DDQ1" s="516"/>
      <c r="DDR1" s="514"/>
      <c r="DDS1" s="515"/>
      <c r="DDT1" s="515"/>
      <c r="DDU1" s="516"/>
      <c r="DDV1" s="523"/>
      <c r="DDW1" s="523"/>
      <c r="DDX1" s="523"/>
      <c r="DDY1" s="523"/>
      <c r="DDZ1" s="523"/>
      <c r="DEA1" s="523"/>
      <c r="DEB1" s="523"/>
      <c r="DEC1" s="523"/>
      <c r="DED1" s="344"/>
      <c r="DEE1" s="514"/>
      <c r="DEF1" s="516"/>
      <c r="DEG1" s="524"/>
      <c r="DEH1" s="525"/>
      <c r="DEI1" s="525"/>
      <c r="DEJ1" s="526"/>
      <c r="DEK1" s="522"/>
      <c r="DEL1" s="522"/>
      <c r="DEM1" s="524"/>
      <c r="DEN1" s="525"/>
      <c r="DEO1" s="525"/>
      <c r="DEP1" s="525"/>
      <c r="DEQ1" s="525"/>
      <c r="DER1" s="526"/>
      <c r="DES1" s="522"/>
      <c r="DET1" s="522"/>
      <c r="DEU1" s="522"/>
      <c r="DEV1" s="24"/>
      <c r="DEW1" s="24"/>
      <c r="DEX1" s="344"/>
      <c r="DEY1" s="345"/>
      <c r="DEZ1" s="26"/>
      <c r="DFA1" s="520"/>
      <c r="DFB1" s="520"/>
      <c r="DFC1" s="520"/>
      <c r="DFD1" s="520"/>
      <c r="DFE1" s="521"/>
      <c r="DFF1" s="517"/>
      <c r="DFG1" s="518"/>
      <c r="DFH1" s="518"/>
      <c r="DFI1" s="518"/>
      <c r="DFJ1" s="518"/>
      <c r="DFK1" s="518"/>
      <c r="DFL1" s="518"/>
      <c r="DFM1" s="518"/>
      <c r="DFN1" s="518"/>
      <c r="DFO1" s="518"/>
      <c r="DFP1" s="518"/>
      <c r="DFQ1" s="519"/>
      <c r="DFR1" s="520"/>
      <c r="DFS1" s="517"/>
      <c r="DFT1" s="518"/>
      <c r="DFU1" s="518"/>
      <c r="DFV1" s="518"/>
      <c r="DFW1" s="518"/>
      <c r="DFX1" s="518"/>
      <c r="DFY1" s="518"/>
      <c r="DFZ1" s="519"/>
      <c r="DGA1" s="520"/>
      <c r="DGB1" s="520"/>
      <c r="DGC1" s="520"/>
      <c r="DGD1" s="520"/>
      <c r="DGE1" s="520"/>
      <c r="DGF1" s="520"/>
      <c r="DGG1" s="520"/>
      <c r="DGH1" s="514"/>
      <c r="DGI1" s="515"/>
      <c r="DGJ1" s="515"/>
      <c r="DGK1" s="515"/>
      <c r="DGL1" s="515"/>
      <c r="DGM1" s="515"/>
      <c r="DGN1" s="515"/>
      <c r="DGO1" s="515"/>
      <c r="DGP1" s="515"/>
      <c r="DGQ1" s="516"/>
      <c r="DGR1" s="514"/>
      <c r="DGS1" s="515"/>
      <c r="DGT1" s="515"/>
      <c r="DGU1" s="516"/>
      <c r="DGV1" s="514"/>
      <c r="DGW1" s="515"/>
      <c r="DGX1" s="515"/>
      <c r="DGY1" s="515"/>
      <c r="DGZ1" s="515"/>
      <c r="DHA1" s="515"/>
      <c r="DHB1" s="515"/>
      <c r="DHC1" s="515"/>
      <c r="DHD1" s="515"/>
      <c r="DHE1" s="515"/>
      <c r="DHF1" s="515"/>
      <c r="DHG1" s="515"/>
      <c r="DHH1" s="515"/>
      <c r="DHI1" s="515"/>
      <c r="DHJ1" s="515"/>
      <c r="DHK1" s="515"/>
      <c r="DHL1" s="515"/>
      <c r="DHM1" s="515"/>
      <c r="DHN1" s="515"/>
      <c r="DHO1" s="516"/>
      <c r="DHP1" s="514"/>
      <c r="DHQ1" s="515"/>
      <c r="DHR1" s="515"/>
      <c r="DHS1" s="516"/>
      <c r="DHT1" s="514"/>
      <c r="DHU1" s="515"/>
      <c r="DHV1" s="515"/>
      <c r="DHW1" s="515"/>
      <c r="DHX1" s="515"/>
      <c r="DHY1" s="515"/>
      <c r="DHZ1" s="515"/>
      <c r="DIA1" s="515"/>
      <c r="DIB1" s="515"/>
      <c r="DIC1" s="515"/>
      <c r="DID1" s="515"/>
      <c r="DIE1" s="515"/>
      <c r="DIF1" s="516"/>
      <c r="DIG1" s="514"/>
      <c r="DIH1" s="515"/>
      <c r="DII1" s="515"/>
      <c r="DIJ1" s="515"/>
      <c r="DIK1" s="515"/>
      <c r="DIL1" s="515"/>
      <c r="DIM1" s="515"/>
      <c r="DIN1" s="515"/>
      <c r="DIO1" s="515"/>
      <c r="DIP1" s="515"/>
      <c r="DIQ1" s="516"/>
      <c r="DIR1" s="514"/>
      <c r="DIS1" s="515"/>
      <c r="DIT1" s="515"/>
      <c r="DIU1" s="516"/>
      <c r="DIV1" s="523"/>
      <c r="DIW1" s="523"/>
      <c r="DIX1" s="523"/>
      <c r="DIY1" s="523"/>
      <c r="DIZ1" s="523"/>
      <c r="DJA1" s="523"/>
      <c r="DJB1" s="523"/>
      <c r="DJC1" s="523"/>
      <c r="DJD1" s="344"/>
      <c r="DJE1" s="514"/>
      <c r="DJF1" s="516"/>
      <c r="DJG1" s="524"/>
      <c r="DJH1" s="525"/>
      <c r="DJI1" s="525"/>
      <c r="DJJ1" s="526"/>
      <c r="DJK1" s="522"/>
      <c r="DJL1" s="522"/>
      <c r="DJM1" s="524"/>
      <c r="DJN1" s="525"/>
      <c r="DJO1" s="525"/>
      <c r="DJP1" s="525"/>
      <c r="DJQ1" s="525"/>
      <c r="DJR1" s="526"/>
      <c r="DJS1" s="522"/>
      <c r="DJT1" s="522"/>
      <c r="DJU1" s="522"/>
      <c r="DJV1" s="24"/>
      <c r="DJW1" s="24"/>
      <c r="DJX1" s="344"/>
      <c r="DJY1" s="345"/>
      <c r="DJZ1" s="26"/>
      <c r="DKA1" s="520"/>
      <c r="DKB1" s="520"/>
      <c r="DKC1" s="520"/>
      <c r="DKD1" s="520"/>
      <c r="DKE1" s="521"/>
      <c r="DKF1" s="517"/>
      <c r="DKG1" s="518"/>
      <c r="DKH1" s="518"/>
      <c r="DKI1" s="518"/>
      <c r="DKJ1" s="518"/>
      <c r="DKK1" s="518"/>
      <c r="DKL1" s="518"/>
      <c r="DKM1" s="518"/>
      <c r="DKN1" s="518"/>
      <c r="DKO1" s="518"/>
      <c r="DKP1" s="518"/>
      <c r="DKQ1" s="519"/>
      <c r="DKR1" s="520"/>
      <c r="DKS1" s="517"/>
      <c r="DKT1" s="518"/>
      <c r="DKU1" s="518"/>
      <c r="DKV1" s="518"/>
      <c r="DKW1" s="518"/>
      <c r="DKX1" s="518"/>
      <c r="DKY1" s="518"/>
      <c r="DKZ1" s="519"/>
      <c r="DLA1" s="520"/>
      <c r="DLB1" s="520"/>
      <c r="DLC1" s="520"/>
      <c r="DLD1" s="520"/>
      <c r="DLE1" s="520"/>
      <c r="DLF1" s="520"/>
      <c r="DLG1" s="520"/>
      <c r="DLH1" s="514"/>
      <c r="DLI1" s="515"/>
      <c r="DLJ1" s="515"/>
      <c r="DLK1" s="515"/>
      <c r="DLL1" s="515"/>
      <c r="DLM1" s="515"/>
      <c r="DLN1" s="515"/>
      <c r="DLO1" s="515"/>
      <c r="DLP1" s="515"/>
      <c r="DLQ1" s="516"/>
      <c r="DLR1" s="514"/>
      <c r="DLS1" s="515"/>
      <c r="DLT1" s="515"/>
      <c r="DLU1" s="516"/>
      <c r="DLV1" s="514"/>
      <c r="DLW1" s="515"/>
      <c r="DLX1" s="515"/>
      <c r="DLY1" s="515"/>
      <c r="DLZ1" s="515"/>
      <c r="DMA1" s="515"/>
      <c r="DMB1" s="515"/>
      <c r="DMC1" s="515"/>
      <c r="DMD1" s="515"/>
      <c r="DME1" s="515"/>
      <c r="DMF1" s="515"/>
      <c r="DMG1" s="515"/>
      <c r="DMH1" s="515"/>
      <c r="DMI1" s="515"/>
      <c r="DMJ1" s="515"/>
      <c r="DMK1" s="515"/>
      <c r="DML1" s="515"/>
      <c r="DMM1" s="515"/>
      <c r="DMN1" s="515"/>
      <c r="DMO1" s="516"/>
      <c r="DMP1" s="514"/>
      <c r="DMQ1" s="515"/>
      <c r="DMR1" s="515"/>
      <c r="DMS1" s="516"/>
      <c r="DMT1" s="514"/>
      <c r="DMU1" s="515"/>
      <c r="DMV1" s="515"/>
      <c r="DMW1" s="515"/>
      <c r="DMX1" s="515"/>
      <c r="DMY1" s="515"/>
      <c r="DMZ1" s="515"/>
      <c r="DNA1" s="515"/>
      <c r="DNB1" s="515"/>
      <c r="DNC1" s="515"/>
      <c r="DND1" s="515"/>
      <c r="DNE1" s="515"/>
      <c r="DNF1" s="516"/>
      <c r="DNG1" s="514"/>
      <c r="DNH1" s="515"/>
      <c r="DNI1" s="515"/>
      <c r="DNJ1" s="515"/>
      <c r="DNK1" s="515"/>
      <c r="DNL1" s="515"/>
      <c r="DNM1" s="515"/>
      <c r="DNN1" s="515"/>
      <c r="DNO1" s="515"/>
      <c r="DNP1" s="515"/>
      <c r="DNQ1" s="516"/>
      <c r="DNR1" s="514"/>
      <c r="DNS1" s="515"/>
      <c r="DNT1" s="515"/>
      <c r="DNU1" s="516"/>
      <c r="DNV1" s="523"/>
      <c r="DNW1" s="523"/>
      <c r="DNX1" s="523"/>
      <c r="DNY1" s="523"/>
      <c r="DNZ1" s="523"/>
      <c r="DOA1" s="523"/>
      <c r="DOB1" s="523"/>
      <c r="DOC1" s="523"/>
      <c r="DOD1" s="344"/>
      <c r="DOE1" s="514"/>
      <c r="DOF1" s="516"/>
      <c r="DOG1" s="524"/>
      <c r="DOH1" s="525"/>
      <c r="DOI1" s="525"/>
      <c r="DOJ1" s="526"/>
      <c r="DOK1" s="522"/>
      <c r="DOL1" s="522"/>
      <c r="DOM1" s="524"/>
      <c r="DON1" s="525"/>
      <c r="DOO1" s="525"/>
      <c r="DOP1" s="525"/>
      <c r="DOQ1" s="525"/>
      <c r="DOR1" s="526"/>
      <c r="DOS1" s="522"/>
      <c r="DOT1" s="522"/>
      <c r="DOU1" s="522"/>
      <c r="DOV1" s="24"/>
      <c r="DOW1" s="24"/>
      <c r="DOX1" s="344"/>
      <c r="DOY1" s="345"/>
      <c r="DOZ1" s="26"/>
      <c r="DPA1" s="520"/>
      <c r="DPB1" s="520"/>
      <c r="DPC1" s="520"/>
      <c r="DPD1" s="520"/>
      <c r="DPE1" s="521"/>
      <c r="DPF1" s="517"/>
      <c r="DPG1" s="518"/>
      <c r="DPH1" s="518"/>
      <c r="DPI1" s="518"/>
      <c r="DPJ1" s="518"/>
      <c r="DPK1" s="518"/>
      <c r="DPL1" s="518"/>
      <c r="DPM1" s="518"/>
      <c r="DPN1" s="518"/>
      <c r="DPO1" s="518"/>
      <c r="DPP1" s="518"/>
      <c r="DPQ1" s="519"/>
      <c r="DPR1" s="520"/>
      <c r="DPS1" s="517"/>
      <c r="DPT1" s="518"/>
      <c r="DPU1" s="518"/>
      <c r="DPV1" s="518"/>
      <c r="DPW1" s="518"/>
      <c r="DPX1" s="518"/>
      <c r="DPY1" s="518"/>
      <c r="DPZ1" s="519"/>
      <c r="DQA1" s="520"/>
      <c r="DQB1" s="520"/>
      <c r="DQC1" s="520"/>
      <c r="DQD1" s="520"/>
      <c r="DQE1" s="520"/>
      <c r="DQF1" s="520"/>
      <c r="DQG1" s="520"/>
      <c r="DQH1" s="514"/>
      <c r="DQI1" s="515"/>
      <c r="DQJ1" s="515"/>
      <c r="DQK1" s="515"/>
      <c r="DQL1" s="515"/>
      <c r="DQM1" s="515"/>
      <c r="DQN1" s="515"/>
      <c r="DQO1" s="515"/>
      <c r="DQP1" s="515"/>
      <c r="DQQ1" s="516"/>
      <c r="DQR1" s="514"/>
      <c r="DQS1" s="515"/>
      <c r="DQT1" s="515"/>
      <c r="DQU1" s="516"/>
      <c r="DQV1" s="514"/>
      <c r="DQW1" s="515"/>
      <c r="DQX1" s="515"/>
      <c r="DQY1" s="515"/>
      <c r="DQZ1" s="515"/>
      <c r="DRA1" s="515"/>
      <c r="DRB1" s="515"/>
      <c r="DRC1" s="515"/>
      <c r="DRD1" s="515"/>
      <c r="DRE1" s="515"/>
      <c r="DRF1" s="515"/>
      <c r="DRG1" s="515"/>
      <c r="DRH1" s="515"/>
      <c r="DRI1" s="515"/>
      <c r="DRJ1" s="515"/>
      <c r="DRK1" s="515"/>
      <c r="DRL1" s="515"/>
      <c r="DRM1" s="515"/>
      <c r="DRN1" s="515"/>
      <c r="DRO1" s="516"/>
      <c r="DRP1" s="514"/>
      <c r="DRQ1" s="515"/>
      <c r="DRR1" s="515"/>
      <c r="DRS1" s="516"/>
      <c r="DRT1" s="514"/>
      <c r="DRU1" s="515"/>
      <c r="DRV1" s="515"/>
      <c r="DRW1" s="515"/>
      <c r="DRX1" s="515"/>
      <c r="DRY1" s="515"/>
      <c r="DRZ1" s="515"/>
      <c r="DSA1" s="515"/>
      <c r="DSB1" s="515"/>
      <c r="DSC1" s="515"/>
      <c r="DSD1" s="515"/>
      <c r="DSE1" s="515"/>
      <c r="DSF1" s="516"/>
      <c r="DSG1" s="514"/>
      <c r="DSH1" s="515"/>
      <c r="DSI1" s="515"/>
      <c r="DSJ1" s="515"/>
      <c r="DSK1" s="515"/>
      <c r="DSL1" s="515"/>
      <c r="DSM1" s="515"/>
      <c r="DSN1" s="515"/>
      <c r="DSO1" s="515"/>
      <c r="DSP1" s="515"/>
      <c r="DSQ1" s="516"/>
      <c r="DSR1" s="514"/>
      <c r="DSS1" s="515"/>
      <c r="DST1" s="515"/>
      <c r="DSU1" s="516"/>
      <c r="DSV1" s="523"/>
      <c r="DSW1" s="523"/>
      <c r="DSX1" s="523"/>
      <c r="DSY1" s="523"/>
      <c r="DSZ1" s="523"/>
      <c r="DTA1" s="523"/>
      <c r="DTB1" s="523"/>
      <c r="DTC1" s="523"/>
      <c r="DTD1" s="344"/>
      <c r="DTE1" s="514"/>
      <c r="DTF1" s="516"/>
      <c r="DTG1" s="524"/>
      <c r="DTH1" s="525"/>
      <c r="DTI1" s="525"/>
      <c r="DTJ1" s="526"/>
      <c r="DTK1" s="522"/>
      <c r="DTL1" s="522"/>
      <c r="DTM1" s="524"/>
      <c r="DTN1" s="525"/>
      <c r="DTO1" s="525"/>
      <c r="DTP1" s="525"/>
      <c r="DTQ1" s="525"/>
      <c r="DTR1" s="526"/>
      <c r="DTS1" s="522"/>
      <c r="DTT1" s="522"/>
      <c r="DTU1" s="522"/>
      <c r="DTV1" s="24"/>
      <c r="DTW1" s="24"/>
      <c r="DTX1" s="344"/>
      <c r="DTY1" s="345"/>
      <c r="DTZ1" s="26"/>
      <c r="DUA1" s="520"/>
      <c r="DUB1" s="520"/>
      <c r="DUC1" s="520"/>
      <c r="DUD1" s="520"/>
      <c r="DUE1" s="521"/>
      <c r="DUF1" s="517"/>
      <c r="DUG1" s="518"/>
      <c r="DUH1" s="518"/>
      <c r="DUI1" s="518"/>
      <c r="DUJ1" s="518"/>
      <c r="DUK1" s="518"/>
      <c r="DUL1" s="518"/>
      <c r="DUM1" s="518"/>
      <c r="DUN1" s="518"/>
      <c r="DUO1" s="518"/>
      <c r="DUP1" s="518"/>
      <c r="DUQ1" s="519"/>
      <c r="DUR1" s="520"/>
      <c r="DUS1" s="517"/>
      <c r="DUT1" s="518"/>
      <c r="DUU1" s="518"/>
      <c r="DUV1" s="518"/>
      <c r="DUW1" s="518"/>
      <c r="DUX1" s="518"/>
      <c r="DUY1" s="518"/>
      <c r="DUZ1" s="519"/>
      <c r="DVA1" s="520"/>
      <c r="DVB1" s="520"/>
      <c r="DVC1" s="520"/>
      <c r="DVD1" s="520"/>
      <c r="DVE1" s="520"/>
      <c r="DVF1" s="520"/>
      <c r="DVG1" s="520"/>
      <c r="DVH1" s="514"/>
      <c r="DVI1" s="515"/>
      <c r="DVJ1" s="515"/>
      <c r="DVK1" s="515"/>
      <c r="DVL1" s="515"/>
      <c r="DVM1" s="515"/>
      <c r="DVN1" s="515"/>
      <c r="DVO1" s="515"/>
      <c r="DVP1" s="515"/>
      <c r="DVQ1" s="516"/>
      <c r="DVR1" s="514"/>
      <c r="DVS1" s="515"/>
      <c r="DVT1" s="515"/>
      <c r="DVU1" s="516"/>
      <c r="DVV1" s="514"/>
      <c r="DVW1" s="515"/>
      <c r="DVX1" s="515"/>
      <c r="DVY1" s="515"/>
      <c r="DVZ1" s="515"/>
      <c r="DWA1" s="515"/>
      <c r="DWB1" s="515"/>
      <c r="DWC1" s="515"/>
      <c r="DWD1" s="515"/>
      <c r="DWE1" s="515"/>
      <c r="DWF1" s="515"/>
      <c r="DWG1" s="515"/>
      <c r="DWH1" s="515"/>
      <c r="DWI1" s="515"/>
      <c r="DWJ1" s="515"/>
      <c r="DWK1" s="515"/>
      <c r="DWL1" s="515"/>
      <c r="DWM1" s="515"/>
      <c r="DWN1" s="515"/>
      <c r="DWO1" s="516"/>
      <c r="DWP1" s="514"/>
      <c r="DWQ1" s="515"/>
      <c r="DWR1" s="515"/>
      <c r="DWS1" s="516"/>
      <c r="DWT1" s="514"/>
      <c r="DWU1" s="515"/>
      <c r="DWV1" s="515"/>
      <c r="DWW1" s="515"/>
      <c r="DWX1" s="515"/>
      <c r="DWY1" s="515"/>
      <c r="DWZ1" s="515"/>
      <c r="DXA1" s="515"/>
      <c r="DXB1" s="515"/>
      <c r="DXC1" s="515"/>
      <c r="DXD1" s="515"/>
      <c r="DXE1" s="515"/>
      <c r="DXF1" s="516"/>
      <c r="DXG1" s="514"/>
      <c r="DXH1" s="515"/>
      <c r="DXI1" s="515"/>
      <c r="DXJ1" s="515"/>
      <c r="DXK1" s="515"/>
      <c r="DXL1" s="515"/>
      <c r="DXM1" s="515"/>
      <c r="DXN1" s="515"/>
      <c r="DXO1" s="515"/>
      <c r="DXP1" s="515"/>
      <c r="DXQ1" s="516"/>
      <c r="DXR1" s="514"/>
      <c r="DXS1" s="515"/>
      <c r="DXT1" s="515"/>
      <c r="DXU1" s="516"/>
      <c r="DXV1" s="523"/>
      <c r="DXW1" s="523"/>
      <c r="DXX1" s="523"/>
      <c r="DXY1" s="523"/>
      <c r="DXZ1" s="523"/>
      <c r="DYA1" s="523"/>
      <c r="DYB1" s="523"/>
      <c r="DYC1" s="523"/>
      <c r="DYD1" s="344"/>
      <c r="DYE1" s="514"/>
      <c r="DYF1" s="516"/>
      <c r="DYG1" s="524"/>
      <c r="DYH1" s="525"/>
      <c r="DYI1" s="525"/>
      <c r="DYJ1" s="526"/>
      <c r="DYK1" s="522"/>
      <c r="DYL1" s="522"/>
      <c r="DYM1" s="524"/>
      <c r="DYN1" s="525"/>
      <c r="DYO1" s="525"/>
      <c r="DYP1" s="525"/>
      <c r="DYQ1" s="525"/>
      <c r="DYR1" s="526"/>
      <c r="DYS1" s="522"/>
      <c r="DYT1" s="522"/>
      <c r="DYU1" s="522"/>
      <c r="DYV1" s="24"/>
      <c r="DYW1" s="24"/>
      <c r="DYX1" s="344"/>
      <c r="DYY1" s="345"/>
      <c r="DYZ1" s="26"/>
      <c r="DZA1" s="520"/>
      <c r="DZB1" s="520"/>
      <c r="DZC1" s="520"/>
      <c r="DZD1" s="520"/>
      <c r="DZE1" s="521"/>
      <c r="DZF1" s="517"/>
      <c r="DZG1" s="518"/>
      <c r="DZH1" s="518"/>
      <c r="DZI1" s="518"/>
      <c r="DZJ1" s="518"/>
      <c r="DZK1" s="518"/>
      <c r="DZL1" s="518"/>
      <c r="DZM1" s="518"/>
      <c r="DZN1" s="518"/>
      <c r="DZO1" s="518"/>
      <c r="DZP1" s="518"/>
      <c r="DZQ1" s="519"/>
      <c r="DZR1" s="520"/>
      <c r="DZS1" s="517"/>
      <c r="DZT1" s="518"/>
      <c r="DZU1" s="518"/>
      <c r="DZV1" s="518"/>
      <c r="DZW1" s="518"/>
      <c r="DZX1" s="518"/>
      <c r="DZY1" s="518"/>
      <c r="DZZ1" s="519"/>
      <c r="EAA1" s="520"/>
      <c r="EAB1" s="520"/>
      <c r="EAC1" s="520"/>
      <c r="EAD1" s="520"/>
      <c r="EAE1" s="520"/>
      <c r="EAF1" s="520"/>
      <c r="EAG1" s="520"/>
      <c r="EAH1" s="514"/>
      <c r="EAI1" s="515"/>
      <c r="EAJ1" s="515"/>
      <c r="EAK1" s="515"/>
      <c r="EAL1" s="515"/>
      <c r="EAM1" s="515"/>
      <c r="EAN1" s="515"/>
      <c r="EAO1" s="515"/>
      <c r="EAP1" s="515"/>
      <c r="EAQ1" s="516"/>
      <c r="EAR1" s="514"/>
      <c r="EAS1" s="515"/>
      <c r="EAT1" s="515"/>
      <c r="EAU1" s="516"/>
      <c r="EAV1" s="514"/>
      <c r="EAW1" s="515"/>
      <c r="EAX1" s="515"/>
      <c r="EAY1" s="515"/>
      <c r="EAZ1" s="515"/>
      <c r="EBA1" s="515"/>
      <c r="EBB1" s="515"/>
      <c r="EBC1" s="515"/>
      <c r="EBD1" s="515"/>
      <c r="EBE1" s="515"/>
      <c r="EBF1" s="515"/>
      <c r="EBG1" s="515"/>
      <c r="EBH1" s="515"/>
      <c r="EBI1" s="515"/>
      <c r="EBJ1" s="515"/>
      <c r="EBK1" s="515"/>
      <c r="EBL1" s="515"/>
      <c r="EBM1" s="515"/>
      <c r="EBN1" s="515"/>
      <c r="EBO1" s="516"/>
      <c r="EBP1" s="514"/>
      <c r="EBQ1" s="515"/>
      <c r="EBR1" s="515"/>
      <c r="EBS1" s="516"/>
      <c r="EBT1" s="514"/>
      <c r="EBU1" s="515"/>
      <c r="EBV1" s="515"/>
      <c r="EBW1" s="515"/>
      <c r="EBX1" s="515"/>
      <c r="EBY1" s="515"/>
      <c r="EBZ1" s="515"/>
      <c r="ECA1" s="515"/>
      <c r="ECB1" s="515"/>
      <c r="ECC1" s="515"/>
      <c r="ECD1" s="515"/>
      <c r="ECE1" s="515"/>
      <c r="ECF1" s="516"/>
      <c r="ECG1" s="514"/>
      <c r="ECH1" s="515"/>
      <c r="ECI1" s="515"/>
      <c r="ECJ1" s="515"/>
      <c r="ECK1" s="515"/>
      <c r="ECL1" s="515"/>
      <c r="ECM1" s="515"/>
      <c r="ECN1" s="515"/>
      <c r="ECO1" s="515"/>
      <c r="ECP1" s="515"/>
      <c r="ECQ1" s="516"/>
      <c r="ECR1" s="514"/>
      <c r="ECS1" s="515"/>
      <c r="ECT1" s="515"/>
      <c r="ECU1" s="516"/>
      <c r="ECV1" s="523"/>
      <c r="ECW1" s="523"/>
      <c r="ECX1" s="523"/>
      <c r="ECY1" s="523"/>
      <c r="ECZ1" s="523"/>
      <c r="EDA1" s="523"/>
      <c r="EDB1" s="523"/>
      <c r="EDC1" s="523"/>
      <c r="EDD1" s="344"/>
      <c r="EDE1" s="514"/>
      <c r="EDF1" s="516"/>
      <c r="EDG1" s="524"/>
      <c r="EDH1" s="525"/>
      <c r="EDI1" s="525"/>
      <c r="EDJ1" s="526"/>
      <c r="EDK1" s="522"/>
      <c r="EDL1" s="522"/>
      <c r="EDM1" s="524"/>
      <c r="EDN1" s="525"/>
      <c r="EDO1" s="525"/>
      <c r="EDP1" s="525"/>
      <c r="EDQ1" s="525"/>
      <c r="EDR1" s="526"/>
      <c r="EDS1" s="522"/>
      <c r="EDT1" s="522"/>
      <c r="EDU1" s="522"/>
      <c r="EDV1" s="24"/>
      <c r="EDW1" s="24"/>
      <c r="EDX1" s="344"/>
      <c r="EDY1" s="345"/>
      <c r="EDZ1" s="26"/>
      <c r="EEA1" s="520"/>
      <c r="EEB1" s="520"/>
      <c r="EEC1" s="520"/>
      <c r="EED1" s="520"/>
      <c r="EEE1" s="521"/>
      <c r="EEF1" s="517"/>
      <c r="EEG1" s="518"/>
      <c r="EEH1" s="518"/>
      <c r="EEI1" s="518"/>
      <c r="EEJ1" s="518"/>
      <c r="EEK1" s="518"/>
      <c r="EEL1" s="518"/>
      <c r="EEM1" s="518"/>
      <c r="EEN1" s="518"/>
      <c r="EEO1" s="518"/>
      <c r="EEP1" s="518"/>
      <c r="EEQ1" s="519"/>
      <c r="EER1" s="520"/>
      <c r="EES1" s="517"/>
      <c r="EET1" s="518"/>
      <c r="EEU1" s="518"/>
      <c r="EEV1" s="518"/>
      <c r="EEW1" s="518"/>
      <c r="EEX1" s="518"/>
      <c r="EEY1" s="518"/>
      <c r="EEZ1" s="519"/>
      <c r="EFA1" s="520"/>
      <c r="EFB1" s="520"/>
      <c r="EFC1" s="520"/>
      <c r="EFD1" s="520"/>
      <c r="EFE1" s="520"/>
      <c r="EFF1" s="520"/>
      <c r="EFG1" s="520"/>
      <c r="EFH1" s="514"/>
      <c r="EFI1" s="515"/>
      <c r="EFJ1" s="515"/>
      <c r="EFK1" s="515"/>
      <c r="EFL1" s="515"/>
      <c r="EFM1" s="515"/>
      <c r="EFN1" s="515"/>
      <c r="EFO1" s="515"/>
      <c r="EFP1" s="515"/>
      <c r="EFQ1" s="516"/>
      <c r="EFR1" s="514"/>
      <c r="EFS1" s="515"/>
      <c r="EFT1" s="515"/>
      <c r="EFU1" s="516"/>
      <c r="EFV1" s="514"/>
      <c r="EFW1" s="515"/>
      <c r="EFX1" s="515"/>
      <c r="EFY1" s="515"/>
      <c r="EFZ1" s="515"/>
      <c r="EGA1" s="515"/>
      <c r="EGB1" s="515"/>
      <c r="EGC1" s="515"/>
      <c r="EGD1" s="515"/>
      <c r="EGE1" s="515"/>
      <c r="EGF1" s="515"/>
      <c r="EGG1" s="515"/>
      <c r="EGH1" s="515"/>
      <c r="EGI1" s="515"/>
      <c r="EGJ1" s="515"/>
      <c r="EGK1" s="515"/>
      <c r="EGL1" s="515"/>
      <c r="EGM1" s="515"/>
      <c r="EGN1" s="515"/>
      <c r="EGO1" s="516"/>
      <c r="EGP1" s="514"/>
      <c r="EGQ1" s="515"/>
      <c r="EGR1" s="515"/>
      <c r="EGS1" s="516"/>
      <c r="EGT1" s="514"/>
      <c r="EGU1" s="515"/>
      <c r="EGV1" s="515"/>
      <c r="EGW1" s="515"/>
      <c r="EGX1" s="515"/>
      <c r="EGY1" s="515"/>
      <c r="EGZ1" s="515"/>
      <c r="EHA1" s="515"/>
      <c r="EHB1" s="515"/>
      <c r="EHC1" s="515"/>
      <c r="EHD1" s="515"/>
      <c r="EHE1" s="515"/>
      <c r="EHF1" s="516"/>
      <c r="EHG1" s="514"/>
      <c r="EHH1" s="515"/>
      <c r="EHI1" s="515"/>
      <c r="EHJ1" s="515"/>
      <c r="EHK1" s="515"/>
      <c r="EHL1" s="515"/>
      <c r="EHM1" s="515"/>
      <c r="EHN1" s="515"/>
      <c r="EHO1" s="515"/>
      <c r="EHP1" s="515"/>
      <c r="EHQ1" s="516"/>
      <c r="EHR1" s="514"/>
      <c r="EHS1" s="515"/>
      <c r="EHT1" s="515"/>
      <c r="EHU1" s="516"/>
      <c r="EHV1" s="523"/>
      <c r="EHW1" s="523"/>
      <c r="EHX1" s="523"/>
      <c r="EHY1" s="523"/>
      <c r="EHZ1" s="523"/>
      <c r="EIA1" s="523"/>
      <c r="EIB1" s="523"/>
      <c r="EIC1" s="523"/>
      <c r="EID1" s="344"/>
      <c r="EIE1" s="514"/>
      <c r="EIF1" s="516"/>
      <c r="EIG1" s="524"/>
      <c r="EIH1" s="525"/>
      <c r="EII1" s="525"/>
      <c r="EIJ1" s="526"/>
      <c r="EIK1" s="522"/>
      <c r="EIL1" s="522"/>
      <c r="EIM1" s="524"/>
      <c r="EIN1" s="525"/>
      <c r="EIO1" s="525"/>
      <c r="EIP1" s="525"/>
      <c r="EIQ1" s="525"/>
      <c r="EIR1" s="526"/>
      <c r="EIS1" s="522"/>
      <c r="EIT1" s="522"/>
      <c r="EIU1" s="522"/>
      <c r="EIV1" s="24"/>
      <c r="EIW1" s="24"/>
      <c r="EIX1" s="344"/>
      <c r="EIY1" s="345"/>
      <c r="EIZ1" s="26"/>
      <c r="EJA1" s="520"/>
      <c r="EJB1" s="520"/>
      <c r="EJC1" s="520"/>
      <c r="EJD1" s="520"/>
      <c r="EJE1" s="521"/>
      <c r="EJF1" s="517"/>
      <c r="EJG1" s="518"/>
      <c r="EJH1" s="518"/>
      <c r="EJI1" s="518"/>
      <c r="EJJ1" s="518"/>
      <c r="EJK1" s="518"/>
      <c r="EJL1" s="518"/>
      <c r="EJM1" s="518"/>
      <c r="EJN1" s="518"/>
      <c r="EJO1" s="518"/>
      <c r="EJP1" s="518"/>
      <c r="EJQ1" s="519"/>
      <c r="EJR1" s="520"/>
      <c r="EJS1" s="517"/>
      <c r="EJT1" s="518"/>
      <c r="EJU1" s="518"/>
      <c r="EJV1" s="518"/>
      <c r="EJW1" s="518"/>
      <c r="EJX1" s="518"/>
      <c r="EJY1" s="518"/>
      <c r="EJZ1" s="519"/>
      <c r="EKA1" s="520"/>
      <c r="EKB1" s="520"/>
      <c r="EKC1" s="520"/>
      <c r="EKD1" s="520"/>
      <c r="EKE1" s="520"/>
      <c r="EKF1" s="520"/>
      <c r="EKG1" s="520"/>
      <c r="EKH1" s="514"/>
      <c r="EKI1" s="515"/>
      <c r="EKJ1" s="515"/>
      <c r="EKK1" s="515"/>
      <c r="EKL1" s="515"/>
      <c r="EKM1" s="515"/>
      <c r="EKN1" s="515"/>
      <c r="EKO1" s="515"/>
      <c r="EKP1" s="515"/>
      <c r="EKQ1" s="516"/>
      <c r="EKR1" s="514"/>
      <c r="EKS1" s="515"/>
      <c r="EKT1" s="515"/>
      <c r="EKU1" s="516"/>
      <c r="EKV1" s="514"/>
      <c r="EKW1" s="515"/>
      <c r="EKX1" s="515"/>
      <c r="EKY1" s="515"/>
      <c r="EKZ1" s="515"/>
      <c r="ELA1" s="515"/>
      <c r="ELB1" s="515"/>
      <c r="ELC1" s="515"/>
      <c r="ELD1" s="515"/>
      <c r="ELE1" s="515"/>
      <c r="ELF1" s="515"/>
      <c r="ELG1" s="515"/>
      <c r="ELH1" s="515"/>
      <c r="ELI1" s="515"/>
      <c r="ELJ1" s="515"/>
      <c r="ELK1" s="515"/>
      <c r="ELL1" s="515"/>
      <c r="ELM1" s="515"/>
      <c r="ELN1" s="515"/>
      <c r="ELO1" s="516"/>
      <c r="ELP1" s="514"/>
      <c r="ELQ1" s="515"/>
      <c r="ELR1" s="515"/>
      <c r="ELS1" s="516"/>
      <c r="ELT1" s="514"/>
      <c r="ELU1" s="515"/>
      <c r="ELV1" s="515"/>
      <c r="ELW1" s="515"/>
      <c r="ELX1" s="515"/>
      <c r="ELY1" s="515"/>
      <c r="ELZ1" s="515"/>
      <c r="EMA1" s="515"/>
      <c r="EMB1" s="515"/>
      <c r="EMC1" s="515"/>
      <c r="EMD1" s="515"/>
      <c r="EME1" s="515"/>
      <c r="EMF1" s="516"/>
      <c r="EMG1" s="514"/>
      <c r="EMH1" s="515"/>
      <c r="EMI1" s="515"/>
      <c r="EMJ1" s="515"/>
      <c r="EMK1" s="515"/>
      <c r="EML1" s="515"/>
      <c r="EMM1" s="515"/>
      <c r="EMN1" s="515"/>
      <c r="EMO1" s="515"/>
      <c r="EMP1" s="515"/>
      <c r="EMQ1" s="516"/>
      <c r="EMR1" s="514"/>
      <c r="EMS1" s="515"/>
      <c r="EMT1" s="515"/>
      <c r="EMU1" s="516"/>
      <c r="EMV1" s="523"/>
      <c r="EMW1" s="523"/>
      <c r="EMX1" s="523"/>
      <c r="EMY1" s="523"/>
      <c r="EMZ1" s="523"/>
      <c r="ENA1" s="523"/>
      <c r="ENB1" s="523"/>
      <c r="ENC1" s="523"/>
      <c r="END1" s="344"/>
      <c r="ENE1" s="514"/>
      <c r="ENF1" s="516"/>
      <c r="ENG1" s="524"/>
      <c r="ENH1" s="525"/>
      <c r="ENI1" s="525"/>
      <c r="ENJ1" s="526"/>
      <c r="ENK1" s="522"/>
      <c r="ENL1" s="522"/>
      <c r="ENM1" s="524"/>
      <c r="ENN1" s="525"/>
      <c r="ENO1" s="525"/>
      <c r="ENP1" s="525"/>
      <c r="ENQ1" s="525"/>
      <c r="ENR1" s="526"/>
      <c r="ENS1" s="522"/>
      <c r="ENT1" s="522"/>
      <c r="ENU1" s="522"/>
      <c r="ENV1" s="24"/>
      <c r="ENW1" s="24"/>
      <c r="ENX1" s="344"/>
      <c r="ENY1" s="345"/>
      <c r="ENZ1" s="26"/>
      <c r="EOA1" s="520"/>
      <c r="EOB1" s="520"/>
      <c r="EOC1" s="520"/>
      <c r="EOD1" s="520"/>
      <c r="EOE1" s="521"/>
      <c r="EOF1" s="517"/>
      <c r="EOG1" s="518"/>
      <c r="EOH1" s="518"/>
      <c r="EOI1" s="518"/>
      <c r="EOJ1" s="518"/>
      <c r="EOK1" s="518"/>
      <c r="EOL1" s="518"/>
      <c r="EOM1" s="518"/>
      <c r="EON1" s="518"/>
      <c r="EOO1" s="518"/>
      <c r="EOP1" s="518"/>
      <c r="EOQ1" s="519"/>
      <c r="EOR1" s="520"/>
      <c r="EOS1" s="517"/>
      <c r="EOT1" s="518"/>
      <c r="EOU1" s="518"/>
      <c r="EOV1" s="518"/>
      <c r="EOW1" s="518"/>
      <c r="EOX1" s="518"/>
      <c r="EOY1" s="518"/>
      <c r="EOZ1" s="519"/>
      <c r="EPA1" s="520"/>
      <c r="EPB1" s="520"/>
      <c r="EPC1" s="520"/>
      <c r="EPD1" s="520"/>
      <c r="EPE1" s="520"/>
      <c r="EPF1" s="520"/>
      <c r="EPG1" s="520"/>
      <c r="EPH1" s="514"/>
      <c r="EPI1" s="515"/>
      <c r="EPJ1" s="515"/>
      <c r="EPK1" s="515"/>
      <c r="EPL1" s="515"/>
      <c r="EPM1" s="515"/>
      <c r="EPN1" s="515"/>
      <c r="EPO1" s="515"/>
      <c r="EPP1" s="515"/>
      <c r="EPQ1" s="516"/>
      <c r="EPR1" s="514"/>
      <c r="EPS1" s="515"/>
      <c r="EPT1" s="515"/>
      <c r="EPU1" s="516"/>
      <c r="EPV1" s="514"/>
      <c r="EPW1" s="515"/>
      <c r="EPX1" s="515"/>
      <c r="EPY1" s="515"/>
      <c r="EPZ1" s="515"/>
      <c r="EQA1" s="515"/>
      <c r="EQB1" s="515"/>
      <c r="EQC1" s="515"/>
      <c r="EQD1" s="515"/>
      <c r="EQE1" s="515"/>
      <c r="EQF1" s="515"/>
      <c r="EQG1" s="515"/>
      <c r="EQH1" s="515"/>
      <c r="EQI1" s="515"/>
      <c r="EQJ1" s="515"/>
      <c r="EQK1" s="515"/>
      <c r="EQL1" s="515"/>
      <c r="EQM1" s="515"/>
      <c r="EQN1" s="515"/>
      <c r="EQO1" s="516"/>
      <c r="EQP1" s="514"/>
      <c r="EQQ1" s="515"/>
      <c r="EQR1" s="515"/>
      <c r="EQS1" s="516"/>
      <c r="EQT1" s="514"/>
      <c r="EQU1" s="515"/>
      <c r="EQV1" s="515"/>
      <c r="EQW1" s="515"/>
      <c r="EQX1" s="515"/>
      <c r="EQY1" s="515"/>
      <c r="EQZ1" s="515"/>
      <c r="ERA1" s="515"/>
      <c r="ERB1" s="515"/>
      <c r="ERC1" s="515"/>
      <c r="ERD1" s="515"/>
      <c r="ERE1" s="515"/>
      <c r="ERF1" s="516"/>
      <c r="ERG1" s="514"/>
      <c r="ERH1" s="515"/>
      <c r="ERI1" s="515"/>
      <c r="ERJ1" s="515"/>
      <c r="ERK1" s="515"/>
      <c r="ERL1" s="515"/>
      <c r="ERM1" s="515"/>
      <c r="ERN1" s="515"/>
      <c r="ERO1" s="515"/>
      <c r="ERP1" s="515"/>
      <c r="ERQ1" s="516"/>
      <c r="ERR1" s="514"/>
      <c r="ERS1" s="515"/>
      <c r="ERT1" s="515"/>
      <c r="ERU1" s="516"/>
      <c r="ERV1" s="523"/>
      <c r="ERW1" s="523"/>
      <c r="ERX1" s="523"/>
      <c r="ERY1" s="523"/>
      <c r="ERZ1" s="523"/>
      <c r="ESA1" s="523"/>
      <c r="ESB1" s="523"/>
      <c r="ESC1" s="523"/>
      <c r="ESD1" s="344"/>
      <c r="ESE1" s="514"/>
      <c r="ESF1" s="516"/>
      <c r="ESG1" s="524"/>
      <c r="ESH1" s="525"/>
      <c r="ESI1" s="525"/>
      <c r="ESJ1" s="526"/>
      <c r="ESK1" s="522"/>
      <c r="ESL1" s="522"/>
      <c r="ESM1" s="524"/>
      <c r="ESN1" s="525"/>
      <c r="ESO1" s="525"/>
      <c r="ESP1" s="525"/>
      <c r="ESQ1" s="525"/>
      <c r="ESR1" s="526"/>
      <c r="ESS1" s="522"/>
      <c r="EST1" s="522"/>
      <c r="ESU1" s="522"/>
      <c r="ESV1" s="24"/>
      <c r="ESW1" s="24"/>
      <c r="ESX1" s="344"/>
      <c r="ESY1" s="345"/>
      <c r="ESZ1" s="26"/>
      <c r="ETA1" s="520"/>
      <c r="ETB1" s="520"/>
      <c r="ETC1" s="520"/>
      <c r="ETD1" s="520"/>
      <c r="ETE1" s="521"/>
      <c r="ETF1" s="517"/>
      <c r="ETG1" s="518"/>
      <c r="ETH1" s="518"/>
      <c r="ETI1" s="518"/>
      <c r="ETJ1" s="518"/>
      <c r="ETK1" s="518"/>
      <c r="ETL1" s="518"/>
      <c r="ETM1" s="518"/>
      <c r="ETN1" s="518"/>
      <c r="ETO1" s="518"/>
      <c r="ETP1" s="518"/>
      <c r="ETQ1" s="519"/>
      <c r="ETR1" s="520"/>
      <c r="ETS1" s="517"/>
      <c r="ETT1" s="518"/>
      <c r="ETU1" s="518"/>
      <c r="ETV1" s="518"/>
      <c r="ETW1" s="518"/>
      <c r="ETX1" s="518"/>
      <c r="ETY1" s="518"/>
      <c r="ETZ1" s="519"/>
      <c r="EUA1" s="520"/>
      <c r="EUB1" s="520"/>
      <c r="EUC1" s="520"/>
      <c r="EUD1" s="520"/>
      <c r="EUE1" s="520"/>
      <c r="EUF1" s="520"/>
      <c r="EUG1" s="520"/>
      <c r="EUH1" s="514"/>
      <c r="EUI1" s="515"/>
      <c r="EUJ1" s="515"/>
      <c r="EUK1" s="515"/>
      <c r="EUL1" s="515"/>
      <c r="EUM1" s="515"/>
      <c r="EUN1" s="515"/>
      <c r="EUO1" s="515"/>
      <c r="EUP1" s="515"/>
      <c r="EUQ1" s="516"/>
      <c r="EUR1" s="514"/>
      <c r="EUS1" s="515"/>
      <c r="EUT1" s="515"/>
      <c r="EUU1" s="516"/>
      <c r="EUV1" s="514"/>
      <c r="EUW1" s="515"/>
      <c r="EUX1" s="515"/>
      <c r="EUY1" s="515"/>
      <c r="EUZ1" s="515"/>
      <c r="EVA1" s="515"/>
      <c r="EVB1" s="515"/>
      <c r="EVC1" s="515"/>
      <c r="EVD1" s="515"/>
      <c r="EVE1" s="515"/>
      <c r="EVF1" s="515"/>
      <c r="EVG1" s="515"/>
      <c r="EVH1" s="515"/>
      <c r="EVI1" s="515"/>
      <c r="EVJ1" s="515"/>
      <c r="EVK1" s="515"/>
      <c r="EVL1" s="515"/>
      <c r="EVM1" s="515"/>
      <c r="EVN1" s="515"/>
      <c r="EVO1" s="516"/>
      <c r="EVP1" s="514"/>
      <c r="EVQ1" s="515"/>
      <c r="EVR1" s="515"/>
      <c r="EVS1" s="516"/>
      <c r="EVT1" s="514"/>
      <c r="EVU1" s="515"/>
      <c r="EVV1" s="515"/>
      <c r="EVW1" s="515"/>
      <c r="EVX1" s="515"/>
      <c r="EVY1" s="515"/>
      <c r="EVZ1" s="515"/>
      <c r="EWA1" s="515"/>
      <c r="EWB1" s="515"/>
      <c r="EWC1" s="515"/>
      <c r="EWD1" s="515"/>
      <c r="EWE1" s="515"/>
      <c r="EWF1" s="516"/>
      <c r="EWG1" s="514"/>
      <c r="EWH1" s="515"/>
      <c r="EWI1" s="515"/>
      <c r="EWJ1" s="515"/>
      <c r="EWK1" s="515"/>
      <c r="EWL1" s="515"/>
      <c r="EWM1" s="515"/>
      <c r="EWN1" s="515"/>
      <c r="EWO1" s="515"/>
      <c r="EWP1" s="515"/>
      <c r="EWQ1" s="516"/>
      <c r="EWR1" s="514"/>
      <c r="EWS1" s="515"/>
      <c r="EWT1" s="515"/>
      <c r="EWU1" s="516"/>
      <c r="EWV1" s="523"/>
      <c r="EWW1" s="523"/>
      <c r="EWX1" s="523"/>
      <c r="EWY1" s="523"/>
      <c r="EWZ1" s="523"/>
      <c r="EXA1" s="523"/>
      <c r="EXB1" s="523"/>
      <c r="EXC1" s="523"/>
      <c r="EXD1" s="344"/>
      <c r="EXE1" s="514"/>
      <c r="EXF1" s="516"/>
      <c r="EXG1" s="524"/>
      <c r="EXH1" s="525"/>
      <c r="EXI1" s="525"/>
      <c r="EXJ1" s="526"/>
      <c r="EXK1" s="522"/>
      <c r="EXL1" s="522"/>
      <c r="EXM1" s="524"/>
      <c r="EXN1" s="525"/>
      <c r="EXO1" s="525"/>
      <c r="EXP1" s="525"/>
      <c r="EXQ1" s="525"/>
      <c r="EXR1" s="526"/>
      <c r="EXS1" s="522"/>
      <c r="EXT1" s="522"/>
      <c r="EXU1" s="522"/>
      <c r="EXV1" s="24"/>
      <c r="EXW1" s="24"/>
      <c r="EXX1" s="344"/>
      <c r="EXY1" s="345"/>
      <c r="EXZ1" s="26"/>
      <c r="EYA1" s="520"/>
      <c r="EYB1" s="520"/>
      <c r="EYC1" s="520"/>
      <c r="EYD1" s="520"/>
      <c r="EYE1" s="521"/>
      <c r="EYF1" s="517"/>
      <c r="EYG1" s="518"/>
      <c r="EYH1" s="518"/>
      <c r="EYI1" s="518"/>
      <c r="EYJ1" s="518"/>
      <c r="EYK1" s="518"/>
      <c r="EYL1" s="518"/>
      <c r="EYM1" s="518"/>
      <c r="EYN1" s="518"/>
      <c r="EYO1" s="518"/>
      <c r="EYP1" s="518"/>
      <c r="EYQ1" s="519"/>
      <c r="EYR1" s="520"/>
      <c r="EYS1" s="517"/>
      <c r="EYT1" s="518"/>
      <c r="EYU1" s="518"/>
      <c r="EYV1" s="518"/>
      <c r="EYW1" s="518"/>
      <c r="EYX1" s="518"/>
      <c r="EYY1" s="518"/>
      <c r="EYZ1" s="519"/>
      <c r="EZA1" s="520"/>
      <c r="EZB1" s="520"/>
      <c r="EZC1" s="520"/>
      <c r="EZD1" s="520"/>
      <c r="EZE1" s="520"/>
      <c r="EZF1" s="520"/>
      <c r="EZG1" s="520"/>
      <c r="EZH1" s="514"/>
      <c r="EZI1" s="515"/>
      <c r="EZJ1" s="515"/>
      <c r="EZK1" s="515"/>
      <c r="EZL1" s="515"/>
      <c r="EZM1" s="515"/>
      <c r="EZN1" s="515"/>
      <c r="EZO1" s="515"/>
      <c r="EZP1" s="515"/>
      <c r="EZQ1" s="516"/>
      <c r="EZR1" s="514"/>
      <c r="EZS1" s="515"/>
      <c r="EZT1" s="515"/>
      <c r="EZU1" s="516"/>
      <c r="EZV1" s="514"/>
      <c r="EZW1" s="515"/>
      <c r="EZX1" s="515"/>
      <c r="EZY1" s="515"/>
      <c r="EZZ1" s="515"/>
      <c r="FAA1" s="515"/>
      <c r="FAB1" s="515"/>
      <c r="FAC1" s="515"/>
      <c r="FAD1" s="515"/>
      <c r="FAE1" s="515"/>
      <c r="FAF1" s="515"/>
      <c r="FAG1" s="515"/>
      <c r="FAH1" s="515"/>
      <c r="FAI1" s="515"/>
      <c r="FAJ1" s="515"/>
      <c r="FAK1" s="515"/>
      <c r="FAL1" s="515"/>
      <c r="FAM1" s="515"/>
      <c r="FAN1" s="515"/>
      <c r="FAO1" s="516"/>
      <c r="FAP1" s="514"/>
      <c r="FAQ1" s="515"/>
      <c r="FAR1" s="515"/>
      <c r="FAS1" s="516"/>
      <c r="FAT1" s="514"/>
      <c r="FAU1" s="515"/>
      <c r="FAV1" s="515"/>
      <c r="FAW1" s="515"/>
      <c r="FAX1" s="515"/>
      <c r="FAY1" s="515"/>
      <c r="FAZ1" s="515"/>
      <c r="FBA1" s="515"/>
      <c r="FBB1" s="515"/>
      <c r="FBC1" s="515"/>
      <c r="FBD1" s="515"/>
      <c r="FBE1" s="515"/>
      <c r="FBF1" s="516"/>
      <c r="FBG1" s="514"/>
      <c r="FBH1" s="515"/>
      <c r="FBI1" s="515"/>
      <c r="FBJ1" s="515"/>
      <c r="FBK1" s="515"/>
      <c r="FBL1" s="515"/>
      <c r="FBM1" s="515"/>
      <c r="FBN1" s="515"/>
      <c r="FBO1" s="515"/>
      <c r="FBP1" s="515"/>
      <c r="FBQ1" s="516"/>
      <c r="FBR1" s="514"/>
      <c r="FBS1" s="515"/>
      <c r="FBT1" s="515"/>
      <c r="FBU1" s="516"/>
      <c r="FBV1" s="523"/>
      <c r="FBW1" s="523"/>
      <c r="FBX1" s="523"/>
      <c r="FBY1" s="523"/>
      <c r="FBZ1" s="523"/>
      <c r="FCA1" s="523"/>
      <c r="FCB1" s="523"/>
      <c r="FCC1" s="523"/>
      <c r="FCD1" s="344"/>
      <c r="FCE1" s="514"/>
      <c r="FCF1" s="516"/>
      <c r="FCG1" s="524"/>
      <c r="FCH1" s="525"/>
      <c r="FCI1" s="525"/>
      <c r="FCJ1" s="526"/>
      <c r="FCK1" s="522"/>
      <c r="FCL1" s="522"/>
      <c r="FCM1" s="524"/>
      <c r="FCN1" s="525"/>
      <c r="FCO1" s="525"/>
      <c r="FCP1" s="525"/>
      <c r="FCQ1" s="525"/>
      <c r="FCR1" s="526"/>
      <c r="FCS1" s="522"/>
      <c r="FCT1" s="522"/>
      <c r="FCU1" s="522"/>
      <c r="FCV1" s="24"/>
      <c r="FCW1" s="24"/>
      <c r="FCX1" s="344"/>
      <c r="FCY1" s="345"/>
      <c r="FCZ1" s="26"/>
      <c r="FDA1" s="520"/>
      <c r="FDB1" s="520"/>
      <c r="FDC1" s="520"/>
      <c r="FDD1" s="520"/>
      <c r="FDE1" s="521"/>
      <c r="FDF1" s="517"/>
      <c r="FDG1" s="518"/>
      <c r="FDH1" s="518"/>
      <c r="FDI1" s="518"/>
      <c r="FDJ1" s="518"/>
      <c r="FDK1" s="518"/>
      <c r="FDL1" s="518"/>
      <c r="FDM1" s="518"/>
      <c r="FDN1" s="518"/>
      <c r="FDO1" s="518"/>
      <c r="FDP1" s="518"/>
      <c r="FDQ1" s="519"/>
      <c r="FDR1" s="520"/>
      <c r="FDS1" s="517"/>
      <c r="FDT1" s="518"/>
      <c r="FDU1" s="518"/>
      <c r="FDV1" s="518"/>
      <c r="FDW1" s="518"/>
      <c r="FDX1" s="518"/>
      <c r="FDY1" s="518"/>
      <c r="FDZ1" s="519"/>
      <c r="FEA1" s="520"/>
      <c r="FEB1" s="520"/>
      <c r="FEC1" s="520"/>
      <c r="FED1" s="520"/>
      <c r="FEE1" s="520"/>
      <c r="FEF1" s="520"/>
      <c r="FEG1" s="520"/>
      <c r="FEH1" s="514"/>
      <c r="FEI1" s="515"/>
      <c r="FEJ1" s="515"/>
      <c r="FEK1" s="515"/>
      <c r="FEL1" s="515"/>
      <c r="FEM1" s="515"/>
      <c r="FEN1" s="515"/>
      <c r="FEO1" s="515"/>
      <c r="FEP1" s="515"/>
      <c r="FEQ1" s="516"/>
      <c r="FER1" s="514"/>
      <c r="FES1" s="515"/>
      <c r="FET1" s="515"/>
      <c r="FEU1" s="516"/>
      <c r="FEV1" s="514"/>
      <c r="FEW1" s="515"/>
      <c r="FEX1" s="515"/>
      <c r="FEY1" s="515"/>
      <c r="FEZ1" s="515"/>
      <c r="FFA1" s="515"/>
      <c r="FFB1" s="515"/>
      <c r="FFC1" s="515"/>
      <c r="FFD1" s="515"/>
      <c r="FFE1" s="515"/>
      <c r="FFF1" s="515"/>
      <c r="FFG1" s="515"/>
      <c r="FFH1" s="515"/>
      <c r="FFI1" s="515"/>
      <c r="FFJ1" s="515"/>
      <c r="FFK1" s="515"/>
      <c r="FFL1" s="515"/>
      <c r="FFM1" s="515"/>
      <c r="FFN1" s="515"/>
      <c r="FFO1" s="516"/>
      <c r="FFP1" s="514"/>
      <c r="FFQ1" s="515"/>
      <c r="FFR1" s="515"/>
      <c r="FFS1" s="516"/>
      <c r="FFT1" s="514"/>
      <c r="FFU1" s="515"/>
      <c r="FFV1" s="515"/>
      <c r="FFW1" s="515"/>
      <c r="FFX1" s="515"/>
      <c r="FFY1" s="515"/>
      <c r="FFZ1" s="515"/>
      <c r="FGA1" s="515"/>
      <c r="FGB1" s="515"/>
      <c r="FGC1" s="515"/>
      <c r="FGD1" s="515"/>
      <c r="FGE1" s="515"/>
      <c r="FGF1" s="516"/>
      <c r="FGG1" s="514"/>
      <c r="FGH1" s="515"/>
      <c r="FGI1" s="515"/>
      <c r="FGJ1" s="515"/>
      <c r="FGK1" s="515"/>
      <c r="FGL1" s="515"/>
      <c r="FGM1" s="515"/>
      <c r="FGN1" s="515"/>
      <c r="FGO1" s="515"/>
      <c r="FGP1" s="515"/>
      <c r="FGQ1" s="516"/>
      <c r="FGR1" s="514"/>
      <c r="FGS1" s="515"/>
      <c r="FGT1" s="515"/>
      <c r="FGU1" s="516"/>
      <c r="FGV1" s="523"/>
      <c r="FGW1" s="523"/>
      <c r="FGX1" s="523"/>
      <c r="FGY1" s="523"/>
      <c r="FGZ1" s="523"/>
      <c r="FHA1" s="523"/>
      <c r="FHB1" s="523"/>
      <c r="FHC1" s="523"/>
      <c r="FHD1" s="344"/>
      <c r="FHE1" s="514"/>
      <c r="FHF1" s="516"/>
      <c r="FHG1" s="524"/>
      <c r="FHH1" s="525"/>
      <c r="FHI1" s="525"/>
      <c r="FHJ1" s="526"/>
      <c r="FHK1" s="522"/>
      <c r="FHL1" s="522"/>
      <c r="FHM1" s="524"/>
      <c r="FHN1" s="525"/>
      <c r="FHO1" s="525"/>
      <c r="FHP1" s="525"/>
      <c r="FHQ1" s="525"/>
      <c r="FHR1" s="526"/>
      <c r="FHS1" s="522"/>
      <c r="FHT1" s="522"/>
      <c r="FHU1" s="522"/>
      <c r="FHV1" s="24"/>
      <c r="FHW1" s="24"/>
      <c r="FHX1" s="344"/>
      <c r="FHY1" s="345"/>
      <c r="FHZ1" s="26"/>
      <c r="FIA1" s="520"/>
      <c r="FIB1" s="520"/>
      <c r="FIC1" s="520"/>
      <c r="FID1" s="520"/>
      <c r="FIE1" s="521"/>
      <c r="FIF1" s="517"/>
      <c r="FIG1" s="518"/>
      <c r="FIH1" s="518"/>
      <c r="FII1" s="518"/>
      <c r="FIJ1" s="518"/>
      <c r="FIK1" s="518"/>
      <c r="FIL1" s="518"/>
      <c r="FIM1" s="518"/>
      <c r="FIN1" s="518"/>
      <c r="FIO1" s="518"/>
      <c r="FIP1" s="518"/>
      <c r="FIQ1" s="519"/>
      <c r="FIR1" s="520"/>
      <c r="FIS1" s="517"/>
      <c r="FIT1" s="518"/>
      <c r="FIU1" s="518"/>
      <c r="FIV1" s="518"/>
      <c r="FIW1" s="518"/>
      <c r="FIX1" s="518"/>
      <c r="FIY1" s="518"/>
      <c r="FIZ1" s="519"/>
      <c r="FJA1" s="520"/>
      <c r="FJB1" s="520"/>
      <c r="FJC1" s="520"/>
      <c r="FJD1" s="520"/>
      <c r="FJE1" s="520"/>
      <c r="FJF1" s="520"/>
      <c r="FJG1" s="520"/>
      <c r="FJH1" s="514"/>
      <c r="FJI1" s="515"/>
      <c r="FJJ1" s="515"/>
      <c r="FJK1" s="515"/>
      <c r="FJL1" s="515"/>
      <c r="FJM1" s="515"/>
      <c r="FJN1" s="515"/>
      <c r="FJO1" s="515"/>
      <c r="FJP1" s="515"/>
      <c r="FJQ1" s="516"/>
      <c r="FJR1" s="514"/>
      <c r="FJS1" s="515"/>
      <c r="FJT1" s="515"/>
      <c r="FJU1" s="516"/>
      <c r="FJV1" s="514"/>
      <c r="FJW1" s="515"/>
      <c r="FJX1" s="515"/>
      <c r="FJY1" s="515"/>
      <c r="FJZ1" s="515"/>
      <c r="FKA1" s="515"/>
      <c r="FKB1" s="515"/>
      <c r="FKC1" s="515"/>
      <c r="FKD1" s="515"/>
      <c r="FKE1" s="515"/>
      <c r="FKF1" s="515"/>
      <c r="FKG1" s="515"/>
      <c r="FKH1" s="515"/>
      <c r="FKI1" s="515"/>
      <c r="FKJ1" s="515"/>
      <c r="FKK1" s="515"/>
      <c r="FKL1" s="515"/>
      <c r="FKM1" s="515"/>
      <c r="FKN1" s="515"/>
      <c r="FKO1" s="516"/>
      <c r="FKP1" s="514"/>
      <c r="FKQ1" s="515"/>
      <c r="FKR1" s="515"/>
      <c r="FKS1" s="516"/>
      <c r="FKT1" s="514"/>
      <c r="FKU1" s="515"/>
      <c r="FKV1" s="515"/>
      <c r="FKW1" s="515"/>
      <c r="FKX1" s="515"/>
      <c r="FKY1" s="515"/>
      <c r="FKZ1" s="515"/>
      <c r="FLA1" s="515"/>
      <c r="FLB1" s="515"/>
      <c r="FLC1" s="515"/>
      <c r="FLD1" s="515"/>
      <c r="FLE1" s="515"/>
      <c r="FLF1" s="516"/>
      <c r="FLG1" s="514"/>
      <c r="FLH1" s="515"/>
      <c r="FLI1" s="515"/>
      <c r="FLJ1" s="515"/>
      <c r="FLK1" s="515"/>
      <c r="FLL1" s="515"/>
      <c r="FLM1" s="515"/>
      <c r="FLN1" s="515"/>
      <c r="FLO1" s="515"/>
      <c r="FLP1" s="515"/>
      <c r="FLQ1" s="516"/>
      <c r="FLR1" s="514"/>
      <c r="FLS1" s="515"/>
      <c r="FLT1" s="515"/>
      <c r="FLU1" s="516"/>
      <c r="FLV1" s="523"/>
      <c r="FLW1" s="523"/>
      <c r="FLX1" s="523"/>
      <c r="FLY1" s="523"/>
      <c r="FLZ1" s="523"/>
      <c r="FMA1" s="523"/>
      <c r="FMB1" s="523"/>
      <c r="FMC1" s="523"/>
      <c r="FMD1" s="344"/>
      <c r="FME1" s="514"/>
      <c r="FMF1" s="516"/>
      <c r="FMG1" s="524"/>
      <c r="FMH1" s="525"/>
      <c r="FMI1" s="525"/>
      <c r="FMJ1" s="526"/>
      <c r="FMK1" s="522"/>
      <c r="FML1" s="522"/>
      <c r="FMM1" s="524"/>
      <c r="FMN1" s="525"/>
      <c r="FMO1" s="525"/>
      <c r="FMP1" s="525"/>
      <c r="FMQ1" s="525"/>
      <c r="FMR1" s="526"/>
      <c r="FMS1" s="522"/>
      <c r="FMT1" s="522"/>
      <c r="FMU1" s="522"/>
      <c r="FMV1" s="24"/>
      <c r="FMW1" s="24"/>
      <c r="FMX1" s="344"/>
      <c r="FMY1" s="345"/>
      <c r="FMZ1" s="26"/>
      <c r="FNA1" s="520"/>
      <c r="FNB1" s="520"/>
      <c r="FNC1" s="520"/>
      <c r="FND1" s="520"/>
      <c r="FNE1" s="521"/>
      <c r="FNF1" s="517"/>
      <c r="FNG1" s="518"/>
      <c r="FNH1" s="518"/>
      <c r="FNI1" s="518"/>
      <c r="FNJ1" s="518"/>
      <c r="FNK1" s="518"/>
      <c r="FNL1" s="518"/>
      <c r="FNM1" s="518"/>
      <c r="FNN1" s="518"/>
      <c r="FNO1" s="518"/>
      <c r="FNP1" s="518"/>
      <c r="FNQ1" s="519"/>
      <c r="FNR1" s="520"/>
      <c r="FNS1" s="517"/>
      <c r="FNT1" s="518"/>
      <c r="FNU1" s="518"/>
      <c r="FNV1" s="518"/>
      <c r="FNW1" s="518"/>
      <c r="FNX1" s="518"/>
      <c r="FNY1" s="518"/>
      <c r="FNZ1" s="519"/>
      <c r="FOA1" s="520"/>
      <c r="FOB1" s="520"/>
      <c r="FOC1" s="520"/>
      <c r="FOD1" s="520"/>
      <c r="FOE1" s="520"/>
      <c r="FOF1" s="520"/>
      <c r="FOG1" s="520"/>
      <c r="FOH1" s="514"/>
      <c r="FOI1" s="515"/>
      <c r="FOJ1" s="515"/>
      <c r="FOK1" s="515"/>
      <c r="FOL1" s="515"/>
      <c r="FOM1" s="515"/>
      <c r="FON1" s="515"/>
      <c r="FOO1" s="515"/>
      <c r="FOP1" s="515"/>
      <c r="FOQ1" s="516"/>
      <c r="FOR1" s="514"/>
      <c r="FOS1" s="515"/>
      <c r="FOT1" s="515"/>
      <c r="FOU1" s="516"/>
      <c r="FOV1" s="514"/>
      <c r="FOW1" s="515"/>
      <c r="FOX1" s="515"/>
      <c r="FOY1" s="515"/>
      <c r="FOZ1" s="515"/>
      <c r="FPA1" s="515"/>
      <c r="FPB1" s="515"/>
      <c r="FPC1" s="515"/>
      <c r="FPD1" s="515"/>
      <c r="FPE1" s="515"/>
      <c r="FPF1" s="515"/>
      <c r="FPG1" s="515"/>
      <c r="FPH1" s="515"/>
      <c r="FPI1" s="515"/>
      <c r="FPJ1" s="515"/>
      <c r="FPK1" s="515"/>
      <c r="FPL1" s="515"/>
      <c r="FPM1" s="515"/>
      <c r="FPN1" s="515"/>
      <c r="FPO1" s="516"/>
      <c r="FPP1" s="514"/>
      <c r="FPQ1" s="515"/>
      <c r="FPR1" s="515"/>
      <c r="FPS1" s="516"/>
      <c r="FPT1" s="514"/>
      <c r="FPU1" s="515"/>
      <c r="FPV1" s="515"/>
      <c r="FPW1" s="515"/>
      <c r="FPX1" s="515"/>
      <c r="FPY1" s="515"/>
      <c r="FPZ1" s="515"/>
      <c r="FQA1" s="515"/>
      <c r="FQB1" s="515"/>
      <c r="FQC1" s="515"/>
      <c r="FQD1" s="515"/>
      <c r="FQE1" s="515"/>
      <c r="FQF1" s="516"/>
      <c r="FQG1" s="514"/>
      <c r="FQH1" s="515"/>
      <c r="FQI1" s="515"/>
      <c r="FQJ1" s="515"/>
      <c r="FQK1" s="515"/>
      <c r="FQL1" s="515"/>
      <c r="FQM1" s="515"/>
      <c r="FQN1" s="515"/>
      <c r="FQO1" s="515"/>
      <c r="FQP1" s="515"/>
      <c r="FQQ1" s="516"/>
      <c r="FQR1" s="514"/>
      <c r="FQS1" s="515"/>
      <c r="FQT1" s="515"/>
      <c r="FQU1" s="516"/>
      <c r="FQV1" s="523"/>
      <c r="FQW1" s="523"/>
      <c r="FQX1" s="523"/>
      <c r="FQY1" s="523"/>
      <c r="FQZ1" s="523"/>
      <c r="FRA1" s="523"/>
      <c r="FRB1" s="523"/>
      <c r="FRC1" s="523"/>
      <c r="FRD1" s="344"/>
      <c r="FRE1" s="514"/>
      <c r="FRF1" s="516"/>
      <c r="FRG1" s="524"/>
      <c r="FRH1" s="525"/>
      <c r="FRI1" s="525"/>
      <c r="FRJ1" s="526"/>
      <c r="FRK1" s="522"/>
      <c r="FRL1" s="522"/>
      <c r="FRM1" s="524"/>
      <c r="FRN1" s="525"/>
      <c r="FRO1" s="525"/>
      <c r="FRP1" s="525"/>
      <c r="FRQ1" s="525"/>
      <c r="FRR1" s="526"/>
      <c r="FRS1" s="522"/>
      <c r="FRT1" s="522"/>
      <c r="FRU1" s="522"/>
      <c r="FRV1" s="24"/>
      <c r="FRW1" s="24"/>
      <c r="FRX1" s="344"/>
      <c r="FRY1" s="345"/>
      <c r="FRZ1" s="26"/>
      <c r="FSA1" s="520"/>
      <c r="FSB1" s="520"/>
      <c r="FSC1" s="520"/>
      <c r="FSD1" s="520"/>
      <c r="FSE1" s="521"/>
      <c r="FSF1" s="517"/>
      <c r="FSG1" s="518"/>
      <c r="FSH1" s="518"/>
      <c r="FSI1" s="518"/>
      <c r="FSJ1" s="518"/>
      <c r="FSK1" s="518"/>
      <c r="FSL1" s="518"/>
      <c r="FSM1" s="518"/>
      <c r="FSN1" s="518"/>
      <c r="FSO1" s="518"/>
      <c r="FSP1" s="518"/>
      <c r="FSQ1" s="519"/>
      <c r="FSR1" s="520"/>
      <c r="FSS1" s="517"/>
      <c r="FST1" s="518"/>
      <c r="FSU1" s="518"/>
      <c r="FSV1" s="518"/>
      <c r="FSW1" s="518"/>
      <c r="FSX1" s="518"/>
      <c r="FSY1" s="518"/>
      <c r="FSZ1" s="519"/>
      <c r="FTA1" s="520"/>
      <c r="FTB1" s="520"/>
      <c r="FTC1" s="520"/>
      <c r="FTD1" s="520"/>
      <c r="FTE1" s="520"/>
      <c r="FTF1" s="520"/>
      <c r="FTG1" s="520"/>
      <c r="FTH1" s="514"/>
      <c r="FTI1" s="515"/>
      <c r="FTJ1" s="515"/>
      <c r="FTK1" s="515"/>
      <c r="FTL1" s="515"/>
      <c r="FTM1" s="515"/>
      <c r="FTN1" s="515"/>
      <c r="FTO1" s="515"/>
      <c r="FTP1" s="515"/>
      <c r="FTQ1" s="516"/>
      <c r="FTR1" s="514"/>
      <c r="FTS1" s="515"/>
      <c r="FTT1" s="515"/>
      <c r="FTU1" s="516"/>
      <c r="FTV1" s="514"/>
      <c r="FTW1" s="515"/>
      <c r="FTX1" s="515"/>
      <c r="FTY1" s="515"/>
      <c r="FTZ1" s="515"/>
      <c r="FUA1" s="515"/>
      <c r="FUB1" s="515"/>
      <c r="FUC1" s="515"/>
      <c r="FUD1" s="515"/>
      <c r="FUE1" s="515"/>
      <c r="FUF1" s="515"/>
      <c r="FUG1" s="515"/>
      <c r="FUH1" s="515"/>
      <c r="FUI1" s="515"/>
      <c r="FUJ1" s="515"/>
      <c r="FUK1" s="515"/>
      <c r="FUL1" s="515"/>
      <c r="FUM1" s="515"/>
      <c r="FUN1" s="515"/>
      <c r="FUO1" s="516"/>
      <c r="FUP1" s="514"/>
      <c r="FUQ1" s="515"/>
      <c r="FUR1" s="515"/>
      <c r="FUS1" s="516"/>
      <c r="FUT1" s="514"/>
      <c r="FUU1" s="515"/>
      <c r="FUV1" s="515"/>
      <c r="FUW1" s="515"/>
      <c r="FUX1" s="515"/>
      <c r="FUY1" s="515"/>
      <c r="FUZ1" s="515"/>
      <c r="FVA1" s="515"/>
      <c r="FVB1" s="515"/>
      <c r="FVC1" s="515"/>
      <c r="FVD1" s="515"/>
      <c r="FVE1" s="515"/>
      <c r="FVF1" s="516"/>
      <c r="FVG1" s="514"/>
      <c r="FVH1" s="515"/>
      <c r="FVI1" s="515"/>
      <c r="FVJ1" s="515"/>
      <c r="FVK1" s="515"/>
      <c r="FVL1" s="515"/>
      <c r="FVM1" s="515"/>
      <c r="FVN1" s="515"/>
      <c r="FVO1" s="515"/>
      <c r="FVP1" s="515"/>
      <c r="FVQ1" s="516"/>
      <c r="FVR1" s="514"/>
      <c r="FVS1" s="515"/>
      <c r="FVT1" s="515"/>
      <c r="FVU1" s="516"/>
      <c r="FVV1" s="523"/>
      <c r="FVW1" s="523"/>
      <c r="FVX1" s="523"/>
      <c r="FVY1" s="523"/>
      <c r="FVZ1" s="523"/>
      <c r="FWA1" s="523"/>
      <c r="FWB1" s="523"/>
      <c r="FWC1" s="523"/>
      <c r="FWD1" s="344"/>
      <c r="FWE1" s="514"/>
      <c r="FWF1" s="516"/>
      <c r="FWG1" s="524"/>
      <c r="FWH1" s="525"/>
      <c r="FWI1" s="525"/>
      <c r="FWJ1" s="526"/>
      <c r="FWK1" s="522"/>
      <c r="FWL1" s="522"/>
      <c r="FWM1" s="524"/>
      <c r="FWN1" s="525"/>
      <c r="FWO1" s="525"/>
      <c r="FWP1" s="525"/>
      <c r="FWQ1" s="525"/>
      <c r="FWR1" s="526"/>
      <c r="FWS1" s="522"/>
      <c r="FWT1" s="522"/>
      <c r="FWU1" s="522"/>
      <c r="FWV1" s="24"/>
      <c r="FWW1" s="24"/>
      <c r="FWX1" s="344"/>
      <c r="FWY1" s="345"/>
      <c r="FWZ1" s="26"/>
      <c r="FXA1" s="520"/>
      <c r="FXB1" s="520"/>
      <c r="FXC1" s="520"/>
      <c r="FXD1" s="520"/>
      <c r="FXE1" s="521"/>
      <c r="FXF1" s="517"/>
      <c r="FXG1" s="518"/>
      <c r="FXH1" s="518"/>
      <c r="FXI1" s="518"/>
      <c r="FXJ1" s="518"/>
      <c r="FXK1" s="518"/>
      <c r="FXL1" s="518"/>
      <c r="FXM1" s="518"/>
      <c r="FXN1" s="518"/>
      <c r="FXO1" s="518"/>
      <c r="FXP1" s="518"/>
      <c r="FXQ1" s="519"/>
      <c r="FXR1" s="520"/>
      <c r="FXS1" s="517"/>
      <c r="FXT1" s="518"/>
      <c r="FXU1" s="518"/>
      <c r="FXV1" s="518"/>
      <c r="FXW1" s="518"/>
      <c r="FXX1" s="518"/>
      <c r="FXY1" s="518"/>
      <c r="FXZ1" s="519"/>
      <c r="FYA1" s="520"/>
      <c r="FYB1" s="520"/>
      <c r="FYC1" s="520"/>
      <c r="FYD1" s="520"/>
      <c r="FYE1" s="520"/>
      <c r="FYF1" s="520"/>
      <c r="FYG1" s="520"/>
      <c r="FYH1" s="514"/>
      <c r="FYI1" s="515"/>
      <c r="FYJ1" s="515"/>
      <c r="FYK1" s="515"/>
      <c r="FYL1" s="515"/>
      <c r="FYM1" s="515"/>
      <c r="FYN1" s="515"/>
      <c r="FYO1" s="515"/>
      <c r="FYP1" s="515"/>
      <c r="FYQ1" s="516"/>
      <c r="FYR1" s="514"/>
      <c r="FYS1" s="515"/>
      <c r="FYT1" s="515"/>
      <c r="FYU1" s="516"/>
      <c r="FYV1" s="514"/>
      <c r="FYW1" s="515"/>
      <c r="FYX1" s="515"/>
      <c r="FYY1" s="515"/>
      <c r="FYZ1" s="515"/>
      <c r="FZA1" s="515"/>
      <c r="FZB1" s="515"/>
      <c r="FZC1" s="515"/>
      <c r="FZD1" s="515"/>
      <c r="FZE1" s="515"/>
      <c r="FZF1" s="515"/>
      <c r="FZG1" s="515"/>
      <c r="FZH1" s="515"/>
      <c r="FZI1" s="515"/>
      <c r="FZJ1" s="515"/>
      <c r="FZK1" s="515"/>
      <c r="FZL1" s="515"/>
      <c r="FZM1" s="515"/>
      <c r="FZN1" s="515"/>
      <c r="FZO1" s="516"/>
      <c r="FZP1" s="514"/>
      <c r="FZQ1" s="515"/>
      <c r="FZR1" s="515"/>
      <c r="FZS1" s="516"/>
      <c r="FZT1" s="514"/>
      <c r="FZU1" s="515"/>
      <c r="FZV1" s="515"/>
      <c r="FZW1" s="515"/>
      <c r="FZX1" s="515"/>
      <c r="FZY1" s="515"/>
      <c r="FZZ1" s="515"/>
      <c r="GAA1" s="515"/>
      <c r="GAB1" s="515"/>
      <c r="GAC1" s="515"/>
      <c r="GAD1" s="515"/>
      <c r="GAE1" s="515"/>
      <c r="GAF1" s="516"/>
      <c r="GAG1" s="514"/>
      <c r="GAH1" s="515"/>
      <c r="GAI1" s="515"/>
      <c r="GAJ1" s="515"/>
      <c r="GAK1" s="515"/>
      <c r="GAL1" s="515"/>
      <c r="GAM1" s="515"/>
      <c r="GAN1" s="515"/>
      <c r="GAO1" s="515"/>
      <c r="GAP1" s="515"/>
      <c r="GAQ1" s="516"/>
      <c r="GAR1" s="514"/>
      <c r="GAS1" s="515"/>
      <c r="GAT1" s="515"/>
      <c r="GAU1" s="516"/>
      <c r="GAV1" s="523"/>
      <c r="GAW1" s="523"/>
      <c r="GAX1" s="523"/>
      <c r="GAY1" s="523"/>
      <c r="GAZ1" s="523"/>
      <c r="GBA1" s="523"/>
      <c r="GBB1" s="523"/>
      <c r="GBC1" s="523"/>
      <c r="GBD1" s="344"/>
      <c r="GBE1" s="514"/>
      <c r="GBF1" s="516"/>
      <c r="GBG1" s="524"/>
      <c r="GBH1" s="525"/>
      <c r="GBI1" s="525"/>
      <c r="GBJ1" s="526"/>
      <c r="GBK1" s="522"/>
      <c r="GBL1" s="522"/>
      <c r="GBM1" s="524"/>
      <c r="GBN1" s="525"/>
      <c r="GBO1" s="525"/>
      <c r="GBP1" s="525"/>
      <c r="GBQ1" s="525"/>
      <c r="GBR1" s="526"/>
      <c r="GBS1" s="522"/>
      <c r="GBT1" s="522"/>
      <c r="GBU1" s="522"/>
      <c r="GBV1" s="24"/>
      <c r="GBW1" s="24"/>
      <c r="GBX1" s="344"/>
      <c r="GBY1" s="345"/>
      <c r="GBZ1" s="26"/>
      <c r="GCA1" s="520"/>
      <c r="GCB1" s="520"/>
      <c r="GCC1" s="520"/>
      <c r="GCD1" s="520"/>
      <c r="GCE1" s="521"/>
      <c r="GCF1" s="517"/>
      <c r="GCG1" s="518"/>
      <c r="GCH1" s="518"/>
      <c r="GCI1" s="518"/>
      <c r="GCJ1" s="518"/>
      <c r="GCK1" s="518"/>
      <c r="GCL1" s="518"/>
      <c r="GCM1" s="518"/>
      <c r="GCN1" s="518"/>
      <c r="GCO1" s="518"/>
      <c r="GCP1" s="518"/>
      <c r="GCQ1" s="519"/>
      <c r="GCR1" s="520"/>
      <c r="GCS1" s="517"/>
      <c r="GCT1" s="518"/>
      <c r="GCU1" s="518"/>
      <c r="GCV1" s="518"/>
      <c r="GCW1" s="518"/>
      <c r="GCX1" s="518"/>
      <c r="GCY1" s="518"/>
      <c r="GCZ1" s="519"/>
      <c r="GDA1" s="520"/>
      <c r="GDB1" s="520"/>
      <c r="GDC1" s="520"/>
      <c r="GDD1" s="520"/>
      <c r="GDE1" s="520"/>
      <c r="GDF1" s="520"/>
      <c r="GDG1" s="520"/>
      <c r="GDH1" s="514"/>
      <c r="GDI1" s="515"/>
      <c r="GDJ1" s="515"/>
      <c r="GDK1" s="515"/>
      <c r="GDL1" s="515"/>
      <c r="GDM1" s="515"/>
      <c r="GDN1" s="515"/>
      <c r="GDO1" s="515"/>
      <c r="GDP1" s="515"/>
      <c r="GDQ1" s="516"/>
      <c r="GDR1" s="514"/>
      <c r="GDS1" s="515"/>
      <c r="GDT1" s="515"/>
      <c r="GDU1" s="516"/>
      <c r="GDV1" s="514"/>
      <c r="GDW1" s="515"/>
      <c r="GDX1" s="515"/>
      <c r="GDY1" s="515"/>
      <c r="GDZ1" s="515"/>
      <c r="GEA1" s="515"/>
      <c r="GEB1" s="515"/>
      <c r="GEC1" s="515"/>
      <c r="GED1" s="515"/>
      <c r="GEE1" s="515"/>
      <c r="GEF1" s="515"/>
      <c r="GEG1" s="515"/>
      <c r="GEH1" s="515"/>
      <c r="GEI1" s="515"/>
      <c r="GEJ1" s="515"/>
      <c r="GEK1" s="515"/>
      <c r="GEL1" s="515"/>
      <c r="GEM1" s="515"/>
      <c r="GEN1" s="515"/>
      <c r="GEO1" s="516"/>
      <c r="GEP1" s="514"/>
      <c r="GEQ1" s="515"/>
      <c r="GER1" s="515"/>
      <c r="GES1" s="516"/>
      <c r="GET1" s="514"/>
      <c r="GEU1" s="515"/>
      <c r="GEV1" s="515"/>
      <c r="GEW1" s="515"/>
      <c r="GEX1" s="515"/>
      <c r="GEY1" s="515"/>
      <c r="GEZ1" s="515"/>
      <c r="GFA1" s="515"/>
      <c r="GFB1" s="515"/>
      <c r="GFC1" s="515"/>
      <c r="GFD1" s="515"/>
      <c r="GFE1" s="515"/>
      <c r="GFF1" s="516"/>
      <c r="GFG1" s="514"/>
      <c r="GFH1" s="515"/>
      <c r="GFI1" s="515"/>
      <c r="GFJ1" s="515"/>
      <c r="GFK1" s="515"/>
      <c r="GFL1" s="515"/>
      <c r="GFM1" s="515"/>
      <c r="GFN1" s="515"/>
      <c r="GFO1" s="515"/>
      <c r="GFP1" s="515"/>
      <c r="GFQ1" s="516"/>
      <c r="GFR1" s="514"/>
      <c r="GFS1" s="515"/>
      <c r="GFT1" s="515"/>
      <c r="GFU1" s="516"/>
      <c r="GFV1" s="523"/>
      <c r="GFW1" s="523"/>
      <c r="GFX1" s="523"/>
      <c r="GFY1" s="523"/>
      <c r="GFZ1" s="523"/>
      <c r="GGA1" s="523"/>
      <c r="GGB1" s="523"/>
      <c r="GGC1" s="523"/>
      <c r="GGD1" s="344"/>
      <c r="GGE1" s="514"/>
      <c r="GGF1" s="516"/>
      <c r="GGG1" s="524"/>
      <c r="GGH1" s="525"/>
      <c r="GGI1" s="525"/>
      <c r="GGJ1" s="526"/>
      <c r="GGK1" s="522"/>
      <c r="GGL1" s="522"/>
      <c r="GGM1" s="524"/>
      <c r="GGN1" s="525"/>
      <c r="GGO1" s="525"/>
      <c r="GGP1" s="525"/>
      <c r="GGQ1" s="525"/>
      <c r="GGR1" s="526"/>
      <c r="GGS1" s="522"/>
      <c r="GGT1" s="522"/>
      <c r="GGU1" s="522"/>
      <c r="GGV1" s="24"/>
      <c r="GGW1" s="24"/>
      <c r="GGX1" s="344"/>
      <c r="GGY1" s="345"/>
      <c r="GGZ1" s="26"/>
      <c r="GHA1" s="520"/>
      <c r="GHB1" s="520"/>
      <c r="GHC1" s="520"/>
      <c r="GHD1" s="520"/>
      <c r="GHE1" s="521"/>
      <c r="GHF1" s="517"/>
      <c r="GHG1" s="518"/>
      <c r="GHH1" s="518"/>
      <c r="GHI1" s="518"/>
      <c r="GHJ1" s="518"/>
      <c r="GHK1" s="518"/>
      <c r="GHL1" s="518"/>
      <c r="GHM1" s="518"/>
      <c r="GHN1" s="518"/>
      <c r="GHO1" s="518"/>
      <c r="GHP1" s="518"/>
      <c r="GHQ1" s="519"/>
      <c r="GHR1" s="520"/>
      <c r="GHS1" s="517"/>
      <c r="GHT1" s="518"/>
      <c r="GHU1" s="518"/>
      <c r="GHV1" s="518"/>
      <c r="GHW1" s="518"/>
      <c r="GHX1" s="518"/>
      <c r="GHY1" s="518"/>
      <c r="GHZ1" s="519"/>
      <c r="GIA1" s="520"/>
      <c r="GIB1" s="520"/>
      <c r="GIC1" s="520"/>
      <c r="GID1" s="520"/>
      <c r="GIE1" s="520"/>
      <c r="GIF1" s="520"/>
      <c r="GIG1" s="520"/>
      <c r="GIH1" s="514"/>
      <c r="GII1" s="515"/>
      <c r="GIJ1" s="515"/>
      <c r="GIK1" s="515"/>
      <c r="GIL1" s="515"/>
      <c r="GIM1" s="515"/>
      <c r="GIN1" s="515"/>
      <c r="GIO1" s="515"/>
      <c r="GIP1" s="515"/>
      <c r="GIQ1" s="516"/>
      <c r="GIR1" s="514"/>
      <c r="GIS1" s="515"/>
      <c r="GIT1" s="515"/>
      <c r="GIU1" s="516"/>
      <c r="GIV1" s="514"/>
      <c r="GIW1" s="515"/>
      <c r="GIX1" s="515"/>
      <c r="GIY1" s="515"/>
      <c r="GIZ1" s="515"/>
      <c r="GJA1" s="515"/>
      <c r="GJB1" s="515"/>
      <c r="GJC1" s="515"/>
      <c r="GJD1" s="515"/>
      <c r="GJE1" s="515"/>
      <c r="GJF1" s="515"/>
      <c r="GJG1" s="515"/>
      <c r="GJH1" s="515"/>
      <c r="GJI1" s="515"/>
      <c r="GJJ1" s="515"/>
      <c r="GJK1" s="515"/>
      <c r="GJL1" s="515"/>
      <c r="GJM1" s="515"/>
      <c r="GJN1" s="515"/>
      <c r="GJO1" s="516"/>
      <c r="GJP1" s="514"/>
      <c r="GJQ1" s="515"/>
      <c r="GJR1" s="515"/>
      <c r="GJS1" s="516"/>
      <c r="GJT1" s="514"/>
      <c r="GJU1" s="515"/>
      <c r="GJV1" s="515"/>
      <c r="GJW1" s="515"/>
      <c r="GJX1" s="515"/>
      <c r="GJY1" s="515"/>
      <c r="GJZ1" s="515"/>
      <c r="GKA1" s="515"/>
      <c r="GKB1" s="515"/>
      <c r="GKC1" s="515"/>
      <c r="GKD1" s="515"/>
      <c r="GKE1" s="515"/>
      <c r="GKF1" s="516"/>
      <c r="GKG1" s="514"/>
      <c r="GKH1" s="515"/>
      <c r="GKI1" s="515"/>
      <c r="GKJ1" s="515"/>
      <c r="GKK1" s="515"/>
      <c r="GKL1" s="515"/>
      <c r="GKM1" s="515"/>
      <c r="GKN1" s="515"/>
      <c r="GKO1" s="515"/>
      <c r="GKP1" s="515"/>
      <c r="GKQ1" s="516"/>
      <c r="GKR1" s="514"/>
      <c r="GKS1" s="515"/>
      <c r="GKT1" s="515"/>
      <c r="GKU1" s="516"/>
      <c r="GKV1" s="523"/>
      <c r="GKW1" s="523"/>
      <c r="GKX1" s="523"/>
      <c r="GKY1" s="523"/>
      <c r="GKZ1" s="523"/>
      <c r="GLA1" s="523"/>
      <c r="GLB1" s="523"/>
      <c r="GLC1" s="523"/>
      <c r="GLD1" s="344"/>
      <c r="GLE1" s="514"/>
      <c r="GLF1" s="516"/>
      <c r="GLG1" s="524"/>
      <c r="GLH1" s="525"/>
      <c r="GLI1" s="525"/>
      <c r="GLJ1" s="526"/>
      <c r="GLK1" s="522"/>
      <c r="GLL1" s="522"/>
      <c r="GLM1" s="524"/>
      <c r="GLN1" s="525"/>
      <c r="GLO1" s="525"/>
      <c r="GLP1" s="525"/>
      <c r="GLQ1" s="525"/>
      <c r="GLR1" s="526"/>
      <c r="GLS1" s="522"/>
      <c r="GLT1" s="522"/>
      <c r="GLU1" s="522"/>
      <c r="GLV1" s="24"/>
      <c r="GLW1" s="24"/>
      <c r="GLX1" s="344"/>
      <c r="GLY1" s="345"/>
      <c r="GLZ1" s="26"/>
      <c r="GMA1" s="520"/>
      <c r="GMB1" s="520"/>
      <c r="GMC1" s="520"/>
      <c r="GMD1" s="520"/>
      <c r="GME1" s="521"/>
      <c r="GMF1" s="517"/>
      <c r="GMG1" s="518"/>
      <c r="GMH1" s="518"/>
      <c r="GMI1" s="518"/>
      <c r="GMJ1" s="518"/>
      <c r="GMK1" s="518"/>
      <c r="GML1" s="518"/>
      <c r="GMM1" s="518"/>
      <c r="GMN1" s="518"/>
      <c r="GMO1" s="518"/>
      <c r="GMP1" s="518"/>
      <c r="GMQ1" s="519"/>
      <c r="GMR1" s="520"/>
      <c r="GMS1" s="517"/>
      <c r="GMT1" s="518"/>
      <c r="GMU1" s="518"/>
      <c r="GMV1" s="518"/>
      <c r="GMW1" s="518"/>
      <c r="GMX1" s="518"/>
      <c r="GMY1" s="518"/>
      <c r="GMZ1" s="519"/>
      <c r="GNA1" s="520"/>
      <c r="GNB1" s="520"/>
      <c r="GNC1" s="520"/>
      <c r="GND1" s="520"/>
      <c r="GNE1" s="520"/>
      <c r="GNF1" s="520"/>
      <c r="GNG1" s="520"/>
      <c r="GNH1" s="514"/>
      <c r="GNI1" s="515"/>
      <c r="GNJ1" s="515"/>
      <c r="GNK1" s="515"/>
      <c r="GNL1" s="515"/>
      <c r="GNM1" s="515"/>
      <c r="GNN1" s="515"/>
      <c r="GNO1" s="515"/>
      <c r="GNP1" s="515"/>
      <c r="GNQ1" s="516"/>
      <c r="GNR1" s="514"/>
      <c r="GNS1" s="515"/>
      <c r="GNT1" s="515"/>
      <c r="GNU1" s="516"/>
      <c r="GNV1" s="514"/>
      <c r="GNW1" s="515"/>
      <c r="GNX1" s="515"/>
      <c r="GNY1" s="515"/>
      <c r="GNZ1" s="515"/>
      <c r="GOA1" s="515"/>
      <c r="GOB1" s="515"/>
      <c r="GOC1" s="515"/>
      <c r="GOD1" s="515"/>
      <c r="GOE1" s="515"/>
      <c r="GOF1" s="515"/>
      <c r="GOG1" s="515"/>
      <c r="GOH1" s="515"/>
      <c r="GOI1" s="515"/>
      <c r="GOJ1" s="515"/>
      <c r="GOK1" s="515"/>
      <c r="GOL1" s="515"/>
      <c r="GOM1" s="515"/>
      <c r="GON1" s="515"/>
      <c r="GOO1" s="516"/>
      <c r="GOP1" s="514"/>
      <c r="GOQ1" s="515"/>
      <c r="GOR1" s="515"/>
      <c r="GOS1" s="516"/>
      <c r="GOT1" s="514"/>
      <c r="GOU1" s="515"/>
      <c r="GOV1" s="515"/>
      <c r="GOW1" s="515"/>
      <c r="GOX1" s="515"/>
      <c r="GOY1" s="515"/>
      <c r="GOZ1" s="515"/>
      <c r="GPA1" s="515"/>
      <c r="GPB1" s="515"/>
      <c r="GPC1" s="515"/>
      <c r="GPD1" s="515"/>
      <c r="GPE1" s="515"/>
      <c r="GPF1" s="516"/>
      <c r="GPG1" s="514"/>
      <c r="GPH1" s="515"/>
      <c r="GPI1" s="515"/>
      <c r="GPJ1" s="515"/>
      <c r="GPK1" s="515"/>
      <c r="GPL1" s="515"/>
      <c r="GPM1" s="515"/>
      <c r="GPN1" s="515"/>
      <c r="GPO1" s="515"/>
      <c r="GPP1" s="515"/>
      <c r="GPQ1" s="516"/>
      <c r="GPR1" s="514"/>
      <c r="GPS1" s="515"/>
      <c r="GPT1" s="515"/>
      <c r="GPU1" s="516"/>
      <c r="GPV1" s="523"/>
      <c r="GPW1" s="523"/>
      <c r="GPX1" s="523"/>
      <c r="GPY1" s="523"/>
      <c r="GPZ1" s="523"/>
      <c r="GQA1" s="523"/>
      <c r="GQB1" s="523"/>
      <c r="GQC1" s="523"/>
      <c r="GQD1" s="344"/>
      <c r="GQE1" s="514"/>
      <c r="GQF1" s="516"/>
      <c r="GQG1" s="524"/>
      <c r="GQH1" s="525"/>
      <c r="GQI1" s="525"/>
      <c r="GQJ1" s="526"/>
      <c r="GQK1" s="522"/>
      <c r="GQL1" s="522"/>
      <c r="GQM1" s="524"/>
      <c r="GQN1" s="525"/>
      <c r="GQO1" s="525"/>
      <c r="GQP1" s="525"/>
      <c r="GQQ1" s="525"/>
      <c r="GQR1" s="526"/>
      <c r="GQS1" s="522"/>
      <c r="GQT1" s="522"/>
      <c r="GQU1" s="522"/>
      <c r="GQV1" s="24"/>
      <c r="GQW1" s="24"/>
      <c r="GQX1" s="344"/>
      <c r="GQY1" s="345"/>
      <c r="GQZ1" s="26"/>
      <c r="GRA1" s="520"/>
      <c r="GRB1" s="520"/>
      <c r="GRC1" s="520"/>
      <c r="GRD1" s="520"/>
      <c r="GRE1" s="521"/>
      <c r="GRF1" s="517"/>
      <c r="GRG1" s="518"/>
      <c r="GRH1" s="518"/>
      <c r="GRI1" s="518"/>
      <c r="GRJ1" s="518"/>
      <c r="GRK1" s="518"/>
      <c r="GRL1" s="518"/>
      <c r="GRM1" s="518"/>
      <c r="GRN1" s="518"/>
      <c r="GRO1" s="518"/>
      <c r="GRP1" s="518"/>
      <c r="GRQ1" s="519"/>
      <c r="GRR1" s="520"/>
      <c r="GRS1" s="517"/>
      <c r="GRT1" s="518"/>
      <c r="GRU1" s="518"/>
      <c r="GRV1" s="518"/>
      <c r="GRW1" s="518"/>
      <c r="GRX1" s="518"/>
      <c r="GRY1" s="518"/>
      <c r="GRZ1" s="519"/>
      <c r="GSA1" s="520"/>
      <c r="GSB1" s="520"/>
      <c r="GSC1" s="520"/>
      <c r="GSD1" s="520"/>
      <c r="GSE1" s="520"/>
      <c r="GSF1" s="520"/>
      <c r="GSG1" s="520"/>
      <c r="GSH1" s="514"/>
      <c r="GSI1" s="515"/>
      <c r="GSJ1" s="515"/>
      <c r="GSK1" s="515"/>
      <c r="GSL1" s="515"/>
      <c r="GSM1" s="515"/>
      <c r="GSN1" s="515"/>
      <c r="GSO1" s="515"/>
      <c r="GSP1" s="515"/>
      <c r="GSQ1" s="516"/>
      <c r="GSR1" s="514"/>
      <c r="GSS1" s="515"/>
      <c r="GST1" s="515"/>
      <c r="GSU1" s="516"/>
      <c r="GSV1" s="514"/>
      <c r="GSW1" s="515"/>
      <c r="GSX1" s="515"/>
      <c r="GSY1" s="515"/>
      <c r="GSZ1" s="515"/>
      <c r="GTA1" s="515"/>
      <c r="GTB1" s="515"/>
      <c r="GTC1" s="515"/>
      <c r="GTD1" s="515"/>
      <c r="GTE1" s="515"/>
      <c r="GTF1" s="515"/>
      <c r="GTG1" s="515"/>
      <c r="GTH1" s="515"/>
      <c r="GTI1" s="515"/>
      <c r="GTJ1" s="515"/>
      <c r="GTK1" s="515"/>
      <c r="GTL1" s="515"/>
      <c r="GTM1" s="515"/>
      <c r="GTN1" s="515"/>
      <c r="GTO1" s="516"/>
      <c r="GTP1" s="514"/>
      <c r="GTQ1" s="515"/>
      <c r="GTR1" s="515"/>
      <c r="GTS1" s="516"/>
      <c r="GTT1" s="514"/>
      <c r="GTU1" s="515"/>
      <c r="GTV1" s="515"/>
      <c r="GTW1" s="515"/>
      <c r="GTX1" s="515"/>
      <c r="GTY1" s="515"/>
      <c r="GTZ1" s="515"/>
      <c r="GUA1" s="515"/>
      <c r="GUB1" s="515"/>
      <c r="GUC1" s="515"/>
      <c r="GUD1" s="515"/>
      <c r="GUE1" s="515"/>
      <c r="GUF1" s="516"/>
      <c r="GUG1" s="514"/>
      <c r="GUH1" s="515"/>
      <c r="GUI1" s="515"/>
      <c r="GUJ1" s="515"/>
      <c r="GUK1" s="515"/>
      <c r="GUL1" s="515"/>
      <c r="GUM1" s="515"/>
      <c r="GUN1" s="515"/>
      <c r="GUO1" s="515"/>
      <c r="GUP1" s="515"/>
      <c r="GUQ1" s="516"/>
      <c r="GUR1" s="514"/>
      <c r="GUS1" s="515"/>
      <c r="GUT1" s="515"/>
      <c r="GUU1" s="516"/>
      <c r="GUV1" s="523"/>
      <c r="GUW1" s="523"/>
      <c r="GUX1" s="523"/>
      <c r="GUY1" s="523"/>
      <c r="GUZ1" s="523"/>
      <c r="GVA1" s="523"/>
      <c r="GVB1" s="523"/>
      <c r="GVC1" s="523"/>
      <c r="GVD1" s="344"/>
      <c r="GVE1" s="514"/>
      <c r="GVF1" s="516"/>
      <c r="GVG1" s="524"/>
      <c r="GVH1" s="525"/>
      <c r="GVI1" s="525"/>
      <c r="GVJ1" s="526"/>
      <c r="GVK1" s="522"/>
      <c r="GVL1" s="522"/>
      <c r="GVM1" s="524"/>
      <c r="GVN1" s="525"/>
      <c r="GVO1" s="525"/>
      <c r="GVP1" s="525"/>
      <c r="GVQ1" s="525"/>
      <c r="GVR1" s="526"/>
      <c r="GVS1" s="522"/>
      <c r="GVT1" s="522"/>
      <c r="GVU1" s="522"/>
      <c r="GVV1" s="24"/>
      <c r="GVW1" s="24"/>
      <c r="GVX1" s="344"/>
      <c r="GVY1" s="345"/>
      <c r="GVZ1" s="26"/>
      <c r="GWA1" s="520"/>
      <c r="GWB1" s="520"/>
      <c r="GWC1" s="520"/>
      <c r="GWD1" s="520"/>
      <c r="GWE1" s="521"/>
      <c r="GWF1" s="517"/>
      <c r="GWG1" s="518"/>
      <c r="GWH1" s="518"/>
      <c r="GWI1" s="518"/>
      <c r="GWJ1" s="518"/>
      <c r="GWK1" s="518"/>
      <c r="GWL1" s="518"/>
      <c r="GWM1" s="518"/>
      <c r="GWN1" s="518"/>
      <c r="GWO1" s="518"/>
      <c r="GWP1" s="518"/>
      <c r="GWQ1" s="519"/>
      <c r="GWR1" s="520"/>
      <c r="GWS1" s="517"/>
      <c r="GWT1" s="518"/>
      <c r="GWU1" s="518"/>
      <c r="GWV1" s="518"/>
      <c r="GWW1" s="518"/>
      <c r="GWX1" s="518"/>
      <c r="GWY1" s="518"/>
      <c r="GWZ1" s="519"/>
      <c r="GXA1" s="520"/>
      <c r="GXB1" s="520"/>
      <c r="GXC1" s="520"/>
      <c r="GXD1" s="520"/>
      <c r="GXE1" s="520"/>
      <c r="GXF1" s="520"/>
      <c r="GXG1" s="520"/>
      <c r="GXH1" s="514"/>
      <c r="GXI1" s="515"/>
      <c r="GXJ1" s="515"/>
      <c r="GXK1" s="515"/>
      <c r="GXL1" s="515"/>
      <c r="GXM1" s="515"/>
      <c r="GXN1" s="515"/>
      <c r="GXO1" s="515"/>
      <c r="GXP1" s="515"/>
      <c r="GXQ1" s="516"/>
      <c r="GXR1" s="514"/>
      <c r="GXS1" s="515"/>
      <c r="GXT1" s="515"/>
      <c r="GXU1" s="516"/>
      <c r="GXV1" s="514"/>
      <c r="GXW1" s="515"/>
      <c r="GXX1" s="515"/>
      <c r="GXY1" s="515"/>
      <c r="GXZ1" s="515"/>
      <c r="GYA1" s="515"/>
      <c r="GYB1" s="515"/>
      <c r="GYC1" s="515"/>
      <c r="GYD1" s="515"/>
      <c r="GYE1" s="515"/>
      <c r="GYF1" s="515"/>
      <c r="GYG1" s="515"/>
      <c r="GYH1" s="515"/>
      <c r="GYI1" s="515"/>
      <c r="GYJ1" s="515"/>
      <c r="GYK1" s="515"/>
      <c r="GYL1" s="515"/>
      <c r="GYM1" s="515"/>
      <c r="GYN1" s="515"/>
      <c r="GYO1" s="516"/>
      <c r="GYP1" s="514"/>
      <c r="GYQ1" s="515"/>
      <c r="GYR1" s="515"/>
      <c r="GYS1" s="516"/>
      <c r="GYT1" s="514"/>
      <c r="GYU1" s="515"/>
      <c r="GYV1" s="515"/>
      <c r="GYW1" s="515"/>
      <c r="GYX1" s="515"/>
      <c r="GYY1" s="515"/>
      <c r="GYZ1" s="515"/>
      <c r="GZA1" s="515"/>
      <c r="GZB1" s="515"/>
      <c r="GZC1" s="515"/>
      <c r="GZD1" s="515"/>
      <c r="GZE1" s="515"/>
      <c r="GZF1" s="516"/>
      <c r="GZG1" s="514"/>
      <c r="GZH1" s="515"/>
      <c r="GZI1" s="515"/>
      <c r="GZJ1" s="515"/>
      <c r="GZK1" s="515"/>
      <c r="GZL1" s="515"/>
      <c r="GZM1" s="515"/>
      <c r="GZN1" s="515"/>
      <c r="GZO1" s="515"/>
      <c r="GZP1" s="515"/>
      <c r="GZQ1" s="516"/>
      <c r="GZR1" s="514"/>
      <c r="GZS1" s="515"/>
      <c r="GZT1" s="515"/>
      <c r="GZU1" s="516"/>
      <c r="GZV1" s="523"/>
      <c r="GZW1" s="523"/>
      <c r="GZX1" s="523"/>
      <c r="GZY1" s="523"/>
      <c r="GZZ1" s="523"/>
      <c r="HAA1" s="523"/>
      <c r="HAB1" s="523"/>
      <c r="HAC1" s="523"/>
      <c r="HAD1" s="344"/>
      <c r="HAE1" s="514"/>
      <c r="HAF1" s="516"/>
      <c r="HAG1" s="524"/>
      <c r="HAH1" s="525"/>
      <c r="HAI1" s="525"/>
      <c r="HAJ1" s="526"/>
      <c r="HAK1" s="522"/>
      <c r="HAL1" s="522"/>
      <c r="HAM1" s="524"/>
      <c r="HAN1" s="525"/>
      <c r="HAO1" s="525"/>
      <c r="HAP1" s="525"/>
      <c r="HAQ1" s="525"/>
      <c r="HAR1" s="526"/>
      <c r="HAS1" s="522"/>
      <c r="HAT1" s="522"/>
      <c r="HAU1" s="522"/>
      <c r="HAV1" s="24"/>
      <c r="HAW1" s="24"/>
      <c r="HAX1" s="344"/>
      <c r="HAY1" s="345"/>
      <c r="HAZ1" s="26"/>
      <c r="HBA1" s="520"/>
      <c r="HBB1" s="520"/>
      <c r="HBC1" s="520"/>
      <c r="HBD1" s="520"/>
      <c r="HBE1" s="521"/>
      <c r="HBF1" s="517"/>
      <c r="HBG1" s="518"/>
      <c r="HBH1" s="518"/>
      <c r="HBI1" s="518"/>
      <c r="HBJ1" s="518"/>
      <c r="HBK1" s="518"/>
      <c r="HBL1" s="518"/>
      <c r="HBM1" s="518"/>
      <c r="HBN1" s="518"/>
      <c r="HBO1" s="518"/>
      <c r="HBP1" s="518"/>
      <c r="HBQ1" s="519"/>
      <c r="HBR1" s="520"/>
      <c r="HBS1" s="517"/>
      <c r="HBT1" s="518"/>
      <c r="HBU1" s="518"/>
      <c r="HBV1" s="518"/>
      <c r="HBW1" s="518"/>
      <c r="HBX1" s="518"/>
      <c r="HBY1" s="518"/>
      <c r="HBZ1" s="519"/>
      <c r="HCA1" s="520"/>
      <c r="HCB1" s="520"/>
      <c r="HCC1" s="520"/>
      <c r="HCD1" s="520"/>
      <c r="HCE1" s="520"/>
      <c r="HCF1" s="520"/>
      <c r="HCG1" s="520"/>
      <c r="HCH1" s="514"/>
      <c r="HCI1" s="515"/>
      <c r="HCJ1" s="515"/>
      <c r="HCK1" s="515"/>
      <c r="HCL1" s="515"/>
      <c r="HCM1" s="515"/>
      <c r="HCN1" s="515"/>
      <c r="HCO1" s="515"/>
      <c r="HCP1" s="515"/>
      <c r="HCQ1" s="516"/>
      <c r="HCR1" s="514"/>
      <c r="HCS1" s="515"/>
      <c r="HCT1" s="515"/>
      <c r="HCU1" s="516"/>
      <c r="HCV1" s="514"/>
      <c r="HCW1" s="515"/>
      <c r="HCX1" s="515"/>
      <c r="HCY1" s="515"/>
      <c r="HCZ1" s="515"/>
      <c r="HDA1" s="515"/>
      <c r="HDB1" s="515"/>
      <c r="HDC1" s="515"/>
      <c r="HDD1" s="515"/>
      <c r="HDE1" s="515"/>
      <c r="HDF1" s="515"/>
      <c r="HDG1" s="515"/>
      <c r="HDH1" s="515"/>
      <c r="HDI1" s="515"/>
      <c r="HDJ1" s="515"/>
      <c r="HDK1" s="515"/>
      <c r="HDL1" s="515"/>
      <c r="HDM1" s="515"/>
      <c r="HDN1" s="515"/>
      <c r="HDO1" s="516"/>
      <c r="HDP1" s="514"/>
      <c r="HDQ1" s="515"/>
      <c r="HDR1" s="515"/>
      <c r="HDS1" s="516"/>
      <c r="HDT1" s="514"/>
      <c r="HDU1" s="515"/>
      <c r="HDV1" s="515"/>
      <c r="HDW1" s="515"/>
      <c r="HDX1" s="515"/>
      <c r="HDY1" s="515"/>
      <c r="HDZ1" s="515"/>
      <c r="HEA1" s="515"/>
      <c r="HEB1" s="515"/>
      <c r="HEC1" s="515"/>
      <c r="HED1" s="515"/>
      <c r="HEE1" s="515"/>
      <c r="HEF1" s="516"/>
      <c r="HEG1" s="514"/>
      <c r="HEH1" s="515"/>
      <c r="HEI1" s="515"/>
      <c r="HEJ1" s="515"/>
      <c r="HEK1" s="515"/>
      <c r="HEL1" s="515"/>
      <c r="HEM1" s="515"/>
      <c r="HEN1" s="515"/>
      <c r="HEO1" s="515"/>
      <c r="HEP1" s="515"/>
      <c r="HEQ1" s="516"/>
      <c r="HER1" s="514"/>
      <c r="HES1" s="515"/>
      <c r="HET1" s="515"/>
      <c r="HEU1" s="516"/>
      <c r="HEV1" s="523"/>
      <c r="HEW1" s="523"/>
      <c r="HEX1" s="523"/>
      <c r="HEY1" s="523"/>
      <c r="HEZ1" s="523"/>
      <c r="HFA1" s="523"/>
      <c r="HFB1" s="523"/>
      <c r="HFC1" s="523"/>
      <c r="HFD1" s="344"/>
      <c r="HFE1" s="514"/>
      <c r="HFF1" s="516"/>
      <c r="HFG1" s="524"/>
      <c r="HFH1" s="525"/>
      <c r="HFI1" s="525"/>
      <c r="HFJ1" s="526"/>
      <c r="HFK1" s="522"/>
      <c r="HFL1" s="522"/>
      <c r="HFM1" s="524"/>
      <c r="HFN1" s="525"/>
      <c r="HFO1" s="525"/>
      <c r="HFP1" s="525"/>
      <c r="HFQ1" s="525"/>
      <c r="HFR1" s="526"/>
      <c r="HFS1" s="522"/>
      <c r="HFT1" s="522"/>
      <c r="HFU1" s="522"/>
      <c r="HFV1" s="24"/>
      <c r="HFW1" s="24"/>
      <c r="HFX1" s="344"/>
      <c r="HFY1" s="345"/>
      <c r="HFZ1" s="26"/>
      <c r="HGA1" s="520"/>
      <c r="HGB1" s="520"/>
      <c r="HGC1" s="520"/>
      <c r="HGD1" s="520"/>
      <c r="HGE1" s="521"/>
      <c r="HGF1" s="517"/>
      <c r="HGG1" s="518"/>
      <c r="HGH1" s="518"/>
      <c r="HGI1" s="518"/>
      <c r="HGJ1" s="518"/>
      <c r="HGK1" s="518"/>
      <c r="HGL1" s="518"/>
      <c r="HGM1" s="518"/>
      <c r="HGN1" s="518"/>
      <c r="HGO1" s="518"/>
      <c r="HGP1" s="518"/>
      <c r="HGQ1" s="519"/>
      <c r="HGR1" s="520"/>
      <c r="HGS1" s="517"/>
      <c r="HGT1" s="518"/>
      <c r="HGU1" s="518"/>
      <c r="HGV1" s="518"/>
      <c r="HGW1" s="518"/>
      <c r="HGX1" s="518"/>
      <c r="HGY1" s="518"/>
      <c r="HGZ1" s="519"/>
      <c r="HHA1" s="520"/>
      <c r="HHB1" s="520"/>
      <c r="HHC1" s="520"/>
      <c r="HHD1" s="520"/>
      <c r="HHE1" s="520"/>
      <c r="HHF1" s="520"/>
      <c r="HHG1" s="520"/>
      <c r="HHH1" s="514"/>
      <c r="HHI1" s="515"/>
      <c r="HHJ1" s="515"/>
      <c r="HHK1" s="515"/>
      <c r="HHL1" s="515"/>
      <c r="HHM1" s="515"/>
      <c r="HHN1" s="515"/>
      <c r="HHO1" s="515"/>
      <c r="HHP1" s="515"/>
      <c r="HHQ1" s="516"/>
      <c r="HHR1" s="514"/>
      <c r="HHS1" s="515"/>
      <c r="HHT1" s="515"/>
      <c r="HHU1" s="516"/>
      <c r="HHV1" s="514"/>
      <c r="HHW1" s="515"/>
      <c r="HHX1" s="515"/>
      <c r="HHY1" s="515"/>
      <c r="HHZ1" s="515"/>
      <c r="HIA1" s="515"/>
      <c r="HIB1" s="515"/>
      <c r="HIC1" s="515"/>
      <c r="HID1" s="515"/>
      <c r="HIE1" s="515"/>
      <c r="HIF1" s="515"/>
      <c r="HIG1" s="515"/>
      <c r="HIH1" s="515"/>
      <c r="HII1" s="515"/>
      <c r="HIJ1" s="515"/>
      <c r="HIK1" s="515"/>
      <c r="HIL1" s="515"/>
      <c r="HIM1" s="515"/>
      <c r="HIN1" s="515"/>
      <c r="HIO1" s="516"/>
      <c r="HIP1" s="514"/>
      <c r="HIQ1" s="515"/>
      <c r="HIR1" s="515"/>
      <c r="HIS1" s="516"/>
      <c r="HIT1" s="514"/>
      <c r="HIU1" s="515"/>
      <c r="HIV1" s="515"/>
      <c r="HIW1" s="515"/>
      <c r="HIX1" s="515"/>
      <c r="HIY1" s="515"/>
      <c r="HIZ1" s="515"/>
      <c r="HJA1" s="515"/>
      <c r="HJB1" s="515"/>
      <c r="HJC1" s="515"/>
      <c r="HJD1" s="515"/>
      <c r="HJE1" s="515"/>
      <c r="HJF1" s="516"/>
      <c r="HJG1" s="514"/>
      <c r="HJH1" s="515"/>
      <c r="HJI1" s="515"/>
      <c r="HJJ1" s="515"/>
      <c r="HJK1" s="515"/>
      <c r="HJL1" s="515"/>
      <c r="HJM1" s="515"/>
      <c r="HJN1" s="515"/>
      <c r="HJO1" s="515"/>
      <c r="HJP1" s="515"/>
      <c r="HJQ1" s="516"/>
      <c r="HJR1" s="514"/>
      <c r="HJS1" s="515"/>
      <c r="HJT1" s="515"/>
      <c r="HJU1" s="516"/>
      <c r="HJV1" s="523"/>
      <c r="HJW1" s="523"/>
      <c r="HJX1" s="523"/>
      <c r="HJY1" s="523"/>
      <c r="HJZ1" s="523"/>
      <c r="HKA1" s="523"/>
      <c r="HKB1" s="523"/>
      <c r="HKC1" s="523"/>
      <c r="HKD1" s="344"/>
      <c r="HKE1" s="514"/>
      <c r="HKF1" s="516"/>
      <c r="HKG1" s="524"/>
      <c r="HKH1" s="525"/>
      <c r="HKI1" s="525"/>
      <c r="HKJ1" s="526"/>
      <c r="HKK1" s="522"/>
      <c r="HKL1" s="522"/>
      <c r="HKM1" s="524"/>
      <c r="HKN1" s="525"/>
      <c r="HKO1" s="525"/>
      <c r="HKP1" s="525"/>
      <c r="HKQ1" s="525"/>
      <c r="HKR1" s="526"/>
      <c r="HKS1" s="522"/>
      <c r="HKT1" s="522"/>
      <c r="HKU1" s="522"/>
      <c r="HKV1" s="24"/>
      <c r="HKW1" s="24"/>
      <c r="HKX1" s="344"/>
      <c r="HKY1" s="345"/>
      <c r="HKZ1" s="26"/>
      <c r="HLA1" s="520"/>
      <c r="HLB1" s="520"/>
      <c r="HLC1" s="520"/>
      <c r="HLD1" s="520"/>
      <c r="HLE1" s="521"/>
      <c r="HLF1" s="517"/>
      <c r="HLG1" s="518"/>
      <c r="HLH1" s="518"/>
      <c r="HLI1" s="518"/>
      <c r="HLJ1" s="518"/>
      <c r="HLK1" s="518"/>
      <c r="HLL1" s="518"/>
      <c r="HLM1" s="518"/>
      <c r="HLN1" s="518"/>
      <c r="HLO1" s="518"/>
      <c r="HLP1" s="518"/>
      <c r="HLQ1" s="519"/>
      <c r="HLR1" s="520"/>
      <c r="HLS1" s="517"/>
      <c r="HLT1" s="518"/>
      <c r="HLU1" s="518"/>
      <c r="HLV1" s="518"/>
      <c r="HLW1" s="518"/>
      <c r="HLX1" s="518"/>
      <c r="HLY1" s="518"/>
      <c r="HLZ1" s="519"/>
      <c r="HMA1" s="520"/>
      <c r="HMB1" s="520"/>
      <c r="HMC1" s="520"/>
      <c r="HMD1" s="520"/>
      <c r="HME1" s="520"/>
      <c r="HMF1" s="520"/>
      <c r="HMG1" s="520"/>
      <c r="HMH1" s="514"/>
      <c r="HMI1" s="515"/>
      <c r="HMJ1" s="515"/>
      <c r="HMK1" s="515"/>
      <c r="HML1" s="515"/>
      <c r="HMM1" s="515"/>
      <c r="HMN1" s="515"/>
      <c r="HMO1" s="515"/>
      <c r="HMP1" s="515"/>
      <c r="HMQ1" s="516"/>
      <c r="HMR1" s="514"/>
      <c r="HMS1" s="515"/>
      <c r="HMT1" s="515"/>
      <c r="HMU1" s="516"/>
      <c r="HMV1" s="514"/>
      <c r="HMW1" s="515"/>
      <c r="HMX1" s="515"/>
      <c r="HMY1" s="515"/>
      <c r="HMZ1" s="515"/>
      <c r="HNA1" s="515"/>
      <c r="HNB1" s="515"/>
      <c r="HNC1" s="515"/>
      <c r="HND1" s="515"/>
      <c r="HNE1" s="515"/>
      <c r="HNF1" s="515"/>
      <c r="HNG1" s="515"/>
      <c r="HNH1" s="515"/>
      <c r="HNI1" s="515"/>
      <c r="HNJ1" s="515"/>
      <c r="HNK1" s="515"/>
      <c r="HNL1" s="515"/>
      <c r="HNM1" s="515"/>
      <c r="HNN1" s="515"/>
      <c r="HNO1" s="516"/>
      <c r="HNP1" s="514"/>
      <c r="HNQ1" s="515"/>
      <c r="HNR1" s="515"/>
      <c r="HNS1" s="516"/>
      <c r="HNT1" s="514"/>
      <c r="HNU1" s="515"/>
      <c r="HNV1" s="515"/>
      <c r="HNW1" s="515"/>
      <c r="HNX1" s="515"/>
      <c r="HNY1" s="515"/>
      <c r="HNZ1" s="515"/>
      <c r="HOA1" s="515"/>
      <c r="HOB1" s="515"/>
      <c r="HOC1" s="515"/>
      <c r="HOD1" s="515"/>
      <c r="HOE1" s="515"/>
      <c r="HOF1" s="516"/>
      <c r="HOG1" s="514"/>
      <c r="HOH1" s="515"/>
      <c r="HOI1" s="515"/>
      <c r="HOJ1" s="515"/>
      <c r="HOK1" s="515"/>
      <c r="HOL1" s="515"/>
      <c r="HOM1" s="515"/>
      <c r="HON1" s="515"/>
      <c r="HOO1" s="515"/>
      <c r="HOP1" s="515"/>
      <c r="HOQ1" s="516"/>
      <c r="HOR1" s="514"/>
      <c r="HOS1" s="515"/>
      <c r="HOT1" s="515"/>
      <c r="HOU1" s="516"/>
      <c r="HOV1" s="523"/>
      <c r="HOW1" s="523"/>
      <c r="HOX1" s="523"/>
      <c r="HOY1" s="523"/>
      <c r="HOZ1" s="523"/>
      <c r="HPA1" s="523"/>
      <c r="HPB1" s="523"/>
      <c r="HPC1" s="523"/>
      <c r="HPD1" s="344"/>
      <c r="HPE1" s="514"/>
      <c r="HPF1" s="516"/>
      <c r="HPG1" s="524"/>
      <c r="HPH1" s="525"/>
      <c r="HPI1" s="525"/>
      <c r="HPJ1" s="526"/>
      <c r="HPK1" s="522"/>
      <c r="HPL1" s="522"/>
      <c r="HPM1" s="524"/>
      <c r="HPN1" s="525"/>
      <c r="HPO1" s="525"/>
      <c r="HPP1" s="525"/>
      <c r="HPQ1" s="525"/>
      <c r="HPR1" s="526"/>
      <c r="HPS1" s="522"/>
      <c r="HPT1" s="522"/>
      <c r="HPU1" s="522"/>
      <c r="HPV1" s="24"/>
      <c r="HPW1" s="24"/>
      <c r="HPX1" s="344"/>
      <c r="HPY1" s="345"/>
      <c r="HPZ1" s="26"/>
      <c r="HQA1" s="520"/>
      <c r="HQB1" s="520"/>
      <c r="HQC1" s="520"/>
      <c r="HQD1" s="520"/>
      <c r="HQE1" s="521"/>
      <c r="HQF1" s="517"/>
      <c r="HQG1" s="518"/>
      <c r="HQH1" s="518"/>
      <c r="HQI1" s="518"/>
      <c r="HQJ1" s="518"/>
      <c r="HQK1" s="518"/>
      <c r="HQL1" s="518"/>
      <c r="HQM1" s="518"/>
      <c r="HQN1" s="518"/>
      <c r="HQO1" s="518"/>
      <c r="HQP1" s="518"/>
      <c r="HQQ1" s="519"/>
      <c r="HQR1" s="520"/>
      <c r="HQS1" s="517"/>
      <c r="HQT1" s="518"/>
      <c r="HQU1" s="518"/>
      <c r="HQV1" s="518"/>
      <c r="HQW1" s="518"/>
      <c r="HQX1" s="518"/>
      <c r="HQY1" s="518"/>
      <c r="HQZ1" s="519"/>
      <c r="HRA1" s="520"/>
      <c r="HRB1" s="520"/>
      <c r="HRC1" s="520"/>
      <c r="HRD1" s="520"/>
      <c r="HRE1" s="520"/>
      <c r="HRF1" s="520"/>
      <c r="HRG1" s="520"/>
      <c r="HRH1" s="514"/>
      <c r="HRI1" s="515"/>
      <c r="HRJ1" s="515"/>
      <c r="HRK1" s="515"/>
      <c r="HRL1" s="515"/>
      <c r="HRM1" s="515"/>
      <c r="HRN1" s="515"/>
      <c r="HRO1" s="515"/>
      <c r="HRP1" s="515"/>
      <c r="HRQ1" s="516"/>
      <c r="HRR1" s="514"/>
      <c r="HRS1" s="515"/>
      <c r="HRT1" s="515"/>
      <c r="HRU1" s="516"/>
      <c r="HRV1" s="514"/>
      <c r="HRW1" s="515"/>
      <c r="HRX1" s="515"/>
      <c r="HRY1" s="515"/>
      <c r="HRZ1" s="515"/>
      <c r="HSA1" s="515"/>
      <c r="HSB1" s="515"/>
      <c r="HSC1" s="515"/>
      <c r="HSD1" s="515"/>
      <c r="HSE1" s="515"/>
      <c r="HSF1" s="515"/>
      <c r="HSG1" s="515"/>
      <c r="HSH1" s="515"/>
      <c r="HSI1" s="515"/>
      <c r="HSJ1" s="515"/>
      <c r="HSK1" s="515"/>
      <c r="HSL1" s="515"/>
      <c r="HSM1" s="515"/>
      <c r="HSN1" s="515"/>
      <c r="HSO1" s="516"/>
      <c r="HSP1" s="514"/>
      <c r="HSQ1" s="515"/>
      <c r="HSR1" s="515"/>
      <c r="HSS1" s="516"/>
      <c r="HST1" s="514"/>
      <c r="HSU1" s="515"/>
      <c r="HSV1" s="515"/>
      <c r="HSW1" s="515"/>
      <c r="HSX1" s="515"/>
      <c r="HSY1" s="515"/>
      <c r="HSZ1" s="515"/>
      <c r="HTA1" s="515"/>
      <c r="HTB1" s="515"/>
      <c r="HTC1" s="515"/>
      <c r="HTD1" s="515"/>
      <c r="HTE1" s="515"/>
      <c r="HTF1" s="516"/>
      <c r="HTG1" s="514"/>
      <c r="HTH1" s="515"/>
      <c r="HTI1" s="515"/>
      <c r="HTJ1" s="515"/>
      <c r="HTK1" s="515"/>
      <c r="HTL1" s="515"/>
      <c r="HTM1" s="515"/>
      <c r="HTN1" s="515"/>
      <c r="HTO1" s="515"/>
      <c r="HTP1" s="515"/>
      <c r="HTQ1" s="516"/>
      <c r="HTR1" s="514"/>
      <c r="HTS1" s="515"/>
      <c r="HTT1" s="515"/>
      <c r="HTU1" s="516"/>
      <c r="HTV1" s="523"/>
      <c r="HTW1" s="523"/>
      <c r="HTX1" s="523"/>
      <c r="HTY1" s="523"/>
      <c r="HTZ1" s="523"/>
      <c r="HUA1" s="523"/>
      <c r="HUB1" s="523"/>
      <c r="HUC1" s="523"/>
      <c r="HUD1" s="344"/>
      <c r="HUE1" s="514"/>
      <c r="HUF1" s="516"/>
      <c r="HUG1" s="524"/>
      <c r="HUH1" s="525"/>
      <c r="HUI1" s="525"/>
      <c r="HUJ1" s="526"/>
      <c r="HUK1" s="522"/>
      <c r="HUL1" s="522"/>
      <c r="HUM1" s="524"/>
      <c r="HUN1" s="525"/>
      <c r="HUO1" s="525"/>
      <c r="HUP1" s="525"/>
      <c r="HUQ1" s="525"/>
      <c r="HUR1" s="526"/>
      <c r="HUS1" s="522"/>
      <c r="HUT1" s="522"/>
      <c r="HUU1" s="522"/>
      <c r="HUV1" s="24"/>
      <c r="HUW1" s="24"/>
      <c r="HUX1" s="344"/>
      <c r="HUY1" s="345"/>
      <c r="HUZ1" s="26"/>
      <c r="HVA1" s="520"/>
      <c r="HVB1" s="520"/>
      <c r="HVC1" s="520"/>
      <c r="HVD1" s="520"/>
      <c r="HVE1" s="521"/>
      <c r="HVF1" s="517"/>
      <c r="HVG1" s="518"/>
      <c r="HVH1" s="518"/>
      <c r="HVI1" s="518"/>
      <c r="HVJ1" s="518"/>
      <c r="HVK1" s="518"/>
      <c r="HVL1" s="518"/>
      <c r="HVM1" s="518"/>
      <c r="HVN1" s="518"/>
      <c r="HVO1" s="518"/>
      <c r="HVP1" s="518"/>
      <c r="HVQ1" s="519"/>
      <c r="HVR1" s="520"/>
      <c r="HVS1" s="517"/>
      <c r="HVT1" s="518"/>
      <c r="HVU1" s="518"/>
      <c r="HVV1" s="518"/>
      <c r="HVW1" s="518"/>
      <c r="HVX1" s="518"/>
      <c r="HVY1" s="518"/>
      <c r="HVZ1" s="519"/>
      <c r="HWA1" s="520"/>
      <c r="HWB1" s="520"/>
      <c r="HWC1" s="520"/>
      <c r="HWD1" s="520"/>
      <c r="HWE1" s="520"/>
      <c r="HWF1" s="520"/>
      <c r="HWG1" s="520"/>
      <c r="HWH1" s="514"/>
      <c r="HWI1" s="515"/>
      <c r="HWJ1" s="515"/>
      <c r="HWK1" s="515"/>
      <c r="HWL1" s="515"/>
      <c r="HWM1" s="515"/>
      <c r="HWN1" s="515"/>
      <c r="HWO1" s="515"/>
      <c r="HWP1" s="515"/>
      <c r="HWQ1" s="516"/>
      <c r="HWR1" s="514"/>
      <c r="HWS1" s="515"/>
      <c r="HWT1" s="515"/>
      <c r="HWU1" s="516"/>
      <c r="HWV1" s="514"/>
      <c r="HWW1" s="515"/>
      <c r="HWX1" s="515"/>
      <c r="HWY1" s="515"/>
      <c r="HWZ1" s="515"/>
      <c r="HXA1" s="515"/>
      <c r="HXB1" s="515"/>
      <c r="HXC1" s="515"/>
      <c r="HXD1" s="515"/>
      <c r="HXE1" s="515"/>
      <c r="HXF1" s="515"/>
      <c r="HXG1" s="515"/>
      <c r="HXH1" s="515"/>
      <c r="HXI1" s="515"/>
      <c r="HXJ1" s="515"/>
      <c r="HXK1" s="515"/>
      <c r="HXL1" s="515"/>
      <c r="HXM1" s="515"/>
      <c r="HXN1" s="515"/>
      <c r="HXO1" s="516"/>
      <c r="HXP1" s="514"/>
      <c r="HXQ1" s="515"/>
      <c r="HXR1" s="515"/>
      <c r="HXS1" s="516"/>
      <c r="HXT1" s="514"/>
      <c r="HXU1" s="515"/>
      <c r="HXV1" s="515"/>
      <c r="HXW1" s="515"/>
      <c r="HXX1" s="515"/>
      <c r="HXY1" s="515"/>
      <c r="HXZ1" s="515"/>
      <c r="HYA1" s="515"/>
      <c r="HYB1" s="515"/>
      <c r="HYC1" s="515"/>
      <c r="HYD1" s="515"/>
      <c r="HYE1" s="515"/>
      <c r="HYF1" s="516"/>
      <c r="HYG1" s="514"/>
      <c r="HYH1" s="515"/>
      <c r="HYI1" s="515"/>
      <c r="HYJ1" s="515"/>
      <c r="HYK1" s="515"/>
      <c r="HYL1" s="515"/>
      <c r="HYM1" s="515"/>
      <c r="HYN1" s="515"/>
      <c r="HYO1" s="515"/>
      <c r="HYP1" s="515"/>
      <c r="HYQ1" s="516"/>
      <c r="HYR1" s="514"/>
      <c r="HYS1" s="515"/>
      <c r="HYT1" s="515"/>
      <c r="HYU1" s="516"/>
      <c r="HYV1" s="523"/>
      <c r="HYW1" s="523"/>
      <c r="HYX1" s="523"/>
      <c r="HYY1" s="523"/>
      <c r="HYZ1" s="523"/>
      <c r="HZA1" s="523"/>
      <c r="HZB1" s="523"/>
      <c r="HZC1" s="523"/>
      <c r="HZD1" s="344"/>
      <c r="HZE1" s="514"/>
      <c r="HZF1" s="516"/>
      <c r="HZG1" s="524"/>
      <c r="HZH1" s="525"/>
      <c r="HZI1" s="525"/>
      <c r="HZJ1" s="526"/>
      <c r="HZK1" s="522"/>
      <c r="HZL1" s="522"/>
      <c r="HZM1" s="524"/>
      <c r="HZN1" s="525"/>
      <c r="HZO1" s="525"/>
      <c r="HZP1" s="525"/>
      <c r="HZQ1" s="525"/>
      <c r="HZR1" s="526"/>
      <c r="HZS1" s="522"/>
      <c r="HZT1" s="522"/>
      <c r="HZU1" s="522"/>
      <c r="HZV1" s="24"/>
      <c r="HZW1" s="24"/>
      <c r="HZX1" s="344"/>
      <c r="HZY1" s="345"/>
      <c r="HZZ1" s="26"/>
      <c r="IAA1" s="520"/>
      <c r="IAB1" s="520"/>
      <c r="IAC1" s="520"/>
      <c r="IAD1" s="520"/>
      <c r="IAE1" s="521"/>
      <c r="IAF1" s="517"/>
      <c r="IAG1" s="518"/>
      <c r="IAH1" s="518"/>
      <c r="IAI1" s="518"/>
      <c r="IAJ1" s="518"/>
      <c r="IAK1" s="518"/>
      <c r="IAL1" s="518"/>
      <c r="IAM1" s="518"/>
      <c r="IAN1" s="518"/>
      <c r="IAO1" s="518"/>
      <c r="IAP1" s="518"/>
      <c r="IAQ1" s="519"/>
      <c r="IAR1" s="520"/>
      <c r="IAS1" s="517"/>
      <c r="IAT1" s="518"/>
      <c r="IAU1" s="518"/>
      <c r="IAV1" s="518"/>
      <c r="IAW1" s="518"/>
      <c r="IAX1" s="518"/>
      <c r="IAY1" s="518"/>
      <c r="IAZ1" s="519"/>
      <c r="IBA1" s="520"/>
      <c r="IBB1" s="520"/>
      <c r="IBC1" s="520"/>
      <c r="IBD1" s="520"/>
      <c r="IBE1" s="520"/>
      <c r="IBF1" s="520"/>
      <c r="IBG1" s="520"/>
      <c r="IBH1" s="514"/>
      <c r="IBI1" s="515"/>
      <c r="IBJ1" s="515"/>
      <c r="IBK1" s="515"/>
      <c r="IBL1" s="515"/>
      <c r="IBM1" s="515"/>
      <c r="IBN1" s="515"/>
      <c r="IBO1" s="515"/>
      <c r="IBP1" s="515"/>
      <c r="IBQ1" s="516"/>
      <c r="IBR1" s="514"/>
      <c r="IBS1" s="515"/>
      <c r="IBT1" s="515"/>
      <c r="IBU1" s="516"/>
      <c r="IBV1" s="514"/>
      <c r="IBW1" s="515"/>
      <c r="IBX1" s="515"/>
      <c r="IBY1" s="515"/>
      <c r="IBZ1" s="515"/>
      <c r="ICA1" s="515"/>
      <c r="ICB1" s="515"/>
      <c r="ICC1" s="515"/>
      <c r="ICD1" s="515"/>
      <c r="ICE1" s="515"/>
      <c r="ICF1" s="515"/>
      <c r="ICG1" s="515"/>
      <c r="ICH1" s="515"/>
      <c r="ICI1" s="515"/>
      <c r="ICJ1" s="515"/>
      <c r="ICK1" s="515"/>
      <c r="ICL1" s="515"/>
      <c r="ICM1" s="515"/>
      <c r="ICN1" s="515"/>
      <c r="ICO1" s="516"/>
      <c r="ICP1" s="514"/>
      <c r="ICQ1" s="515"/>
      <c r="ICR1" s="515"/>
      <c r="ICS1" s="516"/>
      <c r="ICT1" s="514"/>
      <c r="ICU1" s="515"/>
      <c r="ICV1" s="515"/>
      <c r="ICW1" s="515"/>
      <c r="ICX1" s="515"/>
      <c r="ICY1" s="515"/>
      <c r="ICZ1" s="515"/>
      <c r="IDA1" s="515"/>
      <c r="IDB1" s="515"/>
      <c r="IDC1" s="515"/>
      <c r="IDD1" s="515"/>
      <c r="IDE1" s="515"/>
      <c r="IDF1" s="516"/>
      <c r="IDG1" s="514"/>
      <c r="IDH1" s="515"/>
      <c r="IDI1" s="515"/>
      <c r="IDJ1" s="515"/>
      <c r="IDK1" s="515"/>
      <c r="IDL1" s="515"/>
      <c r="IDM1" s="515"/>
      <c r="IDN1" s="515"/>
      <c r="IDO1" s="515"/>
      <c r="IDP1" s="515"/>
      <c r="IDQ1" s="516"/>
      <c r="IDR1" s="514"/>
      <c r="IDS1" s="515"/>
      <c r="IDT1" s="515"/>
      <c r="IDU1" s="516"/>
      <c r="IDV1" s="523"/>
      <c r="IDW1" s="523"/>
      <c r="IDX1" s="523"/>
      <c r="IDY1" s="523"/>
      <c r="IDZ1" s="523"/>
      <c r="IEA1" s="523"/>
      <c r="IEB1" s="523"/>
      <c r="IEC1" s="523"/>
      <c r="IED1" s="344"/>
      <c r="IEE1" s="514"/>
      <c r="IEF1" s="516"/>
      <c r="IEG1" s="524"/>
      <c r="IEH1" s="525"/>
      <c r="IEI1" s="525"/>
      <c r="IEJ1" s="526"/>
      <c r="IEK1" s="522"/>
      <c r="IEL1" s="522"/>
      <c r="IEM1" s="524"/>
      <c r="IEN1" s="525"/>
      <c r="IEO1" s="525"/>
      <c r="IEP1" s="525"/>
      <c r="IEQ1" s="525"/>
      <c r="IER1" s="526"/>
      <c r="IES1" s="522"/>
      <c r="IET1" s="522"/>
      <c r="IEU1" s="522"/>
      <c r="IEV1" s="24"/>
      <c r="IEW1" s="24"/>
      <c r="IEX1" s="344"/>
      <c r="IEY1" s="345"/>
      <c r="IEZ1" s="26"/>
      <c r="IFA1" s="520"/>
      <c r="IFB1" s="520"/>
      <c r="IFC1" s="520"/>
      <c r="IFD1" s="520"/>
      <c r="IFE1" s="521"/>
      <c r="IFF1" s="517"/>
      <c r="IFG1" s="518"/>
      <c r="IFH1" s="518"/>
      <c r="IFI1" s="518"/>
      <c r="IFJ1" s="518"/>
      <c r="IFK1" s="518"/>
      <c r="IFL1" s="518"/>
      <c r="IFM1" s="518"/>
      <c r="IFN1" s="518"/>
      <c r="IFO1" s="518"/>
      <c r="IFP1" s="518"/>
      <c r="IFQ1" s="519"/>
      <c r="IFR1" s="520"/>
      <c r="IFS1" s="517"/>
      <c r="IFT1" s="518"/>
      <c r="IFU1" s="518"/>
      <c r="IFV1" s="518"/>
      <c r="IFW1" s="518"/>
      <c r="IFX1" s="518"/>
      <c r="IFY1" s="518"/>
      <c r="IFZ1" s="519"/>
      <c r="IGA1" s="520"/>
      <c r="IGB1" s="520"/>
      <c r="IGC1" s="520"/>
      <c r="IGD1" s="520"/>
      <c r="IGE1" s="520"/>
      <c r="IGF1" s="520"/>
      <c r="IGG1" s="520"/>
      <c r="IGH1" s="514"/>
      <c r="IGI1" s="515"/>
      <c r="IGJ1" s="515"/>
      <c r="IGK1" s="515"/>
      <c r="IGL1" s="515"/>
      <c r="IGM1" s="515"/>
      <c r="IGN1" s="515"/>
      <c r="IGO1" s="515"/>
      <c r="IGP1" s="515"/>
      <c r="IGQ1" s="516"/>
      <c r="IGR1" s="514"/>
      <c r="IGS1" s="515"/>
      <c r="IGT1" s="515"/>
      <c r="IGU1" s="516"/>
      <c r="IGV1" s="514"/>
      <c r="IGW1" s="515"/>
      <c r="IGX1" s="515"/>
      <c r="IGY1" s="515"/>
      <c r="IGZ1" s="515"/>
      <c r="IHA1" s="515"/>
      <c r="IHB1" s="515"/>
      <c r="IHC1" s="515"/>
      <c r="IHD1" s="515"/>
      <c r="IHE1" s="515"/>
      <c r="IHF1" s="515"/>
      <c r="IHG1" s="515"/>
      <c r="IHH1" s="515"/>
      <c r="IHI1" s="515"/>
      <c r="IHJ1" s="515"/>
      <c r="IHK1" s="515"/>
      <c r="IHL1" s="515"/>
      <c r="IHM1" s="515"/>
      <c r="IHN1" s="515"/>
      <c r="IHO1" s="516"/>
      <c r="IHP1" s="514"/>
      <c r="IHQ1" s="515"/>
      <c r="IHR1" s="515"/>
      <c r="IHS1" s="516"/>
      <c r="IHT1" s="514"/>
      <c r="IHU1" s="515"/>
      <c r="IHV1" s="515"/>
      <c r="IHW1" s="515"/>
      <c r="IHX1" s="515"/>
      <c r="IHY1" s="515"/>
      <c r="IHZ1" s="515"/>
      <c r="IIA1" s="515"/>
      <c r="IIB1" s="515"/>
      <c r="IIC1" s="515"/>
      <c r="IID1" s="515"/>
      <c r="IIE1" s="515"/>
      <c r="IIF1" s="516"/>
      <c r="IIG1" s="514"/>
      <c r="IIH1" s="515"/>
      <c r="III1" s="515"/>
      <c r="IIJ1" s="515"/>
      <c r="IIK1" s="515"/>
      <c r="IIL1" s="515"/>
      <c r="IIM1" s="515"/>
      <c r="IIN1" s="515"/>
      <c r="IIO1" s="515"/>
      <c r="IIP1" s="515"/>
      <c r="IIQ1" s="516"/>
      <c r="IIR1" s="514"/>
      <c r="IIS1" s="515"/>
      <c r="IIT1" s="515"/>
      <c r="IIU1" s="516"/>
      <c r="IIV1" s="523"/>
      <c r="IIW1" s="523"/>
      <c r="IIX1" s="523"/>
      <c r="IIY1" s="523"/>
      <c r="IIZ1" s="523"/>
      <c r="IJA1" s="523"/>
      <c r="IJB1" s="523"/>
      <c r="IJC1" s="523"/>
      <c r="IJD1" s="344"/>
      <c r="IJE1" s="514"/>
      <c r="IJF1" s="516"/>
      <c r="IJG1" s="524"/>
      <c r="IJH1" s="525"/>
      <c r="IJI1" s="525"/>
      <c r="IJJ1" s="526"/>
      <c r="IJK1" s="522"/>
      <c r="IJL1" s="522"/>
      <c r="IJM1" s="524"/>
      <c r="IJN1" s="525"/>
      <c r="IJO1" s="525"/>
      <c r="IJP1" s="525"/>
      <c r="IJQ1" s="525"/>
      <c r="IJR1" s="526"/>
      <c r="IJS1" s="522"/>
      <c r="IJT1" s="522"/>
      <c r="IJU1" s="522"/>
      <c r="IJV1" s="24"/>
      <c r="IJW1" s="24"/>
      <c r="IJX1" s="344"/>
      <c r="IJY1" s="345"/>
      <c r="IJZ1" s="26"/>
      <c r="IKA1" s="520"/>
      <c r="IKB1" s="520"/>
      <c r="IKC1" s="520"/>
      <c r="IKD1" s="520"/>
      <c r="IKE1" s="521"/>
      <c r="IKF1" s="517"/>
      <c r="IKG1" s="518"/>
      <c r="IKH1" s="518"/>
      <c r="IKI1" s="518"/>
      <c r="IKJ1" s="518"/>
      <c r="IKK1" s="518"/>
      <c r="IKL1" s="518"/>
      <c r="IKM1" s="518"/>
      <c r="IKN1" s="518"/>
      <c r="IKO1" s="518"/>
      <c r="IKP1" s="518"/>
      <c r="IKQ1" s="519"/>
      <c r="IKR1" s="520"/>
      <c r="IKS1" s="517"/>
      <c r="IKT1" s="518"/>
      <c r="IKU1" s="518"/>
      <c r="IKV1" s="518"/>
      <c r="IKW1" s="518"/>
      <c r="IKX1" s="518"/>
      <c r="IKY1" s="518"/>
      <c r="IKZ1" s="519"/>
      <c r="ILA1" s="520"/>
      <c r="ILB1" s="520"/>
      <c r="ILC1" s="520"/>
      <c r="ILD1" s="520"/>
      <c r="ILE1" s="520"/>
      <c r="ILF1" s="520"/>
      <c r="ILG1" s="520"/>
      <c r="ILH1" s="514"/>
      <c r="ILI1" s="515"/>
      <c r="ILJ1" s="515"/>
      <c r="ILK1" s="515"/>
      <c r="ILL1" s="515"/>
      <c r="ILM1" s="515"/>
      <c r="ILN1" s="515"/>
      <c r="ILO1" s="515"/>
      <c r="ILP1" s="515"/>
      <c r="ILQ1" s="516"/>
      <c r="ILR1" s="514"/>
      <c r="ILS1" s="515"/>
      <c r="ILT1" s="515"/>
      <c r="ILU1" s="516"/>
      <c r="ILV1" s="514"/>
      <c r="ILW1" s="515"/>
      <c r="ILX1" s="515"/>
      <c r="ILY1" s="515"/>
      <c r="ILZ1" s="515"/>
      <c r="IMA1" s="515"/>
      <c r="IMB1" s="515"/>
      <c r="IMC1" s="515"/>
      <c r="IMD1" s="515"/>
      <c r="IME1" s="515"/>
      <c r="IMF1" s="515"/>
      <c r="IMG1" s="515"/>
      <c r="IMH1" s="515"/>
      <c r="IMI1" s="515"/>
      <c r="IMJ1" s="515"/>
      <c r="IMK1" s="515"/>
      <c r="IML1" s="515"/>
      <c r="IMM1" s="515"/>
      <c r="IMN1" s="515"/>
      <c r="IMO1" s="516"/>
      <c r="IMP1" s="514"/>
      <c r="IMQ1" s="515"/>
      <c r="IMR1" s="515"/>
      <c r="IMS1" s="516"/>
      <c r="IMT1" s="514"/>
      <c r="IMU1" s="515"/>
      <c r="IMV1" s="515"/>
      <c r="IMW1" s="515"/>
      <c r="IMX1" s="515"/>
      <c r="IMY1" s="515"/>
      <c r="IMZ1" s="515"/>
      <c r="INA1" s="515"/>
      <c r="INB1" s="515"/>
      <c r="INC1" s="515"/>
      <c r="IND1" s="515"/>
      <c r="INE1" s="515"/>
      <c r="INF1" s="516"/>
      <c r="ING1" s="514"/>
      <c r="INH1" s="515"/>
      <c r="INI1" s="515"/>
      <c r="INJ1" s="515"/>
      <c r="INK1" s="515"/>
      <c r="INL1" s="515"/>
      <c r="INM1" s="515"/>
      <c r="INN1" s="515"/>
      <c r="INO1" s="515"/>
      <c r="INP1" s="515"/>
      <c r="INQ1" s="516"/>
      <c r="INR1" s="514"/>
      <c r="INS1" s="515"/>
      <c r="INT1" s="515"/>
      <c r="INU1" s="516"/>
      <c r="INV1" s="523"/>
      <c r="INW1" s="523"/>
      <c r="INX1" s="523"/>
      <c r="INY1" s="523"/>
      <c r="INZ1" s="523"/>
      <c r="IOA1" s="523"/>
      <c r="IOB1" s="523"/>
      <c r="IOC1" s="523"/>
      <c r="IOD1" s="344"/>
      <c r="IOE1" s="514"/>
      <c r="IOF1" s="516"/>
      <c r="IOG1" s="524"/>
      <c r="IOH1" s="525"/>
      <c r="IOI1" s="525"/>
      <c r="IOJ1" s="526"/>
      <c r="IOK1" s="522"/>
      <c r="IOL1" s="522"/>
      <c r="IOM1" s="524"/>
      <c r="ION1" s="525"/>
      <c r="IOO1" s="525"/>
      <c r="IOP1" s="525"/>
      <c r="IOQ1" s="525"/>
      <c r="IOR1" s="526"/>
      <c r="IOS1" s="522"/>
      <c r="IOT1" s="522"/>
      <c r="IOU1" s="522"/>
      <c r="IOV1" s="24"/>
      <c r="IOW1" s="24"/>
      <c r="IOX1" s="344"/>
      <c r="IOY1" s="345"/>
      <c r="IOZ1" s="26"/>
      <c r="IPA1" s="520"/>
      <c r="IPB1" s="520"/>
      <c r="IPC1" s="520"/>
      <c r="IPD1" s="520"/>
      <c r="IPE1" s="521"/>
      <c r="IPF1" s="517"/>
      <c r="IPG1" s="518"/>
      <c r="IPH1" s="518"/>
      <c r="IPI1" s="518"/>
      <c r="IPJ1" s="518"/>
      <c r="IPK1" s="518"/>
      <c r="IPL1" s="518"/>
      <c r="IPM1" s="518"/>
      <c r="IPN1" s="518"/>
      <c r="IPO1" s="518"/>
      <c r="IPP1" s="518"/>
      <c r="IPQ1" s="519"/>
      <c r="IPR1" s="520"/>
      <c r="IPS1" s="517"/>
      <c r="IPT1" s="518"/>
      <c r="IPU1" s="518"/>
      <c r="IPV1" s="518"/>
      <c r="IPW1" s="518"/>
      <c r="IPX1" s="518"/>
      <c r="IPY1" s="518"/>
      <c r="IPZ1" s="519"/>
      <c r="IQA1" s="520"/>
      <c r="IQB1" s="520"/>
      <c r="IQC1" s="520"/>
      <c r="IQD1" s="520"/>
      <c r="IQE1" s="520"/>
      <c r="IQF1" s="520"/>
      <c r="IQG1" s="520"/>
      <c r="IQH1" s="514"/>
      <c r="IQI1" s="515"/>
      <c r="IQJ1" s="515"/>
      <c r="IQK1" s="515"/>
      <c r="IQL1" s="515"/>
      <c r="IQM1" s="515"/>
      <c r="IQN1" s="515"/>
      <c r="IQO1" s="515"/>
      <c r="IQP1" s="515"/>
      <c r="IQQ1" s="516"/>
      <c r="IQR1" s="514"/>
      <c r="IQS1" s="515"/>
      <c r="IQT1" s="515"/>
      <c r="IQU1" s="516"/>
      <c r="IQV1" s="514"/>
      <c r="IQW1" s="515"/>
      <c r="IQX1" s="515"/>
      <c r="IQY1" s="515"/>
      <c r="IQZ1" s="515"/>
      <c r="IRA1" s="515"/>
      <c r="IRB1" s="515"/>
      <c r="IRC1" s="515"/>
      <c r="IRD1" s="515"/>
      <c r="IRE1" s="515"/>
      <c r="IRF1" s="515"/>
      <c r="IRG1" s="515"/>
      <c r="IRH1" s="515"/>
      <c r="IRI1" s="515"/>
      <c r="IRJ1" s="515"/>
      <c r="IRK1" s="515"/>
      <c r="IRL1" s="515"/>
      <c r="IRM1" s="515"/>
      <c r="IRN1" s="515"/>
      <c r="IRO1" s="516"/>
      <c r="IRP1" s="514"/>
      <c r="IRQ1" s="515"/>
      <c r="IRR1" s="515"/>
      <c r="IRS1" s="516"/>
      <c r="IRT1" s="514"/>
      <c r="IRU1" s="515"/>
      <c r="IRV1" s="515"/>
      <c r="IRW1" s="515"/>
      <c r="IRX1" s="515"/>
      <c r="IRY1" s="515"/>
      <c r="IRZ1" s="515"/>
      <c r="ISA1" s="515"/>
      <c r="ISB1" s="515"/>
      <c r="ISC1" s="515"/>
      <c r="ISD1" s="515"/>
      <c r="ISE1" s="515"/>
      <c r="ISF1" s="516"/>
      <c r="ISG1" s="514"/>
      <c r="ISH1" s="515"/>
      <c r="ISI1" s="515"/>
      <c r="ISJ1" s="515"/>
      <c r="ISK1" s="515"/>
      <c r="ISL1" s="515"/>
      <c r="ISM1" s="515"/>
      <c r="ISN1" s="515"/>
      <c r="ISO1" s="515"/>
      <c r="ISP1" s="515"/>
      <c r="ISQ1" s="516"/>
      <c r="ISR1" s="514"/>
      <c r="ISS1" s="515"/>
      <c r="IST1" s="515"/>
      <c r="ISU1" s="516"/>
      <c r="ISV1" s="523"/>
      <c r="ISW1" s="523"/>
      <c r="ISX1" s="523"/>
      <c r="ISY1" s="523"/>
      <c r="ISZ1" s="523"/>
      <c r="ITA1" s="523"/>
      <c r="ITB1" s="523"/>
      <c r="ITC1" s="523"/>
      <c r="ITD1" s="344"/>
      <c r="ITE1" s="514"/>
      <c r="ITF1" s="516"/>
      <c r="ITG1" s="524"/>
      <c r="ITH1" s="525"/>
      <c r="ITI1" s="525"/>
      <c r="ITJ1" s="526"/>
      <c r="ITK1" s="522"/>
      <c r="ITL1" s="522"/>
      <c r="ITM1" s="524"/>
      <c r="ITN1" s="525"/>
      <c r="ITO1" s="525"/>
      <c r="ITP1" s="525"/>
      <c r="ITQ1" s="525"/>
      <c r="ITR1" s="526"/>
      <c r="ITS1" s="522"/>
      <c r="ITT1" s="522"/>
      <c r="ITU1" s="522"/>
      <c r="ITV1" s="24"/>
      <c r="ITW1" s="24"/>
      <c r="ITX1" s="344"/>
      <c r="ITY1" s="345"/>
      <c r="ITZ1" s="26"/>
      <c r="IUA1" s="520"/>
      <c r="IUB1" s="520"/>
      <c r="IUC1" s="520"/>
      <c r="IUD1" s="520"/>
      <c r="IUE1" s="521"/>
      <c r="IUF1" s="517"/>
      <c r="IUG1" s="518"/>
      <c r="IUH1" s="518"/>
      <c r="IUI1" s="518"/>
      <c r="IUJ1" s="518"/>
      <c r="IUK1" s="518"/>
      <c r="IUL1" s="518"/>
      <c r="IUM1" s="518"/>
      <c r="IUN1" s="518"/>
      <c r="IUO1" s="518"/>
      <c r="IUP1" s="518"/>
      <c r="IUQ1" s="519"/>
      <c r="IUR1" s="520"/>
      <c r="IUS1" s="517"/>
      <c r="IUT1" s="518"/>
      <c r="IUU1" s="518"/>
      <c r="IUV1" s="518"/>
      <c r="IUW1" s="518"/>
      <c r="IUX1" s="518"/>
      <c r="IUY1" s="518"/>
      <c r="IUZ1" s="519"/>
      <c r="IVA1" s="520"/>
      <c r="IVB1" s="520"/>
      <c r="IVC1" s="520"/>
      <c r="IVD1" s="520"/>
      <c r="IVE1" s="520"/>
      <c r="IVF1" s="520"/>
      <c r="IVG1" s="520"/>
      <c r="IVH1" s="514"/>
      <c r="IVI1" s="515"/>
      <c r="IVJ1" s="515"/>
      <c r="IVK1" s="515"/>
      <c r="IVL1" s="515"/>
      <c r="IVM1" s="515"/>
      <c r="IVN1" s="515"/>
      <c r="IVO1" s="515"/>
      <c r="IVP1" s="515"/>
      <c r="IVQ1" s="516"/>
      <c r="IVR1" s="514"/>
      <c r="IVS1" s="515"/>
      <c r="IVT1" s="515"/>
      <c r="IVU1" s="516"/>
      <c r="IVV1" s="514"/>
      <c r="IVW1" s="515"/>
      <c r="IVX1" s="515"/>
      <c r="IVY1" s="515"/>
      <c r="IVZ1" s="515"/>
      <c r="IWA1" s="515"/>
      <c r="IWB1" s="515"/>
      <c r="IWC1" s="515"/>
      <c r="IWD1" s="515"/>
      <c r="IWE1" s="515"/>
      <c r="IWF1" s="515"/>
      <c r="IWG1" s="515"/>
      <c r="IWH1" s="515"/>
      <c r="IWI1" s="515"/>
      <c r="IWJ1" s="515"/>
      <c r="IWK1" s="515"/>
      <c r="IWL1" s="515"/>
      <c r="IWM1" s="515"/>
      <c r="IWN1" s="515"/>
      <c r="IWO1" s="516"/>
      <c r="IWP1" s="514"/>
      <c r="IWQ1" s="515"/>
      <c r="IWR1" s="515"/>
      <c r="IWS1" s="516"/>
      <c r="IWT1" s="514"/>
      <c r="IWU1" s="515"/>
      <c r="IWV1" s="515"/>
      <c r="IWW1" s="515"/>
      <c r="IWX1" s="515"/>
      <c r="IWY1" s="515"/>
      <c r="IWZ1" s="515"/>
      <c r="IXA1" s="515"/>
      <c r="IXB1" s="515"/>
      <c r="IXC1" s="515"/>
      <c r="IXD1" s="515"/>
      <c r="IXE1" s="515"/>
      <c r="IXF1" s="516"/>
      <c r="IXG1" s="514"/>
      <c r="IXH1" s="515"/>
      <c r="IXI1" s="515"/>
      <c r="IXJ1" s="515"/>
      <c r="IXK1" s="515"/>
      <c r="IXL1" s="515"/>
      <c r="IXM1" s="515"/>
      <c r="IXN1" s="515"/>
      <c r="IXO1" s="515"/>
      <c r="IXP1" s="515"/>
      <c r="IXQ1" s="516"/>
      <c r="IXR1" s="514"/>
      <c r="IXS1" s="515"/>
      <c r="IXT1" s="515"/>
      <c r="IXU1" s="516"/>
      <c r="IXV1" s="523"/>
      <c r="IXW1" s="523"/>
      <c r="IXX1" s="523"/>
      <c r="IXY1" s="523"/>
      <c r="IXZ1" s="523"/>
      <c r="IYA1" s="523"/>
      <c r="IYB1" s="523"/>
      <c r="IYC1" s="523"/>
      <c r="IYD1" s="344"/>
      <c r="IYE1" s="514"/>
      <c r="IYF1" s="516"/>
      <c r="IYG1" s="524"/>
      <c r="IYH1" s="525"/>
      <c r="IYI1" s="525"/>
      <c r="IYJ1" s="526"/>
      <c r="IYK1" s="522"/>
      <c r="IYL1" s="522"/>
      <c r="IYM1" s="524"/>
      <c r="IYN1" s="525"/>
      <c r="IYO1" s="525"/>
      <c r="IYP1" s="525"/>
      <c r="IYQ1" s="525"/>
      <c r="IYR1" s="526"/>
      <c r="IYS1" s="522"/>
      <c r="IYT1" s="522"/>
      <c r="IYU1" s="522"/>
      <c r="IYV1" s="24"/>
      <c r="IYW1" s="24"/>
      <c r="IYX1" s="344"/>
      <c r="IYY1" s="345"/>
      <c r="IYZ1" s="26"/>
      <c r="IZA1" s="520"/>
      <c r="IZB1" s="520"/>
      <c r="IZC1" s="520"/>
      <c r="IZD1" s="520"/>
      <c r="IZE1" s="521"/>
      <c r="IZF1" s="517"/>
      <c r="IZG1" s="518"/>
      <c r="IZH1" s="518"/>
      <c r="IZI1" s="518"/>
      <c r="IZJ1" s="518"/>
      <c r="IZK1" s="518"/>
      <c r="IZL1" s="518"/>
      <c r="IZM1" s="518"/>
      <c r="IZN1" s="518"/>
      <c r="IZO1" s="518"/>
      <c r="IZP1" s="518"/>
      <c r="IZQ1" s="519"/>
      <c r="IZR1" s="520"/>
      <c r="IZS1" s="517"/>
      <c r="IZT1" s="518"/>
      <c r="IZU1" s="518"/>
      <c r="IZV1" s="518"/>
      <c r="IZW1" s="518"/>
      <c r="IZX1" s="518"/>
      <c r="IZY1" s="518"/>
      <c r="IZZ1" s="519"/>
      <c r="JAA1" s="520"/>
      <c r="JAB1" s="520"/>
      <c r="JAC1" s="520"/>
      <c r="JAD1" s="520"/>
      <c r="JAE1" s="520"/>
      <c r="JAF1" s="520"/>
      <c r="JAG1" s="520"/>
      <c r="JAH1" s="514"/>
      <c r="JAI1" s="515"/>
      <c r="JAJ1" s="515"/>
      <c r="JAK1" s="515"/>
      <c r="JAL1" s="515"/>
      <c r="JAM1" s="515"/>
      <c r="JAN1" s="515"/>
      <c r="JAO1" s="515"/>
      <c r="JAP1" s="515"/>
      <c r="JAQ1" s="516"/>
      <c r="JAR1" s="514"/>
      <c r="JAS1" s="515"/>
      <c r="JAT1" s="515"/>
      <c r="JAU1" s="516"/>
      <c r="JAV1" s="514"/>
      <c r="JAW1" s="515"/>
      <c r="JAX1" s="515"/>
      <c r="JAY1" s="515"/>
      <c r="JAZ1" s="515"/>
      <c r="JBA1" s="515"/>
      <c r="JBB1" s="515"/>
      <c r="JBC1" s="515"/>
      <c r="JBD1" s="515"/>
      <c r="JBE1" s="515"/>
      <c r="JBF1" s="515"/>
      <c r="JBG1" s="515"/>
      <c r="JBH1" s="515"/>
      <c r="JBI1" s="515"/>
      <c r="JBJ1" s="515"/>
      <c r="JBK1" s="515"/>
      <c r="JBL1" s="515"/>
      <c r="JBM1" s="515"/>
      <c r="JBN1" s="515"/>
      <c r="JBO1" s="516"/>
      <c r="JBP1" s="514"/>
      <c r="JBQ1" s="515"/>
      <c r="JBR1" s="515"/>
      <c r="JBS1" s="516"/>
      <c r="JBT1" s="514"/>
      <c r="JBU1" s="515"/>
      <c r="JBV1" s="515"/>
      <c r="JBW1" s="515"/>
      <c r="JBX1" s="515"/>
      <c r="JBY1" s="515"/>
      <c r="JBZ1" s="515"/>
      <c r="JCA1" s="515"/>
      <c r="JCB1" s="515"/>
      <c r="JCC1" s="515"/>
      <c r="JCD1" s="515"/>
      <c r="JCE1" s="515"/>
      <c r="JCF1" s="516"/>
      <c r="JCG1" s="514"/>
      <c r="JCH1" s="515"/>
      <c r="JCI1" s="515"/>
      <c r="JCJ1" s="515"/>
      <c r="JCK1" s="515"/>
      <c r="JCL1" s="515"/>
      <c r="JCM1" s="515"/>
      <c r="JCN1" s="515"/>
      <c r="JCO1" s="515"/>
      <c r="JCP1" s="515"/>
      <c r="JCQ1" s="516"/>
      <c r="JCR1" s="514"/>
      <c r="JCS1" s="515"/>
      <c r="JCT1" s="515"/>
      <c r="JCU1" s="516"/>
      <c r="JCV1" s="523"/>
      <c r="JCW1" s="523"/>
      <c r="JCX1" s="523"/>
      <c r="JCY1" s="523"/>
      <c r="JCZ1" s="523"/>
      <c r="JDA1" s="523"/>
      <c r="JDB1" s="523"/>
      <c r="JDC1" s="523"/>
      <c r="JDD1" s="344"/>
      <c r="JDE1" s="514"/>
      <c r="JDF1" s="516"/>
      <c r="JDG1" s="524"/>
      <c r="JDH1" s="525"/>
      <c r="JDI1" s="525"/>
      <c r="JDJ1" s="526"/>
      <c r="JDK1" s="522"/>
      <c r="JDL1" s="522"/>
      <c r="JDM1" s="524"/>
      <c r="JDN1" s="525"/>
      <c r="JDO1" s="525"/>
      <c r="JDP1" s="525"/>
      <c r="JDQ1" s="525"/>
      <c r="JDR1" s="526"/>
      <c r="JDS1" s="522"/>
      <c r="JDT1" s="522"/>
      <c r="JDU1" s="522"/>
      <c r="JDV1" s="24"/>
      <c r="JDW1" s="24"/>
      <c r="JDX1" s="344"/>
      <c r="JDY1" s="345"/>
      <c r="JDZ1" s="26"/>
      <c r="JEA1" s="520"/>
      <c r="JEB1" s="520"/>
      <c r="JEC1" s="520"/>
      <c r="JED1" s="520"/>
      <c r="JEE1" s="521"/>
      <c r="JEF1" s="517"/>
      <c r="JEG1" s="518"/>
      <c r="JEH1" s="518"/>
      <c r="JEI1" s="518"/>
      <c r="JEJ1" s="518"/>
      <c r="JEK1" s="518"/>
      <c r="JEL1" s="518"/>
      <c r="JEM1" s="518"/>
      <c r="JEN1" s="518"/>
      <c r="JEO1" s="518"/>
      <c r="JEP1" s="518"/>
      <c r="JEQ1" s="519"/>
      <c r="JER1" s="520"/>
      <c r="JES1" s="517"/>
      <c r="JET1" s="518"/>
      <c r="JEU1" s="518"/>
      <c r="JEV1" s="518"/>
      <c r="JEW1" s="518"/>
      <c r="JEX1" s="518"/>
      <c r="JEY1" s="518"/>
      <c r="JEZ1" s="519"/>
      <c r="JFA1" s="520"/>
      <c r="JFB1" s="520"/>
      <c r="JFC1" s="520"/>
      <c r="JFD1" s="520"/>
      <c r="JFE1" s="520"/>
      <c r="JFF1" s="520"/>
      <c r="JFG1" s="520"/>
      <c r="JFH1" s="514"/>
      <c r="JFI1" s="515"/>
      <c r="JFJ1" s="515"/>
      <c r="JFK1" s="515"/>
      <c r="JFL1" s="515"/>
      <c r="JFM1" s="515"/>
      <c r="JFN1" s="515"/>
      <c r="JFO1" s="515"/>
      <c r="JFP1" s="515"/>
      <c r="JFQ1" s="516"/>
      <c r="JFR1" s="514"/>
      <c r="JFS1" s="515"/>
      <c r="JFT1" s="515"/>
      <c r="JFU1" s="516"/>
      <c r="JFV1" s="514"/>
      <c r="JFW1" s="515"/>
      <c r="JFX1" s="515"/>
      <c r="JFY1" s="515"/>
      <c r="JFZ1" s="515"/>
      <c r="JGA1" s="515"/>
      <c r="JGB1" s="515"/>
      <c r="JGC1" s="515"/>
      <c r="JGD1" s="515"/>
      <c r="JGE1" s="515"/>
      <c r="JGF1" s="515"/>
      <c r="JGG1" s="515"/>
      <c r="JGH1" s="515"/>
      <c r="JGI1" s="515"/>
      <c r="JGJ1" s="515"/>
      <c r="JGK1" s="515"/>
      <c r="JGL1" s="515"/>
      <c r="JGM1" s="515"/>
      <c r="JGN1" s="515"/>
      <c r="JGO1" s="516"/>
      <c r="JGP1" s="514"/>
      <c r="JGQ1" s="515"/>
      <c r="JGR1" s="515"/>
      <c r="JGS1" s="516"/>
      <c r="JGT1" s="514"/>
      <c r="JGU1" s="515"/>
      <c r="JGV1" s="515"/>
      <c r="JGW1" s="515"/>
      <c r="JGX1" s="515"/>
      <c r="JGY1" s="515"/>
      <c r="JGZ1" s="515"/>
      <c r="JHA1" s="515"/>
      <c r="JHB1" s="515"/>
      <c r="JHC1" s="515"/>
      <c r="JHD1" s="515"/>
      <c r="JHE1" s="515"/>
      <c r="JHF1" s="516"/>
      <c r="JHG1" s="514"/>
      <c r="JHH1" s="515"/>
      <c r="JHI1" s="515"/>
      <c r="JHJ1" s="515"/>
      <c r="JHK1" s="515"/>
      <c r="JHL1" s="515"/>
      <c r="JHM1" s="515"/>
      <c r="JHN1" s="515"/>
      <c r="JHO1" s="515"/>
      <c r="JHP1" s="515"/>
      <c r="JHQ1" s="516"/>
      <c r="JHR1" s="514"/>
      <c r="JHS1" s="515"/>
      <c r="JHT1" s="515"/>
      <c r="JHU1" s="516"/>
      <c r="JHV1" s="523"/>
      <c r="JHW1" s="523"/>
      <c r="JHX1" s="523"/>
      <c r="JHY1" s="523"/>
      <c r="JHZ1" s="523"/>
      <c r="JIA1" s="523"/>
      <c r="JIB1" s="523"/>
      <c r="JIC1" s="523"/>
      <c r="JID1" s="344"/>
      <c r="JIE1" s="514"/>
      <c r="JIF1" s="516"/>
      <c r="JIG1" s="524"/>
      <c r="JIH1" s="525"/>
      <c r="JII1" s="525"/>
      <c r="JIJ1" s="526"/>
      <c r="JIK1" s="522"/>
      <c r="JIL1" s="522"/>
      <c r="JIM1" s="524"/>
      <c r="JIN1" s="525"/>
      <c r="JIO1" s="525"/>
      <c r="JIP1" s="525"/>
      <c r="JIQ1" s="525"/>
      <c r="JIR1" s="526"/>
      <c r="JIS1" s="522"/>
      <c r="JIT1" s="522"/>
      <c r="JIU1" s="522"/>
      <c r="JIV1" s="24"/>
      <c r="JIW1" s="24"/>
      <c r="JIX1" s="344"/>
      <c r="JIY1" s="345"/>
      <c r="JIZ1" s="26"/>
      <c r="JJA1" s="520"/>
      <c r="JJB1" s="520"/>
      <c r="JJC1" s="520"/>
      <c r="JJD1" s="520"/>
      <c r="JJE1" s="521"/>
      <c r="JJF1" s="517"/>
      <c r="JJG1" s="518"/>
      <c r="JJH1" s="518"/>
      <c r="JJI1" s="518"/>
      <c r="JJJ1" s="518"/>
      <c r="JJK1" s="518"/>
      <c r="JJL1" s="518"/>
      <c r="JJM1" s="518"/>
      <c r="JJN1" s="518"/>
      <c r="JJO1" s="518"/>
      <c r="JJP1" s="518"/>
      <c r="JJQ1" s="519"/>
      <c r="JJR1" s="520"/>
      <c r="JJS1" s="517"/>
      <c r="JJT1" s="518"/>
      <c r="JJU1" s="518"/>
      <c r="JJV1" s="518"/>
      <c r="JJW1" s="518"/>
      <c r="JJX1" s="518"/>
      <c r="JJY1" s="518"/>
      <c r="JJZ1" s="519"/>
      <c r="JKA1" s="520"/>
      <c r="JKB1" s="520"/>
      <c r="JKC1" s="520"/>
      <c r="JKD1" s="520"/>
      <c r="JKE1" s="520"/>
      <c r="JKF1" s="520"/>
      <c r="JKG1" s="520"/>
      <c r="JKH1" s="514"/>
      <c r="JKI1" s="515"/>
      <c r="JKJ1" s="515"/>
      <c r="JKK1" s="515"/>
      <c r="JKL1" s="515"/>
      <c r="JKM1" s="515"/>
      <c r="JKN1" s="515"/>
      <c r="JKO1" s="515"/>
      <c r="JKP1" s="515"/>
      <c r="JKQ1" s="516"/>
      <c r="JKR1" s="514"/>
      <c r="JKS1" s="515"/>
      <c r="JKT1" s="515"/>
      <c r="JKU1" s="516"/>
      <c r="JKV1" s="514"/>
      <c r="JKW1" s="515"/>
      <c r="JKX1" s="515"/>
      <c r="JKY1" s="515"/>
      <c r="JKZ1" s="515"/>
      <c r="JLA1" s="515"/>
      <c r="JLB1" s="515"/>
      <c r="JLC1" s="515"/>
      <c r="JLD1" s="515"/>
      <c r="JLE1" s="515"/>
      <c r="JLF1" s="515"/>
      <c r="JLG1" s="515"/>
      <c r="JLH1" s="515"/>
      <c r="JLI1" s="515"/>
      <c r="JLJ1" s="515"/>
      <c r="JLK1" s="515"/>
      <c r="JLL1" s="515"/>
      <c r="JLM1" s="515"/>
      <c r="JLN1" s="515"/>
      <c r="JLO1" s="516"/>
      <c r="JLP1" s="514"/>
      <c r="JLQ1" s="515"/>
      <c r="JLR1" s="515"/>
      <c r="JLS1" s="516"/>
      <c r="JLT1" s="514"/>
      <c r="JLU1" s="515"/>
      <c r="JLV1" s="515"/>
      <c r="JLW1" s="515"/>
      <c r="JLX1" s="515"/>
      <c r="JLY1" s="515"/>
      <c r="JLZ1" s="515"/>
      <c r="JMA1" s="515"/>
      <c r="JMB1" s="515"/>
      <c r="JMC1" s="515"/>
      <c r="JMD1" s="515"/>
      <c r="JME1" s="515"/>
      <c r="JMF1" s="516"/>
      <c r="JMG1" s="514"/>
      <c r="JMH1" s="515"/>
      <c r="JMI1" s="515"/>
      <c r="JMJ1" s="515"/>
      <c r="JMK1" s="515"/>
      <c r="JML1" s="515"/>
      <c r="JMM1" s="515"/>
      <c r="JMN1" s="515"/>
      <c r="JMO1" s="515"/>
      <c r="JMP1" s="515"/>
      <c r="JMQ1" s="516"/>
      <c r="JMR1" s="514"/>
      <c r="JMS1" s="515"/>
      <c r="JMT1" s="515"/>
      <c r="JMU1" s="516"/>
      <c r="JMV1" s="523"/>
      <c r="JMW1" s="523"/>
      <c r="JMX1" s="523"/>
      <c r="JMY1" s="523"/>
      <c r="JMZ1" s="523"/>
      <c r="JNA1" s="523"/>
      <c r="JNB1" s="523"/>
      <c r="JNC1" s="523"/>
      <c r="JND1" s="344"/>
      <c r="JNE1" s="514"/>
      <c r="JNF1" s="516"/>
      <c r="JNG1" s="524"/>
      <c r="JNH1" s="525"/>
      <c r="JNI1" s="525"/>
      <c r="JNJ1" s="526"/>
      <c r="JNK1" s="522"/>
      <c r="JNL1" s="522"/>
      <c r="JNM1" s="524"/>
      <c r="JNN1" s="525"/>
      <c r="JNO1" s="525"/>
      <c r="JNP1" s="525"/>
      <c r="JNQ1" s="525"/>
      <c r="JNR1" s="526"/>
      <c r="JNS1" s="522"/>
      <c r="JNT1" s="522"/>
      <c r="JNU1" s="522"/>
      <c r="JNV1" s="24"/>
      <c r="JNW1" s="24"/>
      <c r="JNX1" s="344"/>
      <c r="JNY1" s="345"/>
      <c r="JNZ1" s="26"/>
      <c r="JOA1" s="520"/>
      <c r="JOB1" s="520"/>
      <c r="JOC1" s="520"/>
      <c r="JOD1" s="520"/>
      <c r="JOE1" s="521"/>
      <c r="JOF1" s="517"/>
      <c r="JOG1" s="518"/>
      <c r="JOH1" s="518"/>
      <c r="JOI1" s="518"/>
      <c r="JOJ1" s="518"/>
      <c r="JOK1" s="518"/>
      <c r="JOL1" s="518"/>
      <c r="JOM1" s="518"/>
      <c r="JON1" s="518"/>
      <c r="JOO1" s="518"/>
      <c r="JOP1" s="518"/>
      <c r="JOQ1" s="519"/>
      <c r="JOR1" s="520"/>
      <c r="JOS1" s="517"/>
      <c r="JOT1" s="518"/>
      <c r="JOU1" s="518"/>
      <c r="JOV1" s="518"/>
      <c r="JOW1" s="518"/>
      <c r="JOX1" s="518"/>
      <c r="JOY1" s="518"/>
      <c r="JOZ1" s="519"/>
      <c r="JPA1" s="520"/>
      <c r="JPB1" s="520"/>
      <c r="JPC1" s="520"/>
      <c r="JPD1" s="520"/>
      <c r="JPE1" s="520"/>
      <c r="JPF1" s="520"/>
      <c r="JPG1" s="520"/>
      <c r="JPH1" s="514"/>
      <c r="JPI1" s="515"/>
      <c r="JPJ1" s="515"/>
      <c r="JPK1" s="515"/>
      <c r="JPL1" s="515"/>
      <c r="JPM1" s="515"/>
      <c r="JPN1" s="515"/>
      <c r="JPO1" s="515"/>
      <c r="JPP1" s="515"/>
      <c r="JPQ1" s="516"/>
      <c r="JPR1" s="514"/>
      <c r="JPS1" s="515"/>
      <c r="JPT1" s="515"/>
      <c r="JPU1" s="516"/>
      <c r="JPV1" s="514"/>
      <c r="JPW1" s="515"/>
      <c r="JPX1" s="515"/>
      <c r="JPY1" s="515"/>
      <c r="JPZ1" s="515"/>
      <c r="JQA1" s="515"/>
      <c r="JQB1" s="515"/>
      <c r="JQC1" s="515"/>
      <c r="JQD1" s="515"/>
      <c r="JQE1" s="515"/>
      <c r="JQF1" s="515"/>
      <c r="JQG1" s="515"/>
      <c r="JQH1" s="515"/>
      <c r="JQI1" s="515"/>
      <c r="JQJ1" s="515"/>
      <c r="JQK1" s="515"/>
      <c r="JQL1" s="515"/>
      <c r="JQM1" s="515"/>
      <c r="JQN1" s="515"/>
      <c r="JQO1" s="516"/>
      <c r="JQP1" s="514"/>
      <c r="JQQ1" s="515"/>
      <c r="JQR1" s="515"/>
      <c r="JQS1" s="516"/>
      <c r="JQT1" s="514"/>
      <c r="JQU1" s="515"/>
      <c r="JQV1" s="515"/>
      <c r="JQW1" s="515"/>
      <c r="JQX1" s="515"/>
      <c r="JQY1" s="515"/>
      <c r="JQZ1" s="515"/>
      <c r="JRA1" s="515"/>
      <c r="JRB1" s="515"/>
      <c r="JRC1" s="515"/>
      <c r="JRD1" s="515"/>
      <c r="JRE1" s="515"/>
      <c r="JRF1" s="516"/>
      <c r="JRG1" s="514"/>
      <c r="JRH1" s="515"/>
      <c r="JRI1" s="515"/>
      <c r="JRJ1" s="515"/>
      <c r="JRK1" s="515"/>
      <c r="JRL1" s="515"/>
      <c r="JRM1" s="515"/>
      <c r="JRN1" s="515"/>
      <c r="JRO1" s="515"/>
      <c r="JRP1" s="515"/>
      <c r="JRQ1" s="516"/>
      <c r="JRR1" s="514"/>
      <c r="JRS1" s="515"/>
      <c r="JRT1" s="515"/>
      <c r="JRU1" s="516"/>
      <c r="JRV1" s="523"/>
      <c r="JRW1" s="523"/>
      <c r="JRX1" s="523"/>
      <c r="JRY1" s="523"/>
      <c r="JRZ1" s="523"/>
      <c r="JSA1" s="523"/>
      <c r="JSB1" s="523"/>
      <c r="JSC1" s="523"/>
      <c r="JSD1" s="344"/>
      <c r="JSE1" s="514"/>
      <c r="JSF1" s="516"/>
      <c r="JSG1" s="524"/>
      <c r="JSH1" s="525"/>
      <c r="JSI1" s="525"/>
      <c r="JSJ1" s="526"/>
      <c r="JSK1" s="522"/>
      <c r="JSL1" s="522"/>
      <c r="JSM1" s="524"/>
      <c r="JSN1" s="525"/>
      <c r="JSO1" s="525"/>
      <c r="JSP1" s="525"/>
      <c r="JSQ1" s="525"/>
      <c r="JSR1" s="526"/>
      <c r="JSS1" s="522"/>
      <c r="JST1" s="522"/>
      <c r="JSU1" s="522"/>
      <c r="JSV1" s="24"/>
      <c r="JSW1" s="24"/>
      <c r="JSX1" s="344"/>
      <c r="JSY1" s="345"/>
      <c r="JSZ1" s="26"/>
      <c r="JTA1" s="520"/>
      <c r="JTB1" s="520"/>
      <c r="JTC1" s="520"/>
      <c r="JTD1" s="520"/>
      <c r="JTE1" s="521"/>
      <c r="JTF1" s="517"/>
      <c r="JTG1" s="518"/>
      <c r="JTH1" s="518"/>
      <c r="JTI1" s="518"/>
      <c r="JTJ1" s="518"/>
      <c r="JTK1" s="518"/>
      <c r="JTL1" s="518"/>
      <c r="JTM1" s="518"/>
      <c r="JTN1" s="518"/>
      <c r="JTO1" s="518"/>
      <c r="JTP1" s="518"/>
      <c r="JTQ1" s="519"/>
      <c r="JTR1" s="520"/>
      <c r="JTS1" s="517"/>
      <c r="JTT1" s="518"/>
      <c r="JTU1" s="518"/>
      <c r="JTV1" s="518"/>
      <c r="JTW1" s="518"/>
      <c r="JTX1" s="518"/>
      <c r="JTY1" s="518"/>
      <c r="JTZ1" s="519"/>
      <c r="JUA1" s="520"/>
      <c r="JUB1" s="520"/>
      <c r="JUC1" s="520"/>
      <c r="JUD1" s="520"/>
      <c r="JUE1" s="520"/>
      <c r="JUF1" s="520"/>
      <c r="JUG1" s="520"/>
      <c r="JUH1" s="514"/>
      <c r="JUI1" s="515"/>
      <c r="JUJ1" s="515"/>
      <c r="JUK1" s="515"/>
      <c r="JUL1" s="515"/>
      <c r="JUM1" s="515"/>
      <c r="JUN1" s="515"/>
      <c r="JUO1" s="515"/>
      <c r="JUP1" s="515"/>
      <c r="JUQ1" s="516"/>
      <c r="JUR1" s="514"/>
      <c r="JUS1" s="515"/>
      <c r="JUT1" s="515"/>
      <c r="JUU1" s="516"/>
      <c r="JUV1" s="514"/>
      <c r="JUW1" s="515"/>
      <c r="JUX1" s="515"/>
      <c r="JUY1" s="515"/>
      <c r="JUZ1" s="515"/>
      <c r="JVA1" s="515"/>
      <c r="JVB1" s="515"/>
      <c r="JVC1" s="515"/>
      <c r="JVD1" s="515"/>
      <c r="JVE1" s="515"/>
      <c r="JVF1" s="515"/>
      <c r="JVG1" s="515"/>
      <c r="JVH1" s="515"/>
      <c r="JVI1" s="515"/>
      <c r="JVJ1" s="515"/>
      <c r="JVK1" s="515"/>
      <c r="JVL1" s="515"/>
      <c r="JVM1" s="515"/>
      <c r="JVN1" s="515"/>
      <c r="JVO1" s="516"/>
      <c r="JVP1" s="514"/>
      <c r="JVQ1" s="515"/>
      <c r="JVR1" s="515"/>
      <c r="JVS1" s="516"/>
      <c r="JVT1" s="514"/>
      <c r="JVU1" s="515"/>
      <c r="JVV1" s="515"/>
      <c r="JVW1" s="515"/>
      <c r="JVX1" s="515"/>
      <c r="JVY1" s="515"/>
      <c r="JVZ1" s="515"/>
      <c r="JWA1" s="515"/>
      <c r="JWB1" s="515"/>
      <c r="JWC1" s="515"/>
      <c r="JWD1" s="515"/>
      <c r="JWE1" s="515"/>
      <c r="JWF1" s="516"/>
      <c r="JWG1" s="514"/>
      <c r="JWH1" s="515"/>
      <c r="JWI1" s="515"/>
      <c r="JWJ1" s="515"/>
      <c r="JWK1" s="515"/>
      <c r="JWL1" s="515"/>
      <c r="JWM1" s="515"/>
      <c r="JWN1" s="515"/>
      <c r="JWO1" s="515"/>
      <c r="JWP1" s="515"/>
      <c r="JWQ1" s="516"/>
      <c r="JWR1" s="514"/>
      <c r="JWS1" s="515"/>
      <c r="JWT1" s="515"/>
      <c r="JWU1" s="516"/>
      <c r="JWV1" s="523"/>
      <c r="JWW1" s="523"/>
      <c r="JWX1" s="523"/>
      <c r="JWY1" s="523"/>
      <c r="JWZ1" s="523"/>
      <c r="JXA1" s="523"/>
      <c r="JXB1" s="523"/>
      <c r="JXC1" s="523"/>
      <c r="JXD1" s="344"/>
      <c r="JXE1" s="514"/>
      <c r="JXF1" s="516"/>
      <c r="JXG1" s="524"/>
      <c r="JXH1" s="525"/>
      <c r="JXI1" s="525"/>
      <c r="JXJ1" s="526"/>
      <c r="JXK1" s="522"/>
      <c r="JXL1" s="522"/>
      <c r="JXM1" s="524"/>
      <c r="JXN1" s="525"/>
      <c r="JXO1" s="525"/>
      <c r="JXP1" s="525"/>
      <c r="JXQ1" s="525"/>
      <c r="JXR1" s="526"/>
      <c r="JXS1" s="522"/>
      <c r="JXT1" s="522"/>
      <c r="JXU1" s="522"/>
      <c r="JXV1" s="24"/>
      <c r="JXW1" s="24"/>
      <c r="JXX1" s="344"/>
      <c r="JXY1" s="345"/>
      <c r="JXZ1" s="26"/>
      <c r="JYA1" s="520"/>
      <c r="JYB1" s="520"/>
      <c r="JYC1" s="520"/>
      <c r="JYD1" s="520"/>
      <c r="JYE1" s="521"/>
      <c r="JYF1" s="517"/>
      <c r="JYG1" s="518"/>
      <c r="JYH1" s="518"/>
      <c r="JYI1" s="518"/>
      <c r="JYJ1" s="518"/>
      <c r="JYK1" s="518"/>
      <c r="JYL1" s="518"/>
      <c r="JYM1" s="518"/>
      <c r="JYN1" s="518"/>
      <c r="JYO1" s="518"/>
      <c r="JYP1" s="518"/>
      <c r="JYQ1" s="519"/>
      <c r="JYR1" s="520"/>
      <c r="JYS1" s="517"/>
      <c r="JYT1" s="518"/>
      <c r="JYU1" s="518"/>
      <c r="JYV1" s="518"/>
      <c r="JYW1" s="518"/>
      <c r="JYX1" s="518"/>
      <c r="JYY1" s="518"/>
      <c r="JYZ1" s="519"/>
      <c r="JZA1" s="520"/>
      <c r="JZB1" s="520"/>
      <c r="JZC1" s="520"/>
      <c r="JZD1" s="520"/>
      <c r="JZE1" s="520"/>
      <c r="JZF1" s="520"/>
      <c r="JZG1" s="520"/>
      <c r="JZH1" s="514"/>
      <c r="JZI1" s="515"/>
      <c r="JZJ1" s="515"/>
      <c r="JZK1" s="515"/>
      <c r="JZL1" s="515"/>
      <c r="JZM1" s="515"/>
      <c r="JZN1" s="515"/>
      <c r="JZO1" s="515"/>
      <c r="JZP1" s="515"/>
      <c r="JZQ1" s="516"/>
      <c r="JZR1" s="514"/>
      <c r="JZS1" s="515"/>
      <c r="JZT1" s="515"/>
      <c r="JZU1" s="516"/>
      <c r="JZV1" s="514"/>
      <c r="JZW1" s="515"/>
      <c r="JZX1" s="515"/>
      <c r="JZY1" s="515"/>
      <c r="JZZ1" s="515"/>
      <c r="KAA1" s="515"/>
      <c r="KAB1" s="515"/>
      <c r="KAC1" s="515"/>
      <c r="KAD1" s="515"/>
      <c r="KAE1" s="515"/>
      <c r="KAF1" s="515"/>
      <c r="KAG1" s="515"/>
      <c r="KAH1" s="515"/>
      <c r="KAI1" s="515"/>
      <c r="KAJ1" s="515"/>
      <c r="KAK1" s="515"/>
      <c r="KAL1" s="515"/>
      <c r="KAM1" s="515"/>
      <c r="KAN1" s="515"/>
      <c r="KAO1" s="516"/>
      <c r="KAP1" s="514"/>
      <c r="KAQ1" s="515"/>
      <c r="KAR1" s="515"/>
      <c r="KAS1" s="516"/>
      <c r="KAT1" s="514"/>
      <c r="KAU1" s="515"/>
      <c r="KAV1" s="515"/>
      <c r="KAW1" s="515"/>
      <c r="KAX1" s="515"/>
      <c r="KAY1" s="515"/>
      <c r="KAZ1" s="515"/>
      <c r="KBA1" s="515"/>
      <c r="KBB1" s="515"/>
      <c r="KBC1" s="515"/>
      <c r="KBD1" s="515"/>
      <c r="KBE1" s="515"/>
      <c r="KBF1" s="516"/>
      <c r="KBG1" s="514"/>
      <c r="KBH1" s="515"/>
      <c r="KBI1" s="515"/>
      <c r="KBJ1" s="515"/>
      <c r="KBK1" s="515"/>
      <c r="KBL1" s="515"/>
      <c r="KBM1" s="515"/>
      <c r="KBN1" s="515"/>
      <c r="KBO1" s="515"/>
      <c r="KBP1" s="515"/>
      <c r="KBQ1" s="516"/>
      <c r="KBR1" s="514"/>
      <c r="KBS1" s="515"/>
      <c r="KBT1" s="515"/>
      <c r="KBU1" s="516"/>
      <c r="KBV1" s="523"/>
      <c r="KBW1" s="523"/>
      <c r="KBX1" s="523"/>
      <c r="KBY1" s="523"/>
      <c r="KBZ1" s="523"/>
      <c r="KCA1" s="523"/>
      <c r="KCB1" s="523"/>
      <c r="KCC1" s="523"/>
      <c r="KCD1" s="344"/>
      <c r="KCE1" s="514"/>
      <c r="KCF1" s="516"/>
      <c r="KCG1" s="524"/>
      <c r="KCH1" s="525"/>
      <c r="KCI1" s="525"/>
      <c r="KCJ1" s="526"/>
      <c r="KCK1" s="522"/>
      <c r="KCL1" s="522"/>
      <c r="KCM1" s="524"/>
      <c r="KCN1" s="525"/>
      <c r="KCO1" s="525"/>
      <c r="KCP1" s="525"/>
      <c r="KCQ1" s="525"/>
      <c r="KCR1" s="526"/>
      <c r="KCS1" s="522"/>
      <c r="KCT1" s="522"/>
      <c r="KCU1" s="522"/>
      <c r="KCV1" s="24"/>
      <c r="KCW1" s="24"/>
      <c r="KCX1" s="344"/>
      <c r="KCY1" s="345"/>
      <c r="KCZ1" s="26"/>
      <c r="KDA1" s="520"/>
      <c r="KDB1" s="520"/>
      <c r="KDC1" s="520"/>
      <c r="KDD1" s="520"/>
      <c r="KDE1" s="521"/>
      <c r="KDF1" s="517"/>
      <c r="KDG1" s="518"/>
      <c r="KDH1" s="518"/>
      <c r="KDI1" s="518"/>
      <c r="KDJ1" s="518"/>
      <c r="KDK1" s="518"/>
      <c r="KDL1" s="518"/>
      <c r="KDM1" s="518"/>
      <c r="KDN1" s="518"/>
      <c r="KDO1" s="518"/>
      <c r="KDP1" s="518"/>
      <c r="KDQ1" s="519"/>
      <c r="KDR1" s="520"/>
      <c r="KDS1" s="517"/>
      <c r="KDT1" s="518"/>
      <c r="KDU1" s="518"/>
      <c r="KDV1" s="518"/>
      <c r="KDW1" s="518"/>
      <c r="KDX1" s="518"/>
      <c r="KDY1" s="518"/>
      <c r="KDZ1" s="519"/>
      <c r="KEA1" s="520"/>
      <c r="KEB1" s="520"/>
      <c r="KEC1" s="520"/>
      <c r="KED1" s="520"/>
      <c r="KEE1" s="520"/>
      <c r="KEF1" s="520"/>
      <c r="KEG1" s="520"/>
      <c r="KEH1" s="514"/>
      <c r="KEI1" s="515"/>
      <c r="KEJ1" s="515"/>
      <c r="KEK1" s="515"/>
      <c r="KEL1" s="515"/>
      <c r="KEM1" s="515"/>
      <c r="KEN1" s="515"/>
      <c r="KEO1" s="515"/>
      <c r="KEP1" s="515"/>
      <c r="KEQ1" s="516"/>
      <c r="KER1" s="514"/>
      <c r="KES1" s="515"/>
      <c r="KET1" s="515"/>
      <c r="KEU1" s="516"/>
      <c r="KEV1" s="514"/>
      <c r="KEW1" s="515"/>
      <c r="KEX1" s="515"/>
      <c r="KEY1" s="515"/>
      <c r="KEZ1" s="515"/>
      <c r="KFA1" s="515"/>
      <c r="KFB1" s="515"/>
      <c r="KFC1" s="515"/>
      <c r="KFD1" s="515"/>
      <c r="KFE1" s="515"/>
      <c r="KFF1" s="515"/>
      <c r="KFG1" s="515"/>
      <c r="KFH1" s="515"/>
      <c r="KFI1" s="515"/>
      <c r="KFJ1" s="515"/>
      <c r="KFK1" s="515"/>
      <c r="KFL1" s="515"/>
      <c r="KFM1" s="515"/>
      <c r="KFN1" s="515"/>
      <c r="KFO1" s="516"/>
      <c r="KFP1" s="514"/>
      <c r="KFQ1" s="515"/>
      <c r="KFR1" s="515"/>
      <c r="KFS1" s="516"/>
      <c r="KFT1" s="514"/>
      <c r="KFU1" s="515"/>
      <c r="KFV1" s="515"/>
      <c r="KFW1" s="515"/>
      <c r="KFX1" s="515"/>
      <c r="KFY1" s="515"/>
      <c r="KFZ1" s="515"/>
      <c r="KGA1" s="515"/>
      <c r="KGB1" s="515"/>
      <c r="KGC1" s="515"/>
      <c r="KGD1" s="515"/>
      <c r="KGE1" s="515"/>
      <c r="KGF1" s="516"/>
      <c r="KGG1" s="514"/>
      <c r="KGH1" s="515"/>
      <c r="KGI1" s="515"/>
      <c r="KGJ1" s="515"/>
      <c r="KGK1" s="515"/>
      <c r="KGL1" s="515"/>
      <c r="KGM1" s="515"/>
      <c r="KGN1" s="515"/>
      <c r="KGO1" s="515"/>
      <c r="KGP1" s="515"/>
      <c r="KGQ1" s="516"/>
      <c r="KGR1" s="514"/>
      <c r="KGS1" s="515"/>
      <c r="KGT1" s="515"/>
      <c r="KGU1" s="516"/>
      <c r="KGV1" s="523"/>
      <c r="KGW1" s="523"/>
      <c r="KGX1" s="523"/>
      <c r="KGY1" s="523"/>
      <c r="KGZ1" s="523"/>
      <c r="KHA1" s="523"/>
      <c r="KHB1" s="523"/>
      <c r="KHC1" s="523"/>
      <c r="KHD1" s="344"/>
      <c r="KHE1" s="514"/>
      <c r="KHF1" s="516"/>
      <c r="KHG1" s="524"/>
      <c r="KHH1" s="525"/>
      <c r="KHI1" s="525"/>
      <c r="KHJ1" s="526"/>
      <c r="KHK1" s="522"/>
      <c r="KHL1" s="522"/>
      <c r="KHM1" s="524"/>
      <c r="KHN1" s="525"/>
      <c r="KHO1" s="525"/>
      <c r="KHP1" s="525"/>
      <c r="KHQ1" s="525"/>
      <c r="KHR1" s="526"/>
      <c r="KHS1" s="522"/>
      <c r="KHT1" s="522"/>
      <c r="KHU1" s="522"/>
      <c r="KHV1" s="24"/>
      <c r="KHW1" s="24"/>
      <c r="KHX1" s="344"/>
      <c r="KHY1" s="345"/>
      <c r="KHZ1" s="26"/>
      <c r="KIA1" s="520"/>
      <c r="KIB1" s="520"/>
      <c r="KIC1" s="520"/>
      <c r="KID1" s="520"/>
      <c r="KIE1" s="521"/>
      <c r="KIF1" s="517"/>
      <c r="KIG1" s="518"/>
      <c r="KIH1" s="518"/>
      <c r="KII1" s="518"/>
      <c r="KIJ1" s="518"/>
      <c r="KIK1" s="518"/>
      <c r="KIL1" s="518"/>
      <c r="KIM1" s="518"/>
      <c r="KIN1" s="518"/>
      <c r="KIO1" s="518"/>
      <c r="KIP1" s="518"/>
      <c r="KIQ1" s="519"/>
      <c r="KIR1" s="520"/>
      <c r="KIS1" s="517"/>
      <c r="KIT1" s="518"/>
      <c r="KIU1" s="518"/>
      <c r="KIV1" s="518"/>
      <c r="KIW1" s="518"/>
      <c r="KIX1" s="518"/>
      <c r="KIY1" s="518"/>
      <c r="KIZ1" s="519"/>
      <c r="KJA1" s="520"/>
      <c r="KJB1" s="520"/>
      <c r="KJC1" s="520"/>
      <c r="KJD1" s="520"/>
      <c r="KJE1" s="520"/>
      <c r="KJF1" s="520"/>
      <c r="KJG1" s="520"/>
      <c r="KJH1" s="514"/>
      <c r="KJI1" s="515"/>
      <c r="KJJ1" s="515"/>
      <c r="KJK1" s="515"/>
      <c r="KJL1" s="515"/>
      <c r="KJM1" s="515"/>
      <c r="KJN1" s="515"/>
      <c r="KJO1" s="515"/>
      <c r="KJP1" s="515"/>
      <c r="KJQ1" s="516"/>
      <c r="KJR1" s="514"/>
      <c r="KJS1" s="515"/>
      <c r="KJT1" s="515"/>
      <c r="KJU1" s="516"/>
      <c r="KJV1" s="514"/>
      <c r="KJW1" s="515"/>
      <c r="KJX1" s="515"/>
      <c r="KJY1" s="515"/>
      <c r="KJZ1" s="515"/>
      <c r="KKA1" s="515"/>
      <c r="KKB1" s="515"/>
      <c r="KKC1" s="515"/>
      <c r="KKD1" s="515"/>
      <c r="KKE1" s="515"/>
      <c r="KKF1" s="515"/>
      <c r="KKG1" s="515"/>
      <c r="KKH1" s="515"/>
      <c r="KKI1" s="515"/>
      <c r="KKJ1" s="515"/>
      <c r="KKK1" s="515"/>
      <c r="KKL1" s="515"/>
      <c r="KKM1" s="515"/>
      <c r="KKN1" s="515"/>
      <c r="KKO1" s="516"/>
      <c r="KKP1" s="514"/>
      <c r="KKQ1" s="515"/>
      <c r="KKR1" s="515"/>
      <c r="KKS1" s="516"/>
      <c r="KKT1" s="514"/>
      <c r="KKU1" s="515"/>
      <c r="KKV1" s="515"/>
      <c r="KKW1" s="515"/>
      <c r="KKX1" s="515"/>
      <c r="KKY1" s="515"/>
      <c r="KKZ1" s="515"/>
      <c r="KLA1" s="515"/>
      <c r="KLB1" s="515"/>
      <c r="KLC1" s="515"/>
      <c r="KLD1" s="515"/>
      <c r="KLE1" s="515"/>
      <c r="KLF1" s="516"/>
      <c r="KLG1" s="514"/>
      <c r="KLH1" s="515"/>
      <c r="KLI1" s="515"/>
      <c r="KLJ1" s="515"/>
      <c r="KLK1" s="515"/>
      <c r="KLL1" s="515"/>
      <c r="KLM1" s="515"/>
      <c r="KLN1" s="515"/>
      <c r="KLO1" s="515"/>
      <c r="KLP1" s="515"/>
      <c r="KLQ1" s="516"/>
      <c r="KLR1" s="514"/>
      <c r="KLS1" s="515"/>
      <c r="KLT1" s="515"/>
      <c r="KLU1" s="516"/>
      <c r="KLV1" s="523"/>
      <c r="KLW1" s="523"/>
      <c r="KLX1" s="523"/>
      <c r="KLY1" s="523"/>
      <c r="KLZ1" s="523"/>
      <c r="KMA1" s="523"/>
      <c r="KMB1" s="523"/>
      <c r="KMC1" s="523"/>
      <c r="KMD1" s="344"/>
      <c r="KME1" s="514"/>
      <c r="KMF1" s="516"/>
      <c r="KMG1" s="524"/>
      <c r="KMH1" s="525"/>
      <c r="KMI1" s="525"/>
      <c r="KMJ1" s="526"/>
      <c r="KMK1" s="522"/>
      <c r="KML1" s="522"/>
      <c r="KMM1" s="524"/>
      <c r="KMN1" s="525"/>
      <c r="KMO1" s="525"/>
      <c r="KMP1" s="525"/>
      <c r="KMQ1" s="525"/>
      <c r="KMR1" s="526"/>
      <c r="KMS1" s="522"/>
      <c r="KMT1" s="522"/>
      <c r="KMU1" s="522"/>
      <c r="KMV1" s="24"/>
      <c r="KMW1" s="24"/>
      <c r="KMX1" s="344"/>
      <c r="KMY1" s="345"/>
      <c r="KMZ1" s="26"/>
      <c r="KNA1" s="520"/>
      <c r="KNB1" s="520"/>
      <c r="KNC1" s="520"/>
      <c r="KND1" s="520"/>
      <c r="KNE1" s="521"/>
      <c r="KNF1" s="517"/>
      <c r="KNG1" s="518"/>
      <c r="KNH1" s="518"/>
      <c r="KNI1" s="518"/>
      <c r="KNJ1" s="518"/>
      <c r="KNK1" s="518"/>
      <c r="KNL1" s="518"/>
      <c r="KNM1" s="518"/>
      <c r="KNN1" s="518"/>
      <c r="KNO1" s="518"/>
      <c r="KNP1" s="518"/>
      <c r="KNQ1" s="519"/>
      <c r="KNR1" s="520"/>
      <c r="KNS1" s="517"/>
      <c r="KNT1" s="518"/>
      <c r="KNU1" s="518"/>
      <c r="KNV1" s="518"/>
      <c r="KNW1" s="518"/>
      <c r="KNX1" s="518"/>
      <c r="KNY1" s="518"/>
      <c r="KNZ1" s="519"/>
      <c r="KOA1" s="520"/>
      <c r="KOB1" s="520"/>
      <c r="KOC1" s="520"/>
      <c r="KOD1" s="520"/>
      <c r="KOE1" s="520"/>
      <c r="KOF1" s="520"/>
      <c r="KOG1" s="520"/>
      <c r="KOH1" s="514"/>
      <c r="KOI1" s="515"/>
      <c r="KOJ1" s="515"/>
      <c r="KOK1" s="515"/>
      <c r="KOL1" s="515"/>
      <c r="KOM1" s="515"/>
      <c r="KON1" s="515"/>
      <c r="KOO1" s="515"/>
      <c r="KOP1" s="515"/>
      <c r="KOQ1" s="516"/>
      <c r="KOR1" s="514"/>
      <c r="KOS1" s="515"/>
      <c r="KOT1" s="515"/>
      <c r="KOU1" s="516"/>
      <c r="KOV1" s="514"/>
      <c r="KOW1" s="515"/>
      <c r="KOX1" s="515"/>
      <c r="KOY1" s="515"/>
      <c r="KOZ1" s="515"/>
      <c r="KPA1" s="515"/>
      <c r="KPB1" s="515"/>
      <c r="KPC1" s="515"/>
      <c r="KPD1" s="515"/>
      <c r="KPE1" s="515"/>
      <c r="KPF1" s="515"/>
      <c r="KPG1" s="515"/>
      <c r="KPH1" s="515"/>
      <c r="KPI1" s="515"/>
      <c r="KPJ1" s="515"/>
      <c r="KPK1" s="515"/>
      <c r="KPL1" s="515"/>
      <c r="KPM1" s="515"/>
      <c r="KPN1" s="515"/>
      <c r="KPO1" s="516"/>
      <c r="KPP1" s="514"/>
      <c r="KPQ1" s="515"/>
      <c r="KPR1" s="515"/>
      <c r="KPS1" s="516"/>
      <c r="KPT1" s="514"/>
      <c r="KPU1" s="515"/>
      <c r="KPV1" s="515"/>
      <c r="KPW1" s="515"/>
      <c r="KPX1" s="515"/>
      <c r="KPY1" s="515"/>
      <c r="KPZ1" s="515"/>
      <c r="KQA1" s="515"/>
      <c r="KQB1" s="515"/>
      <c r="KQC1" s="515"/>
      <c r="KQD1" s="515"/>
      <c r="KQE1" s="515"/>
      <c r="KQF1" s="516"/>
      <c r="KQG1" s="514"/>
      <c r="KQH1" s="515"/>
      <c r="KQI1" s="515"/>
      <c r="KQJ1" s="515"/>
      <c r="KQK1" s="515"/>
      <c r="KQL1" s="515"/>
      <c r="KQM1" s="515"/>
      <c r="KQN1" s="515"/>
      <c r="KQO1" s="515"/>
      <c r="KQP1" s="515"/>
      <c r="KQQ1" s="516"/>
      <c r="KQR1" s="514"/>
      <c r="KQS1" s="515"/>
      <c r="KQT1" s="515"/>
      <c r="KQU1" s="516"/>
      <c r="KQV1" s="523"/>
      <c r="KQW1" s="523"/>
      <c r="KQX1" s="523"/>
      <c r="KQY1" s="523"/>
      <c r="KQZ1" s="523"/>
      <c r="KRA1" s="523"/>
      <c r="KRB1" s="523"/>
      <c r="KRC1" s="523"/>
      <c r="KRD1" s="344"/>
      <c r="KRE1" s="514"/>
      <c r="KRF1" s="516"/>
      <c r="KRG1" s="524"/>
      <c r="KRH1" s="525"/>
      <c r="KRI1" s="525"/>
      <c r="KRJ1" s="526"/>
      <c r="KRK1" s="522"/>
      <c r="KRL1" s="522"/>
      <c r="KRM1" s="524"/>
      <c r="KRN1" s="525"/>
      <c r="KRO1" s="525"/>
      <c r="KRP1" s="525"/>
      <c r="KRQ1" s="525"/>
      <c r="KRR1" s="526"/>
      <c r="KRS1" s="522"/>
      <c r="KRT1" s="522"/>
      <c r="KRU1" s="522"/>
      <c r="KRV1" s="24"/>
      <c r="KRW1" s="24"/>
      <c r="KRX1" s="344"/>
      <c r="KRY1" s="345"/>
      <c r="KRZ1" s="26"/>
      <c r="KSA1" s="520"/>
      <c r="KSB1" s="520"/>
      <c r="KSC1" s="520"/>
      <c r="KSD1" s="520"/>
      <c r="KSE1" s="521"/>
      <c r="KSF1" s="517"/>
      <c r="KSG1" s="518"/>
      <c r="KSH1" s="518"/>
      <c r="KSI1" s="518"/>
      <c r="KSJ1" s="518"/>
      <c r="KSK1" s="518"/>
      <c r="KSL1" s="518"/>
      <c r="KSM1" s="518"/>
      <c r="KSN1" s="518"/>
      <c r="KSO1" s="518"/>
      <c r="KSP1" s="518"/>
      <c r="KSQ1" s="519"/>
      <c r="KSR1" s="520"/>
      <c r="KSS1" s="517"/>
      <c r="KST1" s="518"/>
      <c r="KSU1" s="518"/>
      <c r="KSV1" s="518"/>
      <c r="KSW1" s="518"/>
      <c r="KSX1" s="518"/>
      <c r="KSY1" s="518"/>
      <c r="KSZ1" s="519"/>
      <c r="KTA1" s="520"/>
      <c r="KTB1" s="520"/>
      <c r="KTC1" s="520"/>
      <c r="KTD1" s="520"/>
      <c r="KTE1" s="520"/>
      <c r="KTF1" s="520"/>
      <c r="KTG1" s="520"/>
      <c r="KTH1" s="514"/>
      <c r="KTI1" s="515"/>
      <c r="KTJ1" s="515"/>
      <c r="KTK1" s="515"/>
      <c r="KTL1" s="515"/>
      <c r="KTM1" s="515"/>
      <c r="KTN1" s="515"/>
      <c r="KTO1" s="515"/>
      <c r="KTP1" s="515"/>
      <c r="KTQ1" s="516"/>
      <c r="KTR1" s="514"/>
      <c r="KTS1" s="515"/>
      <c r="KTT1" s="515"/>
      <c r="KTU1" s="516"/>
      <c r="KTV1" s="514"/>
      <c r="KTW1" s="515"/>
      <c r="KTX1" s="515"/>
      <c r="KTY1" s="515"/>
      <c r="KTZ1" s="515"/>
      <c r="KUA1" s="515"/>
      <c r="KUB1" s="515"/>
      <c r="KUC1" s="515"/>
      <c r="KUD1" s="515"/>
      <c r="KUE1" s="515"/>
      <c r="KUF1" s="515"/>
      <c r="KUG1" s="515"/>
      <c r="KUH1" s="515"/>
      <c r="KUI1" s="515"/>
      <c r="KUJ1" s="515"/>
      <c r="KUK1" s="515"/>
      <c r="KUL1" s="515"/>
      <c r="KUM1" s="515"/>
      <c r="KUN1" s="515"/>
      <c r="KUO1" s="516"/>
      <c r="KUP1" s="514"/>
      <c r="KUQ1" s="515"/>
      <c r="KUR1" s="515"/>
      <c r="KUS1" s="516"/>
      <c r="KUT1" s="514"/>
      <c r="KUU1" s="515"/>
      <c r="KUV1" s="515"/>
      <c r="KUW1" s="515"/>
      <c r="KUX1" s="515"/>
      <c r="KUY1" s="515"/>
      <c r="KUZ1" s="515"/>
      <c r="KVA1" s="515"/>
      <c r="KVB1" s="515"/>
      <c r="KVC1" s="515"/>
      <c r="KVD1" s="515"/>
      <c r="KVE1" s="515"/>
      <c r="KVF1" s="516"/>
      <c r="KVG1" s="514"/>
      <c r="KVH1" s="515"/>
      <c r="KVI1" s="515"/>
      <c r="KVJ1" s="515"/>
      <c r="KVK1" s="515"/>
      <c r="KVL1" s="515"/>
      <c r="KVM1" s="515"/>
      <c r="KVN1" s="515"/>
      <c r="KVO1" s="515"/>
      <c r="KVP1" s="515"/>
      <c r="KVQ1" s="516"/>
      <c r="KVR1" s="514"/>
      <c r="KVS1" s="515"/>
      <c r="KVT1" s="515"/>
      <c r="KVU1" s="516"/>
      <c r="KVV1" s="523"/>
      <c r="KVW1" s="523"/>
      <c r="KVX1" s="523"/>
      <c r="KVY1" s="523"/>
      <c r="KVZ1" s="523"/>
      <c r="KWA1" s="523"/>
      <c r="KWB1" s="523"/>
      <c r="KWC1" s="523"/>
      <c r="KWD1" s="344"/>
      <c r="KWE1" s="514"/>
      <c r="KWF1" s="516"/>
      <c r="KWG1" s="524"/>
      <c r="KWH1" s="525"/>
      <c r="KWI1" s="525"/>
      <c r="KWJ1" s="526"/>
      <c r="KWK1" s="522"/>
      <c r="KWL1" s="522"/>
      <c r="KWM1" s="524"/>
      <c r="KWN1" s="525"/>
      <c r="KWO1" s="525"/>
      <c r="KWP1" s="525"/>
      <c r="KWQ1" s="525"/>
      <c r="KWR1" s="526"/>
      <c r="KWS1" s="522"/>
      <c r="KWT1" s="522"/>
      <c r="KWU1" s="522"/>
      <c r="KWV1" s="24"/>
      <c r="KWW1" s="24"/>
      <c r="KWX1" s="344"/>
      <c r="KWY1" s="345"/>
      <c r="KWZ1" s="26"/>
      <c r="KXA1" s="520"/>
      <c r="KXB1" s="520"/>
      <c r="KXC1" s="520"/>
      <c r="KXD1" s="520"/>
      <c r="KXE1" s="521"/>
      <c r="KXF1" s="517"/>
      <c r="KXG1" s="518"/>
      <c r="KXH1" s="518"/>
      <c r="KXI1" s="518"/>
      <c r="KXJ1" s="518"/>
      <c r="KXK1" s="518"/>
      <c r="KXL1" s="518"/>
      <c r="KXM1" s="518"/>
      <c r="KXN1" s="518"/>
      <c r="KXO1" s="518"/>
      <c r="KXP1" s="518"/>
      <c r="KXQ1" s="519"/>
      <c r="KXR1" s="520"/>
      <c r="KXS1" s="517"/>
      <c r="KXT1" s="518"/>
      <c r="KXU1" s="518"/>
      <c r="KXV1" s="518"/>
      <c r="KXW1" s="518"/>
      <c r="KXX1" s="518"/>
      <c r="KXY1" s="518"/>
      <c r="KXZ1" s="519"/>
      <c r="KYA1" s="520"/>
      <c r="KYB1" s="520"/>
      <c r="KYC1" s="520"/>
      <c r="KYD1" s="520"/>
      <c r="KYE1" s="520"/>
      <c r="KYF1" s="520"/>
      <c r="KYG1" s="520"/>
      <c r="KYH1" s="514"/>
      <c r="KYI1" s="515"/>
      <c r="KYJ1" s="515"/>
      <c r="KYK1" s="515"/>
      <c r="KYL1" s="515"/>
      <c r="KYM1" s="515"/>
      <c r="KYN1" s="515"/>
      <c r="KYO1" s="515"/>
      <c r="KYP1" s="515"/>
      <c r="KYQ1" s="516"/>
      <c r="KYR1" s="514"/>
      <c r="KYS1" s="515"/>
      <c r="KYT1" s="515"/>
      <c r="KYU1" s="516"/>
      <c r="KYV1" s="514"/>
      <c r="KYW1" s="515"/>
      <c r="KYX1" s="515"/>
      <c r="KYY1" s="515"/>
      <c r="KYZ1" s="515"/>
      <c r="KZA1" s="515"/>
      <c r="KZB1" s="515"/>
      <c r="KZC1" s="515"/>
      <c r="KZD1" s="515"/>
      <c r="KZE1" s="515"/>
      <c r="KZF1" s="515"/>
      <c r="KZG1" s="515"/>
      <c r="KZH1" s="515"/>
      <c r="KZI1" s="515"/>
      <c r="KZJ1" s="515"/>
      <c r="KZK1" s="515"/>
      <c r="KZL1" s="515"/>
      <c r="KZM1" s="515"/>
      <c r="KZN1" s="515"/>
      <c r="KZO1" s="516"/>
      <c r="KZP1" s="514"/>
      <c r="KZQ1" s="515"/>
      <c r="KZR1" s="515"/>
      <c r="KZS1" s="516"/>
      <c r="KZT1" s="514"/>
      <c r="KZU1" s="515"/>
      <c r="KZV1" s="515"/>
      <c r="KZW1" s="515"/>
      <c r="KZX1" s="515"/>
      <c r="KZY1" s="515"/>
      <c r="KZZ1" s="515"/>
      <c r="LAA1" s="515"/>
      <c r="LAB1" s="515"/>
      <c r="LAC1" s="515"/>
      <c r="LAD1" s="515"/>
      <c r="LAE1" s="515"/>
      <c r="LAF1" s="516"/>
      <c r="LAG1" s="514"/>
      <c r="LAH1" s="515"/>
      <c r="LAI1" s="515"/>
      <c r="LAJ1" s="515"/>
      <c r="LAK1" s="515"/>
      <c r="LAL1" s="515"/>
      <c r="LAM1" s="515"/>
      <c r="LAN1" s="515"/>
      <c r="LAO1" s="515"/>
      <c r="LAP1" s="515"/>
      <c r="LAQ1" s="516"/>
      <c r="LAR1" s="514"/>
      <c r="LAS1" s="515"/>
      <c r="LAT1" s="515"/>
      <c r="LAU1" s="516"/>
      <c r="LAV1" s="523"/>
      <c r="LAW1" s="523"/>
      <c r="LAX1" s="523"/>
      <c r="LAY1" s="523"/>
      <c r="LAZ1" s="523"/>
      <c r="LBA1" s="523"/>
      <c r="LBB1" s="523"/>
      <c r="LBC1" s="523"/>
      <c r="LBD1" s="344"/>
      <c r="LBE1" s="514"/>
      <c r="LBF1" s="516"/>
      <c r="LBG1" s="524"/>
      <c r="LBH1" s="525"/>
      <c r="LBI1" s="525"/>
      <c r="LBJ1" s="526"/>
      <c r="LBK1" s="522"/>
      <c r="LBL1" s="522"/>
      <c r="LBM1" s="524"/>
      <c r="LBN1" s="525"/>
      <c r="LBO1" s="525"/>
      <c r="LBP1" s="525"/>
      <c r="LBQ1" s="525"/>
      <c r="LBR1" s="526"/>
      <c r="LBS1" s="522"/>
      <c r="LBT1" s="522"/>
      <c r="LBU1" s="522"/>
      <c r="LBV1" s="24"/>
      <c r="LBW1" s="24"/>
      <c r="LBX1" s="344"/>
      <c r="LBY1" s="345"/>
      <c r="LBZ1" s="26"/>
      <c r="LCA1" s="520"/>
      <c r="LCB1" s="520"/>
      <c r="LCC1" s="520"/>
      <c r="LCD1" s="520"/>
      <c r="LCE1" s="521"/>
      <c r="LCF1" s="517"/>
      <c r="LCG1" s="518"/>
      <c r="LCH1" s="518"/>
      <c r="LCI1" s="518"/>
      <c r="LCJ1" s="518"/>
      <c r="LCK1" s="518"/>
      <c r="LCL1" s="518"/>
      <c r="LCM1" s="518"/>
      <c r="LCN1" s="518"/>
      <c r="LCO1" s="518"/>
      <c r="LCP1" s="518"/>
      <c r="LCQ1" s="519"/>
      <c r="LCR1" s="520"/>
      <c r="LCS1" s="517"/>
      <c r="LCT1" s="518"/>
      <c r="LCU1" s="518"/>
      <c r="LCV1" s="518"/>
      <c r="LCW1" s="518"/>
      <c r="LCX1" s="518"/>
      <c r="LCY1" s="518"/>
      <c r="LCZ1" s="519"/>
      <c r="LDA1" s="520"/>
      <c r="LDB1" s="520"/>
      <c r="LDC1" s="520"/>
      <c r="LDD1" s="520"/>
      <c r="LDE1" s="520"/>
      <c r="LDF1" s="520"/>
      <c r="LDG1" s="520"/>
      <c r="LDH1" s="514"/>
      <c r="LDI1" s="515"/>
      <c r="LDJ1" s="515"/>
      <c r="LDK1" s="515"/>
      <c r="LDL1" s="515"/>
      <c r="LDM1" s="515"/>
      <c r="LDN1" s="515"/>
      <c r="LDO1" s="515"/>
      <c r="LDP1" s="515"/>
      <c r="LDQ1" s="516"/>
      <c r="LDR1" s="514"/>
      <c r="LDS1" s="515"/>
      <c r="LDT1" s="515"/>
      <c r="LDU1" s="516"/>
      <c r="LDV1" s="514"/>
      <c r="LDW1" s="515"/>
      <c r="LDX1" s="515"/>
      <c r="LDY1" s="515"/>
      <c r="LDZ1" s="515"/>
      <c r="LEA1" s="515"/>
      <c r="LEB1" s="515"/>
      <c r="LEC1" s="515"/>
      <c r="LED1" s="515"/>
      <c r="LEE1" s="515"/>
      <c r="LEF1" s="515"/>
      <c r="LEG1" s="515"/>
      <c r="LEH1" s="515"/>
      <c r="LEI1" s="515"/>
      <c r="LEJ1" s="515"/>
      <c r="LEK1" s="515"/>
      <c r="LEL1" s="515"/>
      <c r="LEM1" s="515"/>
      <c r="LEN1" s="515"/>
      <c r="LEO1" s="516"/>
      <c r="LEP1" s="514"/>
      <c r="LEQ1" s="515"/>
      <c r="LER1" s="515"/>
      <c r="LES1" s="516"/>
      <c r="LET1" s="514"/>
      <c r="LEU1" s="515"/>
      <c r="LEV1" s="515"/>
      <c r="LEW1" s="515"/>
      <c r="LEX1" s="515"/>
      <c r="LEY1" s="515"/>
      <c r="LEZ1" s="515"/>
      <c r="LFA1" s="515"/>
      <c r="LFB1" s="515"/>
      <c r="LFC1" s="515"/>
      <c r="LFD1" s="515"/>
      <c r="LFE1" s="515"/>
      <c r="LFF1" s="516"/>
      <c r="LFG1" s="514"/>
      <c r="LFH1" s="515"/>
      <c r="LFI1" s="515"/>
      <c r="LFJ1" s="515"/>
      <c r="LFK1" s="515"/>
      <c r="LFL1" s="515"/>
      <c r="LFM1" s="515"/>
      <c r="LFN1" s="515"/>
      <c r="LFO1" s="515"/>
      <c r="LFP1" s="515"/>
      <c r="LFQ1" s="516"/>
      <c r="LFR1" s="514"/>
      <c r="LFS1" s="515"/>
      <c r="LFT1" s="515"/>
      <c r="LFU1" s="516"/>
      <c r="LFV1" s="523"/>
      <c r="LFW1" s="523"/>
      <c r="LFX1" s="523"/>
      <c r="LFY1" s="523"/>
      <c r="LFZ1" s="523"/>
      <c r="LGA1" s="523"/>
      <c r="LGB1" s="523"/>
      <c r="LGC1" s="523"/>
      <c r="LGD1" s="344"/>
      <c r="LGE1" s="514"/>
      <c r="LGF1" s="516"/>
      <c r="LGG1" s="524"/>
      <c r="LGH1" s="525"/>
      <c r="LGI1" s="525"/>
      <c r="LGJ1" s="526"/>
      <c r="LGK1" s="522"/>
      <c r="LGL1" s="522"/>
      <c r="LGM1" s="524"/>
      <c r="LGN1" s="525"/>
      <c r="LGO1" s="525"/>
      <c r="LGP1" s="525"/>
      <c r="LGQ1" s="525"/>
      <c r="LGR1" s="526"/>
      <c r="LGS1" s="522"/>
      <c r="LGT1" s="522"/>
      <c r="LGU1" s="522"/>
      <c r="LGV1" s="24"/>
      <c r="LGW1" s="24"/>
      <c r="LGX1" s="344"/>
      <c r="LGY1" s="345"/>
      <c r="LGZ1" s="26"/>
      <c r="LHA1" s="520"/>
      <c r="LHB1" s="520"/>
      <c r="LHC1" s="520"/>
      <c r="LHD1" s="520"/>
      <c r="LHE1" s="521"/>
      <c r="LHF1" s="517"/>
      <c r="LHG1" s="518"/>
      <c r="LHH1" s="518"/>
      <c r="LHI1" s="518"/>
      <c r="LHJ1" s="518"/>
      <c r="LHK1" s="518"/>
      <c r="LHL1" s="518"/>
      <c r="LHM1" s="518"/>
      <c r="LHN1" s="518"/>
      <c r="LHO1" s="518"/>
      <c r="LHP1" s="518"/>
      <c r="LHQ1" s="519"/>
      <c r="LHR1" s="520"/>
      <c r="LHS1" s="517"/>
      <c r="LHT1" s="518"/>
      <c r="LHU1" s="518"/>
      <c r="LHV1" s="518"/>
      <c r="LHW1" s="518"/>
      <c r="LHX1" s="518"/>
      <c r="LHY1" s="518"/>
      <c r="LHZ1" s="519"/>
      <c r="LIA1" s="520"/>
      <c r="LIB1" s="520"/>
      <c r="LIC1" s="520"/>
      <c r="LID1" s="520"/>
      <c r="LIE1" s="520"/>
      <c r="LIF1" s="520"/>
      <c r="LIG1" s="520"/>
      <c r="LIH1" s="514"/>
      <c r="LII1" s="515"/>
      <c r="LIJ1" s="515"/>
      <c r="LIK1" s="515"/>
      <c r="LIL1" s="515"/>
      <c r="LIM1" s="515"/>
      <c r="LIN1" s="515"/>
      <c r="LIO1" s="515"/>
      <c r="LIP1" s="515"/>
      <c r="LIQ1" s="516"/>
      <c r="LIR1" s="514"/>
      <c r="LIS1" s="515"/>
      <c r="LIT1" s="515"/>
      <c r="LIU1" s="516"/>
      <c r="LIV1" s="514"/>
      <c r="LIW1" s="515"/>
      <c r="LIX1" s="515"/>
      <c r="LIY1" s="515"/>
      <c r="LIZ1" s="515"/>
      <c r="LJA1" s="515"/>
      <c r="LJB1" s="515"/>
      <c r="LJC1" s="515"/>
      <c r="LJD1" s="515"/>
      <c r="LJE1" s="515"/>
      <c r="LJF1" s="515"/>
      <c r="LJG1" s="515"/>
      <c r="LJH1" s="515"/>
      <c r="LJI1" s="515"/>
      <c r="LJJ1" s="515"/>
      <c r="LJK1" s="515"/>
      <c r="LJL1" s="515"/>
      <c r="LJM1" s="515"/>
      <c r="LJN1" s="515"/>
      <c r="LJO1" s="516"/>
      <c r="LJP1" s="514"/>
      <c r="LJQ1" s="515"/>
      <c r="LJR1" s="515"/>
      <c r="LJS1" s="516"/>
      <c r="LJT1" s="514"/>
      <c r="LJU1" s="515"/>
      <c r="LJV1" s="515"/>
      <c r="LJW1" s="515"/>
      <c r="LJX1" s="515"/>
      <c r="LJY1" s="515"/>
      <c r="LJZ1" s="515"/>
      <c r="LKA1" s="515"/>
      <c r="LKB1" s="515"/>
      <c r="LKC1" s="515"/>
      <c r="LKD1" s="515"/>
      <c r="LKE1" s="515"/>
      <c r="LKF1" s="516"/>
      <c r="LKG1" s="514"/>
      <c r="LKH1" s="515"/>
      <c r="LKI1" s="515"/>
      <c r="LKJ1" s="515"/>
      <c r="LKK1" s="515"/>
      <c r="LKL1" s="515"/>
      <c r="LKM1" s="515"/>
      <c r="LKN1" s="515"/>
      <c r="LKO1" s="515"/>
      <c r="LKP1" s="515"/>
      <c r="LKQ1" s="516"/>
      <c r="LKR1" s="514"/>
      <c r="LKS1" s="515"/>
      <c r="LKT1" s="515"/>
      <c r="LKU1" s="516"/>
      <c r="LKV1" s="523"/>
      <c r="LKW1" s="523"/>
      <c r="LKX1" s="523"/>
      <c r="LKY1" s="523"/>
      <c r="LKZ1" s="523"/>
      <c r="LLA1" s="523"/>
      <c r="LLB1" s="523"/>
      <c r="LLC1" s="523"/>
      <c r="LLD1" s="344"/>
      <c r="LLE1" s="514"/>
      <c r="LLF1" s="516"/>
      <c r="LLG1" s="524"/>
      <c r="LLH1" s="525"/>
      <c r="LLI1" s="525"/>
      <c r="LLJ1" s="526"/>
      <c r="LLK1" s="522"/>
      <c r="LLL1" s="522"/>
      <c r="LLM1" s="524"/>
      <c r="LLN1" s="525"/>
      <c r="LLO1" s="525"/>
      <c r="LLP1" s="525"/>
      <c r="LLQ1" s="525"/>
      <c r="LLR1" s="526"/>
      <c r="LLS1" s="522"/>
      <c r="LLT1" s="522"/>
      <c r="LLU1" s="522"/>
      <c r="LLV1" s="24"/>
      <c r="LLW1" s="24"/>
      <c r="LLX1" s="344"/>
      <c r="LLY1" s="345"/>
      <c r="LLZ1" s="26"/>
      <c r="LMA1" s="520"/>
      <c r="LMB1" s="520"/>
      <c r="LMC1" s="520"/>
      <c r="LMD1" s="520"/>
      <c r="LME1" s="521"/>
      <c r="LMF1" s="517"/>
      <c r="LMG1" s="518"/>
      <c r="LMH1" s="518"/>
      <c r="LMI1" s="518"/>
      <c r="LMJ1" s="518"/>
      <c r="LMK1" s="518"/>
      <c r="LML1" s="518"/>
      <c r="LMM1" s="518"/>
      <c r="LMN1" s="518"/>
      <c r="LMO1" s="518"/>
      <c r="LMP1" s="518"/>
      <c r="LMQ1" s="519"/>
      <c r="LMR1" s="520"/>
      <c r="LMS1" s="517"/>
      <c r="LMT1" s="518"/>
      <c r="LMU1" s="518"/>
      <c r="LMV1" s="518"/>
      <c r="LMW1" s="518"/>
      <c r="LMX1" s="518"/>
      <c r="LMY1" s="518"/>
      <c r="LMZ1" s="519"/>
      <c r="LNA1" s="520"/>
      <c r="LNB1" s="520"/>
      <c r="LNC1" s="520"/>
      <c r="LND1" s="520"/>
      <c r="LNE1" s="520"/>
      <c r="LNF1" s="520"/>
      <c r="LNG1" s="520"/>
      <c r="LNH1" s="514"/>
      <c r="LNI1" s="515"/>
      <c r="LNJ1" s="515"/>
      <c r="LNK1" s="515"/>
      <c r="LNL1" s="515"/>
      <c r="LNM1" s="515"/>
      <c r="LNN1" s="515"/>
      <c r="LNO1" s="515"/>
      <c r="LNP1" s="515"/>
      <c r="LNQ1" s="516"/>
      <c r="LNR1" s="514"/>
      <c r="LNS1" s="515"/>
      <c r="LNT1" s="515"/>
      <c r="LNU1" s="516"/>
      <c r="LNV1" s="514"/>
      <c r="LNW1" s="515"/>
      <c r="LNX1" s="515"/>
      <c r="LNY1" s="515"/>
      <c r="LNZ1" s="515"/>
      <c r="LOA1" s="515"/>
      <c r="LOB1" s="515"/>
      <c r="LOC1" s="515"/>
      <c r="LOD1" s="515"/>
      <c r="LOE1" s="515"/>
      <c r="LOF1" s="515"/>
      <c r="LOG1" s="515"/>
      <c r="LOH1" s="515"/>
      <c r="LOI1" s="515"/>
      <c r="LOJ1" s="515"/>
      <c r="LOK1" s="515"/>
      <c r="LOL1" s="515"/>
      <c r="LOM1" s="515"/>
      <c r="LON1" s="515"/>
      <c r="LOO1" s="516"/>
      <c r="LOP1" s="514"/>
      <c r="LOQ1" s="515"/>
      <c r="LOR1" s="515"/>
      <c r="LOS1" s="516"/>
      <c r="LOT1" s="514"/>
      <c r="LOU1" s="515"/>
      <c r="LOV1" s="515"/>
      <c r="LOW1" s="515"/>
      <c r="LOX1" s="515"/>
      <c r="LOY1" s="515"/>
      <c r="LOZ1" s="515"/>
      <c r="LPA1" s="515"/>
      <c r="LPB1" s="515"/>
      <c r="LPC1" s="515"/>
      <c r="LPD1" s="515"/>
      <c r="LPE1" s="515"/>
      <c r="LPF1" s="516"/>
      <c r="LPG1" s="514"/>
      <c r="LPH1" s="515"/>
      <c r="LPI1" s="515"/>
      <c r="LPJ1" s="515"/>
      <c r="LPK1" s="515"/>
      <c r="LPL1" s="515"/>
      <c r="LPM1" s="515"/>
      <c r="LPN1" s="515"/>
      <c r="LPO1" s="515"/>
      <c r="LPP1" s="515"/>
      <c r="LPQ1" s="516"/>
      <c r="LPR1" s="514"/>
      <c r="LPS1" s="515"/>
      <c r="LPT1" s="515"/>
      <c r="LPU1" s="516"/>
      <c r="LPV1" s="523"/>
      <c r="LPW1" s="523"/>
      <c r="LPX1" s="523"/>
      <c r="LPY1" s="523"/>
      <c r="LPZ1" s="523"/>
      <c r="LQA1" s="523"/>
      <c r="LQB1" s="523"/>
      <c r="LQC1" s="523"/>
      <c r="LQD1" s="344"/>
      <c r="LQE1" s="514"/>
      <c r="LQF1" s="516"/>
      <c r="LQG1" s="524"/>
      <c r="LQH1" s="525"/>
      <c r="LQI1" s="525"/>
      <c r="LQJ1" s="526"/>
      <c r="LQK1" s="522"/>
      <c r="LQL1" s="522"/>
      <c r="LQM1" s="524"/>
      <c r="LQN1" s="525"/>
      <c r="LQO1" s="525"/>
      <c r="LQP1" s="525"/>
      <c r="LQQ1" s="525"/>
      <c r="LQR1" s="526"/>
      <c r="LQS1" s="522"/>
      <c r="LQT1" s="522"/>
      <c r="LQU1" s="522"/>
      <c r="LQV1" s="24"/>
      <c r="LQW1" s="24"/>
      <c r="LQX1" s="344"/>
      <c r="LQY1" s="345"/>
      <c r="LQZ1" s="26"/>
      <c r="LRA1" s="520"/>
      <c r="LRB1" s="520"/>
      <c r="LRC1" s="520"/>
      <c r="LRD1" s="520"/>
      <c r="LRE1" s="521"/>
      <c r="LRF1" s="517"/>
      <c r="LRG1" s="518"/>
      <c r="LRH1" s="518"/>
      <c r="LRI1" s="518"/>
      <c r="LRJ1" s="518"/>
      <c r="LRK1" s="518"/>
      <c r="LRL1" s="518"/>
      <c r="LRM1" s="518"/>
      <c r="LRN1" s="518"/>
      <c r="LRO1" s="518"/>
      <c r="LRP1" s="518"/>
      <c r="LRQ1" s="519"/>
      <c r="LRR1" s="520"/>
      <c r="LRS1" s="517"/>
      <c r="LRT1" s="518"/>
      <c r="LRU1" s="518"/>
      <c r="LRV1" s="518"/>
      <c r="LRW1" s="518"/>
      <c r="LRX1" s="518"/>
      <c r="LRY1" s="518"/>
      <c r="LRZ1" s="519"/>
      <c r="LSA1" s="520"/>
      <c r="LSB1" s="520"/>
      <c r="LSC1" s="520"/>
      <c r="LSD1" s="520"/>
      <c r="LSE1" s="520"/>
      <c r="LSF1" s="520"/>
      <c r="LSG1" s="520"/>
      <c r="LSH1" s="514"/>
      <c r="LSI1" s="515"/>
      <c r="LSJ1" s="515"/>
      <c r="LSK1" s="515"/>
      <c r="LSL1" s="515"/>
      <c r="LSM1" s="515"/>
      <c r="LSN1" s="515"/>
      <c r="LSO1" s="515"/>
      <c r="LSP1" s="515"/>
      <c r="LSQ1" s="516"/>
      <c r="LSR1" s="514"/>
      <c r="LSS1" s="515"/>
      <c r="LST1" s="515"/>
      <c r="LSU1" s="516"/>
      <c r="LSV1" s="514"/>
      <c r="LSW1" s="515"/>
      <c r="LSX1" s="515"/>
      <c r="LSY1" s="515"/>
      <c r="LSZ1" s="515"/>
      <c r="LTA1" s="515"/>
      <c r="LTB1" s="515"/>
      <c r="LTC1" s="515"/>
      <c r="LTD1" s="515"/>
      <c r="LTE1" s="515"/>
      <c r="LTF1" s="515"/>
      <c r="LTG1" s="515"/>
      <c r="LTH1" s="515"/>
      <c r="LTI1" s="515"/>
      <c r="LTJ1" s="515"/>
      <c r="LTK1" s="515"/>
      <c r="LTL1" s="515"/>
      <c r="LTM1" s="515"/>
      <c r="LTN1" s="515"/>
      <c r="LTO1" s="516"/>
      <c r="LTP1" s="514"/>
      <c r="LTQ1" s="515"/>
      <c r="LTR1" s="515"/>
      <c r="LTS1" s="516"/>
      <c r="LTT1" s="514"/>
      <c r="LTU1" s="515"/>
      <c r="LTV1" s="515"/>
      <c r="LTW1" s="515"/>
      <c r="LTX1" s="515"/>
      <c r="LTY1" s="515"/>
      <c r="LTZ1" s="515"/>
      <c r="LUA1" s="515"/>
      <c r="LUB1" s="515"/>
      <c r="LUC1" s="515"/>
      <c r="LUD1" s="515"/>
      <c r="LUE1" s="515"/>
      <c r="LUF1" s="516"/>
      <c r="LUG1" s="514"/>
      <c r="LUH1" s="515"/>
      <c r="LUI1" s="515"/>
      <c r="LUJ1" s="515"/>
      <c r="LUK1" s="515"/>
      <c r="LUL1" s="515"/>
      <c r="LUM1" s="515"/>
      <c r="LUN1" s="515"/>
      <c r="LUO1" s="515"/>
      <c r="LUP1" s="515"/>
      <c r="LUQ1" s="516"/>
      <c r="LUR1" s="514"/>
      <c r="LUS1" s="515"/>
      <c r="LUT1" s="515"/>
      <c r="LUU1" s="516"/>
      <c r="LUV1" s="523"/>
      <c r="LUW1" s="523"/>
      <c r="LUX1" s="523"/>
      <c r="LUY1" s="523"/>
      <c r="LUZ1" s="523"/>
      <c r="LVA1" s="523"/>
      <c r="LVB1" s="523"/>
      <c r="LVC1" s="523"/>
      <c r="LVD1" s="344"/>
      <c r="LVE1" s="514"/>
      <c r="LVF1" s="516"/>
      <c r="LVG1" s="524"/>
      <c r="LVH1" s="525"/>
      <c r="LVI1" s="525"/>
      <c r="LVJ1" s="526"/>
      <c r="LVK1" s="522"/>
      <c r="LVL1" s="522"/>
      <c r="LVM1" s="524"/>
      <c r="LVN1" s="525"/>
      <c r="LVO1" s="525"/>
      <c r="LVP1" s="525"/>
      <c r="LVQ1" s="525"/>
      <c r="LVR1" s="526"/>
      <c r="LVS1" s="522"/>
      <c r="LVT1" s="522"/>
      <c r="LVU1" s="522"/>
      <c r="LVV1" s="24"/>
      <c r="LVW1" s="24"/>
      <c r="LVX1" s="344"/>
      <c r="LVY1" s="345"/>
      <c r="LVZ1" s="26"/>
      <c r="LWA1" s="520"/>
      <c r="LWB1" s="520"/>
      <c r="LWC1" s="520"/>
      <c r="LWD1" s="520"/>
      <c r="LWE1" s="521"/>
      <c r="LWF1" s="517"/>
      <c r="LWG1" s="518"/>
      <c r="LWH1" s="518"/>
      <c r="LWI1" s="518"/>
      <c r="LWJ1" s="518"/>
      <c r="LWK1" s="518"/>
      <c r="LWL1" s="518"/>
      <c r="LWM1" s="518"/>
      <c r="LWN1" s="518"/>
      <c r="LWO1" s="518"/>
      <c r="LWP1" s="518"/>
      <c r="LWQ1" s="519"/>
      <c r="LWR1" s="520"/>
      <c r="LWS1" s="517"/>
      <c r="LWT1" s="518"/>
      <c r="LWU1" s="518"/>
      <c r="LWV1" s="518"/>
      <c r="LWW1" s="518"/>
      <c r="LWX1" s="518"/>
      <c r="LWY1" s="518"/>
      <c r="LWZ1" s="519"/>
      <c r="LXA1" s="520"/>
      <c r="LXB1" s="520"/>
      <c r="LXC1" s="520"/>
      <c r="LXD1" s="520"/>
      <c r="LXE1" s="520"/>
      <c r="LXF1" s="520"/>
      <c r="LXG1" s="520"/>
      <c r="LXH1" s="514"/>
      <c r="LXI1" s="515"/>
      <c r="LXJ1" s="515"/>
      <c r="LXK1" s="515"/>
      <c r="LXL1" s="515"/>
      <c r="LXM1" s="515"/>
      <c r="LXN1" s="515"/>
      <c r="LXO1" s="515"/>
      <c r="LXP1" s="515"/>
      <c r="LXQ1" s="516"/>
      <c r="LXR1" s="514"/>
      <c r="LXS1" s="515"/>
      <c r="LXT1" s="515"/>
      <c r="LXU1" s="516"/>
      <c r="LXV1" s="514"/>
      <c r="LXW1" s="515"/>
      <c r="LXX1" s="515"/>
      <c r="LXY1" s="515"/>
      <c r="LXZ1" s="515"/>
      <c r="LYA1" s="515"/>
      <c r="LYB1" s="515"/>
      <c r="LYC1" s="515"/>
      <c r="LYD1" s="515"/>
      <c r="LYE1" s="515"/>
      <c r="LYF1" s="515"/>
      <c r="LYG1" s="515"/>
      <c r="LYH1" s="515"/>
      <c r="LYI1" s="515"/>
      <c r="LYJ1" s="515"/>
      <c r="LYK1" s="515"/>
      <c r="LYL1" s="515"/>
      <c r="LYM1" s="515"/>
      <c r="LYN1" s="515"/>
      <c r="LYO1" s="516"/>
      <c r="LYP1" s="514"/>
      <c r="LYQ1" s="515"/>
      <c r="LYR1" s="515"/>
      <c r="LYS1" s="516"/>
      <c r="LYT1" s="514"/>
      <c r="LYU1" s="515"/>
      <c r="LYV1" s="515"/>
      <c r="LYW1" s="515"/>
      <c r="LYX1" s="515"/>
      <c r="LYY1" s="515"/>
      <c r="LYZ1" s="515"/>
      <c r="LZA1" s="515"/>
      <c r="LZB1" s="515"/>
      <c r="LZC1" s="515"/>
      <c r="LZD1" s="515"/>
      <c r="LZE1" s="515"/>
      <c r="LZF1" s="516"/>
      <c r="LZG1" s="514"/>
      <c r="LZH1" s="515"/>
      <c r="LZI1" s="515"/>
      <c r="LZJ1" s="515"/>
      <c r="LZK1" s="515"/>
      <c r="LZL1" s="515"/>
      <c r="LZM1" s="515"/>
      <c r="LZN1" s="515"/>
      <c r="LZO1" s="515"/>
      <c r="LZP1" s="515"/>
      <c r="LZQ1" s="516"/>
      <c r="LZR1" s="514"/>
      <c r="LZS1" s="515"/>
      <c r="LZT1" s="515"/>
      <c r="LZU1" s="516"/>
      <c r="LZV1" s="523"/>
      <c r="LZW1" s="523"/>
      <c r="LZX1" s="523"/>
      <c r="LZY1" s="523"/>
      <c r="LZZ1" s="523"/>
      <c r="MAA1" s="523"/>
      <c r="MAB1" s="523"/>
      <c r="MAC1" s="523"/>
      <c r="MAD1" s="344"/>
      <c r="MAE1" s="514"/>
      <c r="MAF1" s="516"/>
      <c r="MAG1" s="524"/>
      <c r="MAH1" s="525"/>
      <c r="MAI1" s="525"/>
      <c r="MAJ1" s="526"/>
      <c r="MAK1" s="522"/>
      <c r="MAL1" s="522"/>
      <c r="MAM1" s="524"/>
      <c r="MAN1" s="525"/>
      <c r="MAO1" s="525"/>
      <c r="MAP1" s="525"/>
      <c r="MAQ1" s="525"/>
      <c r="MAR1" s="526"/>
      <c r="MAS1" s="522"/>
      <c r="MAT1" s="522"/>
      <c r="MAU1" s="522"/>
      <c r="MAV1" s="24"/>
      <c r="MAW1" s="24"/>
      <c r="MAX1" s="344"/>
      <c r="MAY1" s="345"/>
      <c r="MAZ1" s="26"/>
      <c r="MBA1" s="520"/>
      <c r="MBB1" s="520"/>
      <c r="MBC1" s="520"/>
      <c r="MBD1" s="520"/>
      <c r="MBE1" s="521"/>
      <c r="MBF1" s="517"/>
      <c r="MBG1" s="518"/>
      <c r="MBH1" s="518"/>
      <c r="MBI1" s="518"/>
      <c r="MBJ1" s="518"/>
      <c r="MBK1" s="518"/>
      <c r="MBL1" s="518"/>
      <c r="MBM1" s="518"/>
      <c r="MBN1" s="518"/>
      <c r="MBO1" s="518"/>
      <c r="MBP1" s="518"/>
      <c r="MBQ1" s="519"/>
      <c r="MBR1" s="520"/>
      <c r="MBS1" s="517"/>
      <c r="MBT1" s="518"/>
      <c r="MBU1" s="518"/>
      <c r="MBV1" s="518"/>
      <c r="MBW1" s="518"/>
      <c r="MBX1" s="518"/>
      <c r="MBY1" s="518"/>
      <c r="MBZ1" s="519"/>
      <c r="MCA1" s="520"/>
      <c r="MCB1" s="520"/>
      <c r="MCC1" s="520"/>
      <c r="MCD1" s="520"/>
      <c r="MCE1" s="520"/>
      <c r="MCF1" s="520"/>
      <c r="MCG1" s="520"/>
      <c r="MCH1" s="514"/>
      <c r="MCI1" s="515"/>
      <c r="MCJ1" s="515"/>
      <c r="MCK1" s="515"/>
      <c r="MCL1" s="515"/>
      <c r="MCM1" s="515"/>
      <c r="MCN1" s="515"/>
      <c r="MCO1" s="515"/>
      <c r="MCP1" s="515"/>
      <c r="MCQ1" s="516"/>
      <c r="MCR1" s="514"/>
      <c r="MCS1" s="515"/>
      <c r="MCT1" s="515"/>
      <c r="MCU1" s="516"/>
      <c r="MCV1" s="514"/>
      <c r="MCW1" s="515"/>
      <c r="MCX1" s="515"/>
      <c r="MCY1" s="515"/>
      <c r="MCZ1" s="515"/>
      <c r="MDA1" s="515"/>
      <c r="MDB1" s="515"/>
      <c r="MDC1" s="515"/>
      <c r="MDD1" s="515"/>
      <c r="MDE1" s="515"/>
      <c r="MDF1" s="515"/>
      <c r="MDG1" s="515"/>
      <c r="MDH1" s="515"/>
      <c r="MDI1" s="515"/>
      <c r="MDJ1" s="515"/>
      <c r="MDK1" s="515"/>
      <c r="MDL1" s="515"/>
      <c r="MDM1" s="515"/>
      <c r="MDN1" s="515"/>
      <c r="MDO1" s="516"/>
      <c r="MDP1" s="514"/>
      <c r="MDQ1" s="515"/>
      <c r="MDR1" s="515"/>
      <c r="MDS1" s="516"/>
      <c r="MDT1" s="514"/>
      <c r="MDU1" s="515"/>
      <c r="MDV1" s="515"/>
      <c r="MDW1" s="515"/>
      <c r="MDX1" s="515"/>
      <c r="MDY1" s="515"/>
      <c r="MDZ1" s="515"/>
      <c r="MEA1" s="515"/>
      <c r="MEB1" s="515"/>
      <c r="MEC1" s="515"/>
      <c r="MED1" s="515"/>
      <c r="MEE1" s="515"/>
      <c r="MEF1" s="516"/>
      <c r="MEG1" s="514"/>
      <c r="MEH1" s="515"/>
      <c r="MEI1" s="515"/>
      <c r="MEJ1" s="515"/>
      <c r="MEK1" s="515"/>
      <c r="MEL1" s="515"/>
      <c r="MEM1" s="515"/>
      <c r="MEN1" s="515"/>
      <c r="MEO1" s="515"/>
      <c r="MEP1" s="515"/>
      <c r="MEQ1" s="516"/>
      <c r="MER1" s="514"/>
      <c r="MES1" s="515"/>
      <c r="MET1" s="515"/>
      <c r="MEU1" s="516"/>
      <c r="MEV1" s="523"/>
      <c r="MEW1" s="523"/>
      <c r="MEX1" s="523"/>
      <c r="MEY1" s="523"/>
      <c r="MEZ1" s="523"/>
      <c r="MFA1" s="523"/>
      <c r="MFB1" s="523"/>
      <c r="MFC1" s="523"/>
      <c r="MFD1" s="344"/>
      <c r="MFE1" s="514"/>
      <c r="MFF1" s="516"/>
      <c r="MFG1" s="524"/>
      <c r="MFH1" s="525"/>
      <c r="MFI1" s="525"/>
      <c r="MFJ1" s="526"/>
      <c r="MFK1" s="522"/>
      <c r="MFL1" s="522"/>
      <c r="MFM1" s="524"/>
      <c r="MFN1" s="525"/>
      <c r="MFO1" s="525"/>
      <c r="MFP1" s="525"/>
      <c r="MFQ1" s="525"/>
      <c r="MFR1" s="526"/>
      <c r="MFS1" s="522"/>
      <c r="MFT1" s="522"/>
      <c r="MFU1" s="522"/>
      <c r="MFV1" s="24"/>
      <c r="MFW1" s="24"/>
      <c r="MFX1" s="344"/>
      <c r="MFY1" s="345"/>
      <c r="MFZ1" s="26"/>
      <c r="MGA1" s="520"/>
      <c r="MGB1" s="520"/>
      <c r="MGC1" s="520"/>
      <c r="MGD1" s="520"/>
      <c r="MGE1" s="521"/>
      <c r="MGF1" s="517"/>
      <c r="MGG1" s="518"/>
      <c r="MGH1" s="518"/>
      <c r="MGI1" s="518"/>
      <c r="MGJ1" s="518"/>
      <c r="MGK1" s="518"/>
      <c r="MGL1" s="518"/>
      <c r="MGM1" s="518"/>
      <c r="MGN1" s="518"/>
      <c r="MGO1" s="518"/>
      <c r="MGP1" s="518"/>
      <c r="MGQ1" s="519"/>
      <c r="MGR1" s="520"/>
      <c r="MGS1" s="517"/>
      <c r="MGT1" s="518"/>
      <c r="MGU1" s="518"/>
      <c r="MGV1" s="518"/>
      <c r="MGW1" s="518"/>
      <c r="MGX1" s="518"/>
      <c r="MGY1" s="518"/>
      <c r="MGZ1" s="519"/>
      <c r="MHA1" s="520"/>
      <c r="MHB1" s="520"/>
      <c r="MHC1" s="520"/>
      <c r="MHD1" s="520"/>
      <c r="MHE1" s="520"/>
      <c r="MHF1" s="520"/>
      <c r="MHG1" s="520"/>
      <c r="MHH1" s="514"/>
      <c r="MHI1" s="515"/>
      <c r="MHJ1" s="515"/>
      <c r="MHK1" s="515"/>
      <c r="MHL1" s="515"/>
      <c r="MHM1" s="515"/>
      <c r="MHN1" s="515"/>
      <c r="MHO1" s="515"/>
      <c r="MHP1" s="515"/>
      <c r="MHQ1" s="516"/>
      <c r="MHR1" s="514"/>
      <c r="MHS1" s="515"/>
      <c r="MHT1" s="515"/>
      <c r="MHU1" s="516"/>
      <c r="MHV1" s="514"/>
      <c r="MHW1" s="515"/>
      <c r="MHX1" s="515"/>
      <c r="MHY1" s="515"/>
      <c r="MHZ1" s="515"/>
      <c r="MIA1" s="515"/>
      <c r="MIB1" s="515"/>
      <c r="MIC1" s="515"/>
      <c r="MID1" s="515"/>
      <c r="MIE1" s="515"/>
      <c r="MIF1" s="515"/>
      <c r="MIG1" s="515"/>
      <c r="MIH1" s="515"/>
      <c r="MII1" s="515"/>
      <c r="MIJ1" s="515"/>
      <c r="MIK1" s="515"/>
      <c r="MIL1" s="515"/>
      <c r="MIM1" s="515"/>
      <c r="MIN1" s="515"/>
      <c r="MIO1" s="516"/>
      <c r="MIP1" s="514"/>
      <c r="MIQ1" s="515"/>
      <c r="MIR1" s="515"/>
      <c r="MIS1" s="516"/>
      <c r="MIT1" s="514"/>
      <c r="MIU1" s="515"/>
      <c r="MIV1" s="515"/>
      <c r="MIW1" s="515"/>
      <c r="MIX1" s="515"/>
      <c r="MIY1" s="515"/>
      <c r="MIZ1" s="515"/>
      <c r="MJA1" s="515"/>
      <c r="MJB1" s="515"/>
      <c r="MJC1" s="515"/>
      <c r="MJD1" s="515"/>
      <c r="MJE1" s="515"/>
      <c r="MJF1" s="516"/>
      <c r="MJG1" s="514"/>
      <c r="MJH1" s="515"/>
      <c r="MJI1" s="515"/>
      <c r="MJJ1" s="515"/>
      <c r="MJK1" s="515"/>
      <c r="MJL1" s="515"/>
      <c r="MJM1" s="515"/>
      <c r="MJN1" s="515"/>
      <c r="MJO1" s="515"/>
      <c r="MJP1" s="515"/>
      <c r="MJQ1" s="516"/>
      <c r="MJR1" s="514"/>
      <c r="MJS1" s="515"/>
      <c r="MJT1" s="515"/>
      <c r="MJU1" s="516"/>
      <c r="MJV1" s="523"/>
      <c r="MJW1" s="523"/>
      <c r="MJX1" s="523"/>
      <c r="MJY1" s="523"/>
      <c r="MJZ1" s="523"/>
      <c r="MKA1" s="523"/>
      <c r="MKB1" s="523"/>
      <c r="MKC1" s="523"/>
      <c r="MKD1" s="344"/>
      <c r="MKE1" s="514"/>
      <c r="MKF1" s="516"/>
      <c r="MKG1" s="524"/>
      <c r="MKH1" s="525"/>
      <c r="MKI1" s="525"/>
      <c r="MKJ1" s="526"/>
      <c r="MKK1" s="522"/>
      <c r="MKL1" s="522"/>
      <c r="MKM1" s="524"/>
      <c r="MKN1" s="525"/>
      <c r="MKO1" s="525"/>
      <c r="MKP1" s="525"/>
      <c r="MKQ1" s="525"/>
      <c r="MKR1" s="526"/>
      <c r="MKS1" s="522"/>
      <c r="MKT1" s="522"/>
      <c r="MKU1" s="522"/>
      <c r="MKV1" s="24"/>
      <c r="MKW1" s="24"/>
      <c r="MKX1" s="344"/>
      <c r="MKY1" s="345"/>
      <c r="MKZ1" s="26"/>
      <c r="MLA1" s="520"/>
      <c r="MLB1" s="520"/>
      <c r="MLC1" s="520"/>
      <c r="MLD1" s="520"/>
      <c r="MLE1" s="521"/>
      <c r="MLF1" s="517"/>
      <c r="MLG1" s="518"/>
      <c r="MLH1" s="518"/>
      <c r="MLI1" s="518"/>
      <c r="MLJ1" s="518"/>
      <c r="MLK1" s="518"/>
      <c r="MLL1" s="518"/>
      <c r="MLM1" s="518"/>
      <c r="MLN1" s="518"/>
      <c r="MLO1" s="518"/>
      <c r="MLP1" s="518"/>
      <c r="MLQ1" s="519"/>
      <c r="MLR1" s="520"/>
      <c r="MLS1" s="517"/>
      <c r="MLT1" s="518"/>
      <c r="MLU1" s="518"/>
      <c r="MLV1" s="518"/>
      <c r="MLW1" s="518"/>
      <c r="MLX1" s="518"/>
      <c r="MLY1" s="518"/>
      <c r="MLZ1" s="519"/>
      <c r="MMA1" s="520"/>
      <c r="MMB1" s="520"/>
      <c r="MMC1" s="520"/>
      <c r="MMD1" s="520"/>
      <c r="MME1" s="520"/>
      <c r="MMF1" s="520"/>
      <c r="MMG1" s="520"/>
      <c r="MMH1" s="514"/>
      <c r="MMI1" s="515"/>
      <c r="MMJ1" s="515"/>
      <c r="MMK1" s="515"/>
      <c r="MML1" s="515"/>
      <c r="MMM1" s="515"/>
      <c r="MMN1" s="515"/>
      <c r="MMO1" s="515"/>
      <c r="MMP1" s="515"/>
      <c r="MMQ1" s="516"/>
      <c r="MMR1" s="514"/>
      <c r="MMS1" s="515"/>
      <c r="MMT1" s="515"/>
      <c r="MMU1" s="516"/>
      <c r="MMV1" s="514"/>
      <c r="MMW1" s="515"/>
      <c r="MMX1" s="515"/>
      <c r="MMY1" s="515"/>
      <c r="MMZ1" s="515"/>
      <c r="MNA1" s="515"/>
      <c r="MNB1" s="515"/>
      <c r="MNC1" s="515"/>
      <c r="MND1" s="515"/>
      <c r="MNE1" s="515"/>
      <c r="MNF1" s="515"/>
      <c r="MNG1" s="515"/>
      <c r="MNH1" s="515"/>
      <c r="MNI1" s="515"/>
      <c r="MNJ1" s="515"/>
      <c r="MNK1" s="515"/>
      <c r="MNL1" s="515"/>
      <c r="MNM1" s="515"/>
      <c r="MNN1" s="515"/>
      <c r="MNO1" s="516"/>
      <c r="MNP1" s="514"/>
      <c r="MNQ1" s="515"/>
      <c r="MNR1" s="515"/>
      <c r="MNS1" s="516"/>
      <c r="MNT1" s="514"/>
      <c r="MNU1" s="515"/>
      <c r="MNV1" s="515"/>
      <c r="MNW1" s="515"/>
      <c r="MNX1" s="515"/>
      <c r="MNY1" s="515"/>
      <c r="MNZ1" s="515"/>
      <c r="MOA1" s="515"/>
      <c r="MOB1" s="515"/>
      <c r="MOC1" s="515"/>
      <c r="MOD1" s="515"/>
      <c r="MOE1" s="515"/>
      <c r="MOF1" s="516"/>
      <c r="MOG1" s="514"/>
      <c r="MOH1" s="515"/>
      <c r="MOI1" s="515"/>
      <c r="MOJ1" s="515"/>
      <c r="MOK1" s="515"/>
      <c r="MOL1" s="515"/>
      <c r="MOM1" s="515"/>
      <c r="MON1" s="515"/>
      <c r="MOO1" s="515"/>
      <c r="MOP1" s="515"/>
      <c r="MOQ1" s="516"/>
      <c r="MOR1" s="514"/>
      <c r="MOS1" s="515"/>
      <c r="MOT1" s="515"/>
      <c r="MOU1" s="516"/>
      <c r="MOV1" s="523"/>
      <c r="MOW1" s="523"/>
      <c r="MOX1" s="523"/>
      <c r="MOY1" s="523"/>
      <c r="MOZ1" s="523"/>
      <c r="MPA1" s="523"/>
      <c r="MPB1" s="523"/>
      <c r="MPC1" s="523"/>
      <c r="MPD1" s="344"/>
      <c r="MPE1" s="514"/>
      <c r="MPF1" s="516"/>
      <c r="MPG1" s="524"/>
      <c r="MPH1" s="525"/>
      <c r="MPI1" s="525"/>
      <c r="MPJ1" s="526"/>
      <c r="MPK1" s="522"/>
      <c r="MPL1" s="522"/>
      <c r="MPM1" s="524"/>
      <c r="MPN1" s="525"/>
      <c r="MPO1" s="525"/>
      <c r="MPP1" s="525"/>
      <c r="MPQ1" s="525"/>
      <c r="MPR1" s="526"/>
      <c r="MPS1" s="522"/>
      <c r="MPT1" s="522"/>
      <c r="MPU1" s="522"/>
      <c r="MPV1" s="24"/>
      <c r="MPW1" s="24"/>
      <c r="MPX1" s="344"/>
      <c r="MPY1" s="345"/>
      <c r="MPZ1" s="26"/>
      <c r="MQA1" s="520"/>
      <c r="MQB1" s="520"/>
      <c r="MQC1" s="520"/>
      <c r="MQD1" s="520"/>
      <c r="MQE1" s="521"/>
      <c r="MQF1" s="517"/>
      <c r="MQG1" s="518"/>
      <c r="MQH1" s="518"/>
      <c r="MQI1" s="518"/>
      <c r="MQJ1" s="518"/>
      <c r="MQK1" s="518"/>
      <c r="MQL1" s="518"/>
      <c r="MQM1" s="518"/>
      <c r="MQN1" s="518"/>
      <c r="MQO1" s="518"/>
      <c r="MQP1" s="518"/>
      <c r="MQQ1" s="519"/>
      <c r="MQR1" s="520"/>
      <c r="MQS1" s="517"/>
      <c r="MQT1" s="518"/>
      <c r="MQU1" s="518"/>
      <c r="MQV1" s="518"/>
      <c r="MQW1" s="518"/>
      <c r="MQX1" s="518"/>
      <c r="MQY1" s="518"/>
      <c r="MQZ1" s="519"/>
      <c r="MRA1" s="520"/>
      <c r="MRB1" s="520"/>
      <c r="MRC1" s="520"/>
      <c r="MRD1" s="520"/>
      <c r="MRE1" s="520"/>
      <c r="MRF1" s="520"/>
      <c r="MRG1" s="520"/>
      <c r="MRH1" s="514"/>
      <c r="MRI1" s="515"/>
      <c r="MRJ1" s="515"/>
      <c r="MRK1" s="515"/>
      <c r="MRL1" s="515"/>
      <c r="MRM1" s="515"/>
      <c r="MRN1" s="515"/>
      <c r="MRO1" s="515"/>
      <c r="MRP1" s="515"/>
      <c r="MRQ1" s="516"/>
      <c r="MRR1" s="514"/>
      <c r="MRS1" s="515"/>
      <c r="MRT1" s="515"/>
      <c r="MRU1" s="516"/>
      <c r="MRV1" s="514"/>
      <c r="MRW1" s="515"/>
      <c r="MRX1" s="515"/>
      <c r="MRY1" s="515"/>
      <c r="MRZ1" s="515"/>
      <c r="MSA1" s="515"/>
      <c r="MSB1" s="515"/>
      <c r="MSC1" s="515"/>
      <c r="MSD1" s="515"/>
      <c r="MSE1" s="515"/>
      <c r="MSF1" s="515"/>
      <c r="MSG1" s="515"/>
      <c r="MSH1" s="515"/>
      <c r="MSI1" s="515"/>
      <c r="MSJ1" s="515"/>
      <c r="MSK1" s="515"/>
      <c r="MSL1" s="515"/>
      <c r="MSM1" s="515"/>
      <c r="MSN1" s="515"/>
      <c r="MSO1" s="516"/>
      <c r="MSP1" s="514"/>
      <c r="MSQ1" s="515"/>
      <c r="MSR1" s="515"/>
      <c r="MSS1" s="516"/>
      <c r="MST1" s="514"/>
      <c r="MSU1" s="515"/>
      <c r="MSV1" s="515"/>
      <c r="MSW1" s="515"/>
      <c r="MSX1" s="515"/>
      <c r="MSY1" s="515"/>
      <c r="MSZ1" s="515"/>
      <c r="MTA1" s="515"/>
      <c r="MTB1" s="515"/>
      <c r="MTC1" s="515"/>
      <c r="MTD1" s="515"/>
      <c r="MTE1" s="515"/>
      <c r="MTF1" s="516"/>
      <c r="MTG1" s="514"/>
      <c r="MTH1" s="515"/>
      <c r="MTI1" s="515"/>
      <c r="MTJ1" s="515"/>
      <c r="MTK1" s="515"/>
      <c r="MTL1" s="515"/>
      <c r="MTM1" s="515"/>
      <c r="MTN1" s="515"/>
      <c r="MTO1" s="515"/>
      <c r="MTP1" s="515"/>
      <c r="MTQ1" s="516"/>
      <c r="MTR1" s="514"/>
      <c r="MTS1" s="515"/>
      <c r="MTT1" s="515"/>
      <c r="MTU1" s="516"/>
      <c r="MTV1" s="523"/>
      <c r="MTW1" s="523"/>
      <c r="MTX1" s="523"/>
      <c r="MTY1" s="523"/>
      <c r="MTZ1" s="523"/>
      <c r="MUA1" s="523"/>
      <c r="MUB1" s="523"/>
      <c r="MUC1" s="523"/>
      <c r="MUD1" s="344"/>
      <c r="MUE1" s="514"/>
      <c r="MUF1" s="516"/>
      <c r="MUG1" s="524"/>
      <c r="MUH1" s="525"/>
      <c r="MUI1" s="525"/>
      <c r="MUJ1" s="526"/>
      <c r="MUK1" s="522"/>
      <c r="MUL1" s="522"/>
      <c r="MUM1" s="524"/>
      <c r="MUN1" s="525"/>
      <c r="MUO1" s="525"/>
      <c r="MUP1" s="525"/>
      <c r="MUQ1" s="525"/>
      <c r="MUR1" s="526"/>
      <c r="MUS1" s="522"/>
      <c r="MUT1" s="522"/>
      <c r="MUU1" s="522"/>
      <c r="MUV1" s="24"/>
      <c r="MUW1" s="24"/>
      <c r="MUX1" s="344"/>
      <c r="MUY1" s="345"/>
      <c r="MUZ1" s="26"/>
      <c r="MVA1" s="520"/>
      <c r="MVB1" s="520"/>
      <c r="MVC1" s="520"/>
      <c r="MVD1" s="520"/>
      <c r="MVE1" s="521"/>
      <c r="MVF1" s="517"/>
      <c r="MVG1" s="518"/>
      <c r="MVH1" s="518"/>
      <c r="MVI1" s="518"/>
      <c r="MVJ1" s="518"/>
      <c r="MVK1" s="518"/>
      <c r="MVL1" s="518"/>
      <c r="MVM1" s="518"/>
      <c r="MVN1" s="518"/>
      <c r="MVO1" s="518"/>
      <c r="MVP1" s="518"/>
      <c r="MVQ1" s="519"/>
      <c r="MVR1" s="520"/>
      <c r="MVS1" s="517"/>
      <c r="MVT1" s="518"/>
      <c r="MVU1" s="518"/>
      <c r="MVV1" s="518"/>
      <c r="MVW1" s="518"/>
      <c r="MVX1" s="518"/>
      <c r="MVY1" s="518"/>
      <c r="MVZ1" s="519"/>
      <c r="MWA1" s="520"/>
      <c r="MWB1" s="520"/>
      <c r="MWC1" s="520"/>
      <c r="MWD1" s="520"/>
      <c r="MWE1" s="520"/>
      <c r="MWF1" s="520"/>
      <c r="MWG1" s="520"/>
      <c r="MWH1" s="514"/>
      <c r="MWI1" s="515"/>
      <c r="MWJ1" s="515"/>
      <c r="MWK1" s="515"/>
      <c r="MWL1" s="515"/>
      <c r="MWM1" s="515"/>
      <c r="MWN1" s="515"/>
      <c r="MWO1" s="515"/>
      <c r="MWP1" s="515"/>
      <c r="MWQ1" s="516"/>
      <c r="MWR1" s="514"/>
      <c r="MWS1" s="515"/>
      <c r="MWT1" s="515"/>
      <c r="MWU1" s="516"/>
      <c r="MWV1" s="514"/>
      <c r="MWW1" s="515"/>
      <c r="MWX1" s="515"/>
      <c r="MWY1" s="515"/>
      <c r="MWZ1" s="515"/>
      <c r="MXA1" s="515"/>
      <c r="MXB1" s="515"/>
      <c r="MXC1" s="515"/>
      <c r="MXD1" s="515"/>
      <c r="MXE1" s="515"/>
      <c r="MXF1" s="515"/>
      <c r="MXG1" s="515"/>
      <c r="MXH1" s="515"/>
      <c r="MXI1" s="515"/>
      <c r="MXJ1" s="515"/>
      <c r="MXK1" s="515"/>
      <c r="MXL1" s="515"/>
      <c r="MXM1" s="515"/>
      <c r="MXN1" s="515"/>
      <c r="MXO1" s="516"/>
      <c r="MXP1" s="514"/>
      <c r="MXQ1" s="515"/>
      <c r="MXR1" s="515"/>
      <c r="MXS1" s="516"/>
      <c r="MXT1" s="514"/>
      <c r="MXU1" s="515"/>
      <c r="MXV1" s="515"/>
      <c r="MXW1" s="515"/>
      <c r="MXX1" s="515"/>
      <c r="MXY1" s="515"/>
      <c r="MXZ1" s="515"/>
      <c r="MYA1" s="515"/>
      <c r="MYB1" s="515"/>
      <c r="MYC1" s="515"/>
      <c r="MYD1" s="515"/>
      <c r="MYE1" s="515"/>
      <c r="MYF1" s="516"/>
      <c r="MYG1" s="514"/>
      <c r="MYH1" s="515"/>
      <c r="MYI1" s="515"/>
      <c r="MYJ1" s="515"/>
      <c r="MYK1" s="515"/>
      <c r="MYL1" s="515"/>
      <c r="MYM1" s="515"/>
      <c r="MYN1" s="515"/>
      <c r="MYO1" s="515"/>
      <c r="MYP1" s="515"/>
      <c r="MYQ1" s="516"/>
      <c r="MYR1" s="514"/>
      <c r="MYS1" s="515"/>
      <c r="MYT1" s="515"/>
      <c r="MYU1" s="516"/>
      <c r="MYV1" s="523"/>
      <c r="MYW1" s="523"/>
      <c r="MYX1" s="523"/>
      <c r="MYY1" s="523"/>
      <c r="MYZ1" s="523"/>
      <c r="MZA1" s="523"/>
      <c r="MZB1" s="523"/>
      <c r="MZC1" s="523"/>
      <c r="MZD1" s="344"/>
      <c r="MZE1" s="514"/>
      <c r="MZF1" s="516"/>
      <c r="MZG1" s="524"/>
      <c r="MZH1" s="525"/>
      <c r="MZI1" s="525"/>
      <c r="MZJ1" s="526"/>
      <c r="MZK1" s="522"/>
      <c r="MZL1" s="522"/>
      <c r="MZM1" s="524"/>
      <c r="MZN1" s="525"/>
      <c r="MZO1" s="525"/>
      <c r="MZP1" s="525"/>
      <c r="MZQ1" s="525"/>
      <c r="MZR1" s="526"/>
      <c r="MZS1" s="522"/>
      <c r="MZT1" s="522"/>
      <c r="MZU1" s="522"/>
      <c r="MZV1" s="24"/>
      <c r="MZW1" s="24"/>
      <c r="MZX1" s="344"/>
      <c r="MZY1" s="345"/>
      <c r="MZZ1" s="26"/>
      <c r="NAA1" s="520"/>
      <c r="NAB1" s="520"/>
      <c r="NAC1" s="520"/>
      <c r="NAD1" s="520"/>
      <c r="NAE1" s="521"/>
      <c r="NAF1" s="517"/>
      <c r="NAG1" s="518"/>
      <c r="NAH1" s="518"/>
      <c r="NAI1" s="518"/>
      <c r="NAJ1" s="518"/>
      <c r="NAK1" s="518"/>
      <c r="NAL1" s="518"/>
      <c r="NAM1" s="518"/>
      <c r="NAN1" s="518"/>
      <c r="NAO1" s="518"/>
      <c r="NAP1" s="518"/>
      <c r="NAQ1" s="519"/>
      <c r="NAR1" s="520"/>
      <c r="NAS1" s="517"/>
      <c r="NAT1" s="518"/>
      <c r="NAU1" s="518"/>
      <c r="NAV1" s="518"/>
      <c r="NAW1" s="518"/>
      <c r="NAX1" s="518"/>
      <c r="NAY1" s="518"/>
      <c r="NAZ1" s="519"/>
      <c r="NBA1" s="520"/>
      <c r="NBB1" s="520"/>
      <c r="NBC1" s="520"/>
      <c r="NBD1" s="520"/>
      <c r="NBE1" s="520"/>
      <c r="NBF1" s="520"/>
      <c r="NBG1" s="520"/>
      <c r="NBH1" s="514"/>
      <c r="NBI1" s="515"/>
      <c r="NBJ1" s="515"/>
      <c r="NBK1" s="515"/>
      <c r="NBL1" s="515"/>
      <c r="NBM1" s="515"/>
      <c r="NBN1" s="515"/>
      <c r="NBO1" s="515"/>
      <c r="NBP1" s="515"/>
      <c r="NBQ1" s="516"/>
      <c r="NBR1" s="514"/>
      <c r="NBS1" s="515"/>
      <c r="NBT1" s="515"/>
      <c r="NBU1" s="516"/>
      <c r="NBV1" s="514"/>
      <c r="NBW1" s="515"/>
      <c r="NBX1" s="515"/>
      <c r="NBY1" s="515"/>
      <c r="NBZ1" s="515"/>
      <c r="NCA1" s="515"/>
      <c r="NCB1" s="515"/>
      <c r="NCC1" s="515"/>
      <c r="NCD1" s="515"/>
      <c r="NCE1" s="515"/>
      <c r="NCF1" s="515"/>
      <c r="NCG1" s="515"/>
      <c r="NCH1" s="515"/>
      <c r="NCI1" s="515"/>
      <c r="NCJ1" s="515"/>
      <c r="NCK1" s="515"/>
      <c r="NCL1" s="515"/>
      <c r="NCM1" s="515"/>
      <c r="NCN1" s="515"/>
      <c r="NCO1" s="516"/>
      <c r="NCP1" s="514"/>
      <c r="NCQ1" s="515"/>
      <c r="NCR1" s="515"/>
      <c r="NCS1" s="516"/>
      <c r="NCT1" s="514"/>
      <c r="NCU1" s="515"/>
      <c r="NCV1" s="515"/>
      <c r="NCW1" s="515"/>
      <c r="NCX1" s="515"/>
      <c r="NCY1" s="515"/>
      <c r="NCZ1" s="515"/>
      <c r="NDA1" s="515"/>
      <c r="NDB1" s="515"/>
      <c r="NDC1" s="515"/>
      <c r="NDD1" s="515"/>
      <c r="NDE1" s="515"/>
      <c r="NDF1" s="516"/>
      <c r="NDG1" s="514"/>
      <c r="NDH1" s="515"/>
      <c r="NDI1" s="515"/>
      <c r="NDJ1" s="515"/>
      <c r="NDK1" s="515"/>
      <c r="NDL1" s="515"/>
      <c r="NDM1" s="515"/>
      <c r="NDN1" s="515"/>
      <c r="NDO1" s="515"/>
      <c r="NDP1" s="515"/>
      <c r="NDQ1" s="516"/>
      <c r="NDR1" s="514"/>
      <c r="NDS1" s="515"/>
      <c r="NDT1" s="515"/>
      <c r="NDU1" s="516"/>
      <c r="NDV1" s="523"/>
      <c r="NDW1" s="523"/>
      <c r="NDX1" s="523"/>
      <c r="NDY1" s="523"/>
      <c r="NDZ1" s="523"/>
      <c r="NEA1" s="523"/>
      <c r="NEB1" s="523"/>
      <c r="NEC1" s="523"/>
      <c r="NED1" s="344"/>
      <c r="NEE1" s="514"/>
      <c r="NEF1" s="516"/>
      <c r="NEG1" s="524"/>
      <c r="NEH1" s="525"/>
      <c r="NEI1" s="525"/>
      <c r="NEJ1" s="526"/>
      <c r="NEK1" s="522"/>
      <c r="NEL1" s="522"/>
      <c r="NEM1" s="524"/>
      <c r="NEN1" s="525"/>
      <c r="NEO1" s="525"/>
      <c r="NEP1" s="525"/>
      <c r="NEQ1" s="525"/>
      <c r="NER1" s="526"/>
      <c r="NES1" s="522"/>
      <c r="NET1" s="522"/>
      <c r="NEU1" s="522"/>
      <c r="NEV1" s="24"/>
      <c r="NEW1" s="24"/>
      <c r="NEX1" s="344"/>
      <c r="NEY1" s="345"/>
      <c r="NEZ1" s="26"/>
      <c r="NFA1" s="520"/>
      <c r="NFB1" s="520"/>
      <c r="NFC1" s="520"/>
      <c r="NFD1" s="520"/>
      <c r="NFE1" s="521"/>
      <c r="NFF1" s="517"/>
      <c r="NFG1" s="518"/>
      <c r="NFH1" s="518"/>
      <c r="NFI1" s="518"/>
      <c r="NFJ1" s="518"/>
      <c r="NFK1" s="518"/>
      <c r="NFL1" s="518"/>
      <c r="NFM1" s="518"/>
      <c r="NFN1" s="518"/>
      <c r="NFO1" s="518"/>
      <c r="NFP1" s="518"/>
      <c r="NFQ1" s="519"/>
      <c r="NFR1" s="520"/>
      <c r="NFS1" s="517"/>
      <c r="NFT1" s="518"/>
      <c r="NFU1" s="518"/>
      <c r="NFV1" s="518"/>
      <c r="NFW1" s="518"/>
      <c r="NFX1" s="518"/>
      <c r="NFY1" s="518"/>
      <c r="NFZ1" s="519"/>
      <c r="NGA1" s="520"/>
      <c r="NGB1" s="520"/>
      <c r="NGC1" s="520"/>
      <c r="NGD1" s="520"/>
      <c r="NGE1" s="520"/>
      <c r="NGF1" s="520"/>
      <c r="NGG1" s="520"/>
      <c r="NGH1" s="514"/>
      <c r="NGI1" s="515"/>
      <c r="NGJ1" s="515"/>
      <c r="NGK1" s="515"/>
      <c r="NGL1" s="515"/>
      <c r="NGM1" s="515"/>
      <c r="NGN1" s="515"/>
      <c r="NGO1" s="515"/>
      <c r="NGP1" s="515"/>
      <c r="NGQ1" s="516"/>
      <c r="NGR1" s="514"/>
      <c r="NGS1" s="515"/>
      <c r="NGT1" s="515"/>
      <c r="NGU1" s="516"/>
      <c r="NGV1" s="514"/>
      <c r="NGW1" s="515"/>
      <c r="NGX1" s="515"/>
      <c r="NGY1" s="515"/>
      <c r="NGZ1" s="515"/>
      <c r="NHA1" s="515"/>
      <c r="NHB1" s="515"/>
      <c r="NHC1" s="515"/>
      <c r="NHD1" s="515"/>
      <c r="NHE1" s="515"/>
      <c r="NHF1" s="515"/>
      <c r="NHG1" s="515"/>
      <c r="NHH1" s="515"/>
      <c r="NHI1" s="515"/>
      <c r="NHJ1" s="515"/>
      <c r="NHK1" s="515"/>
      <c r="NHL1" s="515"/>
      <c r="NHM1" s="515"/>
      <c r="NHN1" s="515"/>
      <c r="NHO1" s="516"/>
      <c r="NHP1" s="514"/>
      <c r="NHQ1" s="515"/>
      <c r="NHR1" s="515"/>
      <c r="NHS1" s="516"/>
      <c r="NHT1" s="514"/>
      <c r="NHU1" s="515"/>
      <c r="NHV1" s="515"/>
      <c r="NHW1" s="515"/>
      <c r="NHX1" s="515"/>
      <c r="NHY1" s="515"/>
      <c r="NHZ1" s="515"/>
      <c r="NIA1" s="515"/>
      <c r="NIB1" s="515"/>
      <c r="NIC1" s="515"/>
      <c r="NID1" s="515"/>
      <c r="NIE1" s="515"/>
      <c r="NIF1" s="516"/>
      <c r="NIG1" s="514"/>
      <c r="NIH1" s="515"/>
      <c r="NII1" s="515"/>
      <c r="NIJ1" s="515"/>
      <c r="NIK1" s="515"/>
      <c r="NIL1" s="515"/>
      <c r="NIM1" s="515"/>
      <c r="NIN1" s="515"/>
      <c r="NIO1" s="515"/>
      <c r="NIP1" s="515"/>
      <c r="NIQ1" s="516"/>
      <c r="NIR1" s="514"/>
      <c r="NIS1" s="515"/>
      <c r="NIT1" s="515"/>
      <c r="NIU1" s="516"/>
      <c r="NIV1" s="523"/>
      <c r="NIW1" s="523"/>
      <c r="NIX1" s="523"/>
      <c r="NIY1" s="523"/>
      <c r="NIZ1" s="523"/>
      <c r="NJA1" s="523"/>
      <c r="NJB1" s="523"/>
      <c r="NJC1" s="523"/>
      <c r="NJD1" s="344"/>
      <c r="NJE1" s="514"/>
      <c r="NJF1" s="516"/>
      <c r="NJG1" s="524"/>
      <c r="NJH1" s="525"/>
      <c r="NJI1" s="525"/>
      <c r="NJJ1" s="526"/>
      <c r="NJK1" s="522"/>
      <c r="NJL1" s="522"/>
      <c r="NJM1" s="524"/>
      <c r="NJN1" s="525"/>
      <c r="NJO1" s="525"/>
      <c r="NJP1" s="525"/>
      <c r="NJQ1" s="525"/>
      <c r="NJR1" s="526"/>
      <c r="NJS1" s="522"/>
      <c r="NJT1" s="522"/>
      <c r="NJU1" s="522"/>
      <c r="NJV1" s="24"/>
      <c r="NJW1" s="24"/>
      <c r="NJX1" s="344"/>
      <c r="NJY1" s="345"/>
      <c r="NJZ1" s="26"/>
      <c r="NKA1" s="520"/>
      <c r="NKB1" s="520"/>
      <c r="NKC1" s="520"/>
      <c r="NKD1" s="520"/>
      <c r="NKE1" s="521"/>
      <c r="NKF1" s="517"/>
      <c r="NKG1" s="518"/>
      <c r="NKH1" s="518"/>
      <c r="NKI1" s="518"/>
      <c r="NKJ1" s="518"/>
      <c r="NKK1" s="518"/>
      <c r="NKL1" s="518"/>
      <c r="NKM1" s="518"/>
      <c r="NKN1" s="518"/>
      <c r="NKO1" s="518"/>
      <c r="NKP1" s="518"/>
      <c r="NKQ1" s="519"/>
      <c r="NKR1" s="520"/>
      <c r="NKS1" s="517"/>
      <c r="NKT1" s="518"/>
      <c r="NKU1" s="518"/>
      <c r="NKV1" s="518"/>
      <c r="NKW1" s="518"/>
      <c r="NKX1" s="518"/>
      <c r="NKY1" s="518"/>
      <c r="NKZ1" s="519"/>
      <c r="NLA1" s="520"/>
      <c r="NLB1" s="520"/>
      <c r="NLC1" s="520"/>
      <c r="NLD1" s="520"/>
      <c r="NLE1" s="520"/>
      <c r="NLF1" s="520"/>
      <c r="NLG1" s="520"/>
      <c r="NLH1" s="514"/>
      <c r="NLI1" s="515"/>
      <c r="NLJ1" s="515"/>
      <c r="NLK1" s="515"/>
      <c r="NLL1" s="515"/>
      <c r="NLM1" s="515"/>
      <c r="NLN1" s="515"/>
      <c r="NLO1" s="515"/>
      <c r="NLP1" s="515"/>
      <c r="NLQ1" s="516"/>
      <c r="NLR1" s="514"/>
      <c r="NLS1" s="515"/>
      <c r="NLT1" s="515"/>
      <c r="NLU1" s="516"/>
      <c r="NLV1" s="514"/>
      <c r="NLW1" s="515"/>
      <c r="NLX1" s="515"/>
      <c r="NLY1" s="515"/>
      <c r="NLZ1" s="515"/>
      <c r="NMA1" s="515"/>
      <c r="NMB1" s="515"/>
      <c r="NMC1" s="515"/>
      <c r="NMD1" s="515"/>
      <c r="NME1" s="515"/>
      <c r="NMF1" s="515"/>
      <c r="NMG1" s="515"/>
      <c r="NMH1" s="515"/>
      <c r="NMI1" s="515"/>
      <c r="NMJ1" s="515"/>
      <c r="NMK1" s="515"/>
      <c r="NML1" s="515"/>
      <c r="NMM1" s="515"/>
      <c r="NMN1" s="515"/>
      <c r="NMO1" s="516"/>
      <c r="NMP1" s="514"/>
      <c r="NMQ1" s="515"/>
      <c r="NMR1" s="515"/>
      <c r="NMS1" s="516"/>
      <c r="NMT1" s="514"/>
      <c r="NMU1" s="515"/>
      <c r="NMV1" s="515"/>
      <c r="NMW1" s="515"/>
      <c r="NMX1" s="515"/>
      <c r="NMY1" s="515"/>
      <c r="NMZ1" s="515"/>
      <c r="NNA1" s="515"/>
      <c r="NNB1" s="515"/>
      <c r="NNC1" s="515"/>
      <c r="NND1" s="515"/>
      <c r="NNE1" s="515"/>
      <c r="NNF1" s="516"/>
      <c r="NNG1" s="514"/>
      <c r="NNH1" s="515"/>
      <c r="NNI1" s="515"/>
      <c r="NNJ1" s="515"/>
      <c r="NNK1" s="515"/>
      <c r="NNL1" s="515"/>
      <c r="NNM1" s="515"/>
      <c r="NNN1" s="515"/>
      <c r="NNO1" s="515"/>
      <c r="NNP1" s="515"/>
      <c r="NNQ1" s="516"/>
      <c r="NNR1" s="514"/>
      <c r="NNS1" s="515"/>
      <c r="NNT1" s="515"/>
      <c r="NNU1" s="516"/>
      <c r="NNV1" s="523"/>
      <c r="NNW1" s="523"/>
      <c r="NNX1" s="523"/>
      <c r="NNY1" s="523"/>
      <c r="NNZ1" s="523"/>
      <c r="NOA1" s="523"/>
      <c r="NOB1" s="523"/>
      <c r="NOC1" s="523"/>
      <c r="NOD1" s="344"/>
      <c r="NOE1" s="514"/>
      <c r="NOF1" s="516"/>
      <c r="NOG1" s="524"/>
      <c r="NOH1" s="525"/>
      <c r="NOI1" s="525"/>
      <c r="NOJ1" s="526"/>
      <c r="NOK1" s="522"/>
      <c r="NOL1" s="522"/>
      <c r="NOM1" s="524"/>
      <c r="NON1" s="525"/>
      <c r="NOO1" s="525"/>
      <c r="NOP1" s="525"/>
      <c r="NOQ1" s="525"/>
      <c r="NOR1" s="526"/>
      <c r="NOS1" s="522"/>
      <c r="NOT1" s="522"/>
      <c r="NOU1" s="522"/>
      <c r="NOV1" s="24"/>
      <c r="NOW1" s="24"/>
      <c r="NOX1" s="344"/>
      <c r="NOY1" s="345"/>
      <c r="NOZ1" s="26"/>
      <c r="NPA1" s="520"/>
      <c r="NPB1" s="520"/>
      <c r="NPC1" s="520"/>
      <c r="NPD1" s="520"/>
      <c r="NPE1" s="521"/>
      <c r="NPF1" s="517"/>
      <c r="NPG1" s="518"/>
      <c r="NPH1" s="518"/>
      <c r="NPI1" s="518"/>
      <c r="NPJ1" s="518"/>
      <c r="NPK1" s="518"/>
      <c r="NPL1" s="518"/>
      <c r="NPM1" s="518"/>
      <c r="NPN1" s="518"/>
      <c r="NPO1" s="518"/>
      <c r="NPP1" s="518"/>
      <c r="NPQ1" s="519"/>
      <c r="NPR1" s="520"/>
      <c r="NPS1" s="517"/>
      <c r="NPT1" s="518"/>
      <c r="NPU1" s="518"/>
      <c r="NPV1" s="518"/>
      <c r="NPW1" s="518"/>
      <c r="NPX1" s="518"/>
      <c r="NPY1" s="518"/>
      <c r="NPZ1" s="519"/>
      <c r="NQA1" s="520"/>
      <c r="NQB1" s="520"/>
      <c r="NQC1" s="520"/>
      <c r="NQD1" s="520"/>
      <c r="NQE1" s="520"/>
      <c r="NQF1" s="520"/>
      <c r="NQG1" s="520"/>
      <c r="NQH1" s="514"/>
      <c r="NQI1" s="515"/>
      <c r="NQJ1" s="515"/>
      <c r="NQK1" s="515"/>
      <c r="NQL1" s="515"/>
      <c r="NQM1" s="515"/>
      <c r="NQN1" s="515"/>
      <c r="NQO1" s="515"/>
      <c r="NQP1" s="515"/>
      <c r="NQQ1" s="516"/>
      <c r="NQR1" s="514"/>
      <c r="NQS1" s="515"/>
      <c r="NQT1" s="515"/>
      <c r="NQU1" s="516"/>
      <c r="NQV1" s="514"/>
      <c r="NQW1" s="515"/>
      <c r="NQX1" s="515"/>
      <c r="NQY1" s="515"/>
      <c r="NQZ1" s="515"/>
      <c r="NRA1" s="515"/>
      <c r="NRB1" s="515"/>
      <c r="NRC1" s="515"/>
      <c r="NRD1" s="515"/>
      <c r="NRE1" s="515"/>
      <c r="NRF1" s="515"/>
      <c r="NRG1" s="515"/>
      <c r="NRH1" s="515"/>
      <c r="NRI1" s="515"/>
      <c r="NRJ1" s="515"/>
      <c r="NRK1" s="515"/>
      <c r="NRL1" s="515"/>
      <c r="NRM1" s="515"/>
      <c r="NRN1" s="515"/>
      <c r="NRO1" s="516"/>
      <c r="NRP1" s="514"/>
      <c r="NRQ1" s="515"/>
      <c r="NRR1" s="515"/>
      <c r="NRS1" s="516"/>
      <c r="NRT1" s="514"/>
      <c r="NRU1" s="515"/>
      <c r="NRV1" s="515"/>
      <c r="NRW1" s="515"/>
      <c r="NRX1" s="515"/>
      <c r="NRY1" s="515"/>
      <c r="NRZ1" s="515"/>
      <c r="NSA1" s="515"/>
      <c r="NSB1" s="515"/>
      <c r="NSC1" s="515"/>
      <c r="NSD1" s="515"/>
      <c r="NSE1" s="515"/>
      <c r="NSF1" s="516"/>
      <c r="NSG1" s="514"/>
      <c r="NSH1" s="515"/>
      <c r="NSI1" s="515"/>
      <c r="NSJ1" s="515"/>
      <c r="NSK1" s="515"/>
      <c r="NSL1" s="515"/>
      <c r="NSM1" s="515"/>
      <c r="NSN1" s="515"/>
      <c r="NSO1" s="515"/>
      <c r="NSP1" s="515"/>
      <c r="NSQ1" s="516"/>
      <c r="NSR1" s="514"/>
      <c r="NSS1" s="515"/>
      <c r="NST1" s="515"/>
      <c r="NSU1" s="516"/>
      <c r="NSV1" s="523"/>
      <c r="NSW1" s="523"/>
      <c r="NSX1" s="523"/>
      <c r="NSY1" s="523"/>
      <c r="NSZ1" s="523"/>
      <c r="NTA1" s="523"/>
      <c r="NTB1" s="523"/>
      <c r="NTC1" s="523"/>
      <c r="NTD1" s="344"/>
      <c r="NTE1" s="514"/>
      <c r="NTF1" s="516"/>
      <c r="NTG1" s="524"/>
      <c r="NTH1" s="525"/>
      <c r="NTI1" s="525"/>
      <c r="NTJ1" s="526"/>
      <c r="NTK1" s="522"/>
      <c r="NTL1" s="522"/>
      <c r="NTM1" s="524"/>
      <c r="NTN1" s="525"/>
      <c r="NTO1" s="525"/>
      <c r="NTP1" s="525"/>
      <c r="NTQ1" s="525"/>
      <c r="NTR1" s="526"/>
      <c r="NTS1" s="522"/>
      <c r="NTT1" s="522"/>
      <c r="NTU1" s="522"/>
      <c r="NTV1" s="24"/>
      <c r="NTW1" s="24"/>
      <c r="NTX1" s="344"/>
      <c r="NTY1" s="345"/>
      <c r="NTZ1" s="26"/>
      <c r="NUA1" s="520"/>
      <c r="NUB1" s="520"/>
      <c r="NUC1" s="520"/>
      <c r="NUD1" s="520"/>
      <c r="NUE1" s="521"/>
      <c r="NUF1" s="517"/>
      <c r="NUG1" s="518"/>
      <c r="NUH1" s="518"/>
      <c r="NUI1" s="518"/>
      <c r="NUJ1" s="518"/>
      <c r="NUK1" s="518"/>
      <c r="NUL1" s="518"/>
      <c r="NUM1" s="518"/>
      <c r="NUN1" s="518"/>
      <c r="NUO1" s="518"/>
      <c r="NUP1" s="518"/>
      <c r="NUQ1" s="519"/>
      <c r="NUR1" s="520"/>
      <c r="NUS1" s="517"/>
      <c r="NUT1" s="518"/>
      <c r="NUU1" s="518"/>
      <c r="NUV1" s="518"/>
      <c r="NUW1" s="518"/>
      <c r="NUX1" s="518"/>
      <c r="NUY1" s="518"/>
      <c r="NUZ1" s="519"/>
      <c r="NVA1" s="520"/>
      <c r="NVB1" s="520"/>
      <c r="NVC1" s="520"/>
      <c r="NVD1" s="520"/>
      <c r="NVE1" s="520"/>
      <c r="NVF1" s="520"/>
      <c r="NVG1" s="520"/>
      <c r="NVH1" s="514"/>
      <c r="NVI1" s="515"/>
      <c r="NVJ1" s="515"/>
      <c r="NVK1" s="515"/>
      <c r="NVL1" s="515"/>
      <c r="NVM1" s="515"/>
      <c r="NVN1" s="515"/>
      <c r="NVO1" s="515"/>
      <c r="NVP1" s="515"/>
      <c r="NVQ1" s="516"/>
      <c r="NVR1" s="514"/>
      <c r="NVS1" s="515"/>
      <c r="NVT1" s="515"/>
      <c r="NVU1" s="516"/>
      <c r="NVV1" s="514"/>
      <c r="NVW1" s="515"/>
      <c r="NVX1" s="515"/>
      <c r="NVY1" s="515"/>
      <c r="NVZ1" s="515"/>
      <c r="NWA1" s="515"/>
      <c r="NWB1" s="515"/>
      <c r="NWC1" s="515"/>
      <c r="NWD1" s="515"/>
      <c r="NWE1" s="515"/>
      <c r="NWF1" s="515"/>
      <c r="NWG1" s="515"/>
      <c r="NWH1" s="515"/>
      <c r="NWI1" s="515"/>
      <c r="NWJ1" s="515"/>
      <c r="NWK1" s="515"/>
      <c r="NWL1" s="515"/>
      <c r="NWM1" s="515"/>
      <c r="NWN1" s="515"/>
      <c r="NWO1" s="516"/>
      <c r="NWP1" s="514"/>
      <c r="NWQ1" s="515"/>
      <c r="NWR1" s="515"/>
      <c r="NWS1" s="516"/>
      <c r="NWT1" s="514"/>
      <c r="NWU1" s="515"/>
      <c r="NWV1" s="515"/>
      <c r="NWW1" s="515"/>
      <c r="NWX1" s="515"/>
      <c r="NWY1" s="515"/>
      <c r="NWZ1" s="515"/>
      <c r="NXA1" s="515"/>
      <c r="NXB1" s="515"/>
      <c r="NXC1" s="515"/>
      <c r="NXD1" s="515"/>
      <c r="NXE1" s="515"/>
      <c r="NXF1" s="516"/>
      <c r="NXG1" s="514"/>
      <c r="NXH1" s="515"/>
      <c r="NXI1" s="515"/>
      <c r="NXJ1" s="515"/>
      <c r="NXK1" s="515"/>
      <c r="NXL1" s="515"/>
      <c r="NXM1" s="515"/>
      <c r="NXN1" s="515"/>
      <c r="NXO1" s="515"/>
      <c r="NXP1" s="515"/>
      <c r="NXQ1" s="516"/>
      <c r="NXR1" s="514"/>
      <c r="NXS1" s="515"/>
      <c r="NXT1" s="515"/>
      <c r="NXU1" s="516"/>
      <c r="NXV1" s="523"/>
      <c r="NXW1" s="523"/>
      <c r="NXX1" s="523"/>
      <c r="NXY1" s="523"/>
      <c r="NXZ1" s="523"/>
      <c r="NYA1" s="523"/>
      <c r="NYB1" s="523"/>
      <c r="NYC1" s="523"/>
      <c r="NYD1" s="344"/>
      <c r="NYE1" s="514"/>
      <c r="NYF1" s="516"/>
      <c r="NYG1" s="524"/>
      <c r="NYH1" s="525"/>
      <c r="NYI1" s="525"/>
      <c r="NYJ1" s="526"/>
      <c r="NYK1" s="522"/>
      <c r="NYL1" s="522"/>
      <c r="NYM1" s="524"/>
      <c r="NYN1" s="525"/>
      <c r="NYO1" s="525"/>
      <c r="NYP1" s="525"/>
      <c r="NYQ1" s="525"/>
      <c r="NYR1" s="526"/>
      <c r="NYS1" s="522"/>
      <c r="NYT1" s="522"/>
      <c r="NYU1" s="522"/>
      <c r="NYV1" s="24"/>
      <c r="NYW1" s="24"/>
      <c r="NYX1" s="344"/>
      <c r="NYY1" s="345"/>
      <c r="NYZ1" s="26"/>
      <c r="NZA1" s="520"/>
      <c r="NZB1" s="520"/>
      <c r="NZC1" s="520"/>
      <c r="NZD1" s="520"/>
      <c r="NZE1" s="521"/>
      <c r="NZF1" s="517"/>
      <c r="NZG1" s="518"/>
      <c r="NZH1" s="518"/>
      <c r="NZI1" s="518"/>
      <c r="NZJ1" s="518"/>
      <c r="NZK1" s="518"/>
      <c r="NZL1" s="518"/>
      <c r="NZM1" s="518"/>
      <c r="NZN1" s="518"/>
      <c r="NZO1" s="518"/>
      <c r="NZP1" s="518"/>
      <c r="NZQ1" s="519"/>
      <c r="NZR1" s="520"/>
      <c r="NZS1" s="517"/>
      <c r="NZT1" s="518"/>
      <c r="NZU1" s="518"/>
      <c r="NZV1" s="518"/>
      <c r="NZW1" s="518"/>
      <c r="NZX1" s="518"/>
      <c r="NZY1" s="518"/>
      <c r="NZZ1" s="519"/>
      <c r="OAA1" s="520"/>
      <c r="OAB1" s="520"/>
      <c r="OAC1" s="520"/>
      <c r="OAD1" s="520"/>
      <c r="OAE1" s="520"/>
      <c r="OAF1" s="520"/>
      <c r="OAG1" s="520"/>
      <c r="OAH1" s="514"/>
      <c r="OAI1" s="515"/>
      <c r="OAJ1" s="515"/>
      <c r="OAK1" s="515"/>
      <c r="OAL1" s="515"/>
      <c r="OAM1" s="515"/>
      <c r="OAN1" s="515"/>
      <c r="OAO1" s="515"/>
      <c r="OAP1" s="515"/>
      <c r="OAQ1" s="516"/>
      <c r="OAR1" s="514"/>
      <c r="OAS1" s="515"/>
      <c r="OAT1" s="515"/>
      <c r="OAU1" s="516"/>
      <c r="OAV1" s="514"/>
      <c r="OAW1" s="515"/>
      <c r="OAX1" s="515"/>
      <c r="OAY1" s="515"/>
      <c r="OAZ1" s="515"/>
      <c r="OBA1" s="515"/>
      <c r="OBB1" s="515"/>
      <c r="OBC1" s="515"/>
      <c r="OBD1" s="515"/>
      <c r="OBE1" s="515"/>
      <c r="OBF1" s="515"/>
      <c r="OBG1" s="515"/>
      <c r="OBH1" s="515"/>
      <c r="OBI1" s="515"/>
      <c r="OBJ1" s="515"/>
      <c r="OBK1" s="515"/>
      <c r="OBL1" s="515"/>
      <c r="OBM1" s="515"/>
      <c r="OBN1" s="515"/>
      <c r="OBO1" s="516"/>
      <c r="OBP1" s="514"/>
      <c r="OBQ1" s="515"/>
      <c r="OBR1" s="515"/>
      <c r="OBS1" s="516"/>
      <c r="OBT1" s="514"/>
      <c r="OBU1" s="515"/>
      <c r="OBV1" s="515"/>
      <c r="OBW1" s="515"/>
      <c r="OBX1" s="515"/>
      <c r="OBY1" s="515"/>
      <c r="OBZ1" s="515"/>
      <c r="OCA1" s="515"/>
      <c r="OCB1" s="515"/>
      <c r="OCC1" s="515"/>
      <c r="OCD1" s="515"/>
      <c r="OCE1" s="515"/>
      <c r="OCF1" s="516"/>
      <c r="OCG1" s="514"/>
      <c r="OCH1" s="515"/>
      <c r="OCI1" s="515"/>
      <c r="OCJ1" s="515"/>
      <c r="OCK1" s="515"/>
      <c r="OCL1" s="515"/>
      <c r="OCM1" s="515"/>
      <c r="OCN1" s="515"/>
      <c r="OCO1" s="515"/>
      <c r="OCP1" s="515"/>
      <c r="OCQ1" s="516"/>
      <c r="OCR1" s="514"/>
      <c r="OCS1" s="515"/>
      <c r="OCT1" s="515"/>
      <c r="OCU1" s="516"/>
      <c r="OCV1" s="523"/>
      <c r="OCW1" s="523"/>
      <c r="OCX1" s="523"/>
      <c r="OCY1" s="523"/>
      <c r="OCZ1" s="523"/>
      <c r="ODA1" s="523"/>
      <c r="ODB1" s="523"/>
      <c r="ODC1" s="523"/>
      <c r="ODD1" s="344"/>
      <c r="ODE1" s="514"/>
      <c r="ODF1" s="516"/>
      <c r="ODG1" s="524"/>
      <c r="ODH1" s="525"/>
      <c r="ODI1" s="525"/>
      <c r="ODJ1" s="526"/>
      <c r="ODK1" s="522"/>
      <c r="ODL1" s="522"/>
      <c r="ODM1" s="524"/>
      <c r="ODN1" s="525"/>
      <c r="ODO1" s="525"/>
      <c r="ODP1" s="525"/>
      <c r="ODQ1" s="525"/>
      <c r="ODR1" s="526"/>
      <c r="ODS1" s="522"/>
      <c r="ODT1" s="522"/>
      <c r="ODU1" s="522"/>
      <c r="ODV1" s="24"/>
      <c r="ODW1" s="24"/>
      <c r="ODX1" s="344"/>
      <c r="ODY1" s="345"/>
      <c r="ODZ1" s="26"/>
      <c r="OEA1" s="520"/>
      <c r="OEB1" s="520"/>
      <c r="OEC1" s="520"/>
      <c r="OED1" s="520"/>
      <c r="OEE1" s="521"/>
      <c r="OEF1" s="517"/>
      <c r="OEG1" s="518"/>
      <c r="OEH1" s="518"/>
      <c r="OEI1" s="518"/>
      <c r="OEJ1" s="518"/>
      <c r="OEK1" s="518"/>
      <c r="OEL1" s="518"/>
      <c r="OEM1" s="518"/>
      <c r="OEN1" s="518"/>
      <c r="OEO1" s="518"/>
      <c r="OEP1" s="518"/>
      <c r="OEQ1" s="519"/>
      <c r="OER1" s="520"/>
      <c r="OES1" s="517"/>
      <c r="OET1" s="518"/>
      <c r="OEU1" s="518"/>
      <c r="OEV1" s="518"/>
      <c r="OEW1" s="518"/>
      <c r="OEX1" s="518"/>
      <c r="OEY1" s="518"/>
      <c r="OEZ1" s="519"/>
      <c r="OFA1" s="520"/>
      <c r="OFB1" s="520"/>
      <c r="OFC1" s="520"/>
      <c r="OFD1" s="520"/>
      <c r="OFE1" s="520"/>
      <c r="OFF1" s="520"/>
      <c r="OFG1" s="520"/>
      <c r="OFH1" s="514"/>
      <c r="OFI1" s="515"/>
      <c r="OFJ1" s="515"/>
      <c r="OFK1" s="515"/>
      <c r="OFL1" s="515"/>
      <c r="OFM1" s="515"/>
      <c r="OFN1" s="515"/>
      <c r="OFO1" s="515"/>
      <c r="OFP1" s="515"/>
      <c r="OFQ1" s="516"/>
      <c r="OFR1" s="514"/>
      <c r="OFS1" s="515"/>
      <c r="OFT1" s="515"/>
      <c r="OFU1" s="516"/>
      <c r="OFV1" s="514"/>
      <c r="OFW1" s="515"/>
      <c r="OFX1" s="515"/>
      <c r="OFY1" s="515"/>
      <c r="OFZ1" s="515"/>
      <c r="OGA1" s="515"/>
      <c r="OGB1" s="515"/>
      <c r="OGC1" s="515"/>
      <c r="OGD1" s="515"/>
      <c r="OGE1" s="515"/>
      <c r="OGF1" s="515"/>
      <c r="OGG1" s="515"/>
      <c r="OGH1" s="515"/>
      <c r="OGI1" s="515"/>
      <c r="OGJ1" s="515"/>
      <c r="OGK1" s="515"/>
      <c r="OGL1" s="515"/>
      <c r="OGM1" s="515"/>
      <c r="OGN1" s="515"/>
      <c r="OGO1" s="516"/>
      <c r="OGP1" s="514"/>
      <c r="OGQ1" s="515"/>
      <c r="OGR1" s="515"/>
      <c r="OGS1" s="516"/>
      <c r="OGT1" s="514"/>
      <c r="OGU1" s="515"/>
      <c r="OGV1" s="515"/>
      <c r="OGW1" s="515"/>
      <c r="OGX1" s="515"/>
      <c r="OGY1" s="515"/>
      <c r="OGZ1" s="515"/>
      <c r="OHA1" s="515"/>
      <c r="OHB1" s="515"/>
      <c r="OHC1" s="515"/>
      <c r="OHD1" s="515"/>
      <c r="OHE1" s="515"/>
      <c r="OHF1" s="516"/>
      <c r="OHG1" s="514"/>
      <c r="OHH1" s="515"/>
      <c r="OHI1" s="515"/>
      <c r="OHJ1" s="515"/>
      <c r="OHK1" s="515"/>
      <c r="OHL1" s="515"/>
      <c r="OHM1" s="515"/>
      <c r="OHN1" s="515"/>
      <c r="OHO1" s="515"/>
      <c r="OHP1" s="515"/>
      <c r="OHQ1" s="516"/>
      <c r="OHR1" s="514"/>
      <c r="OHS1" s="515"/>
      <c r="OHT1" s="515"/>
      <c r="OHU1" s="516"/>
      <c r="OHV1" s="523"/>
      <c r="OHW1" s="523"/>
      <c r="OHX1" s="523"/>
      <c r="OHY1" s="523"/>
      <c r="OHZ1" s="523"/>
      <c r="OIA1" s="523"/>
      <c r="OIB1" s="523"/>
      <c r="OIC1" s="523"/>
      <c r="OID1" s="344"/>
      <c r="OIE1" s="514"/>
      <c r="OIF1" s="516"/>
      <c r="OIG1" s="524"/>
      <c r="OIH1" s="525"/>
      <c r="OII1" s="525"/>
      <c r="OIJ1" s="526"/>
      <c r="OIK1" s="522"/>
      <c r="OIL1" s="522"/>
      <c r="OIM1" s="524"/>
      <c r="OIN1" s="525"/>
      <c r="OIO1" s="525"/>
      <c r="OIP1" s="525"/>
      <c r="OIQ1" s="525"/>
      <c r="OIR1" s="526"/>
      <c r="OIS1" s="522"/>
      <c r="OIT1" s="522"/>
      <c r="OIU1" s="522"/>
      <c r="OIV1" s="24"/>
      <c r="OIW1" s="24"/>
      <c r="OIX1" s="344"/>
      <c r="OIY1" s="345"/>
      <c r="OIZ1" s="26"/>
      <c r="OJA1" s="520"/>
      <c r="OJB1" s="520"/>
      <c r="OJC1" s="520"/>
      <c r="OJD1" s="520"/>
      <c r="OJE1" s="521"/>
      <c r="OJF1" s="517"/>
      <c r="OJG1" s="518"/>
      <c r="OJH1" s="518"/>
      <c r="OJI1" s="518"/>
      <c r="OJJ1" s="518"/>
      <c r="OJK1" s="518"/>
      <c r="OJL1" s="518"/>
      <c r="OJM1" s="518"/>
      <c r="OJN1" s="518"/>
      <c r="OJO1" s="518"/>
      <c r="OJP1" s="518"/>
      <c r="OJQ1" s="519"/>
      <c r="OJR1" s="520"/>
      <c r="OJS1" s="517"/>
      <c r="OJT1" s="518"/>
      <c r="OJU1" s="518"/>
      <c r="OJV1" s="518"/>
      <c r="OJW1" s="518"/>
      <c r="OJX1" s="518"/>
      <c r="OJY1" s="518"/>
      <c r="OJZ1" s="519"/>
      <c r="OKA1" s="520"/>
      <c r="OKB1" s="520"/>
      <c r="OKC1" s="520"/>
      <c r="OKD1" s="520"/>
      <c r="OKE1" s="520"/>
      <c r="OKF1" s="520"/>
      <c r="OKG1" s="520"/>
      <c r="OKH1" s="514"/>
      <c r="OKI1" s="515"/>
      <c r="OKJ1" s="515"/>
      <c r="OKK1" s="515"/>
      <c r="OKL1" s="515"/>
      <c r="OKM1" s="515"/>
      <c r="OKN1" s="515"/>
      <c r="OKO1" s="515"/>
      <c r="OKP1" s="515"/>
      <c r="OKQ1" s="516"/>
      <c r="OKR1" s="514"/>
      <c r="OKS1" s="515"/>
      <c r="OKT1" s="515"/>
      <c r="OKU1" s="516"/>
      <c r="OKV1" s="514"/>
      <c r="OKW1" s="515"/>
      <c r="OKX1" s="515"/>
      <c r="OKY1" s="515"/>
      <c r="OKZ1" s="515"/>
      <c r="OLA1" s="515"/>
      <c r="OLB1" s="515"/>
      <c r="OLC1" s="515"/>
      <c r="OLD1" s="515"/>
      <c r="OLE1" s="515"/>
      <c r="OLF1" s="515"/>
      <c r="OLG1" s="515"/>
      <c r="OLH1" s="515"/>
      <c r="OLI1" s="515"/>
      <c r="OLJ1" s="515"/>
      <c r="OLK1" s="515"/>
      <c r="OLL1" s="515"/>
      <c r="OLM1" s="515"/>
      <c r="OLN1" s="515"/>
      <c r="OLO1" s="516"/>
      <c r="OLP1" s="514"/>
      <c r="OLQ1" s="515"/>
      <c r="OLR1" s="515"/>
      <c r="OLS1" s="516"/>
      <c r="OLT1" s="514"/>
      <c r="OLU1" s="515"/>
      <c r="OLV1" s="515"/>
      <c r="OLW1" s="515"/>
      <c r="OLX1" s="515"/>
      <c r="OLY1" s="515"/>
      <c r="OLZ1" s="515"/>
      <c r="OMA1" s="515"/>
      <c r="OMB1" s="515"/>
      <c r="OMC1" s="515"/>
      <c r="OMD1" s="515"/>
      <c r="OME1" s="515"/>
      <c r="OMF1" s="516"/>
      <c r="OMG1" s="514"/>
      <c r="OMH1" s="515"/>
      <c r="OMI1" s="515"/>
      <c r="OMJ1" s="515"/>
      <c r="OMK1" s="515"/>
      <c r="OML1" s="515"/>
      <c r="OMM1" s="515"/>
      <c r="OMN1" s="515"/>
      <c r="OMO1" s="515"/>
      <c r="OMP1" s="515"/>
      <c r="OMQ1" s="516"/>
      <c r="OMR1" s="514"/>
      <c r="OMS1" s="515"/>
      <c r="OMT1" s="515"/>
      <c r="OMU1" s="516"/>
      <c r="OMV1" s="523"/>
      <c r="OMW1" s="523"/>
      <c r="OMX1" s="523"/>
      <c r="OMY1" s="523"/>
      <c r="OMZ1" s="523"/>
      <c r="ONA1" s="523"/>
      <c r="ONB1" s="523"/>
      <c r="ONC1" s="523"/>
      <c r="OND1" s="344"/>
      <c r="ONE1" s="514"/>
      <c r="ONF1" s="516"/>
      <c r="ONG1" s="524"/>
      <c r="ONH1" s="525"/>
      <c r="ONI1" s="525"/>
      <c r="ONJ1" s="526"/>
      <c r="ONK1" s="522"/>
      <c r="ONL1" s="522"/>
      <c r="ONM1" s="524"/>
      <c r="ONN1" s="525"/>
      <c r="ONO1" s="525"/>
      <c r="ONP1" s="525"/>
      <c r="ONQ1" s="525"/>
      <c r="ONR1" s="526"/>
      <c r="ONS1" s="522"/>
      <c r="ONT1" s="522"/>
      <c r="ONU1" s="522"/>
      <c r="ONV1" s="24"/>
      <c r="ONW1" s="24"/>
      <c r="ONX1" s="344"/>
      <c r="ONY1" s="345"/>
      <c r="ONZ1" s="26"/>
      <c r="OOA1" s="520"/>
      <c r="OOB1" s="520"/>
      <c r="OOC1" s="520"/>
      <c r="OOD1" s="520"/>
      <c r="OOE1" s="521"/>
      <c r="OOF1" s="517"/>
      <c r="OOG1" s="518"/>
      <c r="OOH1" s="518"/>
      <c r="OOI1" s="518"/>
      <c r="OOJ1" s="518"/>
      <c r="OOK1" s="518"/>
      <c r="OOL1" s="518"/>
      <c r="OOM1" s="518"/>
      <c r="OON1" s="518"/>
      <c r="OOO1" s="518"/>
      <c r="OOP1" s="518"/>
      <c r="OOQ1" s="519"/>
      <c r="OOR1" s="520"/>
      <c r="OOS1" s="517"/>
      <c r="OOT1" s="518"/>
      <c r="OOU1" s="518"/>
      <c r="OOV1" s="518"/>
      <c r="OOW1" s="518"/>
      <c r="OOX1" s="518"/>
      <c r="OOY1" s="518"/>
      <c r="OOZ1" s="519"/>
      <c r="OPA1" s="520"/>
      <c r="OPB1" s="520"/>
      <c r="OPC1" s="520"/>
      <c r="OPD1" s="520"/>
      <c r="OPE1" s="520"/>
      <c r="OPF1" s="520"/>
      <c r="OPG1" s="520"/>
      <c r="OPH1" s="514"/>
      <c r="OPI1" s="515"/>
      <c r="OPJ1" s="515"/>
      <c r="OPK1" s="515"/>
      <c r="OPL1" s="515"/>
      <c r="OPM1" s="515"/>
      <c r="OPN1" s="515"/>
      <c r="OPO1" s="515"/>
      <c r="OPP1" s="515"/>
      <c r="OPQ1" s="516"/>
      <c r="OPR1" s="514"/>
      <c r="OPS1" s="515"/>
      <c r="OPT1" s="515"/>
      <c r="OPU1" s="516"/>
      <c r="OPV1" s="514"/>
      <c r="OPW1" s="515"/>
      <c r="OPX1" s="515"/>
      <c r="OPY1" s="515"/>
      <c r="OPZ1" s="515"/>
      <c r="OQA1" s="515"/>
      <c r="OQB1" s="515"/>
      <c r="OQC1" s="515"/>
      <c r="OQD1" s="515"/>
      <c r="OQE1" s="515"/>
      <c r="OQF1" s="515"/>
      <c r="OQG1" s="515"/>
      <c r="OQH1" s="515"/>
      <c r="OQI1" s="515"/>
      <c r="OQJ1" s="515"/>
      <c r="OQK1" s="515"/>
      <c r="OQL1" s="515"/>
      <c r="OQM1" s="515"/>
      <c r="OQN1" s="515"/>
      <c r="OQO1" s="516"/>
      <c r="OQP1" s="514"/>
      <c r="OQQ1" s="515"/>
      <c r="OQR1" s="515"/>
      <c r="OQS1" s="516"/>
      <c r="OQT1" s="514"/>
      <c r="OQU1" s="515"/>
      <c r="OQV1" s="515"/>
      <c r="OQW1" s="515"/>
      <c r="OQX1" s="515"/>
      <c r="OQY1" s="515"/>
      <c r="OQZ1" s="515"/>
      <c r="ORA1" s="515"/>
      <c r="ORB1" s="515"/>
      <c r="ORC1" s="515"/>
      <c r="ORD1" s="515"/>
      <c r="ORE1" s="515"/>
      <c r="ORF1" s="516"/>
      <c r="ORG1" s="514"/>
      <c r="ORH1" s="515"/>
      <c r="ORI1" s="515"/>
      <c r="ORJ1" s="515"/>
      <c r="ORK1" s="515"/>
      <c r="ORL1" s="515"/>
      <c r="ORM1" s="515"/>
      <c r="ORN1" s="515"/>
      <c r="ORO1" s="515"/>
      <c r="ORP1" s="515"/>
      <c r="ORQ1" s="516"/>
      <c r="ORR1" s="514"/>
      <c r="ORS1" s="515"/>
      <c r="ORT1" s="515"/>
      <c r="ORU1" s="516"/>
      <c r="ORV1" s="523"/>
      <c r="ORW1" s="523"/>
      <c r="ORX1" s="523"/>
      <c r="ORY1" s="523"/>
      <c r="ORZ1" s="523"/>
      <c r="OSA1" s="523"/>
      <c r="OSB1" s="523"/>
      <c r="OSC1" s="523"/>
      <c r="OSD1" s="344"/>
      <c r="OSE1" s="514"/>
      <c r="OSF1" s="516"/>
      <c r="OSG1" s="524"/>
      <c r="OSH1" s="525"/>
      <c r="OSI1" s="525"/>
      <c r="OSJ1" s="526"/>
      <c r="OSK1" s="522"/>
      <c r="OSL1" s="522"/>
      <c r="OSM1" s="524"/>
      <c r="OSN1" s="525"/>
      <c r="OSO1" s="525"/>
      <c r="OSP1" s="525"/>
      <c r="OSQ1" s="525"/>
      <c r="OSR1" s="526"/>
      <c r="OSS1" s="522"/>
      <c r="OST1" s="522"/>
      <c r="OSU1" s="522"/>
      <c r="OSV1" s="24"/>
      <c r="OSW1" s="24"/>
      <c r="OSX1" s="344"/>
      <c r="OSY1" s="345"/>
      <c r="OSZ1" s="26"/>
      <c r="OTA1" s="520"/>
      <c r="OTB1" s="520"/>
      <c r="OTC1" s="520"/>
      <c r="OTD1" s="520"/>
      <c r="OTE1" s="521"/>
      <c r="OTF1" s="517"/>
      <c r="OTG1" s="518"/>
      <c r="OTH1" s="518"/>
      <c r="OTI1" s="518"/>
      <c r="OTJ1" s="518"/>
      <c r="OTK1" s="518"/>
      <c r="OTL1" s="518"/>
      <c r="OTM1" s="518"/>
      <c r="OTN1" s="518"/>
      <c r="OTO1" s="518"/>
      <c r="OTP1" s="518"/>
      <c r="OTQ1" s="519"/>
      <c r="OTR1" s="520"/>
      <c r="OTS1" s="517"/>
      <c r="OTT1" s="518"/>
      <c r="OTU1" s="518"/>
      <c r="OTV1" s="518"/>
      <c r="OTW1" s="518"/>
      <c r="OTX1" s="518"/>
      <c r="OTY1" s="518"/>
      <c r="OTZ1" s="519"/>
      <c r="OUA1" s="520"/>
      <c r="OUB1" s="520"/>
      <c r="OUC1" s="520"/>
      <c r="OUD1" s="520"/>
      <c r="OUE1" s="520"/>
      <c r="OUF1" s="520"/>
      <c r="OUG1" s="520"/>
      <c r="OUH1" s="514"/>
      <c r="OUI1" s="515"/>
      <c r="OUJ1" s="515"/>
      <c r="OUK1" s="515"/>
      <c r="OUL1" s="515"/>
      <c r="OUM1" s="515"/>
      <c r="OUN1" s="515"/>
      <c r="OUO1" s="515"/>
      <c r="OUP1" s="515"/>
      <c r="OUQ1" s="516"/>
      <c r="OUR1" s="514"/>
      <c r="OUS1" s="515"/>
      <c r="OUT1" s="515"/>
      <c r="OUU1" s="516"/>
      <c r="OUV1" s="514"/>
      <c r="OUW1" s="515"/>
      <c r="OUX1" s="515"/>
      <c r="OUY1" s="515"/>
      <c r="OUZ1" s="515"/>
      <c r="OVA1" s="515"/>
      <c r="OVB1" s="515"/>
      <c r="OVC1" s="515"/>
      <c r="OVD1" s="515"/>
      <c r="OVE1" s="515"/>
      <c r="OVF1" s="515"/>
      <c r="OVG1" s="515"/>
      <c r="OVH1" s="515"/>
      <c r="OVI1" s="515"/>
      <c r="OVJ1" s="515"/>
      <c r="OVK1" s="515"/>
      <c r="OVL1" s="515"/>
      <c r="OVM1" s="515"/>
      <c r="OVN1" s="515"/>
      <c r="OVO1" s="516"/>
      <c r="OVP1" s="514"/>
      <c r="OVQ1" s="515"/>
      <c r="OVR1" s="515"/>
      <c r="OVS1" s="516"/>
      <c r="OVT1" s="514"/>
      <c r="OVU1" s="515"/>
      <c r="OVV1" s="515"/>
      <c r="OVW1" s="515"/>
      <c r="OVX1" s="515"/>
      <c r="OVY1" s="515"/>
      <c r="OVZ1" s="515"/>
      <c r="OWA1" s="515"/>
      <c r="OWB1" s="515"/>
      <c r="OWC1" s="515"/>
      <c r="OWD1" s="515"/>
      <c r="OWE1" s="515"/>
      <c r="OWF1" s="516"/>
      <c r="OWG1" s="514"/>
      <c r="OWH1" s="515"/>
      <c r="OWI1" s="515"/>
      <c r="OWJ1" s="515"/>
      <c r="OWK1" s="515"/>
      <c r="OWL1" s="515"/>
      <c r="OWM1" s="515"/>
      <c r="OWN1" s="515"/>
      <c r="OWO1" s="515"/>
      <c r="OWP1" s="515"/>
      <c r="OWQ1" s="516"/>
      <c r="OWR1" s="514"/>
      <c r="OWS1" s="515"/>
      <c r="OWT1" s="515"/>
      <c r="OWU1" s="516"/>
      <c r="OWV1" s="523"/>
      <c r="OWW1" s="523"/>
      <c r="OWX1" s="523"/>
      <c r="OWY1" s="523"/>
      <c r="OWZ1" s="523"/>
      <c r="OXA1" s="523"/>
      <c r="OXB1" s="523"/>
      <c r="OXC1" s="523"/>
      <c r="OXD1" s="344"/>
      <c r="OXE1" s="514"/>
      <c r="OXF1" s="516"/>
      <c r="OXG1" s="524"/>
      <c r="OXH1" s="525"/>
      <c r="OXI1" s="525"/>
      <c r="OXJ1" s="526"/>
      <c r="OXK1" s="522"/>
      <c r="OXL1" s="522"/>
      <c r="OXM1" s="524"/>
      <c r="OXN1" s="525"/>
      <c r="OXO1" s="525"/>
      <c r="OXP1" s="525"/>
      <c r="OXQ1" s="525"/>
      <c r="OXR1" s="526"/>
      <c r="OXS1" s="522"/>
      <c r="OXT1" s="522"/>
      <c r="OXU1" s="522"/>
      <c r="OXV1" s="24"/>
      <c r="OXW1" s="24"/>
      <c r="OXX1" s="344"/>
      <c r="OXY1" s="345"/>
      <c r="OXZ1" s="26"/>
      <c r="OYA1" s="520"/>
      <c r="OYB1" s="520"/>
      <c r="OYC1" s="520"/>
      <c r="OYD1" s="520"/>
      <c r="OYE1" s="521"/>
      <c r="OYF1" s="517"/>
      <c r="OYG1" s="518"/>
      <c r="OYH1" s="518"/>
      <c r="OYI1" s="518"/>
      <c r="OYJ1" s="518"/>
      <c r="OYK1" s="518"/>
      <c r="OYL1" s="518"/>
      <c r="OYM1" s="518"/>
      <c r="OYN1" s="518"/>
      <c r="OYO1" s="518"/>
      <c r="OYP1" s="518"/>
      <c r="OYQ1" s="519"/>
      <c r="OYR1" s="520"/>
      <c r="OYS1" s="517"/>
      <c r="OYT1" s="518"/>
      <c r="OYU1" s="518"/>
      <c r="OYV1" s="518"/>
      <c r="OYW1" s="518"/>
      <c r="OYX1" s="518"/>
      <c r="OYY1" s="518"/>
      <c r="OYZ1" s="519"/>
      <c r="OZA1" s="520"/>
      <c r="OZB1" s="520"/>
      <c r="OZC1" s="520"/>
      <c r="OZD1" s="520"/>
      <c r="OZE1" s="520"/>
      <c r="OZF1" s="520"/>
      <c r="OZG1" s="520"/>
      <c r="OZH1" s="514"/>
      <c r="OZI1" s="515"/>
      <c r="OZJ1" s="515"/>
      <c r="OZK1" s="515"/>
      <c r="OZL1" s="515"/>
      <c r="OZM1" s="515"/>
      <c r="OZN1" s="515"/>
      <c r="OZO1" s="515"/>
      <c r="OZP1" s="515"/>
      <c r="OZQ1" s="516"/>
      <c r="OZR1" s="514"/>
      <c r="OZS1" s="515"/>
      <c r="OZT1" s="515"/>
      <c r="OZU1" s="516"/>
      <c r="OZV1" s="514"/>
      <c r="OZW1" s="515"/>
      <c r="OZX1" s="515"/>
      <c r="OZY1" s="515"/>
      <c r="OZZ1" s="515"/>
      <c r="PAA1" s="515"/>
      <c r="PAB1" s="515"/>
      <c r="PAC1" s="515"/>
      <c r="PAD1" s="515"/>
      <c r="PAE1" s="515"/>
      <c r="PAF1" s="515"/>
      <c r="PAG1" s="515"/>
      <c r="PAH1" s="515"/>
      <c r="PAI1" s="515"/>
      <c r="PAJ1" s="515"/>
      <c r="PAK1" s="515"/>
      <c r="PAL1" s="515"/>
      <c r="PAM1" s="515"/>
      <c r="PAN1" s="515"/>
      <c r="PAO1" s="516"/>
      <c r="PAP1" s="514"/>
      <c r="PAQ1" s="515"/>
      <c r="PAR1" s="515"/>
      <c r="PAS1" s="516"/>
      <c r="PAT1" s="514"/>
      <c r="PAU1" s="515"/>
      <c r="PAV1" s="515"/>
      <c r="PAW1" s="515"/>
      <c r="PAX1" s="515"/>
      <c r="PAY1" s="515"/>
      <c r="PAZ1" s="515"/>
      <c r="PBA1" s="515"/>
      <c r="PBB1" s="515"/>
      <c r="PBC1" s="515"/>
      <c r="PBD1" s="515"/>
      <c r="PBE1" s="515"/>
      <c r="PBF1" s="516"/>
      <c r="PBG1" s="514"/>
      <c r="PBH1" s="515"/>
      <c r="PBI1" s="515"/>
      <c r="PBJ1" s="515"/>
      <c r="PBK1" s="515"/>
      <c r="PBL1" s="515"/>
      <c r="PBM1" s="515"/>
      <c r="PBN1" s="515"/>
      <c r="PBO1" s="515"/>
      <c r="PBP1" s="515"/>
      <c r="PBQ1" s="516"/>
      <c r="PBR1" s="514"/>
      <c r="PBS1" s="515"/>
      <c r="PBT1" s="515"/>
      <c r="PBU1" s="516"/>
      <c r="PBV1" s="523"/>
      <c r="PBW1" s="523"/>
      <c r="PBX1" s="523"/>
      <c r="PBY1" s="523"/>
      <c r="PBZ1" s="523"/>
      <c r="PCA1" s="523"/>
      <c r="PCB1" s="523"/>
      <c r="PCC1" s="523"/>
      <c r="PCD1" s="344"/>
      <c r="PCE1" s="514"/>
      <c r="PCF1" s="516"/>
      <c r="PCG1" s="524"/>
      <c r="PCH1" s="525"/>
      <c r="PCI1" s="525"/>
      <c r="PCJ1" s="526"/>
      <c r="PCK1" s="522"/>
      <c r="PCL1" s="522"/>
      <c r="PCM1" s="524"/>
      <c r="PCN1" s="525"/>
      <c r="PCO1" s="525"/>
      <c r="PCP1" s="525"/>
      <c r="PCQ1" s="525"/>
      <c r="PCR1" s="526"/>
      <c r="PCS1" s="522"/>
      <c r="PCT1" s="522"/>
      <c r="PCU1" s="522"/>
      <c r="PCV1" s="24"/>
      <c r="PCW1" s="24"/>
      <c r="PCX1" s="344"/>
      <c r="PCY1" s="345"/>
      <c r="PCZ1" s="26"/>
      <c r="PDA1" s="520"/>
      <c r="PDB1" s="520"/>
      <c r="PDC1" s="520"/>
      <c r="PDD1" s="520"/>
      <c r="PDE1" s="521"/>
      <c r="PDF1" s="517"/>
      <c r="PDG1" s="518"/>
      <c r="PDH1" s="518"/>
      <c r="PDI1" s="518"/>
      <c r="PDJ1" s="518"/>
      <c r="PDK1" s="518"/>
      <c r="PDL1" s="518"/>
      <c r="PDM1" s="518"/>
      <c r="PDN1" s="518"/>
      <c r="PDO1" s="518"/>
      <c r="PDP1" s="518"/>
      <c r="PDQ1" s="519"/>
      <c r="PDR1" s="520"/>
      <c r="PDS1" s="517"/>
      <c r="PDT1" s="518"/>
      <c r="PDU1" s="518"/>
      <c r="PDV1" s="518"/>
      <c r="PDW1" s="518"/>
      <c r="PDX1" s="518"/>
      <c r="PDY1" s="518"/>
      <c r="PDZ1" s="519"/>
      <c r="PEA1" s="520"/>
      <c r="PEB1" s="520"/>
      <c r="PEC1" s="520"/>
      <c r="PED1" s="520"/>
      <c r="PEE1" s="520"/>
      <c r="PEF1" s="520"/>
      <c r="PEG1" s="520"/>
      <c r="PEH1" s="514"/>
      <c r="PEI1" s="515"/>
      <c r="PEJ1" s="515"/>
      <c r="PEK1" s="515"/>
      <c r="PEL1" s="515"/>
      <c r="PEM1" s="515"/>
      <c r="PEN1" s="515"/>
      <c r="PEO1" s="515"/>
      <c r="PEP1" s="515"/>
      <c r="PEQ1" s="516"/>
      <c r="PER1" s="514"/>
      <c r="PES1" s="515"/>
      <c r="PET1" s="515"/>
      <c r="PEU1" s="516"/>
      <c r="PEV1" s="514"/>
      <c r="PEW1" s="515"/>
      <c r="PEX1" s="515"/>
      <c r="PEY1" s="515"/>
      <c r="PEZ1" s="515"/>
      <c r="PFA1" s="515"/>
      <c r="PFB1" s="515"/>
      <c r="PFC1" s="515"/>
      <c r="PFD1" s="515"/>
      <c r="PFE1" s="515"/>
      <c r="PFF1" s="515"/>
      <c r="PFG1" s="515"/>
      <c r="PFH1" s="515"/>
      <c r="PFI1" s="515"/>
      <c r="PFJ1" s="515"/>
      <c r="PFK1" s="515"/>
      <c r="PFL1" s="515"/>
      <c r="PFM1" s="515"/>
      <c r="PFN1" s="515"/>
      <c r="PFO1" s="516"/>
      <c r="PFP1" s="514"/>
      <c r="PFQ1" s="515"/>
      <c r="PFR1" s="515"/>
      <c r="PFS1" s="516"/>
      <c r="PFT1" s="514"/>
      <c r="PFU1" s="515"/>
      <c r="PFV1" s="515"/>
      <c r="PFW1" s="515"/>
      <c r="PFX1" s="515"/>
      <c r="PFY1" s="515"/>
      <c r="PFZ1" s="515"/>
      <c r="PGA1" s="515"/>
      <c r="PGB1" s="515"/>
      <c r="PGC1" s="515"/>
      <c r="PGD1" s="515"/>
      <c r="PGE1" s="515"/>
      <c r="PGF1" s="516"/>
      <c r="PGG1" s="514"/>
      <c r="PGH1" s="515"/>
      <c r="PGI1" s="515"/>
      <c r="PGJ1" s="515"/>
      <c r="PGK1" s="515"/>
      <c r="PGL1" s="515"/>
      <c r="PGM1" s="515"/>
      <c r="PGN1" s="515"/>
      <c r="PGO1" s="515"/>
      <c r="PGP1" s="515"/>
      <c r="PGQ1" s="516"/>
      <c r="PGR1" s="514"/>
      <c r="PGS1" s="515"/>
      <c r="PGT1" s="515"/>
      <c r="PGU1" s="516"/>
      <c r="PGV1" s="523"/>
      <c r="PGW1" s="523"/>
      <c r="PGX1" s="523"/>
      <c r="PGY1" s="523"/>
      <c r="PGZ1" s="523"/>
      <c r="PHA1" s="523"/>
      <c r="PHB1" s="523"/>
      <c r="PHC1" s="523"/>
      <c r="PHD1" s="344"/>
      <c r="PHE1" s="514"/>
      <c r="PHF1" s="516"/>
      <c r="PHG1" s="524"/>
      <c r="PHH1" s="525"/>
      <c r="PHI1" s="525"/>
      <c r="PHJ1" s="526"/>
      <c r="PHK1" s="522"/>
      <c r="PHL1" s="522"/>
      <c r="PHM1" s="524"/>
      <c r="PHN1" s="525"/>
      <c r="PHO1" s="525"/>
      <c r="PHP1" s="525"/>
      <c r="PHQ1" s="525"/>
      <c r="PHR1" s="526"/>
      <c r="PHS1" s="522"/>
      <c r="PHT1" s="522"/>
      <c r="PHU1" s="522"/>
      <c r="PHV1" s="24"/>
      <c r="PHW1" s="24"/>
      <c r="PHX1" s="344"/>
      <c r="PHY1" s="345"/>
      <c r="PHZ1" s="26"/>
      <c r="PIA1" s="520"/>
      <c r="PIB1" s="520"/>
      <c r="PIC1" s="520"/>
      <c r="PID1" s="520"/>
      <c r="PIE1" s="521"/>
      <c r="PIF1" s="517"/>
      <c r="PIG1" s="518"/>
      <c r="PIH1" s="518"/>
      <c r="PII1" s="518"/>
      <c r="PIJ1" s="518"/>
      <c r="PIK1" s="518"/>
      <c r="PIL1" s="518"/>
      <c r="PIM1" s="518"/>
      <c r="PIN1" s="518"/>
      <c r="PIO1" s="518"/>
      <c r="PIP1" s="518"/>
      <c r="PIQ1" s="519"/>
      <c r="PIR1" s="520"/>
      <c r="PIS1" s="517"/>
      <c r="PIT1" s="518"/>
      <c r="PIU1" s="518"/>
      <c r="PIV1" s="518"/>
      <c r="PIW1" s="518"/>
      <c r="PIX1" s="518"/>
      <c r="PIY1" s="518"/>
      <c r="PIZ1" s="519"/>
      <c r="PJA1" s="520"/>
      <c r="PJB1" s="520"/>
      <c r="PJC1" s="520"/>
      <c r="PJD1" s="520"/>
      <c r="PJE1" s="520"/>
      <c r="PJF1" s="520"/>
      <c r="PJG1" s="520"/>
      <c r="PJH1" s="514"/>
      <c r="PJI1" s="515"/>
      <c r="PJJ1" s="515"/>
      <c r="PJK1" s="515"/>
      <c r="PJL1" s="515"/>
      <c r="PJM1" s="515"/>
      <c r="PJN1" s="515"/>
      <c r="PJO1" s="515"/>
      <c r="PJP1" s="515"/>
      <c r="PJQ1" s="516"/>
      <c r="PJR1" s="514"/>
      <c r="PJS1" s="515"/>
      <c r="PJT1" s="515"/>
      <c r="PJU1" s="516"/>
      <c r="PJV1" s="514"/>
      <c r="PJW1" s="515"/>
      <c r="PJX1" s="515"/>
      <c r="PJY1" s="515"/>
      <c r="PJZ1" s="515"/>
      <c r="PKA1" s="515"/>
      <c r="PKB1" s="515"/>
      <c r="PKC1" s="515"/>
      <c r="PKD1" s="515"/>
      <c r="PKE1" s="515"/>
      <c r="PKF1" s="515"/>
      <c r="PKG1" s="515"/>
      <c r="PKH1" s="515"/>
      <c r="PKI1" s="515"/>
      <c r="PKJ1" s="515"/>
      <c r="PKK1" s="515"/>
      <c r="PKL1" s="515"/>
      <c r="PKM1" s="515"/>
      <c r="PKN1" s="515"/>
      <c r="PKO1" s="516"/>
      <c r="PKP1" s="514"/>
      <c r="PKQ1" s="515"/>
      <c r="PKR1" s="515"/>
      <c r="PKS1" s="516"/>
      <c r="PKT1" s="514"/>
      <c r="PKU1" s="515"/>
      <c r="PKV1" s="515"/>
      <c r="PKW1" s="515"/>
      <c r="PKX1" s="515"/>
      <c r="PKY1" s="515"/>
      <c r="PKZ1" s="515"/>
      <c r="PLA1" s="515"/>
      <c r="PLB1" s="515"/>
      <c r="PLC1" s="515"/>
      <c r="PLD1" s="515"/>
      <c r="PLE1" s="515"/>
      <c r="PLF1" s="516"/>
      <c r="PLG1" s="514"/>
      <c r="PLH1" s="515"/>
      <c r="PLI1" s="515"/>
      <c r="PLJ1" s="515"/>
      <c r="PLK1" s="515"/>
      <c r="PLL1" s="515"/>
      <c r="PLM1" s="515"/>
      <c r="PLN1" s="515"/>
      <c r="PLO1" s="515"/>
      <c r="PLP1" s="515"/>
      <c r="PLQ1" s="516"/>
      <c r="PLR1" s="514"/>
      <c r="PLS1" s="515"/>
      <c r="PLT1" s="515"/>
      <c r="PLU1" s="516"/>
      <c r="PLV1" s="523"/>
      <c r="PLW1" s="523"/>
      <c r="PLX1" s="523"/>
      <c r="PLY1" s="523"/>
      <c r="PLZ1" s="523"/>
      <c r="PMA1" s="523"/>
      <c r="PMB1" s="523"/>
      <c r="PMC1" s="523"/>
      <c r="PMD1" s="344"/>
      <c r="PME1" s="514"/>
      <c r="PMF1" s="516"/>
      <c r="PMG1" s="524"/>
      <c r="PMH1" s="525"/>
      <c r="PMI1" s="525"/>
      <c r="PMJ1" s="526"/>
      <c r="PMK1" s="522"/>
      <c r="PML1" s="522"/>
      <c r="PMM1" s="524"/>
      <c r="PMN1" s="525"/>
      <c r="PMO1" s="525"/>
      <c r="PMP1" s="525"/>
      <c r="PMQ1" s="525"/>
      <c r="PMR1" s="526"/>
      <c r="PMS1" s="522"/>
      <c r="PMT1" s="522"/>
      <c r="PMU1" s="522"/>
      <c r="PMV1" s="24"/>
      <c r="PMW1" s="24"/>
      <c r="PMX1" s="344"/>
      <c r="PMY1" s="345"/>
      <c r="PMZ1" s="26"/>
      <c r="PNA1" s="520"/>
      <c r="PNB1" s="520"/>
      <c r="PNC1" s="520"/>
      <c r="PND1" s="520"/>
      <c r="PNE1" s="521"/>
      <c r="PNF1" s="517"/>
      <c r="PNG1" s="518"/>
      <c r="PNH1" s="518"/>
      <c r="PNI1" s="518"/>
      <c r="PNJ1" s="518"/>
      <c r="PNK1" s="518"/>
      <c r="PNL1" s="518"/>
      <c r="PNM1" s="518"/>
      <c r="PNN1" s="518"/>
      <c r="PNO1" s="518"/>
      <c r="PNP1" s="518"/>
      <c r="PNQ1" s="519"/>
      <c r="PNR1" s="520"/>
      <c r="PNS1" s="517"/>
      <c r="PNT1" s="518"/>
      <c r="PNU1" s="518"/>
      <c r="PNV1" s="518"/>
      <c r="PNW1" s="518"/>
      <c r="PNX1" s="518"/>
      <c r="PNY1" s="518"/>
      <c r="PNZ1" s="519"/>
      <c r="POA1" s="520"/>
      <c r="POB1" s="520"/>
      <c r="POC1" s="520"/>
      <c r="POD1" s="520"/>
      <c r="POE1" s="520"/>
      <c r="POF1" s="520"/>
      <c r="POG1" s="520"/>
      <c r="POH1" s="514"/>
      <c r="POI1" s="515"/>
      <c r="POJ1" s="515"/>
      <c r="POK1" s="515"/>
      <c r="POL1" s="515"/>
      <c r="POM1" s="515"/>
      <c r="PON1" s="515"/>
      <c r="POO1" s="515"/>
      <c r="POP1" s="515"/>
      <c r="POQ1" s="516"/>
      <c r="POR1" s="514"/>
      <c r="POS1" s="515"/>
      <c r="POT1" s="515"/>
      <c r="POU1" s="516"/>
      <c r="POV1" s="514"/>
      <c r="POW1" s="515"/>
      <c r="POX1" s="515"/>
      <c r="POY1" s="515"/>
      <c r="POZ1" s="515"/>
      <c r="PPA1" s="515"/>
      <c r="PPB1" s="515"/>
      <c r="PPC1" s="515"/>
      <c r="PPD1" s="515"/>
      <c r="PPE1" s="515"/>
      <c r="PPF1" s="515"/>
      <c r="PPG1" s="515"/>
      <c r="PPH1" s="515"/>
      <c r="PPI1" s="515"/>
      <c r="PPJ1" s="515"/>
      <c r="PPK1" s="515"/>
      <c r="PPL1" s="515"/>
      <c r="PPM1" s="515"/>
      <c r="PPN1" s="515"/>
      <c r="PPO1" s="516"/>
      <c r="PPP1" s="514"/>
      <c r="PPQ1" s="515"/>
      <c r="PPR1" s="515"/>
      <c r="PPS1" s="516"/>
      <c r="PPT1" s="514"/>
      <c r="PPU1" s="515"/>
      <c r="PPV1" s="515"/>
      <c r="PPW1" s="515"/>
      <c r="PPX1" s="515"/>
      <c r="PPY1" s="515"/>
      <c r="PPZ1" s="515"/>
      <c r="PQA1" s="515"/>
      <c r="PQB1" s="515"/>
      <c r="PQC1" s="515"/>
      <c r="PQD1" s="515"/>
      <c r="PQE1" s="515"/>
      <c r="PQF1" s="516"/>
      <c r="PQG1" s="514"/>
      <c r="PQH1" s="515"/>
      <c r="PQI1" s="515"/>
      <c r="PQJ1" s="515"/>
      <c r="PQK1" s="515"/>
      <c r="PQL1" s="515"/>
      <c r="PQM1" s="515"/>
      <c r="PQN1" s="515"/>
      <c r="PQO1" s="515"/>
      <c r="PQP1" s="515"/>
      <c r="PQQ1" s="516"/>
      <c r="PQR1" s="514"/>
      <c r="PQS1" s="515"/>
      <c r="PQT1" s="515"/>
      <c r="PQU1" s="516"/>
      <c r="PQV1" s="523"/>
      <c r="PQW1" s="523"/>
      <c r="PQX1" s="523"/>
      <c r="PQY1" s="523"/>
      <c r="PQZ1" s="523"/>
      <c r="PRA1" s="523"/>
      <c r="PRB1" s="523"/>
      <c r="PRC1" s="523"/>
      <c r="PRD1" s="344"/>
      <c r="PRE1" s="514"/>
      <c r="PRF1" s="516"/>
      <c r="PRG1" s="524"/>
      <c r="PRH1" s="525"/>
      <c r="PRI1" s="525"/>
      <c r="PRJ1" s="526"/>
      <c r="PRK1" s="522"/>
      <c r="PRL1" s="522"/>
      <c r="PRM1" s="524"/>
      <c r="PRN1" s="525"/>
      <c r="PRO1" s="525"/>
      <c r="PRP1" s="525"/>
      <c r="PRQ1" s="525"/>
      <c r="PRR1" s="526"/>
      <c r="PRS1" s="522"/>
      <c r="PRT1" s="522"/>
      <c r="PRU1" s="522"/>
      <c r="PRV1" s="24"/>
      <c r="PRW1" s="24"/>
      <c r="PRX1" s="344"/>
      <c r="PRY1" s="345"/>
      <c r="PRZ1" s="26"/>
      <c r="PSA1" s="520"/>
      <c r="PSB1" s="520"/>
      <c r="PSC1" s="520"/>
      <c r="PSD1" s="520"/>
      <c r="PSE1" s="521"/>
      <c r="PSF1" s="517"/>
      <c r="PSG1" s="518"/>
      <c r="PSH1" s="518"/>
      <c r="PSI1" s="518"/>
      <c r="PSJ1" s="518"/>
      <c r="PSK1" s="518"/>
      <c r="PSL1" s="518"/>
      <c r="PSM1" s="518"/>
      <c r="PSN1" s="518"/>
      <c r="PSO1" s="518"/>
      <c r="PSP1" s="518"/>
      <c r="PSQ1" s="519"/>
      <c r="PSR1" s="520"/>
      <c r="PSS1" s="517"/>
      <c r="PST1" s="518"/>
      <c r="PSU1" s="518"/>
      <c r="PSV1" s="518"/>
      <c r="PSW1" s="518"/>
      <c r="PSX1" s="518"/>
      <c r="PSY1" s="518"/>
      <c r="PSZ1" s="519"/>
      <c r="PTA1" s="520"/>
      <c r="PTB1" s="520"/>
      <c r="PTC1" s="520"/>
      <c r="PTD1" s="520"/>
      <c r="PTE1" s="520"/>
      <c r="PTF1" s="520"/>
      <c r="PTG1" s="520"/>
      <c r="PTH1" s="514"/>
      <c r="PTI1" s="515"/>
      <c r="PTJ1" s="515"/>
      <c r="PTK1" s="515"/>
      <c r="PTL1" s="515"/>
      <c r="PTM1" s="515"/>
      <c r="PTN1" s="515"/>
      <c r="PTO1" s="515"/>
      <c r="PTP1" s="515"/>
      <c r="PTQ1" s="516"/>
      <c r="PTR1" s="514"/>
      <c r="PTS1" s="515"/>
      <c r="PTT1" s="515"/>
      <c r="PTU1" s="516"/>
      <c r="PTV1" s="514"/>
      <c r="PTW1" s="515"/>
      <c r="PTX1" s="515"/>
      <c r="PTY1" s="515"/>
      <c r="PTZ1" s="515"/>
      <c r="PUA1" s="515"/>
      <c r="PUB1" s="515"/>
      <c r="PUC1" s="515"/>
      <c r="PUD1" s="515"/>
      <c r="PUE1" s="515"/>
      <c r="PUF1" s="515"/>
      <c r="PUG1" s="515"/>
      <c r="PUH1" s="515"/>
      <c r="PUI1" s="515"/>
      <c r="PUJ1" s="515"/>
      <c r="PUK1" s="515"/>
      <c r="PUL1" s="515"/>
      <c r="PUM1" s="515"/>
      <c r="PUN1" s="515"/>
      <c r="PUO1" s="516"/>
      <c r="PUP1" s="514"/>
      <c r="PUQ1" s="515"/>
      <c r="PUR1" s="515"/>
      <c r="PUS1" s="516"/>
      <c r="PUT1" s="514"/>
      <c r="PUU1" s="515"/>
      <c r="PUV1" s="515"/>
      <c r="PUW1" s="515"/>
      <c r="PUX1" s="515"/>
      <c r="PUY1" s="515"/>
      <c r="PUZ1" s="515"/>
      <c r="PVA1" s="515"/>
      <c r="PVB1" s="515"/>
      <c r="PVC1" s="515"/>
      <c r="PVD1" s="515"/>
      <c r="PVE1" s="515"/>
      <c r="PVF1" s="516"/>
      <c r="PVG1" s="514"/>
      <c r="PVH1" s="515"/>
      <c r="PVI1" s="515"/>
      <c r="PVJ1" s="515"/>
      <c r="PVK1" s="515"/>
      <c r="PVL1" s="515"/>
      <c r="PVM1" s="515"/>
      <c r="PVN1" s="515"/>
      <c r="PVO1" s="515"/>
      <c r="PVP1" s="515"/>
      <c r="PVQ1" s="516"/>
      <c r="PVR1" s="514"/>
      <c r="PVS1" s="515"/>
      <c r="PVT1" s="515"/>
      <c r="PVU1" s="516"/>
      <c r="PVV1" s="523"/>
      <c r="PVW1" s="523"/>
      <c r="PVX1" s="523"/>
      <c r="PVY1" s="523"/>
      <c r="PVZ1" s="523"/>
      <c r="PWA1" s="523"/>
      <c r="PWB1" s="523"/>
      <c r="PWC1" s="523"/>
      <c r="PWD1" s="344"/>
      <c r="PWE1" s="514"/>
      <c r="PWF1" s="516"/>
      <c r="PWG1" s="524"/>
      <c r="PWH1" s="525"/>
      <c r="PWI1" s="525"/>
      <c r="PWJ1" s="526"/>
      <c r="PWK1" s="522"/>
      <c r="PWL1" s="522"/>
      <c r="PWM1" s="524"/>
      <c r="PWN1" s="525"/>
      <c r="PWO1" s="525"/>
      <c r="PWP1" s="525"/>
      <c r="PWQ1" s="525"/>
      <c r="PWR1" s="526"/>
      <c r="PWS1" s="522"/>
      <c r="PWT1" s="522"/>
      <c r="PWU1" s="522"/>
      <c r="PWV1" s="24"/>
      <c r="PWW1" s="24"/>
      <c r="PWX1" s="344"/>
      <c r="PWY1" s="345"/>
      <c r="PWZ1" s="26"/>
      <c r="PXA1" s="520"/>
      <c r="PXB1" s="520"/>
      <c r="PXC1" s="520"/>
      <c r="PXD1" s="520"/>
      <c r="PXE1" s="521"/>
      <c r="PXF1" s="517"/>
      <c r="PXG1" s="518"/>
      <c r="PXH1" s="518"/>
      <c r="PXI1" s="518"/>
      <c r="PXJ1" s="518"/>
      <c r="PXK1" s="518"/>
      <c r="PXL1" s="518"/>
      <c r="PXM1" s="518"/>
      <c r="PXN1" s="518"/>
      <c r="PXO1" s="518"/>
      <c r="PXP1" s="518"/>
      <c r="PXQ1" s="519"/>
      <c r="PXR1" s="520"/>
      <c r="PXS1" s="517"/>
      <c r="PXT1" s="518"/>
      <c r="PXU1" s="518"/>
      <c r="PXV1" s="518"/>
      <c r="PXW1" s="518"/>
      <c r="PXX1" s="518"/>
      <c r="PXY1" s="518"/>
      <c r="PXZ1" s="519"/>
      <c r="PYA1" s="520"/>
      <c r="PYB1" s="520"/>
      <c r="PYC1" s="520"/>
      <c r="PYD1" s="520"/>
      <c r="PYE1" s="520"/>
      <c r="PYF1" s="520"/>
      <c r="PYG1" s="520"/>
      <c r="PYH1" s="514"/>
      <c r="PYI1" s="515"/>
      <c r="PYJ1" s="515"/>
      <c r="PYK1" s="515"/>
      <c r="PYL1" s="515"/>
      <c r="PYM1" s="515"/>
      <c r="PYN1" s="515"/>
      <c r="PYO1" s="515"/>
      <c r="PYP1" s="515"/>
      <c r="PYQ1" s="516"/>
      <c r="PYR1" s="514"/>
      <c r="PYS1" s="515"/>
      <c r="PYT1" s="515"/>
      <c r="PYU1" s="516"/>
      <c r="PYV1" s="514"/>
      <c r="PYW1" s="515"/>
      <c r="PYX1" s="515"/>
      <c r="PYY1" s="515"/>
      <c r="PYZ1" s="515"/>
      <c r="PZA1" s="515"/>
      <c r="PZB1" s="515"/>
      <c r="PZC1" s="515"/>
      <c r="PZD1" s="515"/>
      <c r="PZE1" s="515"/>
      <c r="PZF1" s="515"/>
      <c r="PZG1" s="515"/>
      <c r="PZH1" s="515"/>
      <c r="PZI1" s="515"/>
      <c r="PZJ1" s="515"/>
      <c r="PZK1" s="515"/>
      <c r="PZL1" s="515"/>
      <c r="PZM1" s="515"/>
      <c r="PZN1" s="515"/>
      <c r="PZO1" s="516"/>
      <c r="PZP1" s="514"/>
      <c r="PZQ1" s="515"/>
      <c r="PZR1" s="515"/>
      <c r="PZS1" s="516"/>
      <c r="PZT1" s="514"/>
      <c r="PZU1" s="515"/>
      <c r="PZV1" s="515"/>
      <c r="PZW1" s="515"/>
      <c r="PZX1" s="515"/>
      <c r="PZY1" s="515"/>
      <c r="PZZ1" s="515"/>
      <c r="QAA1" s="515"/>
      <c r="QAB1" s="515"/>
      <c r="QAC1" s="515"/>
      <c r="QAD1" s="515"/>
      <c r="QAE1" s="515"/>
      <c r="QAF1" s="516"/>
      <c r="QAG1" s="514"/>
      <c r="QAH1" s="515"/>
      <c r="QAI1" s="515"/>
      <c r="QAJ1" s="515"/>
      <c r="QAK1" s="515"/>
      <c r="QAL1" s="515"/>
      <c r="QAM1" s="515"/>
      <c r="QAN1" s="515"/>
      <c r="QAO1" s="515"/>
      <c r="QAP1" s="515"/>
      <c r="QAQ1" s="516"/>
      <c r="QAR1" s="514"/>
      <c r="QAS1" s="515"/>
      <c r="QAT1" s="515"/>
      <c r="QAU1" s="516"/>
      <c r="QAV1" s="523"/>
      <c r="QAW1" s="523"/>
      <c r="QAX1" s="523"/>
      <c r="QAY1" s="523"/>
      <c r="QAZ1" s="523"/>
      <c r="QBA1" s="523"/>
      <c r="QBB1" s="523"/>
      <c r="QBC1" s="523"/>
      <c r="QBD1" s="344"/>
      <c r="QBE1" s="514"/>
      <c r="QBF1" s="516"/>
      <c r="QBG1" s="524"/>
      <c r="QBH1" s="525"/>
      <c r="QBI1" s="525"/>
      <c r="QBJ1" s="526"/>
      <c r="QBK1" s="522"/>
      <c r="QBL1" s="522"/>
      <c r="QBM1" s="524"/>
      <c r="QBN1" s="525"/>
      <c r="QBO1" s="525"/>
      <c r="QBP1" s="525"/>
      <c r="QBQ1" s="525"/>
      <c r="QBR1" s="526"/>
      <c r="QBS1" s="522"/>
      <c r="QBT1" s="522"/>
      <c r="QBU1" s="522"/>
      <c r="QBV1" s="24"/>
      <c r="QBW1" s="24"/>
      <c r="QBX1" s="344"/>
      <c r="QBY1" s="345"/>
      <c r="QBZ1" s="26"/>
      <c r="QCA1" s="520"/>
      <c r="QCB1" s="520"/>
      <c r="QCC1" s="520"/>
      <c r="QCD1" s="520"/>
      <c r="QCE1" s="521"/>
      <c r="QCF1" s="517"/>
      <c r="QCG1" s="518"/>
      <c r="QCH1" s="518"/>
      <c r="QCI1" s="518"/>
      <c r="QCJ1" s="518"/>
      <c r="QCK1" s="518"/>
      <c r="QCL1" s="518"/>
      <c r="QCM1" s="518"/>
      <c r="QCN1" s="518"/>
      <c r="QCO1" s="518"/>
      <c r="QCP1" s="518"/>
      <c r="QCQ1" s="519"/>
      <c r="QCR1" s="520"/>
      <c r="QCS1" s="517"/>
      <c r="QCT1" s="518"/>
      <c r="QCU1" s="518"/>
      <c r="QCV1" s="518"/>
      <c r="QCW1" s="518"/>
      <c r="QCX1" s="518"/>
      <c r="QCY1" s="518"/>
      <c r="QCZ1" s="519"/>
      <c r="QDA1" s="520"/>
      <c r="QDB1" s="520"/>
      <c r="QDC1" s="520"/>
      <c r="QDD1" s="520"/>
      <c r="QDE1" s="520"/>
      <c r="QDF1" s="520"/>
      <c r="QDG1" s="520"/>
      <c r="QDH1" s="514"/>
      <c r="QDI1" s="515"/>
      <c r="QDJ1" s="515"/>
      <c r="QDK1" s="515"/>
      <c r="QDL1" s="515"/>
      <c r="QDM1" s="515"/>
      <c r="QDN1" s="515"/>
      <c r="QDO1" s="515"/>
      <c r="QDP1" s="515"/>
      <c r="QDQ1" s="516"/>
      <c r="QDR1" s="514"/>
      <c r="QDS1" s="515"/>
      <c r="QDT1" s="515"/>
      <c r="QDU1" s="516"/>
      <c r="QDV1" s="514"/>
      <c r="QDW1" s="515"/>
      <c r="QDX1" s="515"/>
      <c r="QDY1" s="515"/>
      <c r="QDZ1" s="515"/>
      <c r="QEA1" s="515"/>
      <c r="QEB1" s="515"/>
      <c r="QEC1" s="515"/>
      <c r="QED1" s="515"/>
      <c r="QEE1" s="515"/>
      <c r="QEF1" s="515"/>
      <c r="QEG1" s="515"/>
      <c r="QEH1" s="515"/>
      <c r="QEI1" s="515"/>
      <c r="QEJ1" s="515"/>
      <c r="QEK1" s="515"/>
      <c r="QEL1" s="515"/>
      <c r="QEM1" s="515"/>
      <c r="QEN1" s="515"/>
      <c r="QEO1" s="516"/>
      <c r="QEP1" s="514"/>
      <c r="QEQ1" s="515"/>
      <c r="QER1" s="515"/>
      <c r="QES1" s="516"/>
      <c r="QET1" s="514"/>
      <c r="QEU1" s="515"/>
      <c r="QEV1" s="515"/>
      <c r="QEW1" s="515"/>
      <c r="QEX1" s="515"/>
      <c r="QEY1" s="515"/>
      <c r="QEZ1" s="515"/>
      <c r="QFA1" s="515"/>
      <c r="QFB1" s="515"/>
      <c r="QFC1" s="515"/>
      <c r="QFD1" s="515"/>
      <c r="QFE1" s="515"/>
      <c r="QFF1" s="516"/>
      <c r="QFG1" s="514"/>
      <c r="QFH1" s="515"/>
      <c r="QFI1" s="515"/>
      <c r="QFJ1" s="515"/>
      <c r="QFK1" s="515"/>
      <c r="QFL1" s="515"/>
      <c r="QFM1" s="515"/>
      <c r="QFN1" s="515"/>
      <c r="QFO1" s="515"/>
      <c r="QFP1" s="515"/>
      <c r="QFQ1" s="516"/>
      <c r="QFR1" s="514"/>
      <c r="QFS1" s="515"/>
      <c r="QFT1" s="515"/>
      <c r="QFU1" s="516"/>
      <c r="QFV1" s="523"/>
      <c r="QFW1" s="523"/>
      <c r="QFX1" s="523"/>
      <c r="QFY1" s="523"/>
      <c r="QFZ1" s="523"/>
      <c r="QGA1" s="523"/>
      <c r="QGB1" s="523"/>
      <c r="QGC1" s="523"/>
      <c r="QGD1" s="344"/>
      <c r="QGE1" s="514"/>
      <c r="QGF1" s="516"/>
      <c r="QGG1" s="524"/>
      <c r="QGH1" s="525"/>
      <c r="QGI1" s="525"/>
      <c r="QGJ1" s="526"/>
      <c r="QGK1" s="522"/>
      <c r="QGL1" s="522"/>
      <c r="QGM1" s="524"/>
      <c r="QGN1" s="525"/>
      <c r="QGO1" s="525"/>
      <c r="QGP1" s="525"/>
      <c r="QGQ1" s="525"/>
      <c r="QGR1" s="526"/>
      <c r="QGS1" s="522"/>
      <c r="QGT1" s="522"/>
      <c r="QGU1" s="522"/>
      <c r="QGV1" s="24"/>
      <c r="QGW1" s="24"/>
      <c r="QGX1" s="344"/>
      <c r="QGY1" s="345"/>
      <c r="QGZ1" s="26"/>
      <c r="QHA1" s="520"/>
      <c r="QHB1" s="520"/>
      <c r="QHC1" s="520"/>
      <c r="QHD1" s="520"/>
      <c r="QHE1" s="521"/>
      <c r="QHF1" s="517"/>
      <c r="QHG1" s="518"/>
      <c r="QHH1" s="518"/>
      <c r="QHI1" s="518"/>
      <c r="QHJ1" s="518"/>
      <c r="QHK1" s="518"/>
      <c r="QHL1" s="518"/>
      <c r="QHM1" s="518"/>
      <c r="QHN1" s="518"/>
      <c r="QHO1" s="518"/>
      <c r="QHP1" s="518"/>
      <c r="QHQ1" s="519"/>
      <c r="QHR1" s="520"/>
      <c r="QHS1" s="517"/>
      <c r="QHT1" s="518"/>
      <c r="QHU1" s="518"/>
      <c r="QHV1" s="518"/>
      <c r="QHW1" s="518"/>
      <c r="QHX1" s="518"/>
      <c r="QHY1" s="518"/>
      <c r="QHZ1" s="519"/>
      <c r="QIA1" s="520"/>
      <c r="QIB1" s="520"/>
      <c r="QIC1" s="520"/>
      <c r="QID1" s="520"/>
      <c r="QIE1" s="520"/>
      <c r="QIF1" s="520"/>
      <c r="QIG1" s="520"/>
      <c r="QIH1" s="514"/>
      <c r="QII1" s="515"/>
      <c r="QIJ1" s="515"/>
      <c r="QIK1" s="515"/>
      <c r="QIL1" s="515"/>
      <c r="QIM1" s="515"/>
      <c r="QIN1" s="515"/>
      <c r="QIO1" s="515"/>
      <c r="QIP1" s="515"/>
      <c r="QIQ1" s="516"/>
      <c r="QIR1" s="514"/>
      <c r="QIS1" s="515"/>
      <c r="QIT1" s="515"/>
      <c r="QIU1" s="516"/>
      <c r="QIV1" s="514"/>
      <c r="QIW1" s="515"/>
      <c r="QIX1" s="515"/>
      <c r="QIY1" s="515"/>
      <c r="QIZ1" s="515"/>
      <c r="QJA1" s="515"/>
      <c r="QJB1" s="515"/>
      <c r="QJC1" s="515"/>
      <c r="QJD1" s="515"/>
      <c r="QJE1" s="515"/>
      <c r="QJF1" s="515"/>
      <c r="QJG1" s="515"/>
      <c r="QJH1" s="515"/>
      <c r="QJI1" s="515"/>
      <c r="QJJ1" s="515"/>
      <c r="QJK1" s="515"/>
      <c r="QJL1" s="515"/>
      <c r="QJM1" s="515"/>
      <c r="QJN1" s="515"/>
      <c r="QJO1" s="516"/>
      <c r="QJP1" s="514"/>
      <c r="QJQ1" s="515"/>
      <c r="QJR1" s="515"/>
      <c r="QJS1" s="516"/>
      <c r="QJT1" s="514"/>
      <c r="QJU1" s="515"/>
      <c r="QJV1" s="515"/>
      <c r="QJW1" s="515"/>
      <c r="QJX1" s="515"/>
      <c r="QJY1" s="515"/>
      <c r="QJZ1" s="515"/>
      <c r="QKA1" s="515"/>
      <c r="QKB1" s="515"/>
      <c r="QKC1" s="515"/>
      <c r="QKD1" s="515"/>
      <c r="QKE1" s="515"/>
      <c r="QKF1" s="516"/>
      <c r="QKG1" s="514"/>
      <c r="QKH1" s="515"/>
      <c r="QKI1" s="515"/>
      <c r="QKJ1" s="515"/>
      <c r="QKK1" s="515"/>
      <c r="QKL1" s="515"/>
      <c r="QKM1" s="515"/>
      <c r="QKN1" s="515"/>
      <c r="QKO1" s="515"/>
      <c r="QKP1" s="515"/>
      <c r="QKQ1" s="516"/>
      <c r="QKR1" s="514"/>
      <c r="QKS1" s="515"/>
      <c r="QKT1" s="515"/>
      <c r="QKU1" s="516"/>
      <c r="QKV1" s="523"/>
      <c r="QKW1" s="523"/>
      <c r="QKX1" s="523"/>
      <c r="QKY1" s="523"/>
      <c r="QKZ1" s="523"/>
      <c r="QLA1" s="523"/>
      <c r="QLB1" s="523"/>
      <c r="QLC1" s="523"/>
      <c r="QLD1" s="344"/>
      <c r="QLE1" s="514"/>
      <c r="QLF1" s="516"/>
      <c r="QLG1" s="524"/>
      <c r="QLH1" s="525"/>
      <c r="QLI1" s="525"/>
      <c r="QLJ1" s="526"/>
      <c r="QLK1" s="522"/>
      <c r="QLL1" s="522"/>
      <c r="QLM1" s="524"/>
      <c r="QLN1" s="525"/>
      <c r="QLO1" s="525"/>
      <c r="QLP1" s="525"/>
      <c r="QLQ1" s="525"/>
      <c r="QLR1" s="526"/>
      <c r="QLS1" s="522"/>
      <c r="QLT1" s="522"/>
      <c r="QLU1" s="522"/>
      <c r="QLV1" s="24"/>
      <c r="QLW1" s="24"/>
      <c r="QLX1" s="344"/>
      <c r="QLY1" s="345"/>
      <c r="QLZ1" s="26"/>
      <c r="QMA1" s="520"/>
      <c r="QMB1" s="520"/>
      <c r="QMC1" s="520"/>
      <c r="QMD1" s="520"/>
      <c r="QME1" s="521"/>
      <c r="QMF1" s="517"/>
      <c r="QMG1" s="518"/>
      <c r="QMH1" s="518"/>
      <c r="QMI1" s="518"/>
      <c r="QMJ1" s="518"/>
      <c r="QMK1" s="518"/>
      <c r="QML1" s="518"/>
      <c r="QMM1" s="518"/>
      <c r="QMN1" s="518"/>
      <c r="QMO1" s="518"/>
      <c r="QMP1" s="518"/>
      <c r="QMQ1" s="519"/>
      <c r="QMR1" s="520"/>
      <c r="QMS1" s="517"/>
      <c r="QMT1" s="518"/>
      <c r="QMU1" s="518"/>
      <c r="QMV1" s="518"/>
      <c r="QMW1" s="518"/>
      <c r="QMX1" s="518"/>
      <c r="QMY1" s="518"/>
      <c r="QMZ1" s="519"/>
      <c r="QNA1" s="520"/>
      <c r="QNB1" s="520"/>
      <c r="QNC1" s="520"/>
      <c r="QND1" s="520"/>
      <c r="QNE1" s="520"/>
      <c r="QNF1" s="520"/>
      <c r="QNG1" s="520"/>
      <c r="QNH1" s="514"/>
      <c r="QNI1" s="515"/>
      <c r="QNJ1" s="515"/>
      <c r="QNK1" s="515"/>
      <c r="QNL1" s="515"/>
      <c r="QNM1" s="515"/>
      <c r="QNN1" s="515"/>
      <c r="QNO1" s="515"/>
      <c r="QNP1" s="515"/>
      <c r="QNQ1" s="516"/>
      <c r="QNR1" s="514"/>
      <c r="QNS1" s="515"/>
      <c r="QNT1" s="515"/>
      <c r="QNU1" s="516"/>
      <c r="QNV1" s="514"/>
      <c r="QNW1" s="515"/>
      <c r="QNX1" s="515"/>
      <c r="QNY1" s="515"/>
      <c r="QNZ1" s="515"/>
      <c r="QOA1" s="515"/>
      <c r="QOB1" s="515"/>
      <c r="QOC1" s="515"/>
      <c r="QOD1" s="515"/>
      <c r="QOE1" s="515"/>
      <c r="QOF1" s="515"/>
      <c r="QOG1" s="515"/>
      <c r="QOH1" s="515"/>
      <c r="QOI1" s="515"/>
      <c r="QOJ1" s="515"/>
      <c r="QOK1" s="515"/>
      <c r="QOL1" s="515"/>
      <c r="QOM1" s="515"/>
      <c r="QON1" s="515"/>
      <c r="QOO1" s="516"/>
      <c r="QOP1" s="514"/>
      <c r="QOQ1" s="515"/>
      <c r="QOR1" s="515"/>
      <c r="QOS1" s="516"/>
      <c r="QOT1" s="514"/>
      <c r="QOU1" s="515"/>
      <c r="QOV1" s="515"/>
      <c r="QOW1" s="515"/>
      <c r="QOX1" s="515"/>
      <c r="QOY1" s="515"/>
      <c r="QOZ1" s="515"/>
      <c r="QPA1" s="515"/>
      <c r="QPB1" s="515"/>
      <c r="QPC1" s="515"/>
      <c r="QPD1" s="515"/>
      <c r="QPE1" s="515"/>
      <c r="QPF1" s="516"/>
      <c r="QPG1" s="514"/>
      <c r="QPH1" s="515"/>
      <c r="QPI1" s="515"/>
      <c r="QPJ1" s="515"/>
      <c r="QPK1" s="515"/>
      <c r="QPL1" s="515"/>
      <c r="QPM1" s="515"/>
      <c r="QPN1" s="515"/>
      <c r="QPO1" s="515"/>
      <c r="QPP1" s="515"/>
      <c r="QPQ1" s="516"/>
      <c r="QPR1" s="514"/>
      <c r="QPS1" s="515"/>
      <c r="QPT1" s="515"/>
      <c r="QPU1" s="516"/>
      <c r="QPV1" s="523"/>
      <c r="QPW1" s="523"/>
      <c r="QPX1" s="523"/>
      <c r="QPY1" s="523"/>
      <c r="QPZ1" s="523"/>
      <c r="QQA1" s="523"/>
      <c r="QQB1" s="523"/>
      <c r="QQC1" s="523"/>
      <c r="QQD1" s="344"/>
      <c r="QQE1" s="514"/>
      <c r="QQF1" s="516"/>
      <c r="QQG1" s="524"/>
      <c r="QQH1" s="525"/>
      <c r="QQI1" s="525"/>
      <c r="QQJ1" s="526"/>
      <c r="QQK1" s="522"/>
      <c r="QQL1" s="522"/>
      <c r="QQM1" s="524"/>
      <c r="QQN1" s="525"/>
      <c r="QQO1" s="525"/>
      <c r="QQP1" s="525"/>
      <c r="QQQ1" s="525"/>
      <c r="QQR1" s="526"/>
      <c r="QQS1" s="522"/>
      <c r="QQT1" s="522"/>
      <c r="QQU1" s="522"/>
      <c r="QQV1" s="24"/>
      <c r="QQW1" s="24"/>
      <c r="QQX1" s="344"/>
      <c r="QQY1" s="345"/>
      <c r="QQZ1" s="26"/>
      <c r="QRA1" s="520"/>
      <c r="QRB1" s="520"/>
      <c r="QRC1" s="520"/>
      <c r="QRD1" s="520"/>
      <c r="QRE1" s="521"/>
      <c r="QRF1" s="517"/>
      <c r="QRG1" s="518"/>
      <c r="QRH1" s="518"/>
      <c r="QRI1" s="518"/>
      <c r="QRJ1" s="518"/>
      <c r="QRK1" s="518"/>
      <c r="QRL1" s="518"/>
      <c r="QRM1" s="518"/>
      <c r="QRN1" s="518"/>
      <c r="QRO1" s="518"/>
      <c r="QRP1" s="518"/>
      <c r="QRQ1" s="519"/>
      <c r="QRR1" s="520"/>
      <c r="QRS1" s="517"/>
      <c r="QRT1" s="518"/>
      <c r="QRU1" s="518"/>
      <c r="QRV1" s="518"/>
      <c r="QRW1" s="518"/>
      <c r="QRX1" s="518"/>
      <c r="QRY1" s="518"/>
      <c r="QRZ1" s="519"/>
      <c r="QSA1" s="520"/>
      <c r="QSB1" s="520"/>
      <c r="QSC1" s="520"/>
      <c r="QSD1" s="520"/>
      <c r="QSE1" s="520"/>
      <c r="QSF1" s="520"/>
      <c r="QSG1" s="520"/>
      <c r="QSH1" s="514"/>
      <c r="QSI1" s="515"/>
      <c r="QSJ1" s="515"/>
      <c r="QSK1" s="515"/>
      <c r="QSL1" s="515"/>
      <c r="QSM1" s="515"/>
      <c r="QSN1" s="515"/>
      <c r="QSO1" s="515"/>
      <c r="QSP1" s="515"/>
      <c r="QSQ1" s="516"/>
      <c r="QSR1" s="514"/>
      <c r="QSS1" s="515"/>
      <c r="QST1" s="515"/>
      <c r="QSU1" s="516"/>
      <c r="QSV1" s="514"/>
      <c r="QSW1" s="515"/>
      <c r="QSX1" s="515"/>
      <c r="QSY1" s="515"/>
      <c r="QSZ1" s="515"/>
      <c r="QTA1" s="515"/>
      <c r="QTB1" s="515"/>
      <c r="QTC1" s="515"/>
      <c r="QTD1" s="515"/>
      <c r="QTE1" s="515"/>
      <c r="QTF1" s="515"/>
      <c r="QTG1" s="515"/>
      <c r="QTH1" s="515"/>
      <c r="QTI1" s="515"/>
      <c r="QTJ1" s="515"/>
      <c r="QTK1" s="515"/>
      <c r="QTL1" s="515"/>
      <c r="QTM1" s="515"/>
      <c r="QTN1" s="515"/>
      <c r="QTO1" s="516"/>
      <c r="QTP1" s="514"/>
      <c r="QTQ1" s="515"/>
      <c r="QTR1" s="515"/>
      <c r="QTS1" s="516"/>
      <c r="QTT1" s="514"/>
      <c r="QTU1" s="515"/>
      <c r="QTV1" s="515"/>
      <c r="QTW1" s="515"/>
      <c r="QTX1" s="515"/>
      <c r="QTY1" s="515"/>
      <c r="QTZ1" s="515"/>
      <c r="QUA1" s="515"/>
      <c r="QUB1" s="515"/>
      <c r="QUC1" s="515"/>
      <c r="QUD1" s="515"/>
      <c r="QUE1" s="515"/>
      <c r="QUF1" s="516"/>
      <c r="QUG1" s="514"/>
      <c r="QUH1" s="515"/>
      <c r="QUI1" s="515"/>
      <c r="QUJ1" s="515"/>
      <c r="QUK1" s="515"/>
      <c r="QUL1" s="515"/>
      <c r="QUM1" s="515"/>
      <c r="QUN1" s="515"/>
      <c r="QUO1" s="515"/>
      <c r="QUP1" s="515"/>
      <c r="QUQ1" s="516"/>
      <c r="QUR1" s="514"/>
      <c r="QUS1" s="515"/>
      <c r="QUT1" s="515"/>
      <c r="QUU1" s="516"/>
      <c r="QUV1" s="523"/>
      <c r="QUW1" s="523"/>
      <c r="QUX1" s="523"/>
      <c r="QUY1" s="523"/>
      <c r="QUZ1" s="523"/>
      <c r="QVA1" s="523"/>
      <c r="QVB1" s="523"/>
      <c r="QVC1" s="523"/>
      <c r="QVD1" s="344"/>
      <c r="QVE1" s="514"/>
      <c r="QVF1" s="516"/>
      <c r="QVG1" s="524"/>
      <c r="QVH1" s="525"/>
      <c r="QVI1" s="525"/>
      <c r="QVJ1" s="526"/>
      <c r="QVK1" s="522"/>
      <c r="QVL1" s="522"/>
      <c r="QVM1" s="524"/>
      <c r="QVN1" s="525"/>
      <c r="QVO1" s="525"/>
      <c r="QVP1" s="525"/>
      <c r="QVQ1" s="525"/>
      <c r="QVR1" s="526"/>
      <c r="QVS1" s="522"/>
      <c r="QVT1" s="522"/>
      <c r="QVU1" s="522"/>
      <c r="QVV1" s="24"/>
      <c r="QVW1" s="24"/>
      <c r="QVX1" s="344"/>
      <c r="QVY1" s="345"/>
      <c r="QVZ1" s="26"/>
      <c r="QWA1" s="520"/>
      <c r="QWB1" s="520"/>
      <c r="QWC1" s="520"/>
      <c r="QWD1" s="520"/>
      <c r="QWE1" s="521"/>
      <c r="QWF1" s="517"/>
      <c r="QWG1" s="518"/>
      <c r="QWH1" s="518"/>
      <c r="QWI1" s="518"/>
      <c r="QWJ1" s="518"/>
      <c r="QWK1" s="518"/>
      <c r="QWL1" s="518"/>
      <c r="QWM1" s="518"/>
      <c r="QWN1" s="518"/>
      <c r="QWO1" s="518"/>
      <c r="QWP1" s="518"/>
      <c r="QWQ1" s="519"/>
      <c r="QWR1" s="520"/>
      <c r="QWS1" s="517"/>
      <c r="QWT1" s="518"/>
      <c r="QWU1" s="518"/>
      <c r="QWV1" s="518"/>
      <c r="QWW1" s="518"/>
      <c r="QWX1" s="518"/>
      <c r="QWY1" s="518"/>
      <c r="QWZ1" s="519"/>
      <c r="QXA1" s="520"/>
      <c r="QXB1" s="520"/>
      <c r="QXC1" s="520"/>
      <c r="QXD1" s="520"/>
      <c r="QXE1" s="520"/>
      <c r="QXF1" s="520"/>
      <c r="QXG1" s="520"/>
      <c r="QXH1" s="514"/>
      <c r="QXI1" s="515"/>
      <c r="QXJ1" s="515"/>
      <c r="QXK1" s="515"/>
      <c r="QXL1" s="515"/>
      <c r="QXM1" s="515"/>
      <c r="QXN1" s="515"/>
      <c r="QXO1" s="515"/>
      <c r="QXP1" s="515"/>
      <c r="QXQ1" s="516"/>
      <c r="QXR1" s="514"/>
      <c r="QXS1" s="515"/>
      <c r="QXT1" s="515"/>
      <c r="QXU1" s="516"/>
      <c r="QXV1" s="514"/>
      <c r="QXW1" s="515"/>
      <c r="QXX1" s="515"/>
      <c r="QXY1" s="515"/>
      <c r="QXZ1" s="515"/>
      <c r="QYA1" s="515"/>
      <c r="QYB1" s="515"/>
      <c r="QYC1" s="515"/>
      <c r="QYD1" s="515"/>
      <c r="QYE1" s="515"/>
      <c r="QYF1" s="515"/>
      <c r="QYG1" s="515"/>
      <c r="QYH1" s="515"/>
      <c r="QYI1" s="515"/>
      <c r="QYJ1" s="515"/>
      <c r="QYK1" s="515"/>
      <c r="QYL1" s="515"/>
      <c r="QYM1" s="515"/>
      <c r="QYN1" s="515"/>
      <c r="QYO1" s="516"/>
      <c r="QYP1" s="514"/>
      <c r="QYQ1" s="515"/>
      <c r="QYR1" s="515"/>
      <c r="QYS1" s="516"/>
      <c r="QYT1" s="514"/>
      <c r="QYU1" s="515"/>
      <c r="QYV1" s="515"/>
      <c r="QYW1" s="515"/>
      <c r="QYX1" s="515"/>
      <c r="QYY1" s="515"/>
      <c r="QYZ1" s="515"/>
      <c r="QZA1" s="515"/>
      <c r="QZB1" s="515"/>
      <c r="QZC1" s="515"/>
      <c r="QZD1" s="515"/>
      <c r="QZE1" s="515"/>
      <c r="QZF1" s="516"/>
      <c r="QZG1" s="514"/>
      <c r="QZH1" s="515"/>
      <c r="QZI1" s="515"/>
      <c r="QZJ1" s="515"/>
      <c r="QZK1" s="515"/>
      <c r="QZL1" s="515"/>
      <c r="QZM1" s="515"/>
      <c r="QZN1" s="515"/>
      <c r="QZO1" s="515"/>
      <c r="QZP1" s="515"/>
      <c r="QZQ1" s="516"/>
      <c r="QZR1" s="514"/>
      <c r="QZS1" s="515"/>
      <c r="QZT1" s="515"/>
      <c r="QZU1" s="516"/>
      <c r="QZV1" s="523"/>
      <c r="QZW1" s="523"/>
      <c r="QZX1" s="523"/>
      <c r="QZY1" s="523"/>
      <c r="QZZ1" s="523"/>
      <c r="RAA1" s="523"/>
      <c r="RAB1" s="523"/>
      <c r="RAC1" s="523"/>
      <c r="RAD1" s="344"/>
      <c r="RAE1" s="514"/>
      <c r="RAF1" s="516"/>
      <c r="RAG1" s="524"/>
      <c r="RAH1" s="525"/>
      <c r="RAI1" s="525"/>
      <c r="RAJ1" s="526"/>
      <c r="RAK1" s="522"/>
      <c r="RAL1" s="522"/>
      <c r="RAM1" s="524"/>
      <c r="RAN1" s="525"/>
      <c r="RAO1" s="525"/>
      <c r="RAP1" s="525"/>
      <c r="RAQ1" s="525"/>
      <c r="RAR1" s="526"/>
      <c r="RAS1" s="522"/>
      <c r="RAT1" s="522"/>
      <c r="RAU1" s="522"/>
      <c r="RAV1" s="24"/>
      <c r="RAW1" s="24"/>
      <c r="RAX1" s="344"/>
      <c r="RAY1" s="345"/>
      <c r="RAZ1" s="26"/>
      <c r="RBA1" s="520"/>
      <c r="RBB1" s="520"/>
      <c r="RBC1" s="520"/>
      <c r="RBD1" s="520"/>
      <c r="RBE1" s="521"/>
      <c r="RBF1" s="517"/>
      <c r="RBG1" s="518"/>
      <c r="RBH1" s="518"/>
      <c r="RBI1" s="518"/>
      <c r="RBJ1" s="518"/>
      <c r="RBK1" s="518"/>
      <c r="RBL1" s="518"/>
      <c r="RBM1" s="518"/>
      <c r="RBN1" s="518"/>
      <c r="RBO1" s="518"/>
      <c r="RBP1" s="518"/>
      <c r="RBQ1" s="519"/>
      <c r="RBR1" s="520"/>
      <c r="RBS1" s="517"/>
      <c r="RBT1" s="518"/>
      <c r="RBU1" s="518"/>
      <c r="RBV1" s="518"/>
      <c r="RBW1" s="518"/>
      <c r="RBX1" s="518"/>
      <c r="RBY1" s="518"/>
      <c r="RBZ1" s="519"/>
      <c r="RCA1" s="520"/>
      <c r="RCB1" s="520"/>
      <c r="RCC1" s="520"/>
      <c r="RCD1" s="520"/>
      <c r="RCE1" s="520"/>
      <c r="RCF1" s="520"/>
      <c r="RCG1" s="520"/>
      <c r="RCH1" s="514"/>
      <c r="RCI1" s="515"/>
      <c r="RCJ1" s="515"/>
      <c r="RCK1" s="515"/>
      <c r="RCL1" s="515"/>
      <c r="RCM1" s="515"/>
      <c r="RCN1" s="515"/>
      <c r="RCO1" s="515"/>
      <c r="RCP1" s="515"/>
      <c r="RCQ1" s="516"/>
      <c r="RCR1" s="514"/>
      <c r="RCS1" s="515"/>
      <c r="RCT1" s="515"/>
      <c r="RCU1" s="516"/>
      <c r="RCV1" s="514"/>
      <c r="RCW1" s="515"/>
      <c r="RCX1" s="515"/>
      <c r="RCY1" s="515"/>
      <c r="RCZ1" s="515"/>
      <c r="RDA1" s="515"/>
      <c r="RDB1" s="515"/>
      <c r="RDC1" s="515"/>
      <c r="RDD1" s="515"/>
      <c r="RDE1" s="515"/>
      <c r="RDF1" s="515"/>
      <c r="RDG1" s="515"/>
      <c r="RDH1" s="515"/>
      <c r="RDI1" s="515"/>
      <c r="RDJ1" s="515"/>
      <c r="RDK1" s="515"/>
      <c r="RDL1" s="515"/>
      <c r="RDM1" s="515"/>
      <c r="RDN1" s="515"/>
      <c r="RDO1" s="516"/>
      <c r="RDP1" s="514"/>
      <c r="RDQ1" s="515"/>
      <c r="RDR1" s="515"/>
      <c r="RDS1" s="516"/>
      <c r="RDT1" s="514"/>
      <c r="RDU1" s="515"/>
      <c r="RDV1" s="515"/>
      <c r="RDW1" s="515"/>
      <c r="RDX1" s="515"/>
      <c r="RDY1" s="515"/>
      <c r="RDZ1" s="515"/>
      <c r="REA1" s="515"/>
      <c r="REB1" s="515"/>
      <c r="REC1" s="515"/>
      <c r="RED1" s="515"/>
      <c r="REE1" s="515"/>
      <c r="REF1" s="516"/>
      <c r="REG1" s="514"/>
      <c r="REH1" s="515"/>
      <c r="REI1" s="515"/>
      <c r="REJ1" s="515"/>
      <c r="REK1" s="515"/>
      <c r="REL1" s="515"/>
      <c r="REM1" s="515"/>
      <c r="REN1" s="515"/>
      <c r="REO1" s="515"/>
      <c r="REP1" s="515"/>
      <c r="REQ1" s="516"/>
      <c r="RER1" s="514"/>
      <c r="RES1" s="515"/>
      <c r="RET1" s="515"/>
      <c r="REU1" s="516"/>
      <c r="REV1" s="523"/>
      <c r="REW1" s="523"/>
      <c r="REX1" s="523"/>
      <c r="REY1" s="523"/>
      <c r="REZ1" s="523"/>
      <c r="RFA1" s="523"/>
      <c r="RFB1" s="523"/>
      <c r="RFC1" s="523"/>
      <c r="RFD1" s="344"/>
      <c r="RFE1" s="514"/>
      <c r="RFF1" s="516"/>
      <c r="RFG1" s="524"/>
      <c r="RFH1" s="525"/>
      <c r="RFI1" s="525"/>
      <c r="RFJ1" s="526"/>
      <c r="RFK1" s="522"/>
      <c r="RFL1" s="522"/>
      <c r="RFM1" s="524"/>
      <c r="RFN1" s="525"/>
      <c r="RFO1" s="525"/>
      <c r="RFP1" s="525"/>
      <c r="RFQ1" s="525"/>
      <c r="RFR1" s="526"/>
      <c r="RFS1" s="522"/>
      <c r="RFT1" s="522"/>
      <c r="RFU1" s="522"/>
      <c r="RFV1" s="24"/>
      <c r="RFW1" s="24"/>
      <c r="RFX1" s="344"/>
      <c r="RFY1" s="345"/>
      <c r="RFZ1" s="26"/>
      <c r="RGA1" s="520"/>
      <c r="RGB1" s="520"/>
      <c r="RGC1" s="520"/>
      <c r="RGD1" s="520"/>
      <c r="RGE1" s="521"/>
      <c r="RGF1" s="517"/>
      <c r="RGG1" s="518"/>
      <c r="RGH1" s="518"/>
      <c r="RGI1" s="518"/>
      <c r="RGJ1" s="518"/>
      <c r="RGK1" s="518"/>
      <c r="RGL1" s="518"/>
      <c r="RGM1" s="518"/>
      <c r="RGN1" s="518"/>
      <c r="RGO1" s="518"/>
      <c r="RGP1" s="518"/>
      <c r="RGQ1" s="519"/>
      <c r="RGR1" s="520"/>
      <c r="RGS1" s="517"/>
      <c r="RGT1" s="518"/>
      <c r="RGU1" s="518"/>
      <c r="RGV1" s="518"/>
      <c r="RGW1" s="518"/>
      <c r="RGX1" s="518"/>
      <c r="RGY1" s="518"/>
      <c r="RGZ1" s="519"/>
      <c r="RHA1" s="520"/>
      <c r="RHB1" s="520"/>
      <c r="RHC1" s="520"/>
      <c r="RHD1" s="520"/>
      <c r="RHE1" s="520"/>
      <c r="RHF1" s="520"/>
      <c r="RHG1" s="520"/>
      <c r="RHH1" s="514"/>
      <c r="RHI1" s="515"/>
      <c r="RHJ1" s="515"/>
      <c r="RHK1" s="515"/>
      <c r="RHL1" s="515"/>
      <c r="RHM1" s="515"/>
      <c r="RHN1" s="515"/>
      <c r="RHO1" s="515"/>
      <c r="RHP1" s="515"/>
      <c r="RHQ1" s="516"/>
      <c r="RHR1" s="514"/>
      <c r="RHS1" s="515"/>
      <c r="RHT1" s="515"/>
      <c r="RHU1" s="516"/>
      <c r="RHV1" s="514"/>
      <c r="RHW1" s="515"/>
      <c r="RHX1" s="515"/>
      <c r="RHY1" s="515"/>
      <c r="RHZ1" s="515"/>
      <c r="RIA1" s="515"/>
      <c r="RIB1" s="515"/>
      <c r="RIC1" s="515"/>
      <c r="RID1" s="515"/>
      <c r="RIE1" s="515"/>
      <c r="RIF1" s="515"/>
      <c r="RIG1" s="515"/>
      <c r="RIH1" s="515"/>
      <c r="RII1" s="515"/>
      <c r="RIJ1" s="515"/>
      <c r="RIK1" s="515"/>
      <c r="RIL1" s="515"/>
      <c r="RIM1" s="515"/>
      <c r="RIN1" s="515"/>
      <c r="RIO1" s="516"/>
      <c r="RIP1" s="514"/>
      <c r="RIQ1" s="515"/>
      <c r="RIR1" s="515"/>
      <c r="RIS1" s="516"/>
      <c r="RIT1" s="514"/>
      <c r="RIU1" s="515"/>
      <c r="RIV1" s="515"/>
      <c r="RIW1" s="515"/>
      <c r="RIX1" s="515"/>
      <c r="RIY1" s="515"/>
      <c r="RIZ1" s="515"/>
      <c r="RJA1" s="515"/>
      <c r="RJB1" s="515"/>
      <c r="RJC1" s="515"/>
      <c r="RJD1" s="515"/>
      <c r="RJE1" s="515"/>
      <c r="RJF1" s="516"/>
      <c r="RJG1" s="514"/>
      <c r="RJH1" s="515"/>
      <c r="RJI1" s="515"/>
      <c r="RJJ1" s="515"/>
      <c r="RJK1" s="515"/>
      <c r="RJL1" s="515"/>
      <c r="RJM1" s="515"/>
      <c r="RJN1" s="515"/>
      <c r="RJO1" s="515"/>
      <c r="RJP1" s="515"/>
      <c r="RJQ1" s="516"/>
      <c r="RJR1" s="514"/>
      <c r="RJS1" s="515"/>
      <c r="RJT1" s="515"/>
      <c r="RJU1" s="516"/>
      <c r="RJV1" s="523"/>
      <c r="RJW1" s="523"/>
      <c r="RJX1" s="523"/>
      <c r="RJY1" s="523"/>
      <c r="RJZ1" s="523"/>
      <c r="RKA1" s="523"/>
      <c r="RKB1" s="523"/>
      <c r="RKC1" s="523"/>
      <c r="RKD1" s="344"/>
      <c r="RKE1" s="514"/>
      <c r="RKF1" s="516"/>
      <c r="RKG1" s="524"/>
      <c r="RKH1" s="525"/>
      <c r="RKI1" s="525"/>
      <c r="RKJ1" s="526"/>
      <c r="RKK1" s="522"/>
      <c r="RKL1" s="522"/>
      <c r="RKM1" s="524"/>
      <c r="RKN1" s="525"/>
      <c r="RKO1" s="525"/>
      <c r="RKP1" s="525"/>
      <c r="RKQ1" s="525"/>
      <c r="RKR1" s="526"/>
      <c r="RKS1" s="522"/>
      <c r="RKT1" s="522"/>
      <c r="RKU1" s="522"/>
      <c r="RKV1" s="24"/>
      <c r="RKW1" s="24"/>
      <c r="RKX1" s="344"/>
      <c r="RKY1" s="345"/>
      <c r="RKZ1" s="26"/>
      <c r="RLA1" s="520"/>
      <c r="RLB1" s="520"/>
      <c r="RLC1" s="520"/>
      <c r="RLD1" s="520"/>
      <c r="RLE1" s="521"/>
      <c r="RLF1" s="517"/>
      <c r="RLG1" s="518"/>
      <c r="RLH1" s="518"/>
      <c r="RLI1" s="518"/>
      <c r="RLJ1" s="518"/>
      <c r="RLK1" s="518"/>
      <c r="RLL1" s="518"/>
      <c r="RLM1" s="518"/>
      <c r="RLN1" s="518"/>
      <c r="RLO1" s="518"/>
      <c r="RLP1" s="518"/>
      <c r="RLQ1" s="519"/>
      <c r="RLR1" s="520"/>
      <c r="RLS1" s="517"/>
      <c r="RLT1" s="518"/>
      <c r="RLU1" s="518"/>
      <c r="RLV1" s="518"/>
      <c r="RLW1" s="518"/>
      <c r="RLX1" s="518"/>
      <c r="RLY1" s="518"/>
      <c r="RLZ1" s="519"/>
      <c r="RMA1" s="520"/>
      <c r="RMB1" s="520"/>
      <c r="RMC1" s="520"/>
      <c r="RMD1" s="520"/>
      <c r="RME1" s="520"/>
      <c r="RMF1" s="520"/>
      <c r="RMG1" s="520"/>
      <c r="RMH1" s="514"/>
      <c r="RMI1" s="515"/>
      <c r="RMJ1" s="515"/>
      <c r="RMK1" s="515"/>
      <c r="RML1" s="515"/>
      <c r="RMM1" s="515"/>
      <c r="RMN1" s="515"/>
      <c r="RMO1" s="515"/>
      <c r="RMP1" s="515"/>
      <c r="RMQ1" s="516"/>
      <c r="RMR1" s="514"/>
      <c r="RMS1" s="515"/>
      <c r="RMT1" s="515"/>
      <c r="RMU1" s="516"/>
      <c r="RMV1" s="514"/>
      <c r="RMW1" s="515"/>
      <c r="RMX1" s="515"/>
      <c r="RMY1" s="515"/>
      <c r="RMZ1" s="515"/>
      <c r="RNA1" s="515"/>
      <c r="RNB1" s="515"/>
      <c r="RNC1" s="515"/>
      <c r="RND1" s="515"/>
      <c r="RNE1" s="515"/>
      <c r="RNF1" s="515"/>
      <c r="RNG1" s="515"/>
      <c r="RNH1" s="515"/>
      <c r="RNI1" s="515"/>
      <c r="RNJ1" s="515"/>
      <c r="RNK1" s="515"/>
      <c r="RNL1" s="515"/>
      <c r="RNM1" s="515"/>
      <c r="RNN1" s="515"/>
      <c r="RNO1" s="516"/>
      <c r="RNP1" s="514"/>
      <c r="RNQ1" s="515"/>
      <c r="RNR1" s="515"/>
      <c r="RNS1" s="516"/>
      <c r="RNT1" s="514"/>
      <c r="RNU1" s="515"/>
      <c r="RNV1" s="515"/>
      <c r="RNW1" s="515"/>
      <c r="RNX1" s="515"/>
      <c r="RNY1" s="515"/>
      <c r="RNZ1" s="515"/>
      <c r="ROA1" s="515"/>
      <c r="ROB1" s="515"/>
      <c r="ROC1" s="515"/>
      <c r="ROD1" s="515"/>
      <c r="ROE1" s="515"/>
      <c r="ROF1" s="516"/>
      <c r="ROG1" s="514"/>
      <c r="ROH1" s="515"/>
      <c r="ROI1" s="515"/>
      <c r="ROJ1" s="515"/>
      <c r="ROK1" s="515"/>
      <c r="ROL1" s="515"/>
      <c r="ROM1" s="515"/>
      <c r="RON1" s="515"/>
      <c r="ROO1" s="515"/>
      <c r="ROP1" s="515"/>
      <c r="ROQ1" s="516"/>
      <c r="ROR1" s="514"/>
      <c r="ROS1" s="515"/>
      <c r="ROT1" s="515"/>
      <c r="ROU1" s="516"/>
      <c r="ROV1" s="523"/>
      <c r="ROW1" s="523"/>
      <c r="ROX1" s="523"/>
      <c r="ROY1" s="523"/>
      <c r="ROZ1" s="523"/>
      <c r="RPA1" s="523"/>
      <c r="RPB1" s="523"/>
      <c r="RPC1" s="523"/>
      <c r="RPD1" s="344"/>
      <c r="RPE1" s="514"/>
      <c r="RPF1" s="516"/>
      <c r="RPG1" s="524"/>
      <c r="RPH1" s="525"/>
      <c r="RPI1" s="525"/>
      <c r="RPJ1" s="526"/>
      <c r="RPK1" s="522"/>
      <c r="RPL1" s="522"/>
      <c r="RPM1" s="524"/>
      <c r="RPN1" s="525"/>
      <c r="RPO1" s="525"/>
      <c r="RPP1" s="525"/>
      <c r="RPQ1" s="525"/>
      <c r="RPR1" s="526"/>
      <c r="RPS1" s="522"/>
      <c r="RPT1" s="522"/>
      <c r="RPU1" s="522"/>
      <c r="RPV1" s="24"/>
      <c r="RPW1" s="24"/>
      <c r="RPX1" s="344"/>
      <c r="RPY1" s="345"/>
      <c r="RPZ1" s="26"/>
      <c r="RQA1" s="520"/>
      <c r="RQB1" s="520"/>
      <c r="RQC1" s="520"/>
      <c r="RQD1" s="520"/>
      <c r="RQE1" s="521"/>
      <c r="RQF1" s="517"/>
      <c r="RQG1" s="518"/>
      <c r="RQH1" s="518"/>
      <c r="RQI1" s="518"/>
      <c r="RQJ1" s="518"/>
      <c r="RQK1" s="518"/>
      <c r="RQL1" s="518"/>
      <c r="RQM1" s="518"/>
      <c r="RQN1" s="518"/>
      <c r="RQO1" s="518"/>
      <c r="RQP1" s="518"/>
      <c r="RQQ1" s="519"/>
      <c r="RQR1" s="520"/>
      <c r="RQS1" s="517"/>
      <c r="RQT1" s="518"/>
      <c r="RQU1" s="518"/>
      <c r="RQV1" s="518"/>
      <c r="RQW1" s="518"/>
      <c r="RQX1" s="518"/>
      <c r="RQY1" s="518"/>
      <c r="RQZ1" s="519"/>
      <c r="RRA1" s="520"/>
      <c r="RRB1" s="520"/>
      <c r="RRC1" s="520"/>
      <c r="RRD1" s="520"/>
      <c r="RRE1" s="520"/>
      <c r="RRF1" s="520"/>
      <c r="RRG1" s="520"/>
      <c r="RRH1" s="514"/>
      <c r="RRI1" s="515"/>
      <c r="RRJ1" s="515"/>
      <c r="RRK1" s="515"/>
      <c r="RRL1" s="515"/>
      <c r="RRM1" s="515"/>
      <c r="RRN1" s="515"/>
      <c r="RRO1" s="515"/>
      <c r="RRP1" s="515"/>
      <c r="RRQ1" s="516"/>
      <c r="RRR1" s="514"/>
      <c r="RRS1" s="515"/>
      <c r="RRT1" s="515"/>
      <c r="RRU1" s="516"/>
      <c r="RRV1" s="514"/>
      <c r="RRW1" s="515"/>
      <c r="RRX1" s="515"/>
      <c r="RRY1" s="515"/>
      <c r="RRZ1" s="515"/>
      <c r="RSA1" s="515"/>
      <c r="RSB1" s="515"/>
      <c r="RSC1" s="515"/>
      <c r="RSD1" s="515"/>
      <c r="RSE1" s="515"/>
      <c r="RSF1" s="515"/>
      <c r="RSG1" s="515"/>
      <c r="RSH1" s="515"/>
      <c r="RSI1" s="515"/>
      <c r="RSJ1" s="515"/>
      <c r="RSK1" s="515"/>
      <c r="RSL1" s="515"/>
      <c r="RSM1" s="515"/>
      <c r="RSN1" s="515"/>
      <c r="RSO1" s="516"/>
      <c r="RSP1" s="514"/>
      <c r="RSQ1" s="515"/>
      <c r="RSR1" s="515"/>
      <c r="RSS1" s="516"/>
      <c r="RST1" s="514"/>
      <c r="RSU1" s="515"/>
      <c r="RSV1" s="515"/>
      <c r="RSW1" s="515"/>
      <c r="RSX1" s="515"/>
      <c r="RSY1" s="515"/>
      <c r="RSZ1" s="515"/>
      <c r="RTA1" s="515"/>
      <c r="RTB1" s="515"/>
      <c r="RTC1" s="515"/>
      <c r="RTD1" s="515"/>
      <c r="RTE1" s="515"/>
      <c r="RTF1" s="516"/>
      <c r="RTG1" s="514"/>
      <c r="RTH1" s="515"/>
      <c r="RTI1" s="515"/>
      <c r="RTJ1" s="515"/>
      <c r="RTK1" s="515"/>
      <c r="RTL1" s="515"/>
      <c r="RTM1" s="515"/>
      <c r="RTN1" s="515"/>
      <c r="RTO1" s="515"/>
      <c r="RTP1" s="515"/>
      <c r="RTQ1" s="516"/>
      <c r="RTR1" s="514"/>
      <c r="RTS1" s="515"/>
      <c r="RTT1" s="515"/>
      <c r="RTU1" s="516"/>
      <c r="RTV1" s="523"/>
      <c r="RTW1" s="523"/>
      <c r="RTX1" s="523"/>
      <c r="RTY1" s="523"/>
      <c r="RTZ1" s="523"/>
      <c r="RUA1" s="523"/>
      <c r="RUB1" s="523"/>
      <c r="RUC1" s="523"/>
      <c r="RUD1" s="344"/>
      <c r="RUE1" s="514"/>
      <c r="RUF1" s="516"/>
      <c r="RUG1" s="524"/>
      <c r="RUH1" s="525"/>
      <c r="RUI1" s="525"/>
      <c r="RUJ1" s="526"/>
      <c r="RUK1" s="522"/>
      <c r="RUL1" s="522"/>
      <c r="RUM1" s="524"/>
      <c r="RUN1" s="525"/>
      <c r="RUO1" s="525"/>
      <c r="RUP1" s="525"/>
      <c r="RUQ1" s="525"/>
      <c r="RUR1" s="526"/>
      <c r="RUS1" s="522"/>
      <c r="RUT1" s="522"/>
      <c r="RUU1" s="522"/>
      <c r="RUV1" s="24"/>
      <c r="RUW1" s="24"/>
      <c r="RUX1" s="344"/>
      <c r="RUY1" s="345"/>
      <c r="RUZ1" s="26"/>
      <c r="RVA1" s="520"/>
      <c r="RVB1" s="520"/>
      <c r="RVC1" s="520"/>
      <c r="RVD1" s="520"/>
      <c r="RVE1" s="521"/>
      <c r="RVF1" s="517"/>
      <c r="RVG1" s="518"/>
      <c r="RVH1" s="518"/>
      <c r="RVI1" s="518"/>
      <c r="RVJ1" s="518"/>
      <c r="RVK1" s="518"/>
      <c r="RVL1" s="518"/>
      <c r="RVM1" s="518"/>
      <c r="RVN1" s="518"/>
      <c r="RVO1" s="518"/>
      <c r="RVP1" s="518"/>
      <c r="RVQ1" s="519"/>
      <c r="RVR1" s="520"/>
      <c r="RVS1" s="517"/>
      <c r="RVT1" s="518"/>
      <c r="RVU1" s="518"/>
      <c r="RVV1" s="518"/>
      <c r="RVW1" s="518"/>
      <c r="RVX1" s="518"/>
      <c r="RVY1" s="518"/>
      <c r="RVZ1" s="519"/>
      <c r="RWA1" s="520"/>
      <c r="RWB1" s="520"/>
      <c r="RWC1" s="520"/>
      <c r="RWD1" s="520"/>
      <c r="RWE1" s="520"/>
      <c r="RWF1" s="520"/>
      <c r="RWG1" s="520"/>
      <c r="RWH1" s="514"/>
      <c r="RWI1" s="515"/>
      <c r="RWJ1" s="515"/>
      <c r="RWK1" s="515"/>
      <c r="RWL1" s="515"/>
      <c r="RWM1" s="515"/>
      <c r="RWN1" s="515"/>
      <c r="RWO1" s="515"/>
      <c r="RWP1" s="515"/>
      <c r="RWQ1" s="516"/>
      <c r="RWR1" s="514"/>
      <c r="RWS1" s="515"/>
      <c r="RWT1" s="515"/>
      <c r="RWU1" s="516"/>
      <c r="RWV1" s="514"/>
      <c r="RWW1" s="515"/>
      <c r="RWX1" s="515"/>
      <c r="RWY1" s="515"/>
      <c r="RWZ1" s="515"/>
      <c r="RXA1" s="515"/>
      <c r="RXB1" s="515"/>
      <c r="RXC1" s="515"/>
      <c r="RXD1" s="515"/>
      <c r="RXE1" s="515"/>
      <c r="RXF1" s="515"/>
      <c r="RXG1" s="515"/>
      <c r="RXH1" s="515"/>
      <c r="RXI1" s="515"/>
      <c r="RXJ1" s="515"/>
      <c r="RXK1" s="515"/>
      <c r="RXL1" s="515"/>
      <c r="RXM1" s="515"/>
      <c r="RXN1" s="515"/>
      <c r="RXO1" s="516"/>
      <c r="RXP1" s="514"/>
      <c r="RXQ1" s="515"/>
      <c r="RXR1" s="515"/>
      <c r="RXS1" s="516"/>
      <c r="RXT1" s="514"/>
      <c r="RXU1" s="515"/>
      <c r="RXV1" s="515"/>
      <c r="RXW1" s="515"/>
      <c r="RXX1" s="515"/>
      <c r="RXY1" s="515"/>
      <c r="RXZ1" s="515"/>
      <c r="RYA1" s="515"/>
      <c r="RYB1" s="515"/>
      <c r="RYC1" s="515"/>
      <c r="RYD1" s="515"/>
      <c r="RYE1" s="515"/>
      <c r="RYF1" s="516"/>
      <c r="RYG1" s="514"/>
      <c r="RYH1" s="515"/>
      <c r="RYI1" s="515"/>
      <c r="RYJ1" s="515"/>
      <c r="RYK1" s="515"/>
      <c r="RYL1" s="515"/>
      <c r="RYM1" s="515"/>
      <c r="RYN1" s="515"/>
      <c r="RYO1" s="515"/>
      <c r="RYP1" s="515"/>
      <c r="RYQ1" s="516"/>
      <c r="RYR1" s="514"/>
      <c r="RYS1" s="515"/>
      <c r="RYT1" s="515"/>
      <c r="RYU1" s="516"/>
      <c r="RYV1" s="523"/>
      <c r="RYW1" s="523"/>
      <c r="RYX1" s="523"/>
      <c r="RYY1" s="523"/>
      <c r="RYZ1" s="523"/>
      <c r="RZA1" s="523"/>
      <c r="RZB1" s="523"/>
      <c r="RZC1" s="523"/>
      <c r="RZD1" s="344"/>
      <c r="RZE1" s="514"/>
      <c r="RZF1" s="516"/>
      <c r="RZG1" s="524"/>
      <c r="RZH1" s="525"/>
      <c r="RZI1" s="525"/>
      <c r="RZJ1" s="526"/>
      <c r="RZK1" s="522"/>
      <c r="RZL1" s="522"/>
      <c r="RZM1" s="524"/>
      <c r="RZN1" s="525"/>
      <c r="RZO1" s="525"/>
      <c r="RZP1" s="525"/>
      <c r="RZQ1" s="525"/>
      <c r="RZR1" s="526"/>
      <c r="RZS1" s="522"/>
      <c r="RZT1" s="522"/>
      <c r="RZU1" s="522"/>
      <c r="RZV1" s="24"/>
      <c r="RZW1" s="24"/>
      <c r="RZX1" s="344"/>
      <c r="RZY1" s="345"/>
      <c r="RZZ1" s="26"/>
      <c r="SAA1" s="520"/>
      <c r="SAB1" s="520"/>
      <c r="SAC1" s="520"/>
      <c r="SAD1" s="520"/>
      <c r="SAE1" s="521"/>
      <c r="SAF1" s="517"/>
      <c r="SAG1" s="518"/>
      <c r="SAH1" s="518"/>
      <c r="SAI1" s="518"/>
      <c r="SAJ1" s="518"/>
      <c r="SAK1" s="518"/>
      <c r="SAL1" s="518"/>
      <c r="SAM1" s="518"/>
      <c r="SAN1" s="518"/>
      <c r="SAO1" s="518"/>
      <c r="SAP1" s="518"/>
      <c r="SAQ1" s="519"/>
      <c r="SAR1" s="520"/>
      <c r="SAS1" s="517"/>
      <c r="SAT1" s="518"/>
      <c r="SAU1" s="518"/>
      <c r="SAV1" s="518"/>
      <c r="SAW1" s="518"/>
      <c r="SAX1" s="518"/>
      <c r="SAY1" s="518"/>
      <c r="SAZ1" s="519"/>
      <c r="SBA1" s="520"/>
      <c r="SBB1" s="520"/>
      <c r="SBC1" s="520"/>
      <c r="SBD1" s="520"/>
      <c r="SBE1" s="520"/>
      <c r="SBF1" s="520"/>
      <c r="SBG1" s="520"/>
      <c r="SBH1" s="514"/>
      <c r="SBI1" s="515"/>
      <c r="SBJ1" s="515"/>
      <c r="SBK1" s="515"/>
      <c r="SBL1" s="515"/>
      <c r="SBM1" s="515"/>
      <c r="SBN1" s="515"/>
      <c r="SBO1" s="515"/>
      <c r="SBP1" s="515"/>
      <c r="SBQ1" s="516"/>
      <c r="SBR1" s="514"/>
      <c r="SBS1" s="515"/>
      <c r="SBT1" s="515"/>
      <c r="SBU1" s="516"/>
      <c r="SBV1" s="514"/>
      <c r="SBW1" s="515"/>
      <c r="SBX1" s="515"/>
      <c r="SBY1" s="515"/>
      <c r="SBZ1" s="515"/>
      <c r="SCA1" s="515"/>
      <c r="SCB1" s="515"/>
      <c r="SCC1" s="515"/>
      <c r="SCD1" s="515"/>
      <c r="SCE1" s="515"/>
      <c r="SCF1" s="515"/>
      <c r="SCG1" s="515"/>
      <c r="SCH1" s="515"/>
      <c r="SCI1" s="515"/>
      <c r="SCJ1" s="515"/>
      <c r="SCK1" s="515"/>
      <c r="SCL1" s="515"/>
      <c r="SCM1" s="515"/>
      <c r="SCN1" s="515"/>
      <c r="SCO1" s="516"/>
      <c r="SCP1" s="514"/>
      <c r="SCQ1" s="515"/>
      <c r="SCR1" s="515"/>
      <c r="SCS1" s="516"/>
      <c r="SCT1" s="514"/>
      <c r="SCU1" s="515"/>
      <c r="SCV1" s="515"/>
      <c r="SCW1" s="515"/>
      <c r="SCX1" s="515"/>
      <c r="SCY1" s="515"/>
      <c r="SCZ1" s="515"/>
      <c r="SDA1" s="515"/>
      <c r="SDB1" s="515"/>
      <c r="SDC1" s="515"/>
      <c r="SDD1" s="515"/>
      <c r="SDE1" s="515"/>
      <c r="SDF1" s="516"/>
      <c r="SDG1" s="514"/>
      <c r="SDH1" s="515"/>
      <c r="SDI1" s="515"/>
      <c r="SDJ1" s="515"/>
      <c r="SDK1" s="515"/>
      <c r="SDL1" s="515"/>
      <c r="SDM1" s="515"/>
      <c r="SDN1" s="515"/>
      <c r="SDO1" s="515"/>
      <c r="SDP1" s="515"/>
      <c r="SDQ1" s="516"/>
      <c r="SDR1" s="514"/>
      <c r="SDS1" s="515"/>
      <c r="SDT1" s="515"/>
      <c r="SDU1" s="516"/>
      <c r="SDV1" s="523"/>
      <c r="SDW1" s="523"/>
      <c r="SDX1" s="523"/>
      <c r="SDY1" s="523"/>
      <c r="SDZ1" s="523"/>
      <c r="SEA1" s="523"/>
      <c r="SEB1" s="523"/>
      <c r="SEC1" s="523"/>
      <c r="SED1" s="344"/>
      <c r="SEE1" s="514"/>
      <c r="SEF1" s="516"/>
      <c r="SEG1" s="524"/>
      <c r="SEH1" s="525"/>
      <c r="SEI1" s="525"/>
      <c r="SEJ1" s="526"/>
      <c r="SEK1" s="522"/>
      <c r="SEL1" s="522"/>
      <c r="SEM1" s="524"/>
      <c r="SEN1" s="525"/>
      <c r="SEO1" s="525"/>
      <c r="SEP1" s="525"/>
      <c r="SEQ1" s="525"/>
      <c r="SER1" s="526"/>
      <c r="SES1" s="522"/>
      <c r="SET1" s="522"/>
      <c r="SEU1" s="522"/>
      <c r="SEV1" s="24"/>
      <c r="SEW1" s="24"/>
      <c r="SEX1" s="344"/>
      <c r="SEY1" s="345"/>
      <c r="SEZ1" s="26"/>
      <c r="SFA1" s="520"/>
      <c r="SFB1" s="520"/>
      <c r="SFC1" s="520"/>
      <c r="SFD1" s="520"/>
      <c r="SFE1" s="521"/>
      <c r="SFF1" s="517"/>
      <c r="SFG1" s="518"/>
      <c r="SFH1" s="518"/>
      <c r="SFI1" s="518"/>
      <c r="SFJ1" s="518"/>
      <c r="SFK1" s="518"/>
      <c r="SFL1" s="518"/>
      <c r="SFM1" s="518"/>
      <c r="SFN1" s="518"/>
      <c r="SFO1" s="518"/>
      <c r="SFP1" s="518"/>
      <c r="SFQ1" s="519"/>
      <c r="SFR1" s="520"/>
      <c r="SFS1" s="517"/>
      <c r="SFT1" s="518"/>
      <c r="SFU1" s="518"/>
      <c r="SFV1" s="518"/>
      <c r="SFW1" s="518"/>
      <c r="SFX1" s="518"/>
      <c r="SFY1" s="518"/>
      <c r="SFZ1" s="519"/>
      <c r="SGA1" s="520"/>
      <c r="SGB1" s="520"/>
      <c r="SGC1" s="520"/>
      <c r="SGD1" s="520"/>
      <c r="SGE1" s="520"/>
      <c r="SGF1" s="520"/>
      <c r="SGG1" s="520"/>
      <c r="SGH1" s="514"/>
      <c r="SGI1" s="515"/>
      <c r="SGJ1" s="515"/>
      <c r="SGK1" s="515"/>
      <c r="SGL1" s="515"/>
      <c r="SGM1" s="515"/>
      <c r="SGN1" s="515"/>
      <c r="SGO1" s="515"/>
      <c r="SGP1" s="515"/>
      <c r="SGQ1" s="516"/>
      <c r="SGR1" s="514"/>
      <c r="SGS1" s="515"/>
      <c r="SGT1" s="515"/>
      <c r="SGU1" s="516"/>
      <c r="SGV1" s="514"/>
      <c r="SGW1" s="515"/>
      <c r="SGX1" s="515"/>
      <c r="SGY1" s="515"/>
      <c r="SGZ1" s="515"/>
      <c r="SHA1" s="515"/>
      <c r="SHB1" s="515"/>
      <c r="SHC1" s="515"/>
      <c r="SHD1" s="515"/>
      <c r="SHE1" s="515"/>
      <c r="SHF1" s="515"/>
      <c r="SHG1" s="515"/>
      <c r="SHH1" s="515"/>
      <c r="SHI1" s="515"/>
      <c r="SHJ1" s="515"/>
      <c r="SHK1" s="515"/>
      <c r="SHL1" s="515"/>
      <c r="SHM1" s="515"/>
      <c r="SHN1" s="515"/>
      <c r="SHO1" s="516"/>
      <c r="SHP1" s="514"/>
      <c r="SHQ1" s="515"/>
      <c r="SHR1" s="515"/>
      <c r="SHS1" s="516"/>
      <c r="SHT1" s="514"/>
      <c r="SHU1" s="515"/>
      <c r="SHV1" s="515"/>
      <c r="SHW1" s="515"/>
      <c r="SHX1" s="515"/>
      <c r="SHY1" s="515"/>
      <c r="SHZ1" s="515"/>
      <c r="SIA1" s="515"/>
      <c r="SIB1" s="515"/>
      <c r="SIC1" s="515"/>
      <c r="SID1" s="515"/>
      <c r="SIE1" s="515"/>
      <c r="SIF1" s="516"/>
      <c r="SIG1" s="514"/>
      <c r="SIH1" s="515"/>
      <c r="SII1" s="515"/>
      <c r="SIJ1" s="515"/>
      <c r="SIK1" s="515"/>
      <c r="SIL1" s="515"/>
      <c r="SIM1" s="515"/>
      <c r="SIN1" s="515"/>
      <c r="SIO1" s="515"/>
      <c r="SIP1" s="515"/>
      <c r="SIQ1" s="516"/>
      <c r="SIR1" s="514"/>
      <c r="SIS1" s="515"/>
      <c r="SIT1" s="515"/>
      <c r="SIU1" s="516"/>
      <c r="SIV1" s="523"/>
      <c r="SIW1" s="523"/>
      <c r="SIX1" s="523"/>
      <c r="SIY1" s="523"/>
      <c r="SIZ1" s="523"/>
      <c r="SJA1" s="523"/>
      <c r="SJB1" s="523"/>
      <c r="SJC1" s="523"/>
      <c r="SJD1" s="344"/>
      <c r="SJE1" s="514"/>
      <c r="SJF1" s="516"/>
      <c r="SJG1" s="524"/>
      <c r="SJH1" s="525"/>
      <c r="SJI1" s="525"/>
      <c r="SJJ1" s="526"/>
      <c r="SJK1" s="522"/>
      <c r="SJL1" s="522"/>
      <c r="SJM1" s="524"/>
      <c r="SJN1" s="525"/>
      <c r="SJO1" s="525"/>
      <c r="SJP1" s="525"/>
      <c r="SJQ1" s="525"/>
      <c r="SJR1" s="526"/>
      <c r="SJS1" s="522"/>
      <c r="SJT1" s="522"/>
      <c r="SJU1" s="522"/>
      <c r="SJV1" s="24"/>
      <c r="SJW1" s="24"/>
      <c r="SJX1" s="344"/>
      <c r="SJY1" s="345"/>
      <c r="SJZ1" s="26"/>
      <c r="SKA1" s="520"/>
      <c r="SKB1" s="520"/>
      <c r="SKC1" s="520"/>
      <c r="SKD1" s="520"/>
      <c r="SKE1" s="521"/>
      <c r="SKF1" s="517"/>
      <c r="SKG1" s="518"/>
      <c r="SKH1" s="518"/>
      <c r="SKI1" s="518"/>
      <c r="SKJ1" s="518"/>
      <c r="SKK1" s="518"/>
      <c r="SKL1" s="518"/>
      <c r="SKM1" s="518"/>
      <c r="SKN1" s="518"/>
      <c r="SKO1" s="518"/>
      <c r="SKP1" s="518"/>
      <c r="SKQ1" s="519"/>
      <c r="SKR1" s="520"/>
      <c r="SKS1" s="517"/>
      <c r="SKT1" s="518"/>
      <c r="SKU1" s="518"/>
      <c r="SKV1" s="518"/>
      <c r="SKW1" s="518"/>
      <c r="SKX1" s="518"/>
      <c r="SKY1" s="518"/>
      <c r="SKZ1" s="519"/>
      <c r="SLA1" s="520"/>
      <c r="SLB1" s="520"/>
      <c r="SLC1" s="520"/>
      <c r="SLD1" s="520"/>
      <c r="SLE1" s="520"/>
      <c r="SLF1" s="520"/>
      <c r="SLG1" s="520"/>
      <c r="SLH1" s="514"/>
      <c r="SLI1" s="515"/>
      <c r="SLJ1" s="515"/>
      <c r="SLK1" s="515"/>
      <c r="SLL1" s="515"/>
      <c r="SLM1" s="515"/>
      <c r="SLN1" s="515"/>
      <c r="SLO1" s="515"/>
      <c r="SLP1" s="515"/>
      <c r="SLQ1" s="516"/>
      <c r="SLR1" s="514"/>
      <c r="SLS1" s="515"/>
      <c r="SLT1" s="515"/>
      <c r="SLU1" s="516"/>
      <c r="SLV1" s="514"/>
      <c r="SLW1" s="515"/>
      <c r="SLX1" s="515"/>
      <c r="SLY1" s="515"/>
      <c r="SLZ1" s="515"/>
      <c r="SMA1" s="515"/>
      <c r="SMB1" s="515"/>
      <c r="SMC1" s="515"/>
      <c r="SMD1" s="515"/>
      <c r="SME1" s="515"/>
      <c r="SMF1" s="515"/>
      <c r="SMG1" s="515"/>
      <c r="SMH1" s="515"/>
      <c r="SMI1" s="515"/>
      <c r="SMJ1" s="515"/>
      <c r="SMK1" s="515"/>
      <c r="SML1" s="515"/>
      <c r="SMM1" s="515"/>
      <c r="SMN1" s="515"/>
      <c r="SMO1" s="516"/>
      <c r="SMP1" s="514"/>
      <c r="SMQ1" s="515"/>
      <c r="SMR1" s="515"/>
      <c r="SMS1" s="516"/>
      <c r="SMT1" s="514"/>
      <c r="SMU1" s="515"/>
      <c r="SMV1" s="515"/>
      <c r="SMW1" s="515"/>
      <c r="SMX1" s="515"/>
      <c r="SMY1" s="515"/>
      <c r="SMZ1" s="515"/>
      <c r="SNA1" s="515"/>
      <c r="SNB1" s="515"/>
      <c r="SNC1" s="515"/>
      <c r="SND1" s="515"/>
      <c r="SNE1" s="515"/>
      <c r="SNF1" s="516"/>
      <c r="SNG1" s="514"/>
      <c r="SNH1" s="515"/>
      <c r="SNI1" s="515"/>
      <c r="SNJ1" s="515"/>
      <c r="SNK1" s="515"/>
      <c r="SNL1" s="515"/>
      <c r="SNM1" s="515"/>
      <c r="SNN1" s="515"/>
      <c r="SNO1" s="515"/>
      <c r="SNP1" s="515"/>
      <c r="SNQ1" s="516"/>
      <c r="SNR1" s="514"/>
      <c r="SNS1" s="515"/>
      <c r="SNT1" s="515"/>
      <c r="SNU1" s="516"/>
      <c r="SNV1" s="523"/>
      <c r="SNW1" s="523"/>
      <c r="SNX1" s="523"/>
      <c r="SNY1" s="523"/>
      <c r="SNZ1" s="523"/>
      <c r="SOA1" s="523"/>
      <c r="SOB1" s="523"/>
      <c r="SOC1" s="523"/>
      <c r="SOD1" s="344"/>
      <c r="SOE1" s="514"/>
      <c r="SOF1" s="516"/>
      <c r="SOG1" s="524"/>
      <c r="SOH1" s="525"/>
      <c r="SOI1" s="525"/>
      <c r="SOJ1" s="526"/>
      <c r="SOK1" s="522"/>
      <c r="SOL1" s="522"/>
      <c r="SOM1" s="524"/>
      <c r="SON1" s="525"/>
      <c r="SOO1" s="525"/>
      <c r="SOP1" s="525"/>
      <c r="SOQ1" s="525"/>
      <c r="SOR1" s="526"/>
      <c r="SOS1" s="522"/>
      <c r="SOT1" s="522"/>
      <c r="SOU1" s="522"/>
      <c r="SOV1" s="24"/>
      <c r="SOW1" s="24"/>
      <c r="SOX1" s="344"/>
      <c r="SOY1" s="345"/>
      <c r="SOZ1" s="26"/>
      <c r="SPA1" s="520"/>
      <c r="SPB1" s="520"/>
      <c r="SPC1" s="520"/>
      <c r="SPD1" s="520"/>
      <c r="SPE1" s="521"/>
      <c r="SPF1" s="517"/>
      <c r="SPG1" s="518"/>
      <c r="SPH1" s="518"/>
      <c r="SPI1" s="518"/>
      <c r="SPJ1" s="518"/>
      <c r="SPK1" s="518"/>
      <c r="SPL1" s="518"/>
      <c r="SPM1" s="518"/>
      <c r="SPN1" s="518"/>
      <c r="SPO1" s="518"/>
      <c r="SPP1" s="518"/>
      <c r="SPQ1" s="519"/>
      <c r="SPR1" s="520"/>
      <c r="SPS1" s="517"/>
      <c r="SPT1" s="518"/>
      <c r="SPU1" s="518"/>
      <c r="SPV1" s="518"/>
      <c r="SPW1" s="518"/>
      <c r="SPX1" s="518"/>
      <c r="SPY1" s="518"/>
      <c r="SPZ1" s="519"/>
      <c r="SQA1" s="520"/>
      <c r="SQB1" s="520"/>
      <c r="SQC1" s="520"/>
      <c r="SQD1" s="520"/>
      <c r="SQE1" s="520"/>
      <c r="SQF1" s="520"/>
      <c r="SQG1" s="520"/>
      <c r="SQH1" s="514"/>
      <c r="SQI1" s="515"/>
      <c r="SQJ1" s="515"/>
      <c r="SQK1" s="515"/>
      <c r="SQL1" s="515"/>
      <c r="SQM1" s="515"/>
      <c r="SQN1" s="515"/>
      <c r="SQO1" s="515"/>
      <c r="SQP1" s="515"/>
      <c r="SQQ1" s="516"/>
      <c r="SQR1" s="514"/>
      <c r="SQS1" s="515"/>
      <c r="SQT1" s="515"/>
      <c r="SQU1" s="516"/>
      <c r="SQV1" s="514"/>
      <c r="SQW1" s="515"/>
      <c r="SQX1" s="515"/>
      <c r="SQY1" s="515"/>
      <c r="SQZ1" s="515"/>
      <c r="SRA1" s="515"/>
      <c r="SRB1" s="515"/>
      <c r="SRC1" s="515"/>
      <c r="SRD1" s="515"/>
      <c r="SRE1" s="515"/>
      <c r="SRF1" s="515"/>
      <c r="SRG1" s="515"/>
      <c r="SRH1" s="515"/>
      <c r="SRI1" s="515"/>
      <c r="SRJ1" s="515"/>
      <c r="SRK1" s="515"/>
      <c r="SRL1" s="515"/>
      <c r="SRM1" s="515"/>
      <c r="SRN1" s="515"/>
      <c r="SRO1" s="516"/>
      <c r="SRP1" s="514"/>
      <c r="SRQ1" s="515"/>
      <c r="SRR1" s="515"/>
      <c r="SRS1" s="516"/>
      <c r="SRT1" s="514"/>
      <c r="SRU1" s="515"/>
      <c r="SRV1" s="515"/>
      <c r="SRW1" s="515"/>
      <c r="SRX1" s="515"/>
      <c r="SRY1" s="515"/>
      <c r="SRZ1" s="515"/>
      <c r="SSA1" s="515"/>
      <c r="SSB1" s="515"/>
      <c r="SSC1" s="515"/>
      <c r="SSD1" s="515"/>
      <c r="SSE1" s="515"/>
      <c r="SSF1" s="516"/>
      <c r="SSG1" s="514"/>
      <c r="SSH1" s="515"/>
      <c r="SSI1" s="515"/>
      <c r="SSJ1" s="515"/>
      <c r="SSK1" s="515"/>
      <c r="SSL1" s="515"/>
      <c r="SSM1" s="515"/>
      <c r="SSN1" s="515"/>
      <c r="SSO1" s="515"/>
      <c r="SSP1" s="515"/>
      <c r="SSQ1" s="516"/>
      <c r="SSR1" s="514"/>
      <c r="SSS1" s="515"/>
      <c r="SST1" s="515"/>
      <c r="SSU1" s="516"/>
      <c r="SSV1" s="523"/>
      <c r="SSW1" s="523"/>
      <c r="SSX1" s="523"/>
      <c r="SSY1" s="523"/>
      <c r="SSZ1" s="523"/>
      <c r="STA1" s="523"/>
      <c r="STB1" s="523"/>
      <c r="STC1" s="523"/>
      <c r="STD1" s="344"/>
      <c r="STE1" s="514"/>
      <c r="STF1" s="516"/>
      <c r="STG1" s="524"/>
      <c r="STH1" s="525"/>
      <c r="STI1" s="525"/>
      <c r="STJ1" s="526"/>
      <c r="STK1" s="522"/>
      <c r="STL1" s="522"/>
      <c r="STM1" s="524"/>
      <c r="STN1" s="525"/>
      <c r="STO1" s="525"/>
      <c r="STP1" s="525"/>
      <c r="STQ1" s="525"/>
      <c r="STR1" s="526"/>
      <c r="STS1" s="522"/>
      <c r="STT1" s="522"/>
      <c r="STU1" s="522"/>
      <c r="STV1" s="24"/>
      <c r="STW1" s="24"/>
      <c r="STX1" s="344"/>
      <c r="STY1" s="345"/>
      <c r="STZ1" s="26"/>
      <c r="SUA1" s="520"/>
      <c r="SUB1" s="520"/>
      <c r="SUC1" s="520"/>
      <c r="SUD1" s="520"/>
      <c r="SUE1" s="521"/>
      <c r="SUF1" s="517"/>
      <c r="SUG1" s="518"/>
      <c r="SUH1" s="518"/>
      <c r="SUI1" s="518"/>
      <c r="SUJ1" s="518"/>
      <c r="SUK1" s="518"/>
      <c r="SUL1" s="518"/>
      <c r="SUM1" s="518"/>
      <c r="SUN1" s="518"/>
      <c r="SUO1" s="518"/>
      <c r="SUP1" s="518"/>
      <c r="SUQ1" s="519"/>
      <c r="SUR1" s="520"/>
      <c r="SUS1" s="517"/>
      <c r="SUT1" s="518"/>
      <c r="SUU1" s="518"/>
      <c r="SUV1" s="518"/>
      <c r="SUW1" s="518"/>
      <c r="SUX1" s="518"/>
      <c r="SUY1" s="518"/>
      <c r="SUZ1" s="519"/>
      <c r="SVA1" s="520"/>
      <c r="SVB1" s="520"/>
      <c r="SVC1" s="520"/>
      <c r="SVD1" s="520"/>
      <c r="SVE1" s="520"/>
      <c r="SVF1" s="520"/>
      <c r="SVG1" s="520"/>
      <c r="SVH1" s="514"/>
      <c r="SVI1" s="515"/>
      <c r="SVJ1" s="515"/>
      <c r="SVK1" s="515"/>
      <c r="SVL1" s="515"/>
      <c r="SVM1" s="515"/>
      <c r="SVN1" s="515"/>
      <c r="SVO1" s="515"/>
      <c r="SVP1" s="515"/>
      <c r="SVQ1" s="516"/>
      <c r="SVR1" s="514"/>
      <c r="SVS1" s="515"/>
      <c r="SVT1" s="515"/>
      <c r="SVU1" s="516"/>
      <c r="SVV1" s="514"/>
      <c r="SVW1" s="515"/>
      <c r="SVX1" s="515"/>
      <c r="SVY1" s="515"/>
      <c r="SVZ1" s="515"/>
      <c r="SWA1" s="515"/>
      <c r="SWB1" s="515"/>
      <c r="SWC1" s="515"/>
      <c r="SWD1" s="515"/>
      <c r="SWE1" s="515"/>
      <c r="SWF1" s="515"/>
      <c r="SWG1" s="515"/>
      <c r="SWH1" s="515"/>
      <c r="SWI1" s="515"/>
      <c r="SWJ1" s="515"/>
      <c r="SWK1" s="515"/>
      <c r="SWL1" s="515"/>
      <c r="SWM1" s="515"/>
      <c r="SWN1" s="515"/>
      <c r="SWO1" s="516"/>
      <c r="SWP1" s="514"/>
      <c r="SWQ1" s="515"/>
      <c r="SWR1" s="515"/>
      <c r="SWS1" s="516"/>
      <c r="SWT1" s="514"/>
      <c r="SWU1" s="515"/>
      <c r="SWV1" s="515"/>
      <c r="SWW1" s="515"/>
      <c r="SWX1" s="515"/>
      <c r="SWY1" s="515"/>
      <c r="SWZ1" s="515"/>
      <c r="SXA1" s="515"/>
      <c r="SXB1" s="515"/>
      <c r="SXC1" s="515"/>
      <c r="SXD1" s="515"/>
      <c r="SXE1" s="515"/>
      <c r="SXF1" s="516"/>
      <c r="SXG1" s="514"/>
      <c r="SXH1" s="515"/>
      <c r="SXI1" s="515"/>
      <c r="SXJ1" s="515"/>
      <c r="SXK1" s="515"/>
      <c r="SXL1" s="515"/>
      <c r="SXM1" s="515"/>
      <c r="SXN1" s="515"/>
      <c r="SXO1" s="515"/>
      <c r="SXP1" s="515"/>
      <c r="SXQ1" s="516"/>
      <c r="SXR1" s="514"/>
      <c r="SXS1" s="515"/>
      <c r="SXT1" s="515"/>
      <c r="SXU1" s="516"/>
      <c r="SXV1" s="523"/>
      <c r="SXW1" s="523"/>
      <c r="SXX1" s="523"/>
      <c r="SXY1" s="523"/>
      <c r="SXZ1" s="523"/>
      <c r="SYA1" s="523"/>
      <c r="SYB1" s="523"/>
      <c r="SYC1" s="523"/>
      <c r="SYD1" s="344"/>
      <c r="SYE1" s="514"/>
      <c r="SYF1" s="516"/>
      <c r="SYG1" s="524"/>
      <c r="SYH1" s="525"/>
      <c r="SYI1" s="525"/>
      <c r="SYJ1" s="526"/>
      <c r="SYK1" s="522"/>
      <c r="SYL1" s="522"/>
      <c r="SYM1" s="524"/>
      <c r="SYN1" s="525"/>
      <c r="SYO1" s="525"/>
      <c r="SYP1" s="525"/>
      <c r="SYQ1" s="525"/>
      <c r="SYR1" s="526"/>
      <c r="SYS1" s="522"/>
      <c r="SYT1" s="522"/>
      <c r="SYU1" s="522"/>
      <c r="SYV1" s="24"/>
      <c r="SYW1" s="24"/>
      <c r="SYX1" s="344"/>
      <c r="SYY1" s="345"/>
      <c r="SYZ1" s="26"/>
      <c r="SZA1" s="520"/>
      <c r="SZB1" s="520"/>
      <c r="SZC1" s="520"/>
      <c r="SZD1" s="520"/>
      <c r="SZE1" s="521"/>
      <c r="SZF1" s="517"/>
      <c r="SZG1" s="518"/>
      <c r="SZH1" s="518"/>
      <c r="SZI1" s="518"/>
      <c r="SZJ1" s="518"/>
      <c r="SZK1" s="518"/>
      <c r="SZL1" s="518"/>
      <c r="SZM1" s="518"/>
      <c r="SZN1" s="518"/>
      <c r="SZO1" s="518"/>
      <c r="SZP1" s="518"/>
      <c r="SZQ1" s="519"/>
      <c r="SZR1" s="520"/>
      <c r="SZS1" s="517"/>
      <c r="SZT1" s="518"/>
      <c r="SZU1" s="518"/>
      <c r="SZV1" s="518"/>
      <c r="SZW1" s="518"/>
      <c r="SZX1" s="518"/>
      <c r="SZY1" s="518"/>
      <c r="SZZ1" s="519"/>
      <c r="TAA1" s="520"/>
      <c r="TAB1" s="520"/>
      <c r="TAC1" s="520"/>
      <c r="TAD1" s="520"/>
      <c r="TAE1" s="520"/>
      <c r="TAF1" s="520"/>
      <c r="TAG1" s="520"/>
      <c r="TAH1" s="514"/>
      <c r="TAI1" s="515"/>
      <c r="TAJ1" s="515"/>
      <c r="TAK1" s="515"/>
      <c r="TAL1" s="515"/>
      <c r="TAM1" s="515"/>
      <c r="TAN1" s="515"/>
      <c r="TAO1" s="515"/>
      <c r="TAP1" s="515"/>
      <c r="TAQ1" s="516"/>
      <c r="TAR1" s="514"/>
      <c r="TAS1" s="515"/>
      <c r="TAT1" s="515"/>
      <c r="TAU1" s="516"/>
      <c r="TAV1" s="514"/>
      <c r="TAW1" s="515"/>
      <c r="TAX1" s="515"/>
      <c r="TAY1" s="515"/>
      <c r="TAZ1" s="515"/>
      <c r="TBA1" s="515"/>
      <c r="TBB1" s="515"/>
      <c r="TBC1" s="515"/>
      <c r="TBD1" s="515"/>
      <c r="TBE1" s="515"/>
      <c r="TBF1" s="515"/>
      <c r="TBG1" s="515"/>
      <c r="TBH1" s="515"/>
      <c r="TBI1" s="515"/>
      <c r="TBJ1" s="515"/>
      <c r="TBK1" s="515"/>
      <c r="TBL1" s="515"/>
      <c r="TBM1" s="515"/>
      <c r="TBN1" s="515"/>
      <c r="TBO1" s="516"/>
      <c r="TBP1" s="514"/>
      <c r="TBQ1" s="515"/>
      <c r="TBR1" s="515"/>
      <c r="TBS1" s="516"/>
      <c r="TBT1" s="514"/>
      <c r="TBU1" s="515"/>
      <c r="TBV1" s="515"/>
      <c r="TBW1" s="515"/>
      <c r="TBX1" s="515"/>
      <c r="TBY1" s="515"/>
      <c r="TBZ1" s="515"/>
      <c r="TCA1" s="515"/>
      <c r="TCB1" s="515"/>
      <c r="TCC1" s="515"/>
      <c r="TCD1" s="515"/>
      <c r="TCE1" s="515"/>
      <c r="TCF1" s="516"/>
      <c r="TCG1" s="514"/>
      <c r="TCH1" s="515"/>
      <c r="TCI1" s="515"/>
      <c r="TCJ1" s="515"/>
      <c r="TCK1" s="515"/>
      <c r="TCL1" s="515"/>
      <c r="TCM1" s="515"/>
      <c r="TCN1" s="515"/>
      <c r="TCO1" s="515"/>
      <c r="TCP1" s="515"/>
      <c r="TCQ1" s="516"/>
      <c r="TCR1" s="514"/>
      <c r="TCS1" s="515"/>
      <c r="TCT1" s="515"/>
      <c r="TCU1" s="516"/>
      <c r="TCV1" s="523"/>
      <c r="TCW1" s="523"/>
      <c r="TCX1" s="523"/>
      <c r="TCY1" s="523"/>
      <c r="TCZ1" s="523"/>
      <c r="TDA1" s="523"/>
      <c r="TDB1" s="523"/>
      <c r="TDC1" s="523"/>
      <c r="TDD1" s="344"/>
      <c r="TDE1" s="514"/>
      <c r="TDF1" s="516"/>
      <c r="TDG1" s="524"/>
      <c r="TDH1" s="525"/>
      <c r="TDI1" s="525"/>
      <c r="TDJ1" s="526"/>
      <c r="TDK1" s="522"/>
      <c r="TDL1" s="522"/>
      <c r="TDM1" s="524"/>
      <c r="TDN1" s="525"/>
      <c r="TDO1" s="525"/>
      <c r="TDP1" s="525"/>
      <c r="TDQ1" s="525"/>
      <c r="TDR1" s="526"/>
      <c r="TDS1" s="522"/>
      <c r="TDT1" s="522"/>
      <c r="TDU1" s="522"/>
      <c r="TDV1" s="24"/>
      <c r="TDW1" s="24"/>
      <c r="TDX1" s="344"/>
      <c r="TDY1" s="345"/>
      <c r="TDZ1" s="26"/>
      <c r="TEA1" s="520"/>
      <c r="TEB1" s="520"/>
      <c r="TEC1" s="520"/>
      <c r="TED1" s="520"/>
      <c r="TEE1" s="521"/>
      <c r="TEF1" s="517"/>
      <c r="TEG1" s="518"/>
      <c r="TEH1" s="518"/>
      <c r="TEI1" s="518"/>
      <c r="TEJ1" s="518"/>
      <c r="TEK1" s="518"/>
      <c r="TEL1" s="518"/>
      <c r="TEM1" s="518"/>
      <c r="TEN1" s="518"/>
      <c r="TEO1" s="518"/>
      <c r="TEP1" s="518"/>
      <c r="TEQ1" s="519"/>
      <c r="TER1" s="520"/>
      <c r="TES1" s="517"/>
      <c r="TET1" s="518"/>
      <c r="TEU1" s="518"/>
      <c r="TEV1" s="518"/>
      <c r="TEW1" s="518"/>
      <c r="TEX1" s="518"/>
      <c r="TEY1" s="518"/>
      <c r="TEZ1" s="519"/>
      <c r="TFA1" s="520"/>
      <c r="TFB1" s="520"/>
      <c r="TFC1" s="520"/>
      <c r="TFD1" s="520"/>
      <c r="TFE1" s="520"/>
      <c r="TFF1" s="520"/>
      <c r="TFG1" s="520"/>
      <c r="TFH1" s="514"/>
      <c r="TFI1" s="515"/>
      <c r="TFJ1" s="515"/>
      <c r="TFK1" s="515"/>
      <c r="TFL1" s="515"/>
      <c r="TFM1" s="515"/>
      <c r="TFN1" s="515"/>
      <c r="TFO1" s="515"/>
      <c r="TFP1" s="515"/>
      <c r="TFQ1" s="516"/>
      <c r="TFR1" s="514"/>
      <c r="TFS1" s="515"/>
      <c r="TFT1" s="515"/>
      <c r="TFU1" s="516"/>
      <c r="TFV1" s="514"/>
      <c r="TFW1" s="515"/>
      <c r="TFX1" s="515"/>
      <c r="TFY1" s="515"/>
      <c r="TFZ1" s="515"/>
      <c r="TGA1" s="515"/>
      <c r="TGB1" s="515"/>
      <c r="TGC1" s="515"/>
      <c r="TGD1" s="515"/>
      <c r="TGE1" s="515"/>
      <c r="TGF1" s="515"/>
      <c r="TGG1" s="515"/>
      <c r="TGH1" s="515"/>
      <c r="TGI1" s="515"/>
      <c r="TGJ1" s="515"/>
      <c r="TGK1" s="515"/>
      <c r="TGL1" s="515"/>
      <c r="TGM1" s="515"/>
      <c r="TGN1" s="515"/>
      <c r="TGO1" s="516"/>
      <c r="TGP1" s="514"/>
      <c r="TGQ1" s="515"/>
      <c r="TGR1" s="515"/>
      <c r="TGS1" s="516"/>
      <c r="TGT1" s="514"/>
      <c r="TGU1" s="515"/>
      <c r="TGV1" s="515"/>
      <c r="TGW1" s="515"/>
      <c r="TGX1" s="515"/>
      <c r="TGY1" s="515"/>
      <c r="TGZ1" s="515"/>
      <c r="THA1" s="515"/>
      <c r="THB1" s="515"/>
      <c r="THC1" s="515"/>
      <c r="THD1" s="515"/>
      <c r="THE1" s="515"/>
      <c r="THF1" s="516"/>
      <c r="THG1" s="514"/>
      <c r="THH1" s="515"/>
      <c r="THI1" s="515"/>
      <c r="THJ1" s="515"/>
      <c r="THK1" s="515"/>
      <c r="THL1" s="515"/>
      <c r="THM1" s="515"/>
      <c r="THN1" s="515"/>
      <c r="THO1" s="515"/>
      <c r="THP1" s="515"/>
      <c r="THQ1" s="516"/>
      <c r="THR1" s="514"/>
      <c r="THS1" s="515"/>
      <c r="THT1" s="515"/>
      <c r="THU1" s="516"/>
      <c r="THV1" s="523"/>
      <c r="THW1" s="523"/>
      <c r="THX1" s="523"/>
      <c r="THY1" s="523"/>
      <c r="THZ1" s="523"/>
      <c r="TIA1" s="523"/>
      <c r="TIB1" s="523"/>
      <c r="TIC1" s="523"/>
      <c r="TID1" s="344"/>
      <c r="TIE1" s="514"/>
      <c r="TIF1" s="516"/>
      <c r="TIG1" s="524"/>
      <c r="TIH1" s="525"/>
      <c r="TII1" s="525"/>
      <c r="TIJ1" s="526"/>
      <c r="TIK1" s="522"/>
      <c r="TIL1" s="522"/>
      <c r="TIM1" s="524"/>
      <c r="TIN1" s="525"/>
      <c r="TIO1" s="525"/>
      <c r="TIP1" s="525"/>
      <c r="TIQ1" s="525"/>
      <c r="TIR1" s="526"/>
      <c r="TIS1" s="522"/>
      <c r="TIT1" s="522"/>
      <c r="TIU1" s="522"/>
      <c r="TIV1" s="24"/>
      <c r="TIW1" s="24"/>
      <c r="TIX1" s="344"/>
      <c r="TIY1" s="345"/>
      <c r="TIZ1" s="26"/>
      <c r="TJA1" s="520"/>
      <c r="TJB1" s="520"/>
      <c r="TJC1" s="520"/>
      <c r="TJD1" s="520"/>
      <c r="TJE1" s="521"/>
      <c r="TJF1" s="517"/>
      <c r="TJG1" s="518"/>
      <c r="TJH1" s="518"/>
      <c r="TJI1" s="518"/>
      <c r="TJJ1" s="518"/>
      <c r="TJK1" s="518"/>
      <c r="TJL1" s="518"/>
      <c r="TJM1" s="518"/>
      <c r="TJN1" s="518"/>
      <c r="TJO1" s="518"/>
      <c r="TJP1" s="518"/>
      <c r="TJQ1" s="519"/>
      <c r="TJR1" s="520"/>
      <c r="TJS1" s="517"/>
      <c r="TJT1" s="518"/>
      <c r="TJU1" s="518"/>
      <c r="TJV1" s="518"/>
      <c r="TJW1" s="518"/>
      <c r="TJX1" s="518"/>
      <c r="TJY1" s="518"/>
      <c r="TJZ1" s="519"/>
      <c r="TKA1" s="520"/>
      <c r="TKB1" s="520"/>
      <c r="TKC1" s="520"/>
      <c r="TKD1" s="520"/>
      <c r="TKE1" s="520"/>
      <c r="TKF1" s="520"/>
      <c r="TKG1" s="520"/>
      <c r="TKH1" s="514"/>
      <c r="TKI1" s="515"/>
      <c r="TKJ1" s="515"/>
      <c r="TKK1" s="515"/>
      <c r="TKL1" s="515"/>
      <c r="TKM1" s="515"/>
      <c r="TKN1" s="515"/>
      <c r="TKO1" s="515"/>
      <c r="TKP1" s="515"/>
      <c r="TKQ1" s="516"/>
      <c r="TKR1" s="514"/>
      <c r="TKS1" s="515"/>
      <c r="TKT1" s="515"/>
      <c r="TKU1" s="516"/>
      <c r="TKV1" s="514"/>
      <c r="TKW1" s="515"/>
      <c r="TKX1" s="515"/>
      <c r="TKY1" s="515"/>
      <c r="TKZ1" s="515"/>
      <c r="TLA1" s="515"/>
      <c r="TLB1" s="515"/>
      <c r="TLC1" s="515"/>
      <c r="TLD1" s="515"/>
      <c r="TLE1" s="515"/>
      <c r="TLF1" s="515"/>
      <c r="TLG1" s="515"/>
      <c r="TLH1" s="515"/>
      <c r="TLI1" s="515"/>
      <c r="TLJ1" s="515"/>
      <c r="TLK1" s="515"/>
      <c r="TLL1" s="515"/>
      <c r="TLM1" s="515"/>
      <c r="TLN1" s="515"/>
      <c r="TLO1" s="516"/>
      <c r="TLP1" s="514"/>
      <c r="TLQ1" s="515"/>
      <c r="TLR1" s="515"/>
      <c r="TLS1" s="516"/>
      <c r="TLT1" s="514"/>
      <c r="TLU1" s="515"/>
      <c r="TLV1" s="515"/>
      <c r="TLW1" s="515"/>
      <c r="TLX1" s="515"/>
      <c r="TLY1" s="515"/>
      <c r="TLZ1" s="515"/>
      <c r="TMA1" s="515"/>
      <c r="TMB1" s="515"/>
      <c r="TMC1" s="515"/>
      <c r="TMD1" s="515"/>
      <c r="TME1" s="515"/>
      <c r="TMF1" s="516"/>
      <c r="TMG1" s="514"/>
      <c r="TMH1" s="515"/>
      <c r="TMI1" s="515"/>
      <c r="TMJ1" s="515"/>
      <c r="TMK1" s="515"/>
      <c r="TML1" s="515"/>
      <c r="TMM1" s="515"/>
      <c r="TMN1" s="515"/>
      <c r="TMO1" s="515"/>
      <c r="TMP1" s="515"/>
      <c r="TMQ1" s="516"/>
      <c r="TMR1" s="514"/>
      <c r="TMS1" s="515"/>
      <c r="TMT1" s="515"/>
      <c r="TMU1" s="516"/>
      <c r="TMV1" s="523"/>
      <c r="TMW1" s="523"/>
      <c r="TMX1" s="523"/>
      <c r="TMY1" s="523"/>
      <c r="TMZ1" s="523"/>
      <c r="TNA1" s="523"/>
      <c r="TNB1" s="523"/>
      <c r="TNC1" s="523"/>
      <c r="TND1" s="344"/>
      <c r="TNE1" s="514"/>
      <c r="TNF1" s="516"/>
      <c r="TNG1" s="524"/>
      <c r="TNH1" s="525"/>
      <c r="TNI1" s="525"/>
      <c r="TNJ1" s="526"/>
      <c r="TNK1" s="522"/>
      <c r="TNL1" s="522"/>
      <c r="TNM1" s="524"/>
      <c r="TNN1" s="525"/>
      <c r="TNO1" s="525"/>
      <c r="TNP1" s="525"/>
      <c r="TNQ1" s="525"/>
      <c r="TNR1" s="526"/>
      <c r="TNS1" s="522"/>
      <c r="TNT1" s="522"/>
      <c r="TNU1" s="522"/>
      <c r="TNV1" s="24"/>
      <c r="TNW1" s="24"/>
      <c r="TNX1" s="344"/>
      <c r="TNY1" s="345"/>
      <c r="TNZ1" s="26"/>
      <c r="TOA1" s="520"/>
      <c r="TOB1" s="520"/>
      <c r="TOC1" s="520"/>
      <c r="TOD1" s="520"/>
      <c r="TOE1" s="521"/>
      <c r="TOF1" s="517"/>
      <c r="TOG1" s="518"/>
      <c r="TOH1" s="518"/>
      <c r="TOI1" s="518"/>
      <c r="TOJ1" s="518"/>
      <c r="TOK1" s="518"/>
      <c r="TOL1" s="518"/>
      <c r="TOM1" s="518"/>
      <c r="TON1" s="518"/>
      <c r="TOO1" s="518"/>
      <c r="TOP1" s="518"/>
      <c r="TOQ1" s="519"/>
      <c r="TOR1" s="520"/>
      <c r="TOS1" s="517"/>
      <c r="TOT1" s="518"/>
      <c r="TOU1" s="518"/>
      <c r="TOV1" s="518"/>
      <c r="TOW1" s="518"/>
      <c r="TOX1" s="518"/>
      <c r="TOY1" s="518"/>
      <c r="TOZ1" s="519"/>
      <c r="TPA1" s="520"/>
      <c r="TPB1" s="520"/>
      <c r="TPC1" s="520"/>
      <c r="TPD1" s="520"/>
      <c r="TPE1" s="520"/>
      <c r="TPF1" s="520"/>
      <c r="TPG1" s="520"/>
      <c r="TPH1" s="514"/>
      <c r="TPI1" s="515"/>
      <c r="TPJ1" s="515"/>
      <c r="TPK1" s="515"/>
      <c r="TPL1" s="515"/>
      <c r="TPM1" s="515"/>
      <c r="TPN1" s="515"/>
      <c r="TPO1" s="515"/>
      <c r="TPP1" s="515"/>
      <c r="TPQ1" s="516"/>
      <c r="TPR1" s="514"/>
      <c r="TPS1" s="515"/>
      <c r="TPT1" s="515"/>
      <c r="TPU1" s="516"/>
      <c r="TPV1" s="514"/>
      <c r="TPW1" s="515"/>
      <c r="TPX1" s="515"/>
      <c r="TPY1" s="515"/>
      <c r="TPZ1" s="515"/>
      <c r="TQA1" s="515"/>
      <c r="TQB1" s="515"/>
      <c r="TQC1" s="515"/>
      <c r="TQD1" s="515"/>
      <c r="TQE1" s="515"/>
      <c r="TQF1" s="515"/>
      <c r="TQG1" s="515"/>
      <c r="TQH1" s="515"/>
      <c r="TQI1" s="515"/>
      <c r="TQJ1" s="515"/>
      <c r="TQK1" s="515"/>
      <c r="TQL1" s="515"/>
      <c r="TQM1" s="515"/>
      <c r="TQN1" s="515"/>
      <c r="TQO1" s="516"/>
      <c r="TQP1" s="514"/>
      <c r="TQQ1" s="515"/>
      <c r="TQR1" s="515"/>
      <c r="TQS1" s="516"/>
      <c r="TQT1" s="514"/>
      <c r="TQU1" s="515"/>
      <c r="TQV1" s="515"/>
      <c r="TQW1" s="515"/>
      <c r="TQX1" s="515"/>
      <c r="TQY1" s="515"/>
      <c r="TQZ1" s="515"/>
      <c r="TRA1" s="515"/>
      <c r="TRB1" s="515"/>
      <c r="TRC1" s="515"/>
      <c r="TRD1" s="515"/>
      <c r="TRE1" s="515"/>
      <c r="TRF1" s="516"/>
      <c r="TRG1" s="514"/>
      <c r="TRH1" s="515"/>
      <c r="TRI1" s="515"/>
      <c r="TRJ1" s="515"/>
      <c r="TRK1" s="515"/>
      <c r="TRL1" s="515"/>
      <c r="TRM1" s="515"/>
      <c r="TRN1" s="515"/>
      <c r="TRO1" s="515"/>
      <c r="TRP1" s="515"/>
      <c r="TRQ1" s="516"/>
      <c r="TRR1" s="514"/>
      <c r="TRS1" s="515"/>
      <c r="TRT1" s="515"/>
      <c r="TRU1" s="516"/>
      <c r="TRV1" s="523"/>
      <c r="TRW1" s="523"/>
      <c r="TRX1" s="523"/>
      <c r="TRY1" s="523"/>
      <c r="TRZ1" s="523"/>
      <c r="TSA1" s="523"/>
      <c r="TSB1" s="523"/>
      <c r="TSC1" s="523"/>
      <c r="TSD1" s="344"/>
      <c r="TSE1" s="514"/>
      <c r="TSF1" s="516"/>
      <c r="TSG1" s="524"/>
      <c r="TSH1" s="525"/>
      <c r="TSI1" s="525"/>
      <c r="TSJ1" s="526"/>
      <c r="TSK1" s="522"/>
      <c r="TSL1" s="522"/>
      <c r="TSM1" s="524"/>
      <c r="TSN1" s="525"/>
      <c r="TSO1" s="525"/>
      <c r="TSP1" s="525"/>
      <c r="TSQ1" s="525"/>
      <c r="TSR1" s="526"/>
      <c r="TSS1" s="522"/>
      <c r="TST1" s="522"/>
      <c r="TSU1" s="522"/>
      <c r="TSV1" s="24"/>
      <c r="TSW1" s="24"/>
      <c r="TSX1" s="344"/>
      <c r="TSY1" s="345"/>
      <c r="TSZ1" s="26"/>
      <c r="TTA1" s="520"/>
      <c r="TTB1" s="520"/>
      <c r="TTC1" s="520"/>
      <c r="TTD1" s="520"/>
      <c r="TTE1" s="521"/>
      <c r="TTF1" s="517"/>
      <c r="TTG1" s="518"/>
      <c r="TTH1" s="518"/>
      <c r="TTI1" s="518"/>
      <c r="TTJ1" s="518"/>
      <c r="TTK1" s="518"/>
      <c r="TTL1" s="518"/>
      <c r="TTM1" s="518"/>
      <c r="TTN1" s="518"/>
      <c r="TTO1" s="518"/>
      <c r="TTP1" s="518"/>
      <c r="TTQ1" s="519"/>
      <c r="TTR1" s="520"/>
      <c r="TTS1" s="517"/>
      <c r="TTT1" s="518"/>
      <c r="TTU1" s="518"/>
      <c r="TTV1" s="518"/>
      <c r="TTW1" s="518"/>
      <c r="TTX1" s="518"/>
      <c r="TTY1" s="518"/>
      <c r="TTZ1" s="519"/>
      <c r="TUA1" s="520"/>
      <c r="TUB1" s="520"/>
      <c r="TUC1" s="520"/>
      <c r="TUD1" s="520"/>
      <c r="TUE1" s="520"/>
      <c r="TUF1" s="520"/>
      <c r="TUG1" s="520"/>
      <c r="TUH1" s="514"/>
      <c r="TUI1" s="515"/>
      <c r="TUJ1" s="515"/>
      <c r="TUK1" s="515"/>
      <c r="TUL1" s="515"/>
      <c r="TUM1" s="515"/>
      <c r="TUN1" s="515"/>
      <c r="TUO1" s="515"/>
      <c r="TUP1" s="515"/>
      <c r="TUQ1" s="516"/>
      <c r="TUR1" s="514"/>
      <c r="TUS1" s="515"/>
      <c r="TUT1" s="515"/>
      <c r="TUU1" s="516"/>
      <c r="TUV1" s="514"/>
      <c r="TUW1" s="515"/>
      <c r="TUX1" s="515"/>
      <c r="TUY1" s="515"/>
      <c r="TUZ1" s="515"/>
      <c r="TVA1" s="515"/>
      <c r="TVB1" s="515"/>
      <c r="TVC1" s="515"/>
      <c r="TVD1" s="515"/>
      <c r="TVE1" s="515"/>
      <c r="TVF1" s="515"/>
      <c r="TVG1" s="515"/>
      <c r="TVH1" s="515"/>
      <c r="TVI1" s="515"/>
      <c r="TVJ1" s="515"/>
      <c r="TVK1" s="515"/>
      <c r="TVL1" s="515"/>
      <c r="TVM1" s="515"/>
      <c r="TVN1" s="515"/>
      <c r="TVO1" s="516"/>
      <c r="TVP1" s="514"/>
      <c r="TVQ1" s="515"/>
      <c r="TVR1" s="515"/>
      <c r="TVS1" s="516"/>
      <c r="TVT1" s="514"/>
      <c r="TVU1" s="515"/>
      <c r="TVV1" s="515"/>
      <c r="TVW1" s="515"/>
      <c r="TVX1" s="515"/>
      <c r="TVY1" s="515"/>
      <c r="TVZ1" s="515"/>
      <c r="TWA1" s="515"/>
      <c r="TWB1" s="515"/>
      <c r="TWC1" s="515"/>
      <c r="TWD1" s="515"/>
      <c r="TWE1" s="515"/>
      <c r="TWF1" s="516"/>
      <c r="TWG1" s="514"/>
      <c r="TWH1" s="515"/>
      <c r="TWI1" s="515"/>
      <c r="TWJ1" s="515"/>
      <c r="TWK1" s="515"/>
      <c r="TWL1" s="515"/>
      <c r="TWM1" s="515"/>
      <c r="TWN1" s="515"/>
      <c r="TWO1" s="515"/>
      <c r="TWP1" s="515"/>
      <c r="TWQ1" s="516"/>
      <c r="TWR1" s="514"/>
      <c r="TWS1" s="515"/>
      <c r="TWT1" s="515"/>
      <c r="TWU1" s="516"/>
      <c r="TWV1" s="523"/>
      <c r="TWW1" s="523"/>
      <c r="TWX1" s="523"/>
      <c r="TWY1" s="523"/>
      <c r="TWZ1" s="523"/>
      <c r="TXA1" s="523"/>
      <c r="TXB1" s="523"/>
      <c r="TXC1" s="523"/>
      <c r="TXD1" s="344"/>
      <c r="TXE1" s="514"/>
      <c r="TXF1" s="516"/>
      <c r="TXG1" s="524"/>
      <c r="TXH1" s="525"/>
      <c r="TXI1" s="525"/>
      <c r="TXJ1" s="526"/>
      <c r="TXK1" s="522"/>
      <c r="TXL1" s="522"/>
      <c r="TXM1" s="524"/>
      <c r="TXN1" s="525"/>
      <c r="TXO1" s="525"/>
      <c r="TXP1" s="525"/>
      <c r="TXQ1" s="525"/>
      <c r="TXR1" s="526"/>
      <c r="TXS1" s="522"/>
      <c r="TXT1" s="522"/>
      <c r="TXU1" s="522"/>
      <c r="TXV1" s="24"/>
      <c r="TXW1" s="24"/>
      <c r="TXX1" s="344"/>
      <c r="TXY1" s="345"/>
      <c r="TXZ1" s="26"/>
      <c r="TYA1" s="520"/>
      <c r="TYB1" s="520"/>
      <c r="TYC1" s="520"/>
      <c r="TYD1" s="520"/>
      <c r="TYE1" s="521"/>
      <c r="TYF1" s="517"/>
      <c r="TYG1" s="518"/>
      <c r="TYH1" s="518"/>
      <c r="TYI1" s="518"/>
      <c r="TYJ1" s="518"/>
      <c r="TYK1" s="518"/>
      <c r="TYL1" s="518"/>
      <c r="TYM1" s="518"/>
      <c r="TYN1" s="518"/>
      <c r="TYO1" s="518"/>
      <c r="TYP1" s="518"/>
      <c r="TYQ1" s="519"/>
      <c r="TYR1" s="520"/>
      <c r="TYS1" s="517"/>
      <c r="TYT1" s="518"/>
      <c r="TYU1" s="518"/>
      <c r="TYV1" s="518"/>
      <c r="TYW1" s="518"/>
      <c r="TYX1" s="518"/>
      <c r="TYY1" s="518"/>
      <c r="TYZ1" s="519"/>
      <c r="TZA1" s="520"/>
      <c r="TZB1" s="520"/>
      <c r="TZC1" s="520"/>
      <c r="TZD1" s="520"/>
      <c r="TZE1" s="520"/>
      <c r="TZF1" s="520"/>
      <c r="TZG1" s="520"/>
      <c r="TZH1" s="514"/>
      <c r="TZI1" s="515"/>
      <c r="TZJ1" s="515"/>
      <c r="TZK1" s="515"/>
      <c r="TZL1" s="515"/>
      <c r="TZM1" s="515"/>
      <c r="TZN1" s="515"/>
      <c r="TZO1" s="515"/>
      <c r="TZP1" s="515"/>
      <c r="TZQ1" s="516"/>
      <c r="TZR1" s="514"/>
      <c r="TZS1" s="515"/>
      <c r="TZT1" s="515"/>
      <c r="TZU1" s="516"/>
      <c r="TZV1" s="514"/>
      <c r="TZW1" s="515"/>
      <c r="TZX1" s="515"/>
      <c r="TZY1" s="515"/>
      <c r="TZZ1" s="515"/>
      <c r="UAA1" s="515"/>
      <c r="UAB1" s="515"/>
      <c r="UAC1" s="515"/>
      <c r="UAD1" s="515"/>
      <c r="UAE1" s="515"/>
      <c r="UAF1" s="515"/>
      <c r="UAG1" s="515"/>
      <c r="UAH1" s="515"/>
      <c r="UAI1" s="515"/>
      <c r="UAJ1" s="515"/>
      <c r="UAK1" s="515"/>
      <c r="UAL1" s="515"/>
      <c r="UAM1" s="515"/>
      <c r="UAN1" s="515"/>
      <c r="UAO1" s="516"/>
      <c r="UAP1" s="514"/>
      <c r="UAQ1" s="515"/>
      <c r="UAR1" s="515"/>
      <c r="UAS1" s="516"/>
      <c r="UAT1" s="514"/>
      <c r="UAU1" s="515"/>
      <c r="UAV1" s="515"/>
      <c r="UAW1" s="515"/>
      <c r="UAX1" s="515"/>
      <c r="UAY1" s="515"/>
      <c r="UAZ1" s="515"/>
      <c r="UBA1" s="515"/>
      <c r="UBB1" s="515"/>
      <c r="UBC1" s="515"/>
      <c r="UBD1" s="515"/>
      <c r="UBE1" s="515"/>
      <c r="UBF1" s="516"/>
      <c r="UBG1" s="514"/>
      <c r="UBH1" s="515"/>
      <c r="UBI1" s="515"/>
      <c r="UBJ1" s="515"/>
      <c r="UBK1" s="515"/>
      <c r="UBL1" s="515"/>
      <c r="UBM1" s="515"/>
      <c r="UBN1" s="515"/>
      <c r="UBO1" s="515"/>
      <c r="UBP1" s="515"/>
      <c r="UBQ1" s="516"/>
      <c r="UBR1" s="514"/>
      <c r="UBS1" s="515"/>
      <c r="UBT1" s="515"/>
      <c r="UBU1" s="516"/>
      <c r="UBV1" s="523"/>
      <c r="UBW1" s="523"/>
      <c r="UBX1" s="523"/>
      <c r="UBY1" s="523"/>
      <c r="UBZ1" s="523"/>
      <c r="UCA1" s="523"/>
      <c r="UCB1" s="523"/>
      <c r="UCC1" s="523"/>
      <c r="UCD1" s="344"/>
      <c r="UCE1" s="514"/>
      <c r="UCF1" s="516"/>
      <c r="UCG1" s="524"/>
      <c r="UCH1" s="525"/>
      <c r="UCI1" s="525"/>
      <c r="UCJ1" s="526"/>
      <c r="UCK1" s="522"/>
      <c r="UCL1" s="522"/>
      <c r="UCM1" s="524"/>
      <c r="UCN1" s="525"/>
      <c r="UCO1" s="525"/>
      <c r="UCP1" s="525"/>
      <c r="UCQ1" s="525"/>
      <c r="UCR1" s="526"/>
      <c r="UCS1" s="522"/>
      <c r="UCT1" s="522"/>
      <c r="UCU1" s="522"/>
      <c r="UCV1" s="24"/>
      <c r="UCW1" s="24"/>
      <c r="UCX1" s="344"/>
      <c r="UCY1" s="345"/>
      <c r="UCZ1" s="26"/>
      <c r="UDA1" s="520"/>
      <c r="UDB1" s="520"/>
      <c r="UDC1" s="520"/>
      <c r="UDD1" s="520"/>
      <c r="UDE1" s="521"/>
      <c r="UDF1" s="517"/>
      <c r="UDG1" s="518"/>
      <c r="UDH1" s="518"/>
      <c r="UDI1" s="518"/>
      <c r="UDJ1" s="518"/>
      <c r="UDK1" s="518"/>
      <c r="UDL1" s="518"/>
      <c r="UDM1" s="518"/>
      <c r="UDN1" s="518"/>
      <c r="UDO1" s="518"/>
      <c r="UDP1" s="518"/>
      <c r="UDQ1" s="519"/>
      <c r="UDR1" s="520"/>
      <c r="UDS1" s="517"/>
      <c r="UDT1" s="518"/>
      <c r="UDU1" s="518"/>
      <c r="UDV1" s="518"/>
      <c r="UDW1" s="518"/>
      <c r="UDX1" s="518"/>
      <c r="UDY1" s="518"/>
      <c r="UDZ1" s="519"/>
      <c r="UEA1" s="520"/>
      <c r="UEB1" s="520"/>
      <c r="UEC1" s="520"/>
      <c r="UED1" s="520"/>
      <c r="UEE1" s="520"/>
      <c r="UEF1" s="520"/>
      <c r="UEG1" s="520"/>
      <c r="UEH1" s="514"/>
      <c r="UEI1" s="515"/>
      <c r="UEJ1" s="515"/>
      <c r="UEK1" s="515"/>
      <c r="UEL1" s="515"/>
      <c r="UEM1" s="515"/>
      <c r="UEN1" s="515"/>
      <c r="UEO1" s="515"/>
      <c r="UEP1" s="515"/>
      <c r="UEQ1" s="516"/>
      <c r="UER1" s="514"/>
      <c r="UES1" s="515"/>
      <c r="UET1" s="515"/>
      <c r="UEU1" s="516"/>
      <c r="UEV1" s="514"/>
      <c r="UEW1" s="515"/>
      <c r="UEX1" s="515"/>
      <c r="UEY1" s="515"/>
      <c r="UEZ1" s="515"/>
      <c r="UFA1" s="515"/>
      <c r="UFB1" s="515"/>
      <c r="UFC1" s="515"/>
      <c r="UFD1" s="515"/>
      <c r="UFE1" s="515"/>
      <c r="UFF1" s="515"/>
      <c r="UFG1" s="515"/>
      <c r="UFH1" s="515"/>
      <c r="UFI1" s="515"/>
      <c r="UFJ1" s="515"/>
      <c r="UFK1" s="515"/>
      <c r="UFL1" s="515"/>
      <c r="UFM1" s="515"/>
      <c r="UFN1" s="515"/>
      <c r="UFO1" s="516"/>
      <c r="UFP1" s="514"/>
      <c r="UFQ1" s="515"/>
      <c r="UFR1" s="515"/>
      <c r="UFS1" s="516"/>
      <c r="UFT1" s="514"/>
      <c r="UFU1" s="515"/>
      <c r="UFV1" s="515"/>
      <c r="UFW1" s="515"/>
      <c r="UFX1" s="515"/>
      <c r="UFY1" s="515"/>
      <c r="UFZ1" s="515"/>
      <c r="UGA1" s="515"/>
      <c r="UGB1" s="515"/>
      <c r="UGC1" s="515"/>
      <c r="UGD1" s="515"/>
      <c r="UGE1" s="515"/>
      <c r="UGF1" s="516"/>
      <c r="UGG1" s="514"/>
      <c r="UGH1" s="515"/>
      <c r="UGI1" s="515"/>
      <c r="UGJ1" s="515"/>
      <c r="UGK1" s="515"/>
      <c r="UGL1" s="515"/>
      <c r="UGM1" s="515"/>
      <c r="UGN1" s="515"/>
      <c r="UGO1" s="515"/>
      <c r="UGP1" s="515"/>
      <c r="UGQ1" s="516"/>
      <c r="UGR1" s="514"/>
      <c r="UGS1" s="515"/>
      <c r="UGT1" s="515"/>
      <c r="UGU1" s="516"/>
      <c r="UGV1" s="523"/>
      <c r="UGW1" s="523"/>
      <c r="UGX1" s="523"/>
      <c r="UGY1" s="523"/>
      <c r="UGZ1" s="523"/>
      <c r="UHA1" s="523"/>
      <c r="UHB1" s="523"/>
      <c r="UHC1" s="523"/>
      <c r="UHD1" s="344"/>
      <c r="UHE1" s="514"/>
      <c r="UHF1" s="516"/>
      <c r="UHG1" s="524"/>
      <c r="UHH1" s="525"/>
      <c r="UHI1" s="525"/>
      <c r="UHJ1" s="526"/>
      <c r="UHK1" s="522"/>
      <c r="UHL1" s="522"/>
      <c r="UHM1" s="524"/>
      <c r="UHN1" s="525"/>
      <c r="UHO1" s="525"/>
      <c r="UHP1" s="525"/>
      <c r="UHQ1" s="525"/>
      <c r="UHR1" s="526"/>
      <c r="UHS1" s="522"/>
      <c r="UHT1" s="522"/>
      <c r="UHU1" s="522"/>
      <c r="UHV1" s="24"/>
      <c r="UHW1" s="24"/>
      <c r="UHX1" s="344"/>
      <c r="UHY1" s="345"/>
      <c r="UHZ1" s="26"/>
      <c r="UIA1" s="520"/>
      <c r="UIB1" s="520"/>
      <c r="UIC1" s="520"/>
      <c r="UID1" s="520"/>
      <c r="UIE1" s="521"/>
      <c r="UIF1" s="517"/>
      <c r="UIG1" s="518"/>
      <c r="UIH1" s="518"/>
      <c r="UII1" s="518"/>
      <c r="UIJ1" s="518"/>
      <c r="UIK1" s="518"/>
      <c r="UIL1" s="518"/>
      <c r="UIM1" s="518"/>
      <c r="UIN1" s="518"/>
      <c r="UIO1" s="518"/>
      <c r="UIP1" s="518"/>
      <c r="UIQ1" s="519"/>
      <c r="UIR1" s="520"/>
      <c r="UIS1" s="517"/>
      <c r="UIT1" s="518"/>
      <c r="UIU1" s="518"/>
      <c r="UIV1" s="518"/>
      <c r="UIW1" s="518"/>
      <c r="UIX1" s="518"/>
      <c r="UIY1" s="518"/>
      <c r="UIZ1" s="519"/>
      <c r="UJA1" s="520"/>
      <c r="UJB1" s="520"/>
      <c r="UJC1" s="520"/>
      <c r="UJD1" s="520"/>
      <c r="UJE1" s="520"/>
      <c r="UJF1" s="520"/>
      <c r="UJG1" s="520"/>
      <c r="UJH1" s="514"/>
      <c r="UJI1" s="515"/>
      <c r="UJJ1" s="515"/>
      <c r="UJK1" s="515"/>
      <c r="UJL1" s="515"/>
      <c r="UJM1" s="515"/>
      <c r="UJN1" s="515"/>
      <c r="UJO1" s="515"/>
      <c r="UJP1" s="515"/>
      <c r="UJQ1" s="516"/>
      <c r="UJR1" s="514"/>
      <c r="UJS1" s="515"/>
      <c r="UJT1" s="515"/>
      <c r="UJU1" s="516"/>
      <c r="UJV1" s="514"/>
      <c r="UJW1" s="515"/>
      <c r="UJX1" s="515"/>
      <c r="UJY1" s="515"/>
      <c r="UJZ1" s="515"/>
      <c r="UKA1" s="515"/>
      <c r="UKB1" s="515"/>
      <c r="UKC1" s="515"/>
      <c r="UKD1" s="515"/>
      <c r="UKE1" s="515"/>
      <c r="UKF1" s="515"/>
      <c r="UKG1" s="515"/>
      <c r="UKH1" s="515"/>
      <c r="UKI1" s="515"/>
      <c r="UKJ1" s="515"/>
      <c r="UKK1" s="515"/>
      <c r="UKL1" s="515"/>
      <c r="UKM1" s="515"/>
      <c r="UKN1" s="515"/>
      <c r="UKO1" s="516"/>
      <c r="UKP1" s="514"/>
      <c r="UKQ1" s="515"/>
      <c r="UKR1" s="515"/>
      <c r="UKS1" s="516"/>
      <c r="UKT1" s="514"/>
      <c r="UKU1" s="515"/>
      <c r="UKV1" s="515"/>
      <c r="UKW1" s="515"/>
      <c r="UKX1" s="515"/>
      <c r="UKY1" s="515"/>
      <c r="UKZ1" s="515"/>
      <c r="ULA1" s="515"/>
      <c r="ULB1" s="515"/>
      <c r="ULC1" s="515"/>
      <c r="ULD1" s="515"/>
      <c r="ULE1" s="515"/>
      <c r="ULF1" s="516"/>
      <c r="ULG1" s="514"/>
      <c r="ULH1" s="515"/>
      <c r="ULI1" s="515"/>
      <c r="ULJ1" s="515"/>
      <c r="ULK1" s="515"/>
      <c r="ULL1" s="515"/>
      <c r="ULM1" s="515"/>
      <c r="ULN1" s="515"/>
      <c r="ULO1" s="515"/>
      <c r="ULP1" s="515"/>
      <c r="ULQ1" s="516"/>
      <c r="ULR1" s="514"/>
      <c r="ULS1" s="515"/>
      <c r="ULT1" s="515"/>
      <c r="ULU1" s="516"/>
      <c r="ULV1" s="523"/>
      <c r="ULW1" s="523"/>
      <c r="ULX1" s="523"/>
      <c r="ULY1" s="523"/>
      <c r="ULZ1" s="523"/>
      <c r="UMA1" s="523"/>
      <c r="UMB1" s="523"/>
      <c r="UMC1" s="523"/>
      <c r="UMD1" s="344"/>
      <c r="UME1" s="514"/>
      <c r="UMF1" s="516"/>
      <c r="UMG1" s="524"/>
      <c r="UMH1" s="525"/>
      <c r="UMI1" s="525"/>
      <c r="UMJ1" s="526"/>
      <c r="UMK1" s="522"/>
      <c r="UML1" s="522"/>
      <c r="UMM1" s="524"/>
      <c r="UMN1" s="525"/>
      <c r="UMO1" s="525"/>
      <c r="UMP1" s="525"/>
      <c r="UMQ1" s="525"/>
      <c r="UMR1" s="526"/>
      <c r="UMS1" s="522"/>
      <c r="UMT1" s="522"/>
      <c r="UMU1" s="522"/>
      <c r="UMV1" s="24"/>
      <c r="UMW1" s="24"/>
      <c r="UMX1" s="344"/>
      <c r="UMY1" s="345"/>
      <c r="UMZ1" s="26"/>
      <c r="UNA1" s="520"/>
      <c r="UNB1" s="520"/>
      <c r="UNC1" s="520"/>
      <c r="UND1" s="520"/>
      <c r="UNE1" s="521"/>
      <c r="UNF1" s="517"/>
      <c r="UNG1" s="518"/>
      <c r="UNH1" s="518"/>
      <c r="UNI1" s="518"/>
      <c r="UNJ1" s="518"/>
      <c r="UNK1" s="518"/>
      <c r="UNL1" s="518"/>
      <c r="UNM1" s="518"/>
      <c r="UNN1" s="518"/>
      <c r="UNO1" s="518"/>
      <c r="UNP1" s="518"/>
      <c r="UNQ1" s="519"/>
      <c r="UNR1" s="520"/>
      <c r="UNS1" s="517"/>
      <c r="UNT1" s="518"/>
      <c r="UNU1" s="518"/>
      <c r="UNV1" s="518"/>
      <c r="UNW1" s="518"/>
      <c r="UNX1" s="518"/>
      <c r="UNY1" s="518"/>
      <c r="UNZ1" s="519"/>
      <c r="UOA1" s="520"/>
      <c r="UOB1" s="520"/>
      <c r="UOC1" s="520"/>
      <c r="UOD1" s="520"/>
      <c r="UOE1" s="520"/>
      <c r="UOF1" s="520"/>
      <c r="UOG1" s="520"/>
      <c r="UOH1" s="514"/>
      <c r="UOI1" s="515"/>
      <c r="UOJ1" s="515"/>
      <c r="UOK1" s="515"/>
      <c r="UOL1" s="515"/>
      <c r="UOM1" s="515"/>
      <c r="UON1" s="515"/>
      <c r="UOO1" s="515"/>
      <c r="UOP1" s="515"/>
      <c r="UOQ1" s="516"/>
      <c r="UOR1" s="514"/>
      <c r="UOS1" s="515"/>
      <c r="UOT1" s="515"/>
      <c r="UOU1" s="516"/>
      <c r="UOV1" s="514"/>
      <c r="UOW1" s="515"/>
      <c r="UOX1" s="515"/>
      <c r="UOY1" s="515"/>
      <c r="UOZ1" s="515"/>
      <c r="UPA1" s="515"/>
      <c r="UPB1" s="515"/>
      <c r="UPC1" s="515"/>
      <c r="UPD1" s="515"/>
      <c r="UPE1" s="515"/>
      <c r="UPF1" s="515"/>
      <c r="UPG1" s="515"/>
      <c r="UPH1" s="515"/>
      <c r="UPI1" s="515"/>
      <c r="UPJ1" s="515"/>
      <c r="UPK1" s="515"/>
      <c r="UPL1" s="515"/>
      <c r="UPM1" s="515"/>
      <c r="UPN1" s="515"/>
      <c r="UPO1" s="516"/>
      <c r="UPP1" s="514"/>
      <c r="UPQ1" s="515"/>
      <c r="UPR1" s="515"/>
      <c r="UPS1" s="516"/>
      <c r="UPT1" s="514"/>
      <c r="UPU1" s="515"/>
      <c r="UPV1" s="515"/>
      <c r="UPW1" s="515"/>
      <c r="UPX1" s="515"/>
      <c r="UPY1" s="515"/>
      <c r="UPZ1" s="515"/>
      <c r="UQA1" s="515"/>
      <c r="UQB1" s="515"/>
      <c r="UQC1" s="515"/>
      <c r="UQD1" s="515"/>
      <c r="UQE1" s="515"/>
      <c r="UQF1" s="516"/>
      <c r="UQG1" s="514"/>
      <c r="UQH1" s="515"/>
      <c r="UQI1" s="515"/>
      <c r="UQJ1" s="515"/>
      <c r="UQK1" s="515"/>
      <c r="UQL1" s="515"/>
      <c r="UQM1" s="515"/>
      <c r="UQN1" s="515"/>
      <c r="UQO1" s="515"/>
      <c r="UQP1" s="515"/>
      <c r="UQQ1" s="516"/>
      <c r="UQR1" s="514"/>
      <c r="UQS1" s="515"/>
      <c r="UQT1" s="515"/>
      <c r="UQU1" s="516"/>
      <c r="UQV1" s="523"/>
      <c r="UQW1" s="523"/>
      <c r="UQX1" s="523"/>
      <c r="UQY1" s="523"/>
      <c r="UQZ1" s="523"/>
      <c r="URA1" s="523"/>
      <c r="URB1" s="523"/>
      <c r="URC1" s="523"/>
      <c r="URD1" s="344"/>
      <c r="URE1" s="514"/>
      <c r="URF1" s="516"/>
      <c r="URG1" s="524"/>
      <c r="URH1" s="525"/>
      <c r="URI1" s="525"/>
      <c r="URJ1" s="526"/>
      <c r="URK1" s="522"/>
      <c r="URL1" s="522"/>
      <c r="URM1" s="524"/>
      <c r="URN1" s="525"/>
      <c r="URO1" s="525"/>
      <c r="URP1" s="525"/>
      <c r="URQ1" s="525"/>
      <c r="URR1" s="526"/>
      <c r="URS1" s="522"/>
      <c r="URT1" s="522"/>
      <c r="URU1" s="522"/>
      <c r="URV1" s="24"/>
      <c r="URW1" s="24"/>
      <c r="URX1" s="344"/>
      <c r="URY1" s="345"/>
      <c r="URZ1" s="26"/>
      <c r="USA1" s="520"/>
      <c r="USB1" s="520"/>
      <c r="USC1" s="520"/>
      <c r="USD1" s="520"/>
      <c r="USE1" s="521"/>
      <c r="USF1" s="517"/>
      <c r="USG1" s="518"/>
      <c r="USH1" s="518"/>
      <c r="USI1" s="518"/>
      <c r="USJ1" s="518"/>
      <c r="USK1" s="518"/>
      <c r="USL1" s="518"/>
      <c r="USM1" s="518"/>
      <c r="USN1" s="518"/>
      <c r="USO1" s="518"/>
      <c r="USP1" s="518"/>
      <c r="USQ1" s="519"/>
      <c r="USR1" s="520"/>
      <c r="USS1" s="517"/>
      <c r="UST1" s="518"/>
      <c r="USU1" s="518"/>
      <c r="USV1" s="518"/>
      <c r="USW1" s="518"/>
      <c r="USX1" s="518"/>
      <c r="USY1" s="518"/>
      <c r="USZ1" s="519"/>
      <c r="UTA1" s="520"/>
      <c r="UTB1" s="520"/>
      <c r="UTC1" s="520"/>
      <c r="UTD1" s="520"/>
      <c r="UTE1" s="520"/>
      <c r="UTF1" s="520"/>
      <c r="UTG1" s="520"/>
      <c r="UTH1" s="514"/>
      <c r="UTI1" s="515"/>
      <c r="UTJ1" s="515"/>
      <c r="UTK1" s="515"/>
      <c r="UTL1" s="515"/>
      <c r="UTM1" s="515"/>
      <c r="UTN1" s="515"/>
      <c r="UTO1" s="515"/>
      <c r="UTP1" s="515"/>
      <c r="UTQ1" s="516"/>
      <c r="UTR1" s="514"/>
      <c r="UTS1" s="515"/>
      <c r="UTT1" s="515"/>
      <c r="UTU1" s="516"/>
      <c r="UTV1" s="514"/>
      <c r="UTW1" s="515"/>
      <c r="UTX1" s="515"/>
      <c r="UTY1" s="515"/>
      <c r="UTZ1" s="515"/>
      <c r="UUA1" s="515"/>
      <c r="UUB1" s="515"/>
      <c r="UUC1" s="515"/>
      <c r="UUD1" s="515"/>
      <c r="UUE1" s="515"/>
      <c r="UUF1" s="515"/>
      <c r="UUG1" s="515"/>
      <c r="UUH1" s="515"/>
      <c r="UUI1" s="515"/>
      <c r="UUJ1" s="515"/>
      <c r="UUK1" s="515"/>
      <c r="UUL1" s="515"/>
      <c r="UUM1" s="515"/>
      <c r="UUN1" s="515"/>
      <c r="UUO1" s="516"/>
      <c r="UUP1" s="514"/>
      <c r="UUQ1" s="515"/>
      <c r="UUR1" s="515"/>
      <c r="UUS1" s="516"/>
      <c r="UUT1" s="514"/>
      <c r="UUU1" s="515"/>
      <c r="UUV1" s="515"/>
      <c r="UUW1" s="515"/>
      <c r="UUX1" s="515"/>
      <c r="UUY1" s="515"/>
      <c r="UUZ1" s="515"/>
      <c r="UVA1" s="515"/>
      <c r="UVB1" s="515"/>
      <c r="UVC1" s="515"/>
      <c r="UVD1" s="515"/>
      <c r="UVE1" s="515"/>
      <c r="UVF1" s="516"/>
      <c r="UVG1" s="514"/>
      <c r="UVH1" s="515"/>
      <c r="UVI1" s="515"/>
      <c r="UVJ1" s="515"/>
      <c r="UVK1" s="515"/>
      <c r="UVL1" s="515"/>
      <c r="UVM1" s="515"/>
      <c r="UVN1" s="515"/>
      <c r="UVO1" s="515"/>
      <c r="UVP1" s="515"/>
      <c r="UVQ1" s="516"/>
      <c r="UVR1" s="514"/>
      <c r="UVS1" s="515"/>
      <c r="UVT1" s="515"/>
      <c r="UVU1" s="516"/>
      <c r="UVV1" s="523"/>
      <c r="UVW1" s="523"/>
      <c r="UVX1" s="523"/>
      <c r="UVY1" s="523"/>
      <c r="UVZ1" s="523"/>
      <c r="UWA1" s="523"/>
      <c r="UWB1" s="523"/>
      <c r="UWC1" s="523"/>
      <c r="UWD1" s="344"/>
      <c r="UWE1" s="514"/>
      <c r="UWF1" s="516"/>
      <c r="UWG1" s="524"/>
      <c r="UWH1" s="525"/>
      <c r="UWI1" s="525"/>
      <c r="UWJ1" s="526"/>
      <c r="UWK1" s="522"/>
      <c r="UWL1" s="522"/>
      <c r="UWM1" s="524"/>
      <c r="UWN1" s="525"/>
      <c r="UWO1" s="525"/>
      <c r="UWP1" s="525"/>
      <c r="UWQ1" s="525"/>
      <c r="UWR1" s="526"/>
      <c r="UWS1" s="522"/>
      <c r="UWT1" s="522"/>
      <c r="UWU1" s="522"/>
      <c r="UWV1" s="24"/>
      <c r="UWW1" s="24"/>
      <c r="UWX1" s="344"/>
      <c r="UWY1" s="345"/>
      <c r="UWZ1" s="26"/>
      <c r="UXA1" s="520"/>
      <c r="UXB1" s="520"/>
      <c r="UXC1" s="520"/>
      <c r="UXD1" s="520"/>
      <c r="UXE1" s="521"/>
      <c r="UXF1" s="517"/>
      <c r="UXG1" s="518"/>
      <c r="UXH1" s="518"/>
      <c r="UXI1" s="518"/>
      <c r="UXJ1" s="518"/>
      <c r="UXK1" s="518"/>
      <c r="UXL1" s="518"/>
      <c r="UXM1" s="518"/>
      <c r="UXN1" s="518"/>
      <c r="UXO1" s="518"/>
      <c r="UXP1" s="518"/>
      <c r="UXQ1" s="519"/>
      <c r="UXR1" s="520"/>
      <c r="UXS1" s="517"/>
      <c r="UXT1" s="518"/>
      <c r="UXU1" s="518"/>
      <c r="UXV1" s="518"/>
      <c r="UXW1" s="518"/>
      <c r="UXX1" s="518"/>
      <c r="UXY1" s="518"/>
      <c r="UXZ1" s="519"/>
      <c r="UYA1" s="520"/>
      <c r="UYB1" s="520"/>
      <c r="UYC1" s="520"/>
      <c r="UYD1" s="520"/>
      <c r="UYE1" s="520"/>
      <c r="UYF1" s="520"/>
      <c r="UYG1" s="520"/>
      <c r="UYH1" s="514"/>
      <c r="UYI1" s="515"/>
      <c r="UYJ1" s="515"/>
      <c r="UYK1" s="515"/>
      <c r="UYL1" s="515"/>
      <c r="UYM1" s="515"/>
      <c r="UYN1" s="515"/>
      <c r="UYO1" s="515"/>
      <c r="UYP1" s="515"/>
      <c r="UYQ1" s="516"/>
      <c r="UYR1" s="514"/>
      <c r="UYS1" s="515"/>
      <c r="UYT1" s="515"/>
      <c r="UYU1" s="516"/>
      <c r="UYV1" s="514"/>
      <c r="UYW1" s="515"/>
      <c r="UYX1" s="515"/>
      <c r="UYY1" s="515"/>
      <c r="UYZ1" s="515"/>
      <c r="UZA1" s="515"/>
      <c r="UZB1" s="515"/>
      <c r="UZC1" s="515"/>
      <c r="UZD1" s="515"/>
      <c r="UZE1" s="515"/>
      <c r="UZF1" s="515"/>
      <c r="UZG1" s="515"/>
      <c r="UZH1" s="515"/>
      <c r="UZI1" s="515"/>
      <c r="UZJ1" s="515"/>
      <c r="UZK1" s="515"/>
      <c r="UZL1" s="515"/>
      <c r="UZM1" s="515"/>
      <c r="UZN1" s="515"/>
      <c r="UZO1" s="516"/>
      <c r="UZP1" s="514"/>
      <c r="UZQ1" s="515"/>
      <c r="UZR1" s="515"/>
      <c r="UZS1" s="516"/>
      <c r="UZT1" s="514"/>
      <c r="UZU1" s="515"/>
      <c r="UZV1" s="515"/>
      <c r="UZW1" s="515"/>
      <c r="UZX1" s="515"/>
      <c r="UZY1" s="515"/>
      <c r="UZZ1" s="515"/>
      <c r="VAA1" s="515"/>
      <c r="VAB1" s="515"/>
      <c r="VAC1" s="515"/>
      <c r="VAD1" s="515"/>
      <c r="VAE1" s="515"/>
      <c r="VAF1" s="516"/>
      <c r="VAG1" s="514"/>
      <c r="VAH1" s="515"/>
      <c r="VAI1" s="515"/>
      <c r="VAJ1" s="515"/>
      <c r="VAK1" s="515"/>
      <c r="VAL1" s="515"/>
      <c r="VAM1" s="515"/>
      <c r="VAN1" s="515"/>
      <c r="VAO1" s="515"/>
      <c r="VAP1" s="515"/>
      <c r="VAQ1" s="516"/>
      <c r="VAR1" s="514"/>
      <c r="VAS1" s="515"/>
      <c r="VAT1" s="515"/>
      <c r="VAU1" s="516"/>
      <c r="VAV1" s="523"/>
      <c r="VAW1" s="523"/>
      <c r="VAX1" s="523"/>
      <c r="VAY1" s="523"/>
      <c r="VAZ1" s="523"/>
      <c r="VBA1" s="523"/>
      <c r="VBB1" s="523"/>
      <c r="VBC1" s="523"/>
      <c r="VBD1" s="344"/>
      <c r="VBE1" s="514"/>
      <c r="VBF1" s="516"/>
      <c r="VBG1" s="524"/>
      <c r="VBH1" s="525"/>
      <c r="VBI1" s="525"/>
      <c r="VBJ1" s="526"/>
      <c r="VBK1" s="522"/>
      <c r="VBL1" s="522"/>
      <c r="VBM1" s="524"/>
      <c r="VBN1" s="525"/>
      <c r="VBO1" s="525"/>
      <c r="VBP1" s="525"/>
      <c r="VBQ1" s="525"/>
      <c r="VBR1" s="526"/>
      <c r="VBS1" s="522"/>
      <c r="VBT1" s="522"/>
      <c r="VBU1" s="522"/>
      <c r="VBV1" s="24"/>
      <c r="VBW1" s="24"/>
      <c r="VBX1" s="344"/>
      <c r="VBY1" s="345"/>
      <c r="VBZ1" s="26"/>
      <c r="VCA1" s="520"/>
      <c r="VCB1" s="520"/>
      <c r="VCC1" s="520"/>
      <c r="VCD1" s="520"/>
      <c r="VCE1" s="521"/>
      <c r="VCF1" s="517"/>
      <c r="VCG1" s="518"/>
      <c r="VCH1" s="518"/>
      <c r="VCI1" s="518"/>
      <c r="VCJ1" s="518"/>
      <c r="VCK1" s="518"/>
      <c r="VCL1" s="518"/>
      <c r="VCM1" s="518"/>
      <c r="VCN1" s="518"/>
      <c r="VCO1" s="518"/>
      <c r="VCP1" s="518"/>
      <c r="VCQ1" s="519"/>
      <c r="VCR1" s="520"/>
      <c r="VCS1" s="517"/>
      <c r="VCT1" s="518"/>
      <c r="VCU1" s="518"/>
      <c r="VCV1" s="518"/>
      <c r="VCW1" s="518"/>
      <c r="VCX1" s="518"/>
      <c r="VCY1" s="518"/>
      <c r="VCZ1" s="519"/>
      <c r="VDA1" s="520"/>
      <c r="VDB1" s="520"/>
      <c r="VDC1" s="520"/>
      <c r="VDD1" s="520"/>
      <c r="VDE1" s="520"/>
      <c r="VDF1" s="520"/>
      <c r="VDG1" s="520"/>
      <c r="VDH1" s="514"/>
      <c r="VDI1" s="515"/>
      <c r="VDJ1" s="515"/>
      <c r="VDK1" s="515"/>
      <c r="VDL1" s="515"/>
      <c r="VDM1" s="515"/>
      <c r="VDN1" s="515"/>
      <c r="VDO1" s="515"/>
      <c r="VDP1" s="515"/>
      <c r="VDQ1" s="516"/>
      <c r="VDR1" s="514"/>
      <c r="VDS1" s="515"/>
      <c r="VDT1" s="515"/>
      <c r="VDU1" s="516"/>
      <c r="VDV1" s="514"/>
      <c r="VDW1" s="515"/>
      <c r="VDX1" s="515"/>
      <c r="VDY1" s="515"/>
      <c r="VDZ1" s="515"/>
      <c r="VEA1" s="515"/>
      <c r="VEB1" s="515"/>
      <c r="VEC1" s="515"/>
      <c r="VED1" s="515"/>
      <c r="VEE1" s="515"/>
      <c r="VEF1" s="515"/>
      <c r="VEG1" s="515"/>
      <c r="VEH1" s="515"/>
      <c r="VEI1" s="515"/>
      <c r="VEJ1" s="515"/>
      <c r="VEK1" s="515"/>
      <c r="VEL1" s="515"/>
      <c r="VEM1" s="515"/>
      <c r="VEN1" s="515"/>
      <c r="VEO1" s="516"/>
      <c r="VEP1" s="514"/>
      <c r="VEQ1" s="515"/>
      <c r="VER1" s="515"/>
      <c r="VES1" s="516"/>
      <c r="VET1" s="514"/>
      <c r="VEU1" s="515"/>
      <c r="VEV1" s="515"/>
      <c r="VEW1" s="515"/>
      <c r="VEX1" s="515"/>
      <c r="VEY1" s="515"/>
      <c r="VEZ1" s="515"/>
      <c r="VFA1" s="515"/>
      <c r="VFB1" s="515"/>
      <c r="VFC1" s="515"/>
      <c r="VFD1" s="515"/>
      <c r="VFE1" s="515"/>
      <c r="VFF1" s="516"/>
      <c r="VFG1" s="514"/>
      <c r="VFH1" s="515"/>
      <c r="VFI1" s="515"/>
      <c r="VFJ1" s="515"/>
      <c r="VFK1" s="515"/>
      <c r="VFL1" s="515"/>
      <c r="VFM1" s="515"/>
      <c r="VFN1" s="515"/>
      <c r="VFO1" s="515"/>
      <c r="VFP1" s="515"/>
      <c r="VFQ1" s="516"/>
      <c r="VFR1" s="514"/>
      <c r="VFS1" s="515"/>
      <c r="VFT1" s="515"/>
      <c r="VFU1" s="516"/>
      <c r="VFV1" s="523"/>
      <c r="VFW1" s="523"/>
      <c r="VFX1" s="523"/>
      <c r="VFY1" s="523"/>
      <c r="VFZ1" s="523"/>
      <c r="VGA1" s="523"/>
      <c r="VGB1" s="523"/>
      <c r="VGC1" s="523"/>
      <c r="VGD1" s="344"/>
      <c r="VGE1" s="514"/>
      <c r="VGF1" s="516"/>
      <c r="VGG1" s="524"/>
      <c r="VGH1" s="525"/>
      <c r="VGI1" s="525"/>
      <c r="VGJ1" s="526"/>
      <c r="VGK1" s="522"/>
      <c r="VGL1" s="522"/>
      <c r="VGM1" s="524"/>
      <c r="VGN1" s="525"/>
      <c r="VGO1" s="525"/>
      <c r="VGP1" s="525"/>
      <c r="VGQ1" s="525"/>
      <c r="VGR1" s="526"/>
      <c r="VGS1" s="522"/>
      <c r="VGT1" s="522"/>
      <c r="VGU1" s="522"/>
      <c r="VGV1" s="24"/>
      <c r="VGW1" s="24"/>
      <c r="VGX1" s="344"/>
      <c r="VGY1" s="345"/>
      <c r="VGZ1" s="26"/>
      <c r="VHA1" s="520"/>
      <c r="VHB1" s="520"/>
      <c r="VHC1" s="520"/>
      <c r="VHD1" s="520"/>
      <c r="VHE1" s="521"/>
      <c r="VHF1" s="517"/>
      <c r="VHG1" s="518"/>
      <c r="VHH1" s="518"/>
      <c r="VHI1" s="518"/>
      <c r="VHJ1" s="518"/>
      <c r="VHK1" s="518"/>
      <c r="VHL1" s="518"/>
      <c r="VHM1" s="518"/>
      <c r="VHN1" s="518"/>
      <c r="VHO1" s="518"/>
      <c r="VHP1" s="518"/>
      <c r="VHQ1" s="519"/>
      <c r="VHR1" s="520"/>
      <c r="VHS1" s="517"/>
      <c r="VHT1" s="518"/>
      <c r="VHU1" s="518"/>
      <c r="VHV1" s="518"/>
      <c r="VHW1" s="518"/>
      <c r="VHX1" s="518"/>
      <c r="VHY1" s="518"/>
      <c r="VHZ1" s="519"/>
      <c r="VIA1" s="520"/>
      <c r="VIB1" s="520"/>
      <c r="VIC1" s="520"/>
      <c r="VID1" s="520"/>
      <c r="VIE1" s="520"/>
      <c r="VIF1" s="520"/>
      <c r="VIG1" s="520"/>
      <c r="VIH1" s="514"/>
      <c r="VII1" s="515"/>
      <c r="VIJ1" s="515"/>
      <c r="VIK1" s="515"/>
      <c r="VIL1" s="515"/>
      <c r="VIM1" s="515"/>
      <c r="VIN1" s="515"/>
      <c r="VIO1" s="515"/>
      <c r="VIP1" s="515"/>
      <c r="VIQ1" s="516"/>
      <c r="VIR1" s="514"/>
      <c r="VIS1" s="515"/>
      <c r="VIT1" s="515"/>
      <c r="VIU1" s="516"/>
      <c r="VIV1" s="514"/>
      <c r="VIW1" s="515"/>
      <c r="VIX1" s="515"/>
      <c r="VIY1" s="515"/>
      <c r="VIZ1" s="515"/>
      <c r="VJA1" s="515"/>
      <c r="VJB1" s="515"/>
      <c r="VJC1" s="515"/>
      <c r="VJD1" s="515"/>
      <c r="VJE1" s="515"/>
      <c r="VJF1" s="515"/>
      <c r="VJG1" s="515"/>
      <c r="VJH1" s="515"/>
      <c r="VJI1" s="515"/>
      <c r="VJJ1" s="515"/>
      <c r="VJK1" s="515"/>
      <c r="VJL1" s="515"/>
      <c r="VJM1" s="515"/>
      <c r="VJN1" s="515"/>
      <c r="VJO1" s="516"/>
      <c r="VJP1" s="514"/>
      <c r="VJQ1" s="515"/>
      <c r="VJR1" s="515"/>
      <c r="VJS1" s="516"/>
      <c r="VJT1" s="514"/>
      <c r="VJU1" s="515"/>
      <c r="VJV1" s="515"/>
      <c r="VJW1" s="515"/>
      <c r="VJX1" s="515"/>
      <c r="VJY1" s="515"/>
      <c r="VJZ1" s="515"/>
      <c r="VKA1" s="515"/>
      <c r="VKB1" s="515"/>
      <c r="VKC1" s="515"/>
      <c r="VKD1" s="515"/>
      <c r="VKE1" s="515"/>
      <c r="VKF1" s="516"/>
      <c r="VKG1" s="514"/>
      <c r="VKH1" s="515"/>
      <c r="VKI1" s="515"/>
      <c r="VKJ1" s="515"/>
      <c r="VKK1" s="515"/>
      <c r="VKL1" s="515"/>
      <c r="VKM1" s="515"/>
      <c r="VKN1" s="515"/>
      <c r="VKO1" s="515"/>
      <c r="VKP1" s="515"/>
      <c r="VKQ1" s="516"/>
      <c r="VKR1" s="514"/>
      <c r="VKS1" s="515"/>
      <c r="VKT1" s="515"/>
      <c r="VKU1" s="516"/>
      <c r="VKV1" s="523"/>
      <c r="VKW1" s="523"/>
      <c r="VKX1" s="523"/>
      <c r="VKY1" s="523"/>
      <c r="VKZ1" s="523"/>
      <c r="VLA1" s="523"/>
      <c r="VLB1" s="523"/>
      <c r="VLC1" s="523"/>
      <c r="VLD1" s="344"/>
      <c r="VLE1" s="514"/>
      <c r="VLF1" s="516"/>
      <c r="VLG1" s="524"/>
      <c r="VLH1" s="525"/>
      <c r="VLI1" s="525"/>
      <c r="VLJ1" s="526"/>
      <c r="VLK1" s="522"/>
      <c r="VLL1" s="522"/>
      <c r="VLM1" s="524"/>
      <c r="VLN1" s="525"/>
      <c r="VLO1" s="525"/>
      <c r="VLP1" s="525"/>
      <c r="VLQ1" s="525"/>
      <c r="VLR1" s="526"/>
      <c r="VLS1" s="522"/>
      <c r="VLT1" s="522"/>
      <c r="VLU1" s="522"/>
      <c r="VLV1" s="24"/>
      <c r="VLW1" s="24"/>
      <c r="VLX1" s="344"/>
      <c r="VLY1" s="345"/>
      <c r="VLZ1" s="26"/>
      <c r="VMA1" s="520"/>
      <c r="VMB1" s="520"/>
      <c r="VMC1" s="520"/>
      <c r="VMD1" s="520"/>
      <c r="VME1" s="521"/>
      <c r="VMF1" s="517"/>
      <c r="VMG1" s="518"/>
      <c r="VMH1" s="518"/>
      <c r="VMI1" s="518"/>
      <c r="VMJ1" s="518"/>
      <c r="VMK1" s="518"/>
      <c r="VML1" s="518"/>
      <c r="VMM1" s="518"/>
      <c r="VMN1" s="518"/>
      <c r="VMO1" s="518"/>
      <c r="VMP1" s="518"/>
      <c r="VMQ1" s="519"/>
      <c r="VMR1" s="520"/>
      <c r="VMS1" s="517"/>
      <c r="VMT1" s="518"/>
      <c r="VMU1" s="518"/>
      <c r="VMV1" s="518"/>
      <c r="VMW1" s="518"/>
      <c r="VMX1" s="518"/>
      <c r="VMY1" s="518"/>
      <c r="VMZ1" s="519"/>
      <c r="VNA1" s="520"/>
      <c r="VNB1" s="520"/>
      <c r="VNC1" s="520"/>
      <c r="VND1" s="520"/>
      <c r="VNE1" s="520"/>
      <c r="VNF1" s="520"/>
      <c r="VNG1" s="520"/>
      <c r="VNH1" s="514"/>
      <c r="VNI1" s="515"/>
      <c r="VNJ1" s="515"/>
      <c r="VNK1" s="515"/>
      <c r="VNL1" s="515"/>
      <c r="VNM1" s="515"/>
      <c r="VNN1" s="515"/>
      <c r="VNO1" s="515"/>
      <c r="VNP1" s="515"/>
      <c r="VNQ1" s="516"/>
      <c r="VNR1" s="514"/>
      <c r="VNS1" s="515"/>
      <c r="VNT1" s="515"/>
      <c r="VNU1" s="516"/>
      <c r="VNV1" s="514"/>
      <c r="VNW1" s="515"/>
      <c r="VNX1" s="515"/>
      <c r="VNY1" s="515"/>
      <c r="VNZ1" s="515"/>
      <c r="VOA1" s="515"/>
      <c r="VOB1" s="515"/>
      <c r="VOC1" s="515"/>
      <c r="VOD1" s="515"/>
      <c r="VOE1" s="515"/>
      <c r="VOF1" s="515"/>
      <c r="VOG1" s="515"/>
      <c r="VOH1" s="515"/>
      <c r="VOI1" s="515"/>
      <c r="VOJ1" s="515"/>
      <c r="VOK1" s="515"/>
      <c r="VOL1" s="515"/>
      <c r="VOM1" s="515"/>
      <c r="VON1" s="515"/>
      <c r="VOO1" s="516"/>
      <c r="VOP1" s="514"/>
      <c r="VOQ1" s="515"/>
      <c r="VOR1" s="515"/>
      <c r="VOS1" s="516"/>
      <c r="VOT1" s="514"/>
      <c r="VOU1" s="515"/>
      <c r="VOV1" s="515"/>
      <c r="VOW1" s="515"/>
      <c r="VOX1" s="515"/>
      <c r="VOY1" s="515"/>
      <c r="VOZ1" s="515"/>
      <c r="VPA1" s="515"/>
      <c r="VPB1" s="515"/>
      <c r="VPC1" s="515"/>
      <c r="VPD1" s="515"/>
      <c r="VPE1" s="515"/>
      <c r="VPF1" s="516"/>
      <c r="VPG1" s="514"/>
      <c r="VPH1" s="515"/>
      <c r="VPI1" s="515"/>
      <c r="VPJ1" s="515"/>
      <c r="VPK1" s="515"/>
      <c r="VPL1" s="515"/>
      <c r="VPM1" s="515"/>
      <c r="VPN1" s="515"/>
      <c r="VPO1" s="515"/>
      <c r="VPP1" s="515"/>
      <c r="VPQ1" s="516"/>
      <c r="VPR1" s="514"/>
      <c r="VPS1" s="515"/>
      <c r="VPT1" s="515"/>
      <c r="VPU1" s="516"/>
      <c r="VPV1" s="523"/>
      <c r="VPW1" s="523"/>
      <c r="VPX1" s="523"/>
      <c r="VPY1" s="523"/>
      <c r="VPZ1" s="523"/>
      <c r="VQA1" s="523"/>
      <c r="VQB1" s="523"/>
      <c r="VQC1" s="523"/>
      <c r="VQD1" s="344"/>
      <c r="VQE1" s="514"/>
      <c r="VQF1" s="516"/>
      <c r="VQG1" s="524"/>
      <c r="VQH1" s="525"/>
      <c r="VQI1" s="525"/>
      <c r="VQJ1" s="526"/>
      <c r="VQK1" s="522"/>
      <c r="VQL1" s="522"/>
      <c r="VQM1" s="524"/>
      <c r="VQN1" s="525"/>
      <c r="VQO1" s="525"/>
      <c r="VQP1" s="525"/>
      <c r="VQQ1" s="525"/>
      <c r="VQR1" s="526"/>
      <c r="VQS1" s="522"/>
      <c r="VQT1" s="522"/>
      <c r="VQU1" s="522"/>
      <c r="VQV1" s="24"/>
      <c r="VQW1" s="24"/>
      <c r="VQX1" s="344"/>
      <c r="VQY1" s="345"/>
      <c r="VQZ1" s="26"/>
      <c r="VRA1" s="520"/>
      <c r="VRB1" s="520"/>
      <c r="VRC1" s="520"/>
      <c r="VRD1" s="520"/>
      <c r="VRE1" s="521"/>
      <c r="VRF1" s="517"/>
      <c r="VRG1" s="518"/>
      <c r="VRH1" s="518"/>
      <c r="VRI1" s="518"/>
      <c r="VRJ1" s="518"/>
      <c r="VRK1" s="518"/>
      <c r="VRL1" s="518"/>
      <c r="VRM1" s="518"/>
      <c r="VRN1" s="518"/>
      <c r="VRO1" s="518"/>
      <c r="VRP1" s="518"/>
      <c r="VRQ1" s="519"/>
      <c r="VRR1" s="520"/>
      <c r="VRS1" s="517"/>
      <c r="VRT1" s="518"/>
      <c r="VRU1" s="518"/>
      <c r="VRV1" s="518"/>
      <c r="VRW1" s="518"/>
      <c r="VRX1" s="518"/>
      <c r="VRY1" s="518"/>
      <c r="VRZ1" s="519"/>
      <c r="VSA1" s="520"/>
      <c r="VSB1" s="520"/>
      <c r="VSC1" s="520"/>
      <c r="VSD1" s="520"/>
      <c r="VSE1" s="520"/>
      <c r="VSF1" s="520"/>
      <c r="VSG1" s="520"/>
      <c r="VSH1" s="514"/>
      <c r="VSI1" s="515"/>
      <c r="VSJ1" s="515"/>
      <c r="VSK1" s="515"/>
      <c r="VSL1" s="515"/>
      <c r="VSM1" s="515"/>
      <c r="VSN1" s="515"/>
      <c r="VSO1" s="515"/>
      <c r="VSP1" s="515"/>
      <c r="VSQ1" s="516"/>
      <c r="VSR1" s="514"/>
      <c r="VSS1" s="515"/>
      <c r="VST1" s="515"/>
      <c r="VSU1" s="516"/>
      <c r="VSV1" s="514"/>
      <c r="VSW1" s="515"/>
      <c r="VSX1" s="515"/>
      <c r="VSY1" s="515"/>
      <c r="VSZ1" s="515"/>
      <c r="VTA1" s="515"/>
      <c r="VTB1" s="515"/>
      <c r="VTC1" s="515"/>
      <c r="VTD1" s="515"/>
      <c r="VTE1" s="515"/>
      <c r="VTF1" s="515"/>
      <c r="VTG1" s="515"/>
      <c r="VTH1" s="515"/>
      <c r="VTI1" s="515"/>
      <c r="VTJ1" s="515"/>
      <c r="VTK1" s="515"/>
      <c r="VTL1" s="515"/>
      <c r="VTM1" s="515"/>
      <c r="VTN1" s="515"/>
      <c r="VTO1" s="516"/>
      <c r="VTP1" s="514"/>
      <c r="VTQ1" s="515"/>
      <c r="VTR1" s="515"/>
      <c r="VTS1" s="516"/>
      <c r="VTT1" s="514"/>
      <c r="VTU1" s="515"/>
      <c r="VTV1" s="515"/>
      <c r="VTW1" s="515"/>
      <c r="VTX1" s="515"/>
      <c r="VTY1" s="515"/>
      <c r="VTZ1" s="515"/>
      <c r="VUA1" s="515"/>
      <c r="VUB1" s="515"/>
      <c r="VUC1" s="515"/>
      <c r="VUD1" s="515"/>
      <c r="VUE1" s="515"/>
      <c r="VUF1" s="516"/>
      <c r="VUG1" s="514"/>
      <c r="VUH1" s="515"/>
      <c r="VUI1" s="515"/>
      <c r="VUJ1" s="515"/>
      <c r="VUK1" s="515"/>
      <c r="VUL1" s="515"/>
      <c r="VUM1" s="515"/>
      <c r="VUN1" s="515"/>
      <c r="VUO1" s="515"/>
      <c r="VUP1" s="515"/>
      <c r="VUQ1" s="516"/>
      <c r="VUR1" s="514"/>
      <c r="VUS1" s="515"/>
      <c r="VUT1" s="515"/>
      <c r="VUU1" s="516"/>
      <c r="VUV1" s="523"/>
      <c r="VUW1" s="523"/>
      <c r="VUX1" s="523"/>
      <c r="VUY1" s="523"/>
      <c r="VUZ1" s="523"/>
      <c r="VVA1" s="523"/>
      <c r="VVB1" s="523"/>
      <c r="VVC1" s="523"/>
      <c r="VVD1" s="344"/>
      <c r="VVE1" s="514"/>
      <c r="VVF1" s="516"/>
      <c r="VVG1" s="524"/>
      <c r="VVH1" s="525"/>
      <c r="VVI1" s="525"/>
      <c r="VVJ1" s="526"/>
      <c r="VVK1" s="522"/>
      <c r="VVL1" s="522"/>
      <c r="VVM1" s="524"/>
      <c r="VVN1" s="525"/>
      <c r="VVO1" s="525"/>
      <c r="VVP1" s="525"/>
      <c r="VVQ1" s="525"/>
      <c r="VVR1" s="526"/>
      <c r="VVS1" s="522"/>
      <c r="VVT1" s="522"/>
      <c r="VVU1" s="522"/>
      <c r="VVV1" s="24"/>
      <c r="VVW1" s="24"/>
      <c r="VVX1" s="344"/>
      <c r="VVY1" s="345"/>
      <c r="VVZ1" s="26"/>
      <c r="VWA1" s="520"/>
      <c r="VWB1" s="520"/>
      <c r="VWC1" s="520"/>
      <c r="VWD1" s="520"/>
      <c r="VWE1" s="521"/>
      <c r="VWF1" s="517"/>
      <c r="VWG1" s="518"/>
      <c r="VWH1" s="518"/>
      <c r="VWI1" s="518"/>
      <c r="VWJ1" s="518"/>
      <c r="VWK1" s="518"/>
      <c r="VWL1" s="518"/>
      <c r="VWM1" s="518"/>
      <c r="VWN1" s="518"/>
      <c r="VWO1" s="518"/>
      <c r="VWP1" s="518"/>
      <c r="VWQ1" s="519"/>
      <c r="VWR1" s="520"/>
      <c r="VWS1" s="517"/>
      <c r="VWT1" s="518"/>
      <c r="VWU1" s="518"/>
      <c r="VWV1" s="518"/>
      <c r="VWW1" s="518"/>
      <c r="VWX1" s="518"/>
      <c r="VWY1" s="518"/>
      <c r="VWZ1" s="519"/>
      <c r="VXA1" s="520"/>
      <c r="VXB1" s="520"/>
      <c r="VXC1" s="520"/>
      <c r="VXD1" s="520"/>
      <c r="VXE1" s="520"/>
      <c r="VXF1" s="520"/>
      <c r="VXG1" s="520"/>
      <c r="VXH1" s="514"/>
      <c r="VXI1" s="515"/>
      <c r="VXJ1" s="515"/>
      <c r="VXK1" s="515"/>
      <c r="VXL1" s="515"/>
      <c r="VXM1" s="515"/>
      <c r="VXN1" s="515"/>
      <c r="VXO1" s="515"/>
      <c r="VXP1" s="515"/>
      <c r="VXQ1" s="516"/>
      <c r="VXR1" s="514"/>
      <c r="VXS1" s="515"/>
      <c r="VXT1" s="515"/>
      <c r="VXU1" s="516"/>
      <c r="VXV1" s="514"/>
      <c r="VXW1" s="515"/>
      <c r="VXX1" s="515"/>
      <c r="VXY1" s="515"/>
      <c r="VXZ1" s="515"/>
      <c r="VYA1" s="515"/>
      <c r="VYB1" s="515"/>
      <c r="VYC1" s="515"/>
      <c r="VYD1" s="515"/>
      <c r="VYE1" s="515"/>
      <c r="VYF1" s="515"/>
      <c r="VYG1" s="515"/>
      <c r="VYH1" s="515"/>
      <c r="VYI1" s="515"/>
      <c r="VYJ1" s="515"/>
      <c r="VYK1" s="515"/>
      <c r="VYL1" s="515"/>
      <c r="VYM1" s="515"/>
      <c r="VYN1" s="515"/>
      <c r="VYO1" s="516"/>
      <c r="VYP1" s="514"/>
      <c r="VYQ1" s="515"/>
      <c r="VYR1" s="515"/>
      <c r="VYS1" s="516"/>
      <c r="VYT1" s="514"/>
      <c r="VYU1" s="515"/>
      <c r="VYV1" s="515"/>
      <c r="VYW1" s="515"/>
      <c r="VYX1" s="515"/>
      <c r="VYY1" s="515"/>
      <c r="VYZ1" s="515"/>
      <c r="VZA1" s="515"/>
      <c r="VZB1" s="515"/>
      <c r="VZC1" s="515"/>
      <c r="VZD1" s="515"/>
      <c r="VZE1" s="515"/>
      <c r="VZF1" s="516"/>
      <c r="VZG1" s="514"/>
      <c r="VZH1" s="515"/>
      <c r="VZI1" s="515"/>
      <c r="VZJ1" s="515"/>
      <c r="VZK1" s="515"/>
      <c r="VZL1" s="515"/>
      <c r="VZM1" s="515"/>
      <c r="VZN1" s="515"/>
      <c r="VZO1" s="515"/>
      <c r="VZP1" s="515"/>
      <c r="VZQ1" s="516"/>
      <c r="VZR1" s="514"/>
      <c r="VZS1" s="515"/>
      <c r="VZT1" s="515"/>
      <c r="VZU1" s="516"/>
      <c r="VZV1" s="523"/>
      <c r="VZW1" s="523"/>
      <c r="VZX1" s="523"/>
      <c r="VZY1" s="523"/>
      <c r="VZZ1" s="523"/>
      <c r="WAA1" s="523"/>
      <c r="WAB1" s="523"/>
      <c r="WAC1" s="523"/>
      <c r="WAD1" s="344"/>
      <c r="WAE1" s="514"/>
      <c r="WAF1" s="516"/>
      <c r="WAG1" s="524"/>
      <c r="WAH1" s="525"/>
      <c r="WAI1" s="525"/>
      <c r="WAJ1" s="526"/>
      <c r="WAK1" s="522"/>
      <c r="WAL1" s="522"/>
      <c r="WAM1" s="524"/>
      <c r="WAN1" s="525"/>
      <c r="WAO1" s="525"/>
      <c r="WAP1" s="525"/>
      <c r="WAQ1" s="525"/>
      <c r="WAR1" s="526"/>
      <c r="WAS1" s="522"/>
      <c r="WAT1" s="522"/>
      <c r="WAU1" s="522"/>
      <c r="WAV1" s="24"/>
      <c r="WAW1" s="24"/>
      <c r="WAX1" s="344"/>
      <c r="WAY1" s="345"/>
      <c r="WAZ1" s="26"/>
      <c r="WBA1" s="520"/>
      <c r="WBB1" s="520"/>
      <c r="WBC1" s="520"/>
      <c r="WBD1" s="520"/>
      <c r="WBE1" s="521"/>
      <c r="WBF1" s="517"/>
      <c r="WBG1" s="518"/>
      <c r="WBH1" s="518"/>
      <c r="WBI1" s="518"/>
      <c r="WBJ1" s="518"/>
      <c r="WBK1" s="518"/>
      <c r="WBL1" s="518"/>
      <c r="WBM1" s="518"/>
      <c r="WBN1" s="518"/>
      <c r="WBO1" s="518"/>
      <c r="WBP1" s="518"/>
      <c r="WBQ1" s="519"/>
      <c r="WBR1" s="520"/>
      <c r="WBS1" s="517"/>
      <c r="WBT1" s="518"/>
      <c r="WBU1" s="518"/>
      <c r="WBV1" s="518"/>
      <c r="WBW1" s="518"/>
      <c r="WBX1" s="518"/>
      <c r="WBY1" s="518"/>
      <c r="WBZ1" s="519"/>
      <c r="WCA1" s="520"/>
      <c r="WCB1" s="520"/>
      <c r="WCC1" s="520"/>
      <c r="WCD1" s="520"/>
      <c r="WCE1" s="520"/>
      <c r="WCF1" s="520"/>
      <c r="WCG1" s="520"/>
      <c r="WCH1" s="514"/>
      <c r="WCI1" s="515"/>
      <c r="WCJ1" s="515"/>
      <c r="WCK1" s="515"/>
      <c r="WCL1" s="515"/>
      <c r="WCM1" s="515"/>
      <c r="WCN1" s="515"/>
      <c r="WCO1" s="515"/>
      <c r="WCP1" s="515"/>
      <c r="WCQ1" s="516"/>
      <c r="WCR1" s="514"/>
      <c r="WCS1" s="515"/>
      <c r="WCT1" s="515"/>
      <c r="WCU1" s="516"/>
      <c r="WCV1" s="514"/>
      <c r="WCW1" s="515"/>
      <c r="WCX1" s="515"/>
      <c r="WCY1" s="515"/>
      <c r="WCZ1" s="515"/>
      <c r="WDA1" s="515"/>
      <c r="WDB1" s="515"/>
      <c r="WDC1" s="515"/>
      <c r="WDD1" s="515"/>
      <c r="WDE1" s="515"/>
      <c r="WDF1" s="515"/>
      <c r="WDG1" s="515"/>
      <c r="WDH1" s="515"/>
      <c r="WDI1" s="515"/>
      <c r="WDJ1" s="515"/>
      <c r="WDK1" s="515"/>
      <c r="WDL1" s="515"/>
      <c r="WDM1" s="515"/>
      <c r="WDN1" s="515"/>
      <c r="WDO1" s="516"/>
      <c r="WDP1" s="514"/>
      <c r="WDQ1" s="515"/>
      <c r="WDR1" s="515"/>
      <c r="WDS1" s="516"/>
      <c r="WDT1" s="514"/>
      <c r="WDU1" s="515"/>
      <c r="WDV1" s="515"/>
      <c r="WDW1" s="515"/>
      <c r="WDX1" s="515"/>
      <c r="WDY1" s="515"/>
      <c r="WDZ1" s="515"/>
      <c r="WEA1" s="515"/>
      <c r="WEB1" s="515"/>
      <c r="WEC1" s="515"/>
      <c r="WED1" s="515"/>
      <c r="WEE1" s="515"/>
      <c r="WEF1" s="516"/>
      <c r="WEG1" s="514"/>
      <c r="WEH1" s="515"/>
      <c r="WEI1" s="515"/>
      <c r="WEJ1" s="515"/>
      <c r="WEK1" s="515"/>
      <c r="WEL1" s="515"/>
      <c r="WEM1" s="515"/>
      <c r="WEN1" s="515"/>
      <c r="WEO1" s="515"/>
      <c r="WEP1" s="515"/>
      <c r="WEQ1" s="516"/>
      <c r="WER1" s="514"/>
      <c r="WES1" s="515"/>
      <c r="WET1" s="515"/>
      <c r="WEU1" s="516"/>
      <c r="WEV1" s="523"/>
      <c r="WEW1" s="523"/>
      <c r="WEX1" s="523"/>
      <c r="WEY1" s="523"/>
      <c r="WEZ1" s="523"/>
      <c r="WFA1" s="523"/>
      <c r="WFB1" s="523"/>
      <c r="WFC1" s="523"/>
      <c r="WFD1" s="344"/>
      <c r="WFE1" s="514"/>
      <c r="WFF1" s="516"/>
      <c r="WFG1" s="524"/>
      <c r="WFH1" s="525"/>
      <c r="WFI1" s="525"/>
      <c r="WFJ1" s="526"/>
      <c r="WFK1" s="522"/>
      <c r="WFL1" s="522"/>
      <c r="WFM1" s="524"/>
      <c r="WFN1" s="525"/>
      <c r="WFO1" s="525"/>
      <c r="WFP1" s="525"/>
      <c r="WFQ1" s="525"/>
      <c r="WFR1" s="526"/>
      <c r="WFS1" s="522"/>
      <c r="WFT1" s="522"/>
      <c r="WFU1" s="522"/>
      <c r="WFV1" s="24"/>
      <c r="WFW1" s="24"/>
      <c r="WFX1" s="344"/>
      <c r="WFY1" s="345"/>
      <c r="WFZ1" s="26"/>
      <c r="WGA1" s="520"/>
      <c r="WGB1" s="520"/>
      <c r="WGC1" s="520"/>
      <c r="WGD1" s="520"/>
      <c r="WGE1" s="521"/>
      <c r="WGF1" s="517"/>
      <c r="WGG1" s="518"/>
      <c r="WGH1" s="518"/>
      <c r="WGI1" s="518"/>
      <c r="WGJ1" s="518"/>
      <c r="WGK1" s="518"/>
      <c r="WGL1" s="518"/>
      <c r="WGM1" s="518"/>
      <c r="WGN1" s="518"/>
      <c r="WGO1" s="518"/>
      <c r="WGP1" s="518"/>
      <c r="WGQ1" s="519"/>
      <c r="WGR1" s="520"/>
      <c r="WGS1" s="517"/>
      <c r="WGT1" s="518"/>
      <c r="WGU1" s="518"/>
      <c r="WGV1" s="518"/>
      <c r="WGW1" s="518"/>
      <c r="WGX1" s="518"/>
      <c r="WGY1" s="518"/>
      <c r="WGZ1" s="519"/>
      <c r="WHA1" s="520"/>
      <c r="WHB1" s="520"/>
      <c r="WHC1" s="520"/>
      <c r="WHD1" s="520"/>
      <c r="WHE1" s="520"/>
      <c r="WHF1" s="520"/>
      <c r="WHG1" s="520"/>
      <c r="WHH1" s="514"/>
      <c r="WHI1" s="515"/>
      <c r="WHJ1" s="515"/>
      <c r="WHK1" s="515"/>
      <c r="WHL1" s="515"/>
      <c r="WHM1" s="515"/>
      <c r="WHN1" s="515"/>
      <c r="WHO1" s="515"/>
      <c r="WHP1" s="515"/>
      <c r="WHQ1" s="516"/>
      <c r="WHR1" s="514"/>
      <c r="WHS1" s="515"/>
      <c r="WHT1" s="515"/>
      <c r="WHU1" s="516"/>
      <c r="WHV1" s="514"/>
      <c r="WHW1" s="515"/>
      <c r="WHX1" s="515"/>
      <c r="WHY1" s="515"/>
      <c r="WHZ1" s="515"/>
      <c r="WIA1" s="515"/>
      <c r="WIB1" s="515"/>
      <c r="WIC1" s="515"/>
      <c r="WID1" s="515"/>
      <c r="WIE1" s="515"/>
      <c r="WIF1" s="515"/>
      <c r="WIG1" s="515"/>
      <c r="WIH1" s="515"/>
      <c r="WII1" s="515"/>
      <c r="WIJ1" s="515"/>
      <c r="WIK1" s="515"/>
      <c r="WIL1" s="515"/>
      <c r="WIM1" s="515"/>
      <c r="WIN1" s="515"/>
      <c r="WIO1" s="516"/>
      <c r="WIP1" s="514"/>
      <c r="WIQ1" s="515"/>
      <c r="WIR1" s="515"/>
      <c r="WIS1" s="516"/>
      <c r="WIT1" s="514"/>
      <c r="WIU1" s="515"/>
      <c r="WIV1" s="515"/>
      <c r="WIW1" s="515"/>
      <c r="WIX1" s="515"/>
      <c r="WIY1" s="515"/>
      <c r="WIZ1" s="515"/>
      <c r="WJA1" s="515"/>
      <c r="WJB1" s="515"/>
      <c r="WJC1" s="515"/>
      <c r="WJD1" s="515"/>
      <c r="WJE1" s="515"/>
      <c r="WJF1" s="516"/>
      <c r="WJG1" s="514"/>
      <c r="WJH1" s="515"/>
      <c r="WJI1" s="515"/>
      <c r="WJJ1" s="515"/>
      <c r="WJK1" s="515"/>
      <c r="WJL1" s="515"/>
      <c r="WJM1" s="515"/>
      <c r="WJN1" s="515"/>
      <c r="WJO1" s="515"/>
      <c r="WJP1" s="515"/>
      <c r="WJQ1" s="516"/>
      <c r="WJR1" s="514"/>
      <c r="WJS1" s="515"/>
      <c r="WJT1" s="515"/>
      <c r="WJU1" s="516"/>
      <c r="WJV1" s="523"/>
      <c r="WJW1" s="523"/>
      <c r="WJX1" s="523"/>
      <c r="WJY1" s="523"/>
      <c r="WJZ1" s="523"/>
      <c r="WKA1" s="523"/>
      <c r="WKB1" s="523"/>
      <c r="WKC1" s="523"/>
      <c r="WKD1" s="344"/>
      <c r="WKE1" s="514"/>
      <c r="WKF1" s="516"/>
      <c r="WKG1" s="524"/>
      <c r="WKH1" s="525"/>
      <c r="WKI1" s="525"/>
      <c r="WKJ1" s="526"/>
      <c r="WKK1" s="522"/>
      <c r="WKL1" s="522"/>
      <c r="WKM1" s="524"/>
      <c r="WKN1" s="525"/>
      <c r="WKO1" s="525"/>
      <c r="WKP1" s="525"/>
      <c r="WKQ1" s="525"/>
      <c r="WKR1" s="526"/>
      <c r="WKS1" s="522"/>
      <c r="WKT1" s="522"/>
      <c r="WKU1" s="522"/>
      <c r="WKV1" s="24"/>
      <c r="WKW1" s="24"/>
      <c r="WKX1" s="344"/>
      <c r="WKY1" s="345"/>
      <c r="WKZ1" s="26"/>
      <c r="WLA1" s="520"/>
      <c r="WLB1" s="520"/>
      <c r="WLC1" s="520"/>
      <c r="WLD1" s="520"/>
      <c r="WLE1" s="521"/>
      <c r="WLF1" s="517"/>
      <c r="WLG1" s="518"/>
      <c r="WLH1" s="518"/>
      <c r="WLI1" s="518"/>
      <c r="WLJ1" s="518"/>
      <c r="WLK1" s="518"/>
      <c r="WLL1" s="518"/>
      <c r="WLM1" s="518"/>
      <c r="WLN1" s="518"/>
      <c r="WLO1" s="518"/>
      <c r="WLP1" s="518"/>
      <c r="WLQ1" s="519"/>
      <c r="WLR1" s="520"/>
      <c r="WLS1" s="517"/>
      <c r="WLT1" s="518"/>
      <c r="WLU1" s="518"/>
      <c r="WLV1" s="518"/>
      <c r="WLW1" s="518"/>
      <c r="WLX1" s="518"/>
      <c r="WLY1" s="518"/>
      <c r="WLZ1" s="519"/>
      <c r="WMA1" s="520"/>
      <c r="WMB1" s="520"/>
      <c r="WMC1" s="520"/>
      <c r="WMD1" s="520"/>
      <c r="WME1" s="520"/>
      <c r="WMF1" s="520"/>
      <c r="WMG1" s="520"/>
      <c r="WMH1" s="514"/>
      <c r="WMI1" s="515"/>
      <c r="WMJ1" s="515"/>
      <c r="WMK1" s="515"/>
      <c r="WML1" s="515"/>
      <c r="WMM1" s="515"/>
      <c r="WMN1" s="515"/>
      <c r="WMO1" s="515"/>
      <c r="WMP1" s="515"/>
      <c r="WMQ1" s="516"/>
      <c r="WMR1" s="514"/>
      <c r="WMS1" s="515"/>
      <c r="WMT1" s="515"/>
      <c r="WMU1" s="516"/>
      <c r="WMV1" s="514"/>
      <c r="WMW1" s="515"/>
      <c r="WMX1" s="515"/>
      <c r="WMY1" s="515"/>
      <c r="WMZ1" s="515"/>
      <c r="WNA1" s="515"/>
      <c r="WNB1" s="515"/>
      <c r="WNC1" s="515"/>
      <c r="WND1" s="515"/>
      <c r="WNE1" s="515"/>
      <c r="WNF1" s="515"/>
      <c r="WNG1" s="515"/>
      <c r="WNH1" s="515"/>
      <c r="WNI1" s="515"/>
      <c r="WNJ1" s="515"/>
      <c r="WNK1" s="515"/>
      <c r="WNL1" s="515"/>
      <c r="WNM1" s="515"/>
      <c r="WNN1" s="515"/>
      <c r="WNO1" s="516"/>
      <c r="WNP1" s="514"/>
      <c r="WNQ1" s="515"/>
      <c r="WNR1" s="515"/>
      <c r="WNS1" s="516"/>
      <c r="WNT1" s="514"/>
      <c r="WNU1" s="515"/>
      <c r="WNV1" s="515"/>
      <c r="WNW1" s="515"/>
      <c r="WNX1" s="515"/>
      <c r="WNY1" s="515"/>
      <c r="WNZ1" s="515"/>
      <c r="WOA1" s="515"/>
      <c r="WOB1" s="515"/>
      <c r="WOC1" s="515"/>
      <c r="WOD1" s="515"/>
      <c r="WOE1" s="515"/>
      <c r="WOF1" s="516"/>
      <c r="WOG1" s="514"/>
      <c r="WOH1" s="515"/>
      <c r="WOI1" s="515"/>
      <c r="WOJ1" s="515"/>
      <c r="WOK1" s="515"/>
      <c r="WOL1" s="515"/>
      <c r="WOM1" s="515"/>
      <c r="WON1" s="515"/>
      <c r="WOO1" s="515"/>
      <c r="WOP1" s="515"/>
      <c r="WOQ1" s="516"/>
      <c r="WOR1" s="514"/>
      <c r="WOS1" s="515"/>
      <c r="WOT1" s="515"/>
      <c r="WOU1" s="516"/>
      <c r="WOV1" s="523"/>
      <c r="WOW1" s="523"/>
      <c r="WOX1" s="523"/>
      <c r="WOY1" s="523"/>
      <c r="WOZ1" s="523"/>
      <c r="WPA1" s="523"/>
      <c r="WPB1" s="523"/>
      <c r="WPC1" s="523"/>
      <c r="WPD1" s="344"/>
      <c r="WPE1" s="514"/>
      <c r="WPF1" s="516"/>
      <c r="WPG1" s="524"/>
      <c r="WPH1" s="525"/>
      <c r="WPI1" s="525"/>
      <c r="WPJ1" s="526"/>
      <c r="WPK1" s="522"/>
      <c r="WPL1" s="522"/>
      <c r="WPM1" s="524"/>
      <c r="WPN1" s="525"/>
      <c r="WPO1" s="525"/>
      <c r="WPP1" s="525"/>
      <c r="WPQ1" s="525"/>
      <c r="WPR1" s="526"/>
      <c r="WPS1" s="522"/>
      <c r="WPT1" s="522"/>
      <c r="WPU1" s="522"/>
      <c r="WPV1" s="24"/>
      <c r="WPW1" s="24"/>
      <c r="WPX1" s="344"/>
      <c r="WPY1" s="345"/>
      <c r="WPZ1" s="26"/>
      <c r="WQA1" s="520"/>
      <c r="WQB1" s="520"/>
      <c r="WQC1" s="520"/>
      <c r="WQD1" s="520"/>
      <c r="WQE1" s="521"/>
      <c r="WQF1" s="517"/>
      <c r="WQG1" s="518"/>
      <c r="WQH1" s="518"/>
      <c r="WQI1" s="518"/>
      <c r="WQJ1" s="518"/>
      <c r="WQK1" s="518"/>
      <c r="WQL1" s="518"/>
      <c r="WQM1" s="518"/>
      <c r="WQN1" s="518"/>
      <c r="WQO1" s="518"/>
      <c r="WQP1" s="518"/>
      <c r="WQQ1" s="519"/>
      <c r="WQR1" s="520"/>
      <c r="WQS1" s="517"/>
      <c r="WQT1" s="518"/>
      <c r="WQU1" s="518"/>
      <c r="WQV1" s="518"/>
      <c r="WQW1" s="518"/>
      <c r="WQX1" s="518"/>
      <c r="WQY1" s="518"/>
      <c r="WQZ1" s="519"/>
      <c r="WRA1" s="520"/>
      <c r="WRB1" s="520"/>
      <c r="WRC1" s="520"/>
      <c r="WRD1" s="520"/>
      <c r="WRE1" s="520"/>
      <c r="WRF1" s="520"/>
      <c r="WRG1" s="520"/>
      <c r="WRH1" s="514"/>
      <c r="WRI1" s="515"/>
      <c r="WRJ1" s="515"/>
      <c r="WRK1" s="515"/>
      <c r="WRL1" s="515"/>
      <c r="WRM1" s="515"/>
      <c r="WRN1" s="515"/>
      <c r="WRO1" s="515"/>
      <c r="WRP1" s="515"/>
      <c r="WRQ1" s="516"/>
      <c r="WRR1" s="514"/>
      <c r="WRS1" s="515"/>
      <c r="WRT1" s="515"/>
      <c r="WRU1" s="516"/>
      <c r="WRV1" s="514"/>
      <c r="WRW1" s="515"/>
      <c r="WRX1" s="515"/>
      <c r="WRY1" s="515"/>
      <c r="WRZ1" s="515"/>
      <c r="WSA1" s="515"/>
      <c r="WSB1" s="515"/>
      <c r="WSC1" s="515"/>
      <c r="WSD1" s="515"/>
      <c r="WSE1" s="515"/>
      <c r="WSF1" s="515"/>
      <c r="WSG1" s="515"/>
      <c r="WSH1" s="515"/>
      <c r="WSI1" s="515"/>
      <c r="WSJ1" s="515"/>
      <c r="WSK1" s="515"/>
      <c r="WSL1" s="515"/>
      <c r="WSM1" s="515"/>
      <c r="WSN1" s="515"/>
      <c r="WSO1" s="516"/>
      <c r="WSP1" s="514"/>
      <c r="WSQ1" s="515"/>
      <c r="WSR1" s="515"/>
      <c r="WSS1" s="516"/>
      <c r="WST1" s="514"/>
      <c r="WSU1" s="515"/>
      <c r="WSV1" s="515"/>
      <c r="WSW1" s="515"/>
      <c r="WSX1" s="515"/>
      <c r="WSY1" s="515"/>
      <c r="WSZ1" s="515"/>
      <c r="WTA1" s="515"/>
      <c r="WTB1" s="515"/>
      <c r="WTC1" s="515"/>
      <c r="WTD1" s="515"/>
      <c r="WTE1" s="515"/>
      <c r="WTF1" s="516"/>
      <c r="WTG1" s="514"/>
      <c r="WTH1" s="515"/>
      <c r="WTI1" s="515"/>
      <c r="WTJ1" s="515"/>
      <c r="WTK1" s="515"/>
      <c r="WTL1" s="515"/>
      <c r="WTM1" s="515"/>
      <c r="WTN1" s="515"/>
      <c r="WTO1" s="515"/>
      <c r="WTP1" s="515"/>
      <c r="WTQ1" s="516"/>
      <c r="WTR1" s="514"/>
      <c r="WTS1" s="515"/>
      <c r="WTT1" s="515"/>
      <c r="WTU1" s="516"/>
      <c r="WTV1" s="523"/>
      <c r="WTW1" s="523"/>
      <c r="WTX1" s="523"/>
      <c r="WTY1" s="523"/>
      <c r="WTZ1" s="523"/>
      <c r="WUA1" s="523"/>
      <c r="WUB1" s="523"/>
      <c r="WUC1" s="523"/>
      <c r="WUD1" s="344"/>
      <c r="WUE1" s="514"/>
      <c r="WUF1" s="516"/>
      <c r="WUG1" s="524"/>
      <c r="WUH1" s="525"/>
      <c r="WUI1" s="525"/>
      <c r="WUJ1" s="526"/>
      <c r="WUK1" s="522"/>
      <c r="WUL1" s="522"/>
      <c r="WUM1" s="524"/>
      <c r="WUN1" s="525"/>
      <c r="WUO1" s="525"/>
      <c r="WUP1" s="525"/>
      <c r="WUQ1" s="525"/>
      <c r="WUR1" s="526"/>
      <c r="WUS1" s="522"/>
      <c r="WUT1" s="522"/>
      <c r="WUU1" s="522"/>
      <c r="WUV1" s="24"/>
      <c r="WUW1" s="24"/>
      <c r="WUX1" s="344"/>
      <c r="WUY1" s="345"/>
      <c r="WUZ1" s="26"/>
      <c r="WVA1" s="520"/>
      <c r="WVB1" s="520"/>
      <c r="WVC1" s="520"/>
      <c r="WVD1" s="520"/>
      <c r="WVE1" s="521"/>
      <c r="WVF1" s="517"/>
      <c r="WVG1" s="518"/>
      <c r="WVH1" s="518"/>
      <c r="WVI1" s="518"/>
      <c r="WVJ1" s="518"/>
      <c r="WVK1" s="518"/>
      <c r="WVL1" s="518"/>
      <c r="WVM1" s="518"/>
      <c r="WVN1" s="518"/>
      <c r="WVO1" s="518"/>
      <c r="WVP1" s="518"/>
      <c r="WVQ1" s="519"/>
      <c r="WVR1" s="520"/>
      <c r="WVS1" s="517"/>
      <c r="WVT1" s="518"/>
      <c r="WVU1" s="518"/>
      <c r="WVV1" s="518"/>
      <c r="WVW1" s="518"/>
      <c r="WVX1" s="518"/>
      <c r="WVY1" s="518"/>
      <c r="WVZ1" s="519"/>
      <c r="WWA1" s="520"/>
      <c r="WWB1" s="520"/>
      <c r="WWC1" s="520"/>
      <c r="WWD1" s="520"/>
      <c r="WWE1" s="520"/>
      <c r="WWF1" s="520"/>
      <c r="WWG1" s="520"/>
      <c r="WWH1" s="514"/>
      <c r="WWI1" s="515"/>
      <c r="WWJ1" s="515"/>
      <c r="WWK1" s="515"/>
      <c r="WWL1" s="515"/>
      <c r="WWM1" s="515"/>
      <c r="WWN1" s="515"/>
      <c r="WWO1" s="515"/>
      <c r="WWP1" s="515"/>
      <c r="WWQ1" s="516"/>
      <c r="WWR1" s="514"/>
      <c r="WWS1" s="515"/>
      <c r="WWT1" s="515"/>
      <c r="WWU1" s="516"/>
      <c r="WWV1" s="514"/>
      <c r="WWW1" s="515"/>
      <c r="WWX1" s="515"/>
      <c r="WWY1" s="515"/>
      <c r="WWZ1" s="515"/>
      <c r="WXA1" s="515"/>
      <c r="WXB1" s="515"/>
      <c r="WXC1" s="515"/>
      <c r="WXD1" s="515"/>
      <c r="WXE1" s="515"/>
      <c r="WXF1" s="515"/>
      <c r="WXG1" s="515"/>
      <c r="WXH1" s="515"/>
      <c r="WXI1" s="515"/>
      <c r="WXJ1" s="515"/>
      <c r="WXK1" s="515"/>
      <c r="WXL1" s="515"/>
      <c r="WXM1" s="515"/>
      <c r="WXN1" s="515"/>
      <c r="WXO1" s="516"/>
      <c r="WXP1" s="514"/>
      <c r="WXQ1" s="515"/>
      <c r="WXR1" s="515"/>
      <c r="WXS1" s="516"/>
      <c r="WXT1" s="514"/>
      <c r="WXU1" s="515"/>
      <c r="WXV1" s="515"/>
      <c r="WXW1" s="515"/>
      <c r="WXX1" s="515"/>
      <c r="WXY1" s="515"/>
      <c r="WXZ1" s="515"/>
      <c r="WYA1" s="515"/>
      <c r="WYB1" s="515"/>
      <c r="WYC1" s="515"/>
      <c r="WYD1" s="515"/>
      <c r="WYE1" s="515"/>
      <c r="WYF1" s="516"/>
      <c r="WYG1" s="514"/>
      <c r="WYH1" s="515"/>
      <c r="WYI1" s="515"/>
      <c r="WYJ1" s="515"/>
      <c r="WYK1" s="515"/>
      <c r="WYL1" s="515"/>
      <c r="WYM1" s="515"/>
      <c r="WYN1" s="515"/>
      <c r="WYO1" s="515"/>
      <c r="WYP1" s="515"/>
      <c r="WYQ1" s="516"/>
      <c r="WYR1" s="514"/>
      <c r="WYS1" s="515"/>
      <c r="WYT1" s="515"/>
      <c r="WYU1" s="516"/>
      <c r="WYV1" s="523"/>
      <c r="WYW1" s="523"/>
      <c r="WYX1" s="523"/>
      <c r="WYY1" s="523"/>
      <c r="WYZ1" s="523"/>
      <c r="WZA1" s="523"/>
      <c r="WZB1" s="523"/>
      <c r="WZC1" s="523"/>
      <c r="WZD1" s="344"/>
      <c r="WZE1" s="514"/>
      <c r="WZF1" s="516"/>
      <c r="WZG1" s="524"/>
      <c r="WZH1" s="525"/>
      <c r="WZI1" s="525"/>
      <c r="WZJ1" s="526"/>
      <c r="WZK1" s="522"/>
      <c r="WZL1" s="522"/>
      <c r="WZM1" s="524"/>
      <c r="WZN1" s="525"/>
      <c r="WZO1" s="525"/>
      <c r="WZP1" s="525"/>
      <c r="WZQ1" s="525"/>
      <c r="WZR1" s="526"/>
      <c r="WZS1" s="522"/>
      <c r="WZT1" s="522"/>
      <c r="WZU1" s="522"/>
      <c r="WZV1" s="24"/>
      <c r="WZW1" s="24"/>
      <c r="WZX1" s="344"/>
      <c r="WZY1" s="345"/>
      <c r="WZZ1" s="26"/>
      <c r="XAA1" s="520"/>
      <c r="XAB1" s="520"/>
      <c r="XAC1" s="520"/>
      <c r="XAD1" s="520"/>
      <c r="XAE1" s="521"/>
      <c r="XAF1" s="517"/>
      <c r="XAG1" s="518"/>
      <c r="XAH1" s="518"/>
      <c r="XAI1" s="518"/>
      <c r="XAJ1" s="518"/>
      <c r="XAK1" s="518"/>
      <c r="XAL1" s="518"/>
      <c r="XAM1" s="518"/>
      <c r="XAN1" s="518"/>
      <c r="XAO1" s="518"/>
      <c r="XAP1" s="518"/>
      <c r="XAQ1" s="519"/>
      <c r="XAR1" s="520"/>
      <c r="XAS1" s="517"/>
      <c r="XAT1" s="518"/>
      <c r="XAU1" s="518"/>
      <c r="XAV1" s="518"/>
      <c r="XAW1" s="518"/>
      <c r="XAX1" s="518"/>
      <c r="XAY1" s="518"/>
      <c r="XAZ1" s="519"/>
      <c r="XBA1" s="520"/>
      <c r="XBB1" s="520"/>
      <c r="XBC1" s="520"/>
      <c r="XBD1" s="520"/>
      <c r="XBE1" s="520"/>
      <c r="XBF1" s="520"/>
      <c r="XBG1" s="520"/>
      <c r="XBH1" s="514"/>
      <c r="XBI1" s="515"/>
      <c r="XBJ1" s="515"/>
      <c r="XBK1" s="515"/>
      <c r="XBL1" s="515"/>
      <c r="XBM1" s="515"/>
      <c r="XBN1" s="515"/>
      <c r="XBO1" s="515"/>
      <c r="XBP1" s="515"/>
      <c r="XBQ1" s="516"/>
      <c r="XBR1" s="514"/>
      <c r="XBS1" s="515"/>
      <c r="XBT1" s="515"/>
      <c r="XBU1" s="516"/>
      <c r="XBV1" s="514"/>
      <c r="XBW1" s="515"/>
      <c r="XBX1" s="515"/>
      <c r="XBY1" s="515"/>
      <c r="XBZ1" s="515"/>
      <c r="XCA1" s="515"/>
      <c r="XCB1" s="515"/>
      <c r="XCC1" s="515"/>
      <c r="XCD1" s="515"/>
      <c r="XCE1" s="515"/>
      <c r="XCF1" s="515"/>
      <c r="XCG1" s="515"/>
      <c r="XCH1" s="515"/>
      <c r="XCI1" s="515"/>
      <c r="XCJ1" s="515"/>
      <c r="XCK1" s="515"/>
      <c r="XCL1" s="515"/>
      <c r="XCM1" s="515"/>
      <c r="XCN1" s="515"/>
      <c r="XCO1" s="516"/>
      <c r="XCP1" s="514"/>
      <c r="XCQ1" s="515"/>
      <c r="XCR1" s="515"/>
      <c r="XCS1" s="516"/>
      <c r="XCT1" s="514"/>
      <c r="XCU1" s="515"/>
      <c r="XCV1" s="515"/>
      <c r="XCW1" s="515"/>
      <c r="XCX1" s="515"/>
      <c r="XCY1" s="515"/>
      <c r="XCZ1" s="515"/>
      <c r="XDA1" s="515"/>
      <c r="XDB1" s="515"/>
      <c r="XDC1" s="515"/>
      <c r="XDD1" s="515"/>
      <c r="XDE1" s="515"/>
      <c r="XDF1" s="516"/>
      <c r="XDG1" s="514"/>
      <c r="XDH1" s="515"/>
      <c r="XDI1" s="515"/>
      <c r="XDJ1" s="515"/>
      <c r="XDK1" s="515"/>
      <c r="XDL1" s="515"/>
      <c r="XDM1" s="515"/>
      <c r="XDN1" s="515"/>
      <c r="XDO1" s="515"/>
      <c r="XDP1" s="515"/>
      <c r="XDQ1" s="516"/>
      <c r="XDR1" s="514"/>
      <c r="XDS1" s="515"/>
      <c r="XDT1" s="515"/>
      <c r="XDU1" s="516"/>
      <c r="XDV1" s="523"/>
      <c r="XDW1" s="523"/>
      <c r="XDX1" s="523"/>
      <c r="XDY1" s="523"/>
      <c r="XDZ1" s="523"/>
      <c r="XEA1" s="523"/>
      <c r="XEB1" s="523"/>
      <c r="XEC1" s="523"/>
      <c r="XED1" s="344"/>
      <c r="XEE1" s="514"/>
      <c r="XEF1" s="516"/>
      <c r="XEG1" s="524"/>
      <c r="XEH1" s="525"/>
      <c r="XEI1" s="525"/>
      <c r="XEJ1" s="526"/>
      <c r="XEK1" s="522"/>
      <c r="XEL1" s="522"/>
      <c r="XEM1" s="524"/>
      <c r="XEN1" s="525"/>
      <c r="XEO1" s="525"/>
      <c r="XEP1" s="525"/>
      <c r="XEQ1" s="525"/>
      <c r="XER1" s="526"/>
      <c r="XES1" s="522"/>
      <c r="XET1" s="522"/>
      <c r="XEU1" s="522"/>
      <c r="XEV1" s="24"/>
      <c r="XEW1" s="24"/>
      <c r="XEX1" s="344"/>
      <c r="XEY1" s="345"/>
      <c r="XEZ1" s="26"/>
      <c r="XFA1" s="520"/>
      <c r="XFB1" s="520"/>
      <c r="XFC1" s="520"/>
      <c r="XFD1" s="520"/>
    </row>
    <row r="2" spans="1:16384" ht="38.25">
      <c r="A2" s="520"/>
      <c r="B2" s="520"/>
      <c r="C2" s="520"/>
      <c r="D2" s="520"/>
      <c r="E2" s="521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520"/>
      <c r="S2" s="345" t="s">
        <v>290</v>
      </c>
      <c r="T2" s="345" t="s">
        <v>292</v>
      </c>
      <c r="U2" s="345" t="s">
        <v>291</v>
      </c>
      <c r="V2" s="345" t="s">
        <v>933</v>
      </c>
      <c r="W2" s="345" t="s">
        <v>712</v>
      </c>
      <c r="X2" s="345" t="s">
        <v>713</v>
      </c>
      <c r="Y2" s="345" t="s">
        <v>1137</v>
      </c>
      <c r="Z2" s="345" t="s">
        <v>293</v>
      </c>
      <c r="AA2" s="520"/>
      <c r="AB2" s="520"/>
      <c r="AC2" s="520"/>
      <c r="AD2" s="520"/>
      <c r="AE2" s="345" t="s">
        <v>294</v>
      </c>
      <c r="AF2" s="345" t="s">
        <v>295</v>
      </c>
      <c r="AG2" s="345" t="s">
        <v>296</v>
      </c>
      <c r="AH2" s="344" t="s">
        <v>300</v>
      </c>
      <c r="AI2" s="344" t="s">
        <v>301</v>
      </c>
      <c r="AJ2" s="344" t="s">
        <v>302</v>
      </c>
      <c r="AK2" s="344" t="s">
        <v>298</v>
      </c>
      <c r="AL2" s="344" t="s">
        <v>297</v>
      </c>
      <c r="AM2" s="344" t="s">
        <v>299</v>
      </c>
      <c r="AN2" s="344" t="s">
        <v>303</v>
      </c>
      <c r="AO2" s="344" t="s">
        <v>304</v>
      </c>
      <c r="AP2" s="344" t="s">
        <v>306</v>
      </c>
      <c r="AQ2" s="28" t="s">
        <v>305</v>
      </c>
      <c r="AR2" s="344" t="s">
        <v>307</v>
      </c>
      <c r="AS2" s="344" t="s">
        <v>1157</v>
      </c>
      <c r="AT2" s="344" t="s">
        <v>309</v>
      </c>
      <c r="AU2" s="344" t="s">
        <v>308</v>
      </c>
      <c r="AV2" s="282" t="s">
        <v>1160</v>
      </c>
      <c r="AW2" s="282" t="s">
        <v>321</v>
      </c>
      <c r="AX2" s="282" t="s">
        <v>322</v>
      </c>
      <c r="AY2" s="282" t="s">
        <v>1158</v>
      </c>
      <c r="AZ2" s="282" t="s">
        <v>318</v>
      </c>
      <c r="BA2" s="282" t="s">
        <v>310</v>
      </c>
      <c r="BB2" s="283" t="s">
        <v>311</v>
      </c>
      <c r="BC2" s="283" t="s">
        <v>312</v>
      </c>
      <c r="BD2" s="282" t="s">
        <v>932</v>
      </c>
      <c r="BE2" s="282" t="s">
        <v>323</v>
      </c>
      <c r="BF2" s="283" t="s">
        <v>319</v>
      </c>
      <c r="BG2" s="282" t="s">
        <v>320</v>
      </c>
      <c r="BH2" s="282" t="s">
        <v>1159</v>
      </c>
      <c r="BI2" s="283" t="s">
        <v>316</v>
      </c>
      <c r="BJ2" s="283" t="s">
        <v>315</v>
      </c>
      <c r="BK2" s="282" t="s">
        <v>313</v>
      </c>
      <c r="BL2" s="283" t="s">
        <v>314</v>
      </c>
      <c r="BM2" s="282" t="s">
        <v>1154</v>
      </c>
      <c r="BN2" s="282" t="s">
        <v>317</v>
      </c>
      <c r="BO2" s="282" t="s">
        <v>1153</v>
      </c>
      <c r="BP2" s="344" t="s">
        <v>324</v>
      </c>
      <c r="BQ2" s="344" t="s">
        <v>325</v>
      </c>
      <c r="BR2" s="344" t="s">
        <v>326</v>
      </c>
      <c r="BS2" s="344" t="s">
        <v>327</v>
      </c>
      <c r="BT2" s="344" t="s">
        <v>328</v>
      </c>
      <c r="BU2" s="344" t="s">
        <v>329</v>
      </c>
      <c r="BV2" s="344" t="s">
        <v>330</v>
      </c>
      <c r="BW2" s="344" t="s">
        <v>331</v>
      </c>
      <c r="BX2" s="344" t="s">
        <v>332</v>
      </c>
      <c r="BY2" s="344" t="s">
        <v>333</v>
      </c>
      <c r="BZ2" s="344" t="s">
        <v>334</v>
      </c>
      <c r="CA2" s="344" t="s">
        <v>335</v>
      </c>
      <c r="CB2" s="344" t="s">
        <v>336</v>
      </c>
      <c r="CC2" s="344" t="s">
        <v>337</v>
      </c>
      <c r="CD2" s="344" t="s">
        <v>338</v>
      </c>
      <c r="CE2" s="344" t="s">
        <v>339</v>
      </c>
      <c r="CF2" s="344" t="s">
        <v>529</v>
      </c>
      <c r="CG2" s="344" t="s">
        <v>340</v>
      </c>
      <c r="CH2" s="344" t="s">
        <v>341</v>
      </c>
      <c r="CI2" s="344" t="s">
        <v>342</v>
      </c>
      <c r="CJ2" s="239" t="s">
        <v>891</v>
      </c>
      <c r="CK2" s="344" t="s">
        <v>343</v>
      </c>
      <c r="CL2" s="344" t="s">
        <v>344</v>
      </c>
      <c r="CM2" s="344" t="s">
        <v>347</v>
      </c>
      <c r="CN2" s="344" t="s">
        <v>348</v>
      </c>
      <c r="CO2" s="344" t="s">
        <v>345</v>
      </c>
      <c r="CP2" s="344" t="s">
        <v>346</v>
      </c>
      <c r="CQ2" s="344" t="s">
        <v>349</v>
      </c>
      <c r="CR2" s="344" t="s">
        <v>350</v>
      </c>
      <c r="CS2" s="344" t="s">
        <v>352</v>
      </c>
      <c r="CT2" s="344" t="s">
        <v>353</v>
      </c>
      <c r="CU2" s="344" t="s">
        <v>351</v>
      </c>
      <c r="CV2" s="344" t="s">
        <v>354</v>
      </c>
      <c r="CW2" s="344" t="s">
        <v>355</v>
      </c>
      <c r="CX2" s="28" t="s">
        <v>356</v>
      </c>
      <c r="CY2" s="28" t="s">
        <v>357</v>
      </c>
      <c r="CZ2" s="28" t="s">
        <v>716</v>
      </c>
      <c r="DA2" s="28" t="s">
        <v>358</v>
      </c>
      <c r="DB2" s="344" t="s">
        <v>359</v>
      </c>
      <c r="DC2" s="344" t="s">
        <v>360</v>
      </c>
      <c r="DD2" s="344" t="s">
        <v>361</v>
      </c>
      <c r="DE2" s="240" t="s">
        <v>892</v>
      </c>
      <c r="DF2" s="344" t="s">
        <v>362</v>
      </c>
      <c r="DG2" s="28" t="s">
        <v>363</v>
      </c>
      <c r="DH2" s="344" t="s">
        <v>364</v>
      </c>
      <c r="DI2" s="344" t="s">
        <v>366</v>
      </c>
      <c r="DJ2" s="344" t="s">
        <v>365</v>
      </c>
      <c r="DK2" s="344" t="s">
        <v>367</v>
      </c>
      <c r="DL2" s="344" t="s">
        <v>368</v>
      </c>
      <c r="DM2" s="344" t="s">
        <v>1161</v>
      </c>
      <c r="DN2" s="276" t="s">
        <v>370</v>
      </c>
      <c r="DO2" s="276" t="s">
        <v>369</v>
      </c>
      <c r="DP2" s="28" t="s">
        <v>372</v>
      </c>
      <c r="DQ2" s="28" t="s">
        <v>941</v>
      </c>
      <c r="DR2" s="28" t="s">
        <v>371</v>
      </c>
      <c r="DS2" s="28" t="s">
        <v>373</v>
      </c>
      <c r="DT2" s="28" t="s">
        <v>886</v>
      </c>
      <c r="DU2" s="344" t="s">
        <v>374</v>
      </c>
      <c r="DV2" s="24" t="s">
        <v>375</v>
      </c>
      <c r="DW2" s="24" t="s">
        <v>376</v>
      </c>
      <c r="DX2" s="344"/>
      <c r="DY2" s="345"/>
      <c r="DZ2" s="26"/>
      <c r="EA2" s="520"/>
      <c r="EB2" s="520"/>
      <c r="EC2" s="520"/>
      <c r="ED2" s="520"/>
      <c r="EE2" s="521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520"/>
      <c r="ES2" s="345"/>
      <c r="ET2" s="345"/>
      <c r="EU2" s="345"/>
      <c r="EV2" s="345"/>
      <c r="EW2" s="345"/>
      <c r="EX2" s="345"/>
      <c r="EY2" s="345"/>
      <c r="EZ2" s="345"/>
      <c r="FA2" s="520"/>
      <c r="FB2" s="520"/>
      <c r="FC2" s="520"/>
      <c r="FD2" s="520"/>
      <c r="FE2" s="345"/>
      <c r="FF2" s="345"/>
      <c r="FG2" s="345"/>
      <c r="FH2" s="344"/>
      <c r="FI2" s="344"/>
      <c r="FJ2" s="344"/>
      <c r="FK2" s="344"/>
      <c r="FL2" s="344"/>
      <c r="FM2" s="344"/>
      <c r="FN2" s="344"/>
      <c r="FO2" s="344"/>
      <c r="FP2" s="344"/>
      <c r="FQ2" s="28"/>
      <c r="FR2" s="344"/>
      <c r="FS2" s="344"/>
      <c r="FT2" s="344"/>
      <c r="FU2" s="344"/>
      <c r="FV2" s="282"/>
      <c r="FW2" s="282"/>
      <c r="FX2" s="282"/>
      <c r="FY2" s="282"/>
      <c r="FZ2" s="282"/>
      <c r="GA2" s="282"/>
      <c r="GB2" s="283"/>
      <c r="GC2" s="283"/>
      <c r="GD2" s="282"/>
      <c r="GE2" s="282"/>
      <c r="GF2" s="283"/>
      <c r="GG2" s="282"/>
      <c r="GH2" s="282"/>
      <c r="GI2" s="283"/>
      <c r="GJ2" s="283"/>
      <c r="GK2" s="282"/>
      <c r="GL2" s="283"/>
      <c r="GM2" s="282"/>
      <c r="GN2" s="282"/>
      <c r="GO2" s="282"/>
      <c r="GP2" s="344"/>
      <c r="GQ2" s="344"/>
      <c r="GR2" s="344"/>
      <c r="GS2" s="344"/>
      <c r="GT2" s="344"/>
      <c r="GU2" s="344"/>
      <c r="GV2" s="344"/>
      <c r="GW2" s="344"/>
      <c r="GX2" s="344"/>
      <c r="GY2" s="344"/>
      <c r="GZ2" s="344"/>
      <c r="HA2" s="344"/>
      <c r="HB2" s="344"/>
      <c r="HC2" s="344"/>
      <c r="HD2" s="344"/>
      <c r="HE2" s="344"/>
      <c r="HF2" s="344"/>
      <c r="HG2" s="344"/>
      <c r="HH2" s="344"/>
      <c r="HI2" s="344"/>
      <c r="HJ2" s="239"/>
      <c r="HK2" s="344"/>
      <c r="HL2" s="344"/>
      <c r="HM2" s="344"/>
      <c r="HN2" s="344"/>
      <c r="HO2" s="344"/>
      <c r="HP2" s="344"/>
      <c r="HQ2" s="344"/>
      <c r="HR2" s="344"/>
      <c r="HS2" s="344"/>
      <c r="HT2" s="344"/>
      <c r="HU2" s="344"/>
      <c r="HV2" s="344"/>
      <c r="HW2" s="344"/>
      <c r="HX2" s="28"/>
      <c r="HY2" s="28"/>
      <c r="HZ2" s="28"/>
      <c r="IA2" s="28"/>
      <c r="IB2" s="344"/>
      <c r="IC2" s="344"/>
      <c r="ID2" s="344"/>
      <c r="IE2" s="240"/>
      <c r="IF2" s="344"/>
      <c r="IG2" s="28"/>
      <c r="IH2" s="344"/>
      <c r="II2" s="344"/>
      <c r="IJ2" s="344"/>
      <c r="IK2" s="344"/>
      <c r="IL2" s="344"/>
      <c r="IM2" s="344"/>
      <c r="IN2" s="276"/>
      <c r="IO2" s="276"/>
      <c r="IP2" s="28"/>
      <c r="IQ2" s="28"/>
      <c r="IR2" s="28"/>
      <c r="IS2" s="28"/>
      <c r="IT2" s="28"/>
      <c r="IU2" s="344"/>
      <c r="IV2" s="24"/>
      <c r="IW2" s="24"/>
      <c r="IX2" s="344"/>
      <c r="IY2" s="345"/>
      <c r="IZ2" s="26"/>
      <c r="JA2" s="520"/>
      <c r="JB2" s="520"/>
      <c r="JC2" s="520"/>
      <c r="JD2" s="520"/>
      <c r="JE2" s="521"/>
      <c r="JF2" s="27"/>
      <c r="JG2" s="27"/>
      <c r="JH2" s="27"/>
      <c r="JI2" s="27"/>
      <c r="JJ2" s="27"/>
      <c r="JK2" s="27"/>
      <c r="JL2" s="27"/>
      <c r="JM2" s="27"/>
      <c r="JN2" s="27"/>
      <c r="JO2" s="27"/>
      <c r="JP2" s="27"/>
      <c r="JQ2" s="27"/>
      <c r="JR2" s="520"/>
      <c r="JS2" s="345"/>
      <c r="JT2" s="345"/>
      <c r="JU2" s="345"/>
      <c r="JV2" s="345"/>
      <c r="JW2" s="345"/>
      <c r="JX2" s="345"/>
      <c r="JY2" s="345"/>
      <c r="JZ2" s="345"/>
      <c r="KA2" s="520"/>
      <c r="KB2" s="520"/>
      <c r="KC2" s="520"/>
      <c r="KD2" s="520"/>
      <c r="KE2" s="345"/>
      <c r="KF2" s="345"/>
      <c r="KG2" s="345"/>
      <c r="KH2" s="344"/>
      <c r="KI2" s="344"/>
      <c r="KJ2" s="344"/>
      <c r="KK2" s="344"/>
      <c r="KL2" s="344"/>
      <c r="KM2" s="344"/>
      <c r="KN2" s="344"/>
      <c r="KO2" s="344"/>
      <c r="KP2" s="344"/>
      <c r="KQ2" s="28"/>
      <c r="KR2" s="344"/>
      <c r="KS2" s="344"/>
      <c r="KT2" s="344"/>
      <c r="KU2" s="344"/>
      <c r="KV2" s="282"/>
      <c r="KW2" s="282"/>
      <c r="KX2" s="282"/>
      <c r="KY2" s="282"/>
      <c r="KZ2" s="282"/>
      <c r="LA2" s="282"/>
      <c r="LB2" s="283"/>
      <c r="LC2" s="283"/>
      <c r="LD2" s="282"/>
      <c r="LE2" s="282"/>
      <c r="LF2" s="283"/>
      <c r="LG2" s="282"/>
      <c r="LH2" s="282"/>
      <c r="LI2" s="283"/>
      <c r="LJ2" s="283"/>
      <c r="LK2" s="282"/>
      <c r="LL2" s="283"/>
      <c r="LM2" s="282"/>
      <c r="LN2" s="282"/>
      <c r="LO2" s="282"/>
      <c r="LP2" s="344"/>
      <c r="LQ2" s="344"/>
      <c r="LR2" s="344"/>
      <c r="LS2" s="344"/>
      <c r="LT2" s="344"/>
      <c r="LU2" s="344"/>
      <c r="LV2" s="344"/>
      <c r="LW2" s="344"/>
      <c r="LX2" s="344"/>
      <c r="LY2" s="344"/>
      <c r="LZ2" s="344"/>
      <c r="MA2" s="344"/>
      <c r="MB2" s="344"/>
      <c r="MC2" s="344"/>
      <c r="MD2" s="344"/>
      <c r="ME2" s="344"/>
      <c r="MF2" s="344"/>
      <c r="MG2" s="344"/>
      <c r="MH2" s="344"/>
      <c r="MI2" s="344"/>
      <c r="MJ2" s="239"/>
      <c r="MK2" s="344"/>
      <c r="ML2" s="344"/>
      <c r="MM2" s="344"/>
      <c r="MN2" s="344"/>
      <c r="MO2" s="344"/>
      <c r="MP2" s="344"/>
      <c r="MQ2" s="344"/>
      <c r="MR2" s="344"/>
      <c r="MS2" s="344"/>
      <c r="MT2" s="344"/>
      <c r="MU2" s="344"/>
      <c r="MV2" s="344"/>
      <c r="MW2" s="344"/>
      <c r="MX2" s="28"/>
      <c r="MY2" s="28"/>
      <c r="MZ2" s="28"/>
      <c r="NA2" s="28"/>
      <c r="NB2" s="344"/>
      <c r="NC2" s="344"/>
      <c r="ND2" s="344"/>
      <c r="NE2" s="240"/>
      <c r="NF2" s="344"/>
      <c r="NG2" s="28"/>
      <c r="NH2" s="344"/>
      <c r="NI2" s="344"/>
      <c r="NJ2" s="344"/>
      <c r="NK2" s="344"/>
      <c r="NL2" s="344"/>
      <c r="NM2" s="344"/>
      <c r="NN2" s="276"/>
      <c r="NO2" s="276"/>
      <c r="NP2" s="28"/>
      <c r="NQ2" s="28"/>
      <c r="NR2" s="28"/>
      <c r="NS2" s="28"/>
      <c r="NT2" s="28"/>
      <c r="NU2" s="344"/>
      <c r="NV2" s="24"/>
      <c r="NW2" s="24"/>
      <c r="NX2" s="344"/>
      <c r="NY2" s="345"/>
      <c r="NZ2" s="26"/>
      <c r="OA2" s="520"/>
      <c r="OB2" s="520"/>
      <c r="OC2" s="520"/>
      <c r="OD2" s="520"/>
      <c r="OE2" s="521"/>
      <c r="OF2" s="27"/>
      <c r="OG2" s="27"/>
      <c r="OH2" s="27"/>
      <c r="OI2" s="27"/>
      <c r="OJ2" s="27"/>
      <c r="OK2" s="27"/>
      <c r="OL2" s="27"/>
      <c r="OM2" s="27"/>
      <c r="ON2" s="27"/>
      <c r="OO2" s="27"/>
      <c r="OP2" s="27"/>
      <c r="OQ2" s="27"/>
      <c r="OR2" s="520"/>
      <c r="OS2" s="345"/>
      <c r="OT2" s="345"/>
      <c r="OU2" s="345"/>
      <c r="OV2" s="345"/>
      <c r="OW2" s="345"/>
      <c r="OX2" s="345"/>
      <c r="OY2" s="345"/>
      <c r="OZ2" s="345"/>
      <c r="PA2" s="520"/>
      <c r="PB2" s="520"/>
      <c r="PC2" s="520"/>
      <c r="PD2" s="520"/>
      <c r="PE2" s="345"/>
      <c r="PF2" s="345"/>
      <c r="PG2" s="345"/>
      <c r="PH2" s="344"/>
      <c r="PI2" s="344"/>
      <c r="PJ2" s="344"/>
      <c r="PK2" s="344"/>
      <c r="PL2" s="344"/>
      <c r="PM2" s="344"/>
      <c r="PN2" s="344"/>
      <c r="PO2" s="344"/>
      <c r="PP2" s="344"/>
      <c r="PQ2" s="28"/>
      <c r="PR2" s="344"/>
      <c r="PS2" s="344"/>
      <c r="PT2" s="344"/>
      <c r="PU2" s="344"/>
      <c r="PV2" s="282"/>
      <c r="PW2" s="282"/>
      <c r="PX2" s="282"/>
      <c r="PY2" s="282"/>
      <c r="PZ2" s="282"/>
      <c r="QA2" s="282"/>
      <c r="QB2" s="283"/>
      <c r="QC2" s="283"/>
      <c r="QD2" s="282"/>
      <c r="QE2" s="282"/>
      <c r="QF2" s="283"/>
      <c r="QG2" s="282"/>
      <c r="QH2" s="282"/>
      <c r="QI2" s="283"/>
      <c r="QJ2" s="283"/>
      <c r="QK2" s="282"/>
      <c r="QL2" s="283"/>
      <c r="QM2" s="282"/>
      <c r="QN2" s="282"/>
      <c r="QO2" s="282"/>
      <c r="QP2" s="344"/>
      <c r="QQ2" s="344"/>
      <c r="QR2" s="344"/>
      <c r="QS2" s="344"/>
      <c r="QT2" s="344"/>
      <c r="QU2" s="344"/>
      <c r="QV2" s="344"/>
      <c r="QW2" s="344"/>
      <c r="QX2" s="344"/>
      <c r="QY2" s="344"/>
      <c r="QZ2" s="344"/>
      <c r="RA2" s="344"/>
      <c r="RB2" s="344"/>
      <c r="RC2" s="344"/>
      <c r="RD2" s="344"/>
      <c r="RE2" s="344"/>
      <c r="RF2" s="344"/>
      <c r="RG2" s="344"/>
      <c r="RH2" s="344"/>
      <c r="RI2" s="344"/>
      <c r="RJ2" s="239"/>
      <c r="RK2" s="344"/>
      <c r="RL2" s="344"/>
      <c r="RM2" s="344"/>
      <c r="RN2" s="344"/>
      <c r="RO2" s="344"/>
      <c r="RP2" s="344"/>
      <c r="RQ2" s="344"/>
      <c r="RR2" s="344"/>
      <c r="RS2" s="344"/>
      <c r="RT2" s="344"/>
      <c r="RU2" s="344"/>
      <c r="RV2" s="344"/>
      <c r="RW2" s="344"/>
      <c r="RX2" s="28"/>
      <c r="RY2" s="28"/>
      <c r="RZ2" s="28"/>
      <c r="SA2" s="28"/>
      <c r="SB2" s="344"/>
      <c r="SC2" s="344"/>
      <c r="SD2" s="344"/>
      <c r="SE2" s="240"/>
      <c r="SF2" s="344"/>
      <c r="SG2" s="28"/>
      <c r="SH2" s="344"/>
      <c r="SI2" s="344"/>
      <c r="SJ2" s="344"/>
      <c r="SK2" s="344"/>
      <c r="SL2" s="344"/>
      <c r="SM2" s="344"/>
      <c r="SN2" s="276"/>
      <c r="SO2" s="276"/>
      <c r="SP2" s="28"/>
      <c r="SQ2" s="28"/>
      <c r="SR2" s="28"/>
      <c r="SS2" s="28"/>
      <c r="ST2" s="28"/>
      <c r="SU2" s="344"/>
      <c r="SV2" s="24"/>
      <c r="SW2" s="24"/>
      <c r="SX2" s="344"/>
      <c r="SY2" s="345"/>
      <c r="SZ2" s="26"/>
      <c r="TA2" s="520"/>
      <c r="TB2" s="520"/>
      <c r="TC2" s="520"/>
      <c r="TD2" s="520"/>
      <c r="TE2" s="521"/>
      <c r="TF2" s="27"/>
      <c r="TG2" s="27"/>
      <c r="TH2" s="27"/>
      <c r="TI2" s="27"/>
      <c r="TJ2" s="27"/>
      <c r="TK2" s="27"/>
      <c r="TL2" s="27"/>
      <c r="TM2" s="27"/>
      <c r="TN2" s="27"/>
      <c r="TO2" s="27"/>
      <c r="TP2" s="27"/>
      <c r="TQ2" s="27"/>
      <c r="TR2" s="520"/>
      <c r="TS2" s="345"/>
      <c r="TT2" s="345"/>
      <c r="TU2" s="345"/>
      <c r="TV2" s="345"/>
      <c r="TW2" s="345"/>
      <c r="TX2" s="345"/>
      <c r="TY2" s="345"/>
      <c r="TZ2" s="345"/>
      <c r="UA2" s="520"/>
      <c r="UB2" s="520"/>
      <c r="UC2" s="520"/>
      <c r="UD2" s="520"/>
      <c r="UE2" s="345"/>
      <c r="UF2" s="345"/>
      <c r="UG2" s="345"/>
      <c r="UH2" s="344"/>
      <c r="UI2" s="344"/>
      <c r="UJ2" s="344"/>
      <c r="UK2" s="344"/>
      <c r="UL2" s="344"/>
      <c r="UM2" s="344"/>
      <c r="UN2" s="344"/>
      <c r="UO2" s="344"/>
      <c r="UP2" s="344"/>
      <c r="UQ2" s="28"/>
      <c r="UR2" s="344"/>
      <c r="US2" s="344"/>
      <c r="UT2" s="344"/>
      <c r="UU2" s="344"/>
      <c r="UV2" s="282"/>
      <c r="UW2" s="282"/>
      <c r="UX2" s="282"/>
      <c r="UY2" s="282"/>
      <c r="UZ2" s="282"/>
      <c r="VA2" s="282"/>
      <c r="VB2" s="283"/>
      <c r="VC2" s="283"/>
      <c r="VD2" s="282"/>
      <c r="VE2" s="282"/>
      <c r="VF2" s="283"/>
      <c r="VG2" s="282"/>
      <c r="VH2" s="282"/>
      <c r="VI2" s="283"/>
      <c r="VJ2" s="283"/>
      <c r="VK2" s="282"/>
      <c r="VL2" s="283"/>
      <c r="VM2" s="282"/>
      <c r="VN2" s="282"/>
      <c r="VO2" s="282"/>
      <c r="VP2" s="344"/>
      <c r="VQ2" s="344"/>
      <c r="VR2" s="344"/>
      <c r="VS2" s="344"/>
      <c r="VT2" s="344"/>
      <c r="VU2" s="344"/>
      <c r="VV2" s="344"/>
      <c r="VW2" s="344"/>
      <c r="VX2" s="344"/>
      <c r="VY2" s="344"/>
      <c r="VZ2" s="344"/>
      <c r="WA2" s="344"/>
      <c r="WB2" s="344"/>
      <c r="WC2" s="344"/>
      <c r="WD2" s="344"/>
      <c r="WE2" s="344"/>
      <c r="WF2" s="344"/>
      <c r="WG2" s="344"/>
      <c r="WH2" s="344"/>
      <c r="WI2" s="344"/>
      <c r="WJ2" s="239"/>
      <c r="WK2" s="344"/>
      <c r="WL2" s="344"/>
      <c r="WM2" s="344"/>
      <c r="WN2" s="344"/>
      <c r="WO2" s="344"/>
      <c r="WP2" s="344"/>
      <c r="WQ2" s="344"/>
      <c r="WR2" s="344"/>
      <c r="WS2" s="344"/>
      <c r="WT2" s="344"/>
      <c r="WU2" s="344"/>
      <c r="WV2" s="344"/>
      <c r="WW2" s="344"/>
      <c r="WX2" s="28"/>
      <c r="WY2" s="28"/>
      <c r="WZ2" s="28"/>
      <c r="XA2" s="28"/>
      <c r="XB2" s="344"/>
      <c r="XC2" s="344"/>
      <c r="XD2" s="344"/>
      <c r="XE2" s="240"/>
      <c r="XF2" s="344"/>
      <c r="XG2" s="28"/>
      <c r="XH2" s="344"/>
      <c r="XI2" s="344"/>
      <c r="XJ2" s="344"/>
      <c r="XK2" s="344"/>
      <c r="XL2" s="344"/>
      <c r="XM2" s="344"/>
      <c r="XN2" s="276"/>
      <c r="XO2" s="276"/>
      <c r="XP2" s="28"/>
      <c r="XQ2" s="28"/>
      <c r="XR2" s="28"/>
      <c r="XS2" s="28"/>
      <c r="XT2" s="28"/>
      <c r="XU2" s="344"/>
      <c r="XV2" s="24"/>
      <c r="XW2" s="24"/>
      <c r="XX2" s="344"/>
      <c r="XY2" s="345"/>
      <c r="XZ2" s="26"/>
      <c r="YA2" s="520"/>
      <c r="YB2" s="520"/>
      <c r="YC2" s="520"/>
      <c r="YD2" s="520"/>
      <c r="YE2" s="521"/>
      <c r="YF2" s="27"/>
      <c r="YG2" s="27"/>
      <c r="YH2" s="27"/>
      <c r="YI2" s="27"/>
      <c r="YJ2" s="27"/>
      <c r="YK2" s="27"/>
      <c r="YL2" s="27"/>
      <c r="YM2" s="27"/>
      <c r="YN2" s="27"/>
      <c r="YO2" s="27"/>
      <c r="YP2" s="27"/>
      <c r="YQ2" s="27"/>
      <c r="YR2" s="520"/>
      <c r="YS2" s="345"/>
      <c r="YT2" s="345"/>
      <c r="YU2" s="345"/>
      <c r="YV2" s="345"/>
      <c r="YW2" s="345"/>
      <c r="YX2" s="345"/>
      <c r="YY2" s="345"/>
      <c r="YZ2" s="345"/>
      <c r="ZA2" s="520"/>
      <c r="ZB2" s="520"/>
      <c r="ZC2" s="520"/>
      <c r="ZD2" s="520"/>
      <c r="ZE2" s="345"/>
      <c r="ZF2" s="345"/>
      <c r="ZG2" s="345"/>
      <c r="ZH2" s="344"/>
      <c r="ZI2" s="344"/>
      <c r="ZJ2" s="344"/>
      <c r="ZK2" s="344"/>
      <c r="ZL2" s="344"/>
      <c r="ZM2" s="344"/>
      <c r="ZN2" s="344"/>
      <c r="ZO2" s="344"/>
      <c r="ZP2" s="344"/>
      <c r="ZQ2" s="28"/>
      <c r="ZR2" s="344"/>
      <c r="ZS2" s="344"/>
      <c r="ZT2" s="344"/>
      <c r="ZU2" s="344"/>
      <c r="ZV2" s="282"/>
      <c r="ZW2" s="282"/>
      <c r="ZX2" s="282"/>
      <c r="ZY2" s="282"/>
      <c r="ZZ2" s="282"/>
      <c r="AAA2" s="282"/>
      <c r="AAB2" s="283"/>
      <c r="AAC2" s="283"/>
      <c r="AAD2" s="282"/>
      <c r="AAE2" s="282"/>
      <c r="AAF2" s="283"/>
      <c r="AAG2" s="282"/>
      <c r="AAH2" s="282"/>
      <c r="AAI2" s="283"/>
      <c r="AAJ2" s="283"/>
      <c r="AAK2" s="282"/>
      <c r="AAL2" s="283"/>
      <c r="AAM2" s="282"/>
      <c r="AAN2" s="282"/>
      <c r="AAO2" s="282"/>
      <c r="AAP2" s="344"/>
      <c r="AAQ2" s="344"/>
      <c r="AAR2" s="344"/>
      <c r="AAS2" s="344"/>
      <c r="AAT2" s="344"/>
      <c r="AAU2" s="344"/>
      <c r="AAV2" s="344"/>
      <c r="AAW2" s="344"/>
      <c r="AAX2" s="344"/>
      <c r="AAY2" s="344"/>
      <c r="AAZ2" s="344"/>
      <c r="ABA2" s="344"/>
      <c r="ABB2" s="344"/>
      <c r="ABC2" s="344"/>
      <c r="ABD2" s="344"/>
      <c r="ABE2" s="344"/>
      <c r="ABF2" s="344"/>
      <c r="ABG2" s="344"/>
      <c r="ABH2" s="344"/>
      <c r="ABI2" s="344"/>
      <c r="ABJ2" s="239"/>
      <c r="ABK2" s="344"/>
      <c r="ABL2" s="344"/>
      <c r="ABM2" s="344"/>
      <c r="ABN2" s="344"/>
      <c r="ABO2" s="344"/>
      <c r="ABP2" s="344"/>
      <c r="ABQ2" s="344"/>
      <c r="ABR2" s="344"/>
      <c r="ABS2" s="344"/>
      <c r="ABT2" s="344"/>
      <c r="ABU2" s="344"/>
      <c r="ABV2" s="344"/>
      <c r="ABW2" s="344"/>
      <c r="ABX2" s="28"/>
      <c r="ABY2" s="28"/>
      <c r="ABZ2" s="28"/>
      <c r="ACA2" s="28"/>
      <c r="ACB2" s="344"/>
      <c r="ACC2" s="344"/>
      <c r="ACD2" s="344"/>
      <c r="ACE2" s="240"/>
      <c r="ACF2" s="344"/>
      <c r="ACG2" s="28"/>
      <c r="ACH2" s="344"/>
      <c r="ACI2" s="344"/>
      <c r="ACJ2" s="344"/>
      <c r="ACK2" s="344"/>
      <c r="ACL2" s="344"/>
      <c r="ACM2" s="344"/>
      <c r="ACN2" s="276"/>
      <c r="ACO2" s="276"/>
      <c r="ACP2" s="28"/>
      <c r="ACQ2" s="28"/>
      <c r="ACR2" s="28"/>
      <c r="ACS2" s="28"/>
      <c r="ACT2" s="28"/>
      <c r="ACU2" s="344"/>
      <c r="ACV2" s="24"/>
      <c r="ACW2" s="24"/>
      <c r="ACX2" s="344"/>
      <c r="ACY2" s="345"/>
      <c r="ACZ2" s="26"/>
      <c r="ADA2" s="520"/>
      <c r="ADB2" s="520"/>
      <c r="ADC2" s="520"/>
      <c r="ADD2" s="520"/>
      <c r="ADE2" s="521"/>
      <c r="ADF2" s="27"/>
      <c r="ADG2" s="27"/>
      <c r="ADH2" s="27"/>
      <c r="ADI2" s="27"/>
      <c r="ADJ2" s="27"/>
      <c r="ADK2" s="27"/>
      <c r="ADL2" s="27"/>
      <c r="ADM2" s="27"/>
      <c r="ADN2" s="27"/>
      <c r="ADO2" s="27"/>
      <c r="ADP2" s="27"/>
      <c r="ADQ2" s="27"/>
      <c r="ADR2" s="520"/>
      <c r="ADS2" s="345"/>
      <c r="ADT2" s="345"/>
      <c r="ADU2" s="345"/>
      <c r="ADV2" s="345"/>
      <c r="ADW2" s="345"/>
      <c r="ADX2" s="345"/>
      <c r="ADY2" s="345"/>
      <c r="ADZ2" s="345"/>
      <c r="AEA2" s="520"/>
      <c r="AEB2" s="520"/>
      <c r="AEC2" s="520"/>
      <c r="AED2" s="520"/>
      <c r="AEE2" s="345"/>
      <c r="AEF2" s="345"/>
      <c r="AEG2" s="345"/>
      <c r="AEH2" s="344"/>
      <c r="AEI2" s="344"/>
      <c r="AEJ2" s="344"/>
      <c r="AEK2" s="344"/>
      <c r="AEL2" s="344"/>
      <c r="AEM2" s="344"/>
      <c r="AEN2" s="344"/>
      <c r="AEO2" s="344"/>
      <c r="AEP2" s="344"/>
      <c r="AEQ2" s="28"/>
      <c r="AER2" s="344"/>
      <c r="AES2" s="344"/>
      <c r="AET2" s="344"/>
      <c r="AEU2" s="344"/>
      <c r="AEV2" s="282"/>
      <c r="AEW2" s="282"/>
      <c r="AEX2" s="282"/>
      <c r="AEY2" s="282"/>
      <c r="AEZ2" s="282"/>
      <c r="AFA2" s="282"/>
      <c r="AFB2" s="283"/>
      <c r="AFC2" s="283"/>
      <c r="AFD2" s="282"/>
      <c r="AFE2" s="282"/>
      <c r="AFF2" s="283"/>
      <c r="AFG2" s="282"/>
      <c r="AFH2" s="282"/>
      <c r="AFI2" s="283"/>
      <c r="AFJ2" s="283"/>
      <c r="AFK2" s="282"/>
      <c r="AFL2" s="283"/>
      <c r="AFM2" s="282"/>
      <c r="AFN2" s="282"/>
      <c r="AFO2" s="282"/>
      <c r="AFP2" s="344"/>
      <c r="AFQ2" s="344"/>
      <c r="AFR2" s="344"/>
      <c r="AFS2" s="344"/>
      <c r="AFT2" s="344"/>
      <c r="AFU2" s="344"/>
      <c r="AFV2" s="344"/>
      <c r="AFW2" s="344"/>
      <c r="AFX2" s="344"/>
      <c r="AFY2" s="344"/>
      <c r="AFZ2" s="344"/>
      <c r="AGA2" s="344"/>
      <c r="AGB2" s="344"/>
      <c r="AGC2" s="344"/>
      <c r="AGD2" s="344"/>
      <c r="AGE2" s="344"/>
      <c r="AGF2" s="344"/>
      <c r="AGG2" s="344"/>
      <c r="AGH2" s="344"/>
      <c r="AGI2" s="344"/>
      <c r="AGJ2" s="239"/>
      <c r="AGK2" s="344"/>
      <c r="AGL2" s="344"/>
      <c r="AGM2" s="344"/>
      <c r="AGN2" s="344"/>
      <c r="AGO2" s="344"/>
      <c r="AGP2" s="344"/>
      <c r="AGQ2" s="344"/>
      <c r="AGR2" s="344"/>
      <c r="AGS2" s="344"/>
      <c r="AGT2" s="344"/>
      <c r="AGU2" s="344"/>
      <c r="AGV2" s="344"/>
      <c r="AGW2" s="344"/>
      <c r="AGX2" s="28"/>
      <c r="AGY2" s="28"/>
      <c r="AGZ2" s="28"/>
      <c r="AHA2" s="28"/>
      <c r="AHB2" s="344"/>
      <c r="AHC2" s="344"/>
      <c r="AHD2" s="344"/>
      <c r="AHE2" s="240"/>
      <c r="AHF2" s="344"/>
      <c r="AHG2" s="28"/>
      <c r="AHH2" s="344"/>
      <c r="AHI2" s="344"/>
      <c r="AHJ2" s="344"/>
      <c r="AHK2" s="344"/>
      <c r="AHL2" s="344"/>
      <c r="AHM2" s="344"/>
      <c r="AHN2" s="276"/>
      <c r="AHO2" s="276"/>
      <c r="AHP2" s="28"/>
      <c r="AHQ2" s="28"/>
      <c r="AHR2" s="28"/>
      <c r="AHS2" s="28"/>
      <c r="AHT2" s="28"/>
      <c r="AHU2" s="344"/>
      <c r="AHV2" s="24"/>
      <c r="AHW2" s="24"/>
      <c r="AHX2" s="344"/>
      <c r="AHY2" s="345"/>
      <c r="AHZ2" s="26"/>
      <c r="AIA2" s="520"/>
      <c r="AIB2" s="520"/>
      <c r="AIC2" s="520"/>
      <c r="AID2" s="520"/>
      <c r="AIE2" s="521"/>
      <c r="AIF2" s="27"/>
      <c r="AIG2" s="27"/>
      <c r="AIH2" s="27"/>
      <c r="AII2" s="27"/>
      <c r="AIJ2" s="27"/>
      <c r="AIK2" s="27"/>
      <c r="AIL2" s="27"/>
      <c r="AIM2" s="27"/>
      <c r="AIN2" s="27"/>
      <c r="AIO2" s="27"/>
      <c r="AIP2" s="27"/>
      <c r="AIQ2" s="27"/>
      <c r="AIR2" s="520"/>
      <c r="AIS2" s="345"/>
      <c r="AIT2" s="345"/>
      <c r="AIU2" s="345"/>
      <c r="AIV2" s="345"/>
      <c r="AIW2" s="345"/>
      <c r="AIX2" s="345"/>
      <c r="AIY2" s="345"/>
      <c r="AIZ2" s="345"/>
      <c r="AJA2" s="520"/>
      <c r="AJB2" s="520"/>
      <c r="AJC2" s="520"/>
      <c r="AJD2" s="520"/>
      <c r="AJE2" s="345"/>
      <c r="AJF2" s="345"/>
      <c r="AJG2" s="345"/>
      <c r="AJH2" s="344"/>
      <c r="AJI2" s="344"/>
      <c r="AJJ2" s="344"/>
      <c r="AJK2" s="344"/>
      <c r="AJL2" s="344"/>
      <c r="AJM2" s="344"/>
      <c r="AJN2" s="344"/>
      <c r="AJO2" s="344"/>
      <c r="AJP2" s="344"/>
      <c r="AJQ2" s="28"/>
      <c r="AJR2" s="344"/>
      <c r="AJS2" s="344"/>
      <c r="AJT2" s="344"/>
      <c r="AJU2" s="344"/>
      <c r="AJV2" s="282"/>
      <c r="AJW2" s="282"/>
      <c r="AJX2" s="282"/>
      <c r="AJY2" s="282"/>
      <c r="AJZ2" s="282"/>
      <c r="AKA2" s="282"/>
      <c r="AKB2" s="283"/>
      <c r="AKC2" s="283"/>
      <c r="AKD2" s="282"/>
      <c r="AKE2" s="282"/>
      <c r="AKF2" s="283"/>
      <c r="AKG2" s="282"/>
      <c r="AKH2" s="282"/>
      <c r="AKI2" s="283"/>
      <c r="AKJ2" s="283"/>
      <c r="AKK2" s="282"/>
      <c r="AKL2" s="283"/>
      <c r="AKM2" s="282"/>
      <c r="AKN2" s="282"/>
      <c r="AKO2" s="282"/>
      <c r="AKP2" s="344"/>
      <c r="AKQ2" s="344"/>
      <c r="AKR2" s="344"/>
      <c r="AKS2" s="344"/>
      <c r="AKT2" s="344"/>
      <c r="AKU2" s="344"/>
      <c r="AKV2" s="344"/>
      <c r="AKW2" s="344"/>
      <c r="AKX2" s="344"/>
      <c r="AKY2" s="344"/>
      <c r="AKZ2" s="344"/>
      <c r="ALA2" s="344"/>
      <c r="ALB2" s="344"/>
      <c r="ALC2" s="344"/>
      <c r="ALD2" s="344"/>
      <c r="ALE2" s="344"/>
      <c r="ALF2" s="344"/>
      <c r="ALG2" s="344"/>
      <c r="ALH2" s="344"/>
      <c r="ALI2" s="344"/>
      <c r="ALJ2" s="239"/>
      <c r="ALK2" s="344"/>
      <c r="ALL2" s="344"/>
      <c r="ALM2" s="344"/>
      <c r="ALN2" s="344"/>
      <c r="ALO2" s="344"/>
      <c r="ALP2" s="344"/>
      <c r="ALQ2" s="344"/>
      <c r="ALR2" s="344"/>
      <c r="ALS2" s="344"/>
      <c r="ALT2" s="344"/>
      <c r="ALU2" s="344"/>
      <c r="ALV2" s="344"/>
      <c r="ALW2" s="344"/>
      <c r="ALX2" s="28"/>
      <c r="ALY2" s="28"/>
      <c r="ALZ2" s="28"/>
      <c r="AMA2" s="28"/>
      <c r="AMB2" s="344"/>
      <c r="AMC2" s="344"/>
      <c r="AMD2" s="344"/>
      <c r="AME2" s="240"/>
      <c r="AMF2" s="344"/>
      <c r="AMG2" s="28"/>
      <c r="AMH2" s="344"/>
      <c r="AMI2" s="344"/>
      <c r="AMJ2" s="344"/>
      <c r="AMK2" s="344"/>
      <c r="AML2" s="344"/>
      <c r="AMM2" s="344"/>
      <c r="AMN2" s="276"/>
      <c r="AMO2" s="276"/>
      <c r="AMP2" s="28"/>
      <c r="AMQ2" s="28"/>
      <c r="AMR2" s="28"/>
      <c r="AMS2" s="28"/>
      <c r="AMT2" s="28"/>
      <c r="AMU2" s="344"/>
      <c r="AMV2" s="24"/>
      <c r="AMW2" s="24"/>
      <c r="AMX2" s="344"/>
      <c r="AMY2" s="345"/>
      <c r="AMZ2" s="26"/>
      <c r="ANA2" s="520"/>
      <c r="ANB2" s="520"/>
      <c r="ANC2" s="520"/>
      <c r="AND2" s="520"/>
      <c r="ANE2" s="521"/>
      <c r="ANF2" s="27"/>
      <c r="ANG2" s="27"/>
      <c r="ANH2" s="27"/>
      <c r="ANI2" s="27"/>
      <c r="ANJ2" s="27"/>
      <c r="ANK2" s="27"/>
      <c r="ANL2" s="27"/>
      <c r="ANM2" s="27"/>
      <c r="ANN2" s="27"/>
      <c r="ANO2" s="27"/>
      <c r="ANP2" s="27"/>
      <c r="ANQ2" s="27"/>
      <c r="ANR2" s="520"/>
      <c r="ANS2" s="345"/>
      <c r="ANT2" s="345"/>
      <c r="ANU2" s="345"/>
      <c r="ANV2" s="345"/>
      <c r="ANW2" s="345"/>
      <c r="ANX2" s="345"/>
      <c r="ANY2" s="345"/>
      <c r="ANZ2" s="345"/>
      <c r="AOA2" s="520"/>
      <c r="AOB2" s="520"/>
      <c r="AOC2" s="520"/>
      <c r="AOD2" s="520"/>
      <c r="AOE2" s="345"/>
      <c r="AOF2" s="345"/>
      <c r="AOG2" s="345"/>
      <c r="AOH2" s="344"/>
      <c r="AOI2" s="344"/>
      <c r="AOJ2" s="344"/>
      <c r="AOK2" s="344"/>
      <c r="AOL2" s="344"/>
      <c r="AOM2" s="344"/>
      <c r="AON2" s="344"/>
      <c r="AOO2" s="344"/>
      <c r="AOP2" s="344"/>
      <c r="AOQ2" s="28"/>
      <c r="AOR2" s="344"/>
      <c r="AOS2" s="344"/>
      <c r="AOT2" s="344"/>
      <c r="AOU2" s="344"/>
      <c r="AOV2" s="282"/>
      <c r="AOW2" s="282"/>
      <c r="AOX2" s="282"/>
      <c r="AOY2" s="282"/>
      <c r="AOZ2" s="282"/>
      <c r="APA2" s="282"/>
      <c r="APB2" s="283"/>
      <c r="APC2" s="283"/>
      <c r="APD2" s="282"/>
      <c r="APE2" s="282"/>
      <c r="APF2" s="283"/>
      <c r="APG2" s="282"/>
      <c r="APH2" s="282"/>
      <c r="API2" s="283"/>
      <c r="APJ2" s="283"/>
      <c r="APK2" s="282"/>
      <c r="APL2" s="283"/>
      <c r="APM2" s="282"/>
      <c r="APN2" s="282"/>
      <c r="APO2" s="282"/>
      <c r="APP2" s="344"/>
      <c r="APQ2" s="344"/>
      <c r="APR2" s="344"/>
      <c r="APS2" s="344"/>
      <c r="APT2" s="344"/>
      <c r="APU2" s="344"/>
      <c r="APV2" s="344"/>
      <c r="APW2" s="344"/>
      <c r="APX2" s="344"/>
      <c r="APY2" s="344"/>
      <c r="APZ2" s="344"/>
      <c r="AQA2" s="344"/>
      <c r="AQB2" s="344"/>
      <c r="AQC2" s="344"/>
      <c r="AQD2" s="344"/>
      <c r="AQE2" s="344"/>
      <c r="AQF2" s="344"/>
      <c r="AQG2" s="344"/>
      <c r="AQH2" s="344"/>
      <c r="AQI2" s="344"/>
      <c r="AQJ2" s="239"/>
      <c r="AQK2" s="344"/>
      <c r="AQL2" s="344"/>
      <c r="AQM2" s="344"/>
      <c r="AQN2" s="344"/>
      <c r="AQO2" s="344"/>
      <c r="AQP2" s="344"/>
      <c r="AQQ2" s="344"/>
      <c r="AQR2" s="344"/>
      <c r="AQS2" s="344"/>
      <c r="AQT2" s="344"/>
      <c r="AQU2" s="344"/>
      <c r="AQV2" s="344"/>
      <c r="AQW2" s="344"/>
      <c r="AQX2" s="28"/>
      <c r="AQY2" s="28"/>
      <c r="AQZ2" s="28"/>
      <c r="ARA2" s="28"/>
      <c r="ARB2" s="344"/>
      <c r="ARC2" s="344"/>
      <c r="ARD2" s="344"/>
      <c r="ARE2" s="240"/>
      <c r="ARF2" s="344"/>
      <c r="ARG2" s="28"/>
      <c r="ARH2" s="344"/>
      <c r="ARI2" s="344"/>
      <c r="ARJ2" s="344"/>
      <c r="ARK2" s="344"/>
      <c r="ARL2" s="344"/>
      <c r="ARM2" s="344"/>
      <c r="ARN2" s="276"/>
      <c r="ARO2" s="276"/>
      <c r="ARP2" s="28"/>
      <c r="ARQ2" s="28"/>
      <c r="ARR2" s="28"/>
      <c r="ARS2" s="28"/>
      <c r="ART2" s="28"/>
      <c r="ARU2" s="344"/>
      <c r="ARV2" s="24"/>
      <c r="ARW2" s="24"/>
      <c r="ARX2" s="344"/>
      <c r="ARY2" s="345"/>
      <c r="ARZ2" s="26"/>
      <c r="ASA2" s="520"/>
      <c r="ASB2" s="520"/>
      <c r="ASC2" s="520"/>
      <c r="ASD2" s="520"/>
      <c r="ASE2" s="521"/>
      <c r="ASF2" s="27"/>
      <c r="ASG2" s="27"/>
      <c r="ASH2" s="27"/>
      <c r="ASI2" s="27"/>
      <c r="ASJ2" s="27"/>
      <c r="ASK2" s="27"/>
      <c r="ASL2" s="27"/>
      <c r="ASM2" s="27"/>
      <c r="ASN2" s="27"/>
      <c r="ASO2" s="27"/>
      <c r="ASP2" s="27"/>
      <c r="ASQ2" s="27"/>
      <c r="ASR2" s="520"/>
      <c r="ASS2" s="345"/>
      <c r="AST2" s="345"/>
      <c r="ASU2" s="345"/>
      <c r="ASV2" s="345"/>
      <c r="ASW2" s="345"/>
      <c r="ASX2" s="345"/>
      <c r="ASY2" s="345"/>
      <c r="ASZ2" s="345"/>
      <c r="ATA2" s="520"/>
      <c r="ATB2" s="520"/>
      <c r="ATC2" s="520"/>
      <c r="ATD2" s="520"/>
      <c r="ATE2" s="345"/>
      <c r="ATF2" s="345"/>
      <c r="ATG2" s="345"/>
      <c r="ATH2" s="344"/>
      <c r="ATI2" s="344"/>
      <c r="ATJ2" s="344"/>
      <c r="ATK2" s="344"/>
      <c r="ATL2" s="344"/>
      <c r="ATM2" s="344"/>
      <c r="ATN2" s="344"/>
      <c r="ATO2" s="344"/>
      <c r="ATP2" s="344"/>
      <c r="ATQ2" s="28"/>
      <c r="ATR2" s="344"/>
      <c r="ATS2" s="344"/>
      <c r="ATT2" s="344"/>
      <c r="ATU2" s="344"/>
      <c r="ATV2" s="282"/>
      <c r="ATW2" s="282"/>
      <c r="ATX2" s="282"/>
      <c r="ATY2" s="282"/>
      <c r="ATZ2" s="282"/>
      <c r="AUA2" s="282"/>
      <c r="AUB2" s="283"/>
      <c r="AUC2" s="283"/>
      <c r="AUD2" s="282"/>
      <c r="AUE2" s="282"/>
      <c r="AUF2" s="283"/>
      <c r="AUG2" s="282"/>
      <c r="AUH2" s="282"/>
      <c r="AUI2" s="283"/>
      <c r="AUJ2" s="283"/>
      <c r="AUK2" s="282"/>
      <c r="AUL2" s="283"/>
      <c r="AUM2" s="282"/>
      <c r="AUN2" s="282"/>
      <c r="AUO2" s="282"/>
      <c r="AUP2" s="344"/>
      <c r="AUQ2" s="344"/>
      <c r="AUR2" s="344"/>
      <c r="AUS2" s="344"/>
      <c r="AUT2" s="344"/>
      <c r="AUU2" s="344"/>
      <c r="AUV2" s="344"/>
      <c r="AUW2" s="344"/>
      <c r="AUX2" s="344"/>
      <c r="AUY2" s="344"/>
      <c r="AUZ2" s="344"/>
      <c r="AVA2" s="344"/>
      <c r="AVB2" s="344"/>
      <c r="AVC2" s="344"/>
      <c r="AVD2" s="344"/>
      <c r="AVE2" s="344"/>
      <c r="AVF2" s="344"/>
      <c r="AVG2" s="344"/>
      <c r="AVH2" s="344"/>
      <c r="AVI2" s="344"/>
      <c r="AVJ2" s="239"/>
      <c r="AVK2" s="344"/>
      <c r="AVL2" s="344"/>
      <c r="AVM2" s="344"/>
      <c r="AVN2" s="344"/>
      <c r="AVO2" s="344"/>
      <c r="AVP2" s="344"/>
      <c r="AVQ2" s="344"/>
      <c r="AVR2" s="344"/>
      <c r="AVS2" s="344"/>
      <c r="AVT2" s="344"/>
      <c r="AVU2" s="344"/>
      <c r="AVV2" s="344"/>
      <c r="AVW2" s="344"/>
      <c r="AVX2" s="28"/>
      <c r="AVY2" s="28"/>
      <c r="AVZ2" s="28"/>
      <c r="AWA2" s="28"/>
      <c r="AWB2" s="344"/>
      <c r="AWC2" s="344"/>
      <c r="AWD2" s="344"/>
      <c r="AWE2" s="240"/>
      <c r="AWF2" s="344"/>
      <c r="AWG2" s="28"/>
      <c r="AWH2" s="344"/>
      <c r="AWI2" s="344"/>
      <c r="AWJ2" s="344"/>
      <c r="AWK2" s="344"/>
      <c r="AWL2" s="344"/>
      <c r="AWM2" s="344"/>
      <c r="AWN2" s="276"/>
      <c r="AWO2" s="276"/>
      <c r="AWP2" s="28"/>
      <c r="AWQ2" s="28"/>
      <c r="AWR2" s="28"/>
      <c r="AWS2" s="28"/>
      <c r="AWT2" s="28"/>
      <c r="AWU2" s="344"/>
      <c r="AWV2" s="24"/>
      <c r="AWW2" s="24"/>
      <c r="AWX2" s="344"/>
      <c r="AWY2" s="345"/>
      <c r="AWZ2" s="26"/>
      <c r="AXA2" s="520"/>
      <c r="AXB2" s="520"/>
      <c r="AXC2" s="520"/>
      <c r="AXD2" s="520"/>
      <c r="AXE2" s="521"/>
      <c r="AXF2" s="27"/>
      <c r="AXG2" s="27"/>
      <c r="AXH2" s="27"/>
      <c r="AXI2" s="27"/>
      <c r="AXJ2" s="27"/>
      <c r="AXK2" s="27"/>
      <c r="AXL2" s="27"/>
      <c r="AXM2" s="27"/>
      <c r="AXN2" s="27"/>
      <c r="AXO2" s="27"/>
      <c r="AXP2" s="27"/>
      <c r="AXQ2" s="27"/>
      <c r="AXR2" s="520"/>
      <c r="AXS2" s="345"/>
      <c r="AXT2" s="345"/>
      <c r="AXU2" s="345"/>
      <c r="AXV2" s="345"/>
      <c r="AXW2" s="345"/>
      <c r="AXX2" s="345"/>
      <c r="AXY2" s="345"/>
      <c r="AXZ2" s="345"/>
      <c r="AYA2" s="520"/>
      <c r="AYB2" s="520"/>
      <c r="AYC2" s="520"/>
      <c r="AYD2" s="520"/>
      <c r="AYE2" s="345"/>
      <c r="AYF2" s="345"/>
      <c r="AYG2" s="345"/>
      <c r="AYH2" s="344"/>
      <c r="AYI2" s="344"/>
      <c r="AYJ2" s="344"/>
      <c r="AYK2" s="344"/>
      <c r="AYL2" s="344"/>
      <c r="AYM2" s="344"/>
      <c r="AYN2" s="344"/>
      <c r="AYO2" s="344"/>
      <c r="AYP2" s="344"/>
      <c r="AYQ2" s="28"/>
      <c r="AYR2" s="344"/>
      <c r="AYS2" s="344"/>
      <c r="AYT2" s="344"/>
      <c r="AYU2" s="344"/>
      <c r="AYV2" s="282"/>
      <c r="AYW2" s="282"/>
      <c r="AYX2" s="282"/>
      <c r="AYY2" s="282"/>
      <c r="AYZ2" s="282"/>
      <c r="AZA2" s="282"/>
      <c r="AZB2" s="283"/>
      <c r="AZC2" s="283"/>
      <c r="AZD2" s="282"/>
      <c r="AZE2" s="282"/>
      <c r="AZF2" s="283"/>
      <c r="AZG2" s="282"/>
      <c r="AZH2" s="282"/>
      <c r="AZI2" s="283"/>
      <c r="AZJ2" s="283"/>
      <c r="AZK2" s="282"/>
      <c r="AZL2" s="283"/>
      <c r="AZM2" s="282"/>
      <c r="AZN2" s="282"/>
      <c r="AZO2" s="282"/>
      <c r="AZP2" s="344"/>
      <c r="AZQ2" s="344"/>
      <c r="AZR2" s="344"/>
      <c r="AZS2" s="344"/>
      <c r="AZT2" s="344"/>
      <c r="AZU2" s="344"/>
      <c r="AZV2" s="344"/>
      <c r="AZW2" s="344"/>
      <c r="AZX2" s="344"/>
      <c r="AZY2" s="344"/>
      <c r="AZZ2" s="344"/>
      <c r="BAA2" s="344"/>
      <c r="BAB2" s="344"/>
      <c r="BAC2" s="344"/>
      <c r="BAD2" s="344"/>
      <c r="BAE2" s="344"/>
      <c r="BAF2" s="344"/>
      <c r="BAG2" s="344"/>
      <c r="BAH2" s="344"/>
      <c r="BAI2" s="344"/>
      <c r="BAJ2" s="239"/>
      <c r="BAK2" s="344"/>
      <c r="BAL2" s="344"/>
      <c r="BAM2" s="344"/>
      <c r="BAN2" s="344"/>
      <c r="BAO2" s="344"/>
      <c r="BAP2" s="344"/>
      <c r="BAQ2" s="344"/>
      <c r="BAR2" s="344"/>
      <c r="BAS2" s="344"/>
      <c r="BAT2" s="344"/>
      <c r="BAU2" s="344"/>
      <c r="BAV2" s="344"/>
      <c r="BAW2" s="344"/>
      <c r="BAX2" s="28"/>
      <c r="BAY2" s="28"/>
      <c r="BAZ2" s="28"/>
      <c r="BBA2" s="28"/>
      <c r="BBB2" s="344"/>
      <c r="BBC2" s="344"/>
      <c r="BBD2" s="344"/>
      <c r="BBE2" s="240"/>
      <c r="BBF2" s="344"/>
      <c r="BBG2" s="28"/>
      <c r="BBH2" s="344"/>
      <c r="BBI2" s="344"/>
      <c r="BBJ2" s="344"/>
      <c r="BBK2" s="344"/>
      <c r="BBL2" s="344"/>
      <c r="BBM2" s="344"/>
      <c r="BBN2" s="276"/>
      <c r="BBO2" s="276"/>
      <c r="BBP2" s="28"/>
      <c r="BBQ2" s="28"/>
      <c r="BBR2" s="28"/>
      <c r="BBS2" s="28"/>
      <c r="BBT2" s="28"/>
      <c r="BBU2" s="344"/>
      <c r="BBV2" s="24"/>
      <c r="BBW2" s="24"/>
      <c r="BBX2" s="344"/>
      <c r="BBY2" s="345"/>
      <c r="BBZ2" s="26"/>
      <c r="BCA2" s="520"/>
      <c r="BCB2" s="520"/>
      <c r="BCC2" s="520"/>
      <c r="BCD2" s="520"/>
      <c r="BCE2" s="521"/>
      <c r="BCF2" s="27"/>
      <c r="BCG2" s="27"/>
      <c r="BCH2" s="27"/>
      <c r="BCI2" s="27"/>
      <c r="BCJ2" s="27"/>
      <c r="BCK2" s="27"/>
      <c r="BCL2" s="27"/>
      <c r="BCM2" s="27"/>
      <c r="BCN2" s="27"/>
      <c r="BCO2" s="27"/>
      <c r="BCP2" s="27"/>
      <c r="BCQ2" s="27"/>
      <c r="BCR2" s="520"/>
      <c r="BCS2" s="345"/>
      <c r="BCT2" s="345"/>
      <c r="BCU2" s="345"/>
      <c r="BCV2" s="345"/>
      <c r="BCW2" s="345"/>
      <c r="BCX2" s="345"/>
      <c r="BCY2" s="345"/>
      <c r="BCZ2" s="345"/>
      <c r="BDA2" s="520"/>
      <c r="BDB2" s="520"/>
      <c r="BDC2" s="520"/>
      <c r="BDD2" s="520"/>
      <c r="BDE2" s="345"/>
      <c r="BDF2" s="345"/>
      <c r="BDG2" s="345"/>
      <c r="BDH2" s="344"/>
      <c r="BDI2" s="344"/>
      <c r="BDJ2" s="344"/>
      <c r="BDK2" s="344"/>
      <c r="BDL2" s="344"/>
      <c r="BDM2" s="344"/>
      <c r="BDN2" s="344"/>
      <c r="BDO2" s="344"/>
      <c r="BDP2" s="344"/>
      <c r="BDQ2" s="28"/>
      <c r="BDR2" s="344"/>
      <c r="BDS2" s="344"/>
      <c r="BDT2" s="344"/>
      <c r="BDU2" s="344"/>
      <c r="BDV2" s="282"/>
      <c r="BDW2" s="282"/>
      <c r="BDX2" s="282"/>
      <c r="BDY2" s="282"/>
      <c r="BDZ2" s="282"/>
      <c r="BEA2" s="282"/>
      <c r="BEB2" s="283"/>
      <c r="BEC2" s="283"/>
      <c r="BED2" s="282"/>
      <c r="BEE2" s="282"/>
      <c r="BEF2" s="283"/>
      <c r="BEG2" s="282"/>
      <c r="BEH2" s="282"/>
      <c r="BEI2" s="283"/>
      <c r="BEJ2" s="283"/>
      <c r="BEK2" s="282"/>
      <c r="BEL2" s="283"/>
      <c r="BEM2" s="282"/>
      <c r="BEN2" s="282"/>
      <c r="BEO2" s="282"/>
      <c r="BEP2" s="344"/>
      <c r="BEQ2" s="344"/>
      <c r="BER2" s="344"/>
      <c r="BES2" s="344"/>
      <c r="BET2" s="344"/>
      <c r="BEU2" s="344"/>
      <c r="BEV2" s="344"/>
      <c r="BEW2" s="344"/>
      <c r="BEX2" s="344"/>
      <c r="BEY2" s="344"/>
      <c r="BEZ2" s="344"/>
      <c r="BFA2" s="344"/>
      <c r="BFB2" s="344"/>
      <c r="BFC2" s="344"/>
      <c r="BFD2" s="344"/>
      <c r="BFE2" s="344"/>
      <c r="BFF2" s="344"/>
      <c r="BFG2" s="344"/>
      <c r="BFH2" s="344"/>
      <c r="BFI2" s="344"/>
      <c r="BFJ2" s="239"/>
      <c r="BFK2" s="344"/>
      <c r="BFL2" s="344"/>
      <c r="BFM2" s="344"/>
      <c r="BFN2" s="344"/>
      <c r="BFO2" s="344"/>
      <c r="BFP2" s="344"/>
      <c r="BFQ2" s="344"/>
      <c r="BFR2" s="344"/>
      <c r="BFS2" s="344"/>
      <c r="BFT2" s="344"/>
      <c r="BFU2" s="344"/>
      <c r="BFV2" s="344"/>
      <c r="BFW2" s="344"/>
      <c r="BFX2" s="28"/>
      <c r="BFY2" s="28"/>
      <c r="BFZ2" s="28"/>
      <c r="BGA2" s="28"/>
      <c r="BGB2" s="344"/>
      <c r="BGC2" s="344"/>
      <c r="BGD2" s="344"/>
      <c r="BGE2" s="240"/>
      <c r="BGF2" s="344"/>
      <c r="BGG2" s="28"/>
      <c r="BGH2" s="344"/>
      <c r="BGI2" s="344"/>
      <c r="BGJ2" s="344"/>
      <c r="BGK2" s="344"/>
      <c r="BGL2" s="344"/>
      <c r="BGM2" s="344"/>
      <c r="BGN2" s="276"/>
      <c r="BGO2" s="276"/>
      <c r="BGP2" s="28"/>
      <c r="BGQ2" s="28"/>
      <c r="BGR2" s="28"/>
      <c r="BGS2" s="28"/>
      <c r="BGT2" s="28"/>
      <c r="BGU2" s="344"/>
      <c r="BGV2" s="24"/>
      <c r="BGW2" s="24"/>
      <c r="BGX2" s="344"/>
      <c r="BGY2" s="345"/>
      <c r="BGZ2" s="26"/>
      <c r="BHA2" s="520"/>
      <c r="BHB2" s="520"/>
      <c r="BHC2" s="520"/>
      <c r="BHD2" s="520"/>
      <c r="BHE2" s="521"/>
      <c r="BHF2" s="27"/>
      <c r="BHG2" s="27"/>
      <c r="BHH2" s="27"/>
      <c r="BHI2" s="27"/>
      <c r="BHJ2" s="27"/>
      <c r="BHK2" s="27"/>
      <c r="BHL2" s="27"/>
      <c r="BHM2" s="27"/>
      <c r="BHN2" s="27"/>
      <c r="BHO2" s="27"/>
      <c r="BHP2" s="27"/>
      <c r="BHQ2" s="27"/>
      <c r="BHR2" s="520"/>
      <c r="BHS2" s="345"/>
      <c r="BHT2" s="345"/>
      <c r="BHU2" s="345"/>
      <c r="BHV2" s="345"/>
      <c r="BHW2" s="345"/>
      <c r="BHX2" s="345"/>
      <c r="BHY2" s="345"/>
      <c r="BHZ2" s="345"/>
      <c r="BIA2" s="520"/>
      <c r="BIB2" s="520"/>
      <c r="BIC2" s="520"/>
      <c r="BID2" s="520"/>
      <c r="BIE2" s="345"/>
      <c r="BIF2" s="345"/>
      <c r="BIG2" s="345"/>
      <c r="BIH2" s="344"/>
      <c r="BII2" s="344"/>
      <c r="BIJ2" s="344"/>
      <c r="BIK2" s="344"/>
      <c r="BIL2" s="344"/>
      <c r="BIM2" s="344"/>
      <c r="BIN2" s="344"/>
      <c r="BIO2" s="344"/>
      <c r="BIP2" s="344"/>
      <c r="BIQ2" s="28"/>
      <c r="BIR2" s="344"/>
      <c r="BIS2" s="344"/>
      <c r="BIT2" s="344"/>
      <c r="BIU2" s="344"/>
      <c r="BIV2" s="282"/>
      <c r="BIW2" s="282"/>
      <c r="BIX2" s="282"/>
      <c r="BIY2" s="282"/>
      <c r="BIZ2" s="282"/>
      <c r="BJA2" s="282"/>
      <c r="BJB2" s="283"/>
      <c r="BJC2" s="283"/>
      <c r="BJD2" s="282"/>
      <c r="BJE2" s="282"/>
      <c r="BJF2" s="283"/>
      <c r="BJG2" s="282"/>
      <c r="BJH2" s="282"/>
      <c r="BJI2" s="283"/>
      <c r="BJJ2" s="283"/>
      <c r="BJK2" s="282"/>
      <c r="BJL2" s="283"/>
      <c r="BJM2" s="282"/>
      <c r="BJN2" s="282"/>
      <c r="BJO2" s="282"/>
      <c r="BJP2" s="344"/>
      <c r="BJQ2" s="344"/>
      <c r="BJR2" s="344"/>
      <c r="BJS2" s="344"/>
      <c r="BJT2" s="344"/>
      <c r="BJU2" s="344"/>
      <c r="BJV2" s="344"/>
      <c r="BJW2" s="344"/>
      <c r="BJX2" s="344"/>
      <c r="BJY2" s="344"/>
      <c r="BJZ2" s="344"/>
      <c r="BKA2" s="344"/>
      <c r="BKB2" s="344"/>
      <c r="BKC2" s="344"/>
      <c r="BKD2" s="344"/>
      <c r="BKE2" s="344"/>
      <c r="BKF2" s="344"/>
      <c r="BKG2" s="344"/>
      <c r="BKH2" s="344"/>
      <c r="BKI2" s="344"/>
      <c r="BKJ2" s="239"/>
      <c r="BKK2" s="344"/>
      <c r="BKL2" s="344"/>
      <c r="BKM2" s="344"/>
      <c r="BKN2" s="344"/>
      <c r="BKO2" s="344"/>
      <c r="BKP2" s="344"/>
      <c r="BKQ2" s="344"/>
      <c r="BKR2" s="344"/>
      <c r="BKS2" s="344"/>
      <c r="BKT2" s="344"/>
      <c r="BKU2" s="344"/>
      <c r="BKV2" s="344"/>
      <c r="BKW2" s="344"/>
      <c r="BKX2" s="28"/>
      <c r="BKY2" s="28"/>
      <c r="BKZ2" s="28"/>
      <c r="BLA2" s="28"/>
      <c r="BLB2" s="344"/>
      <c r="BLC2" s="344"/>
      <c r="BLD2" s="344"/>
      <c r="BLE2" s="240"/>
      <c r="BLF2" s="344"/>
      <c r="BLG2" s="28"/>
      <c r="BLH2" s="344"/>
      <c r="BLI2" s="344"/>
      <c r="BLJ2" s="344"/>
      <c r="BLK2" s="344"/>
      <c r="BLL2" s="344"/>
      <c r="BLM2" s="344"/>
      <c r="BLN2" s="276"/>
      <c r="BLO2" s="276"/>
      <c r="BLP2" s="28"/>
      <c r="BLQ2" s="28"/>
      <c r="BLR2" s="28"/>
      <c r="BLS2" s="28"/>
      <c r="BLT2" s="28"/>
      <c r="BLU2" s="344"/>
      <c r="BLV2" s="24"/>
      <c r="BLW2" s="24"/>
      <c r="BLX2" s="344"/>
      <c r="BLY2" s="345"/>
      <c r="BLZ2" s="26"/>
      <c r="BMA2" s="520"/>
      <c r="BMB2" s="520"/>
      <c r="BMC2" s="520"/>
      <c r="BMD2" s="520"/>
      <c r="BME2" s="521"/>
      <c r="BMF2" s="27"/>
      <c r="BMG2" s="27"/>
      <c r="BMH2" s="27"/>
      <c r="BMI2" s="27"/>
      <c r="BMJ2" s="27"/>
      <c r="BMK2" s="27"/>
      <c r="BML2" s="27"/>
      <c r="BMM2" s="27"/>
      <c r="BMN2" s="27"/>
      <c r="BMO2" s="27"/>
      <c r="BMP2" s="27"/>
      <c r="BMQ2" s="27"/>
      <c r="BMR2" s="520"/>
      <c r="BMS2" s="345"/>
      <c r="BMT2" s="345"/>
      <c r="BMU2" s="345"/>
      <c r="BMV2" s="345"/>
      <c r="BMW2" s="345"/>
      <c r="BMX2" s="345"/>
      <c r="BMY2" s="345"/>
      <c r="BMZ2" s="345"/>
      <c r="BNA2" s="520"/>
      <c r="BNB2" s="520"/>
      <c r="BNC2" s="520"/>
      <c r="BND2" s="520"/>
      <c r="BNE2" s="345"/>
      <c r="BNF2" s="345"/>
      <c r="BNG2" s="345"/>
      <c r="BNH2" s="344"/>
      <c r="BNI2" s="344"/>
      <c r="BNJ2" s="344"/>
      <c r="BNK2" s="344"/>
      <c r="BNL2" s="344"/>
      <c r="BNM2" s="344"/>
      <c r="BNN2" s="344"/>
      <c r="BNO2" s="344"/>
      <c r="BNP2" s="344"/>
      <c r="BNQ2" s="28"/>
      <c r="BNR2" s="344"/>
      <c r="BNS2" s="344"/>
      <c r="BNT2" s="344"/>
      <c r="BNU2" s="344"/>
      <c r="BNV2" s="282"/>
      <c r="BNW2" s="282"/>
      <c r="BNX2" s="282"/>
      <c r="BNY2" s="282"/>
      <c r="BNZ2" s="282"/>
      <c r="BOA2" s="282"/>
      <c r="BOB2" s="283"/>
      <c r="BOC2" s="283"/>
      <c r="BOD2" s="282"/>
      <c r="BOE2" s="282"/>
      <c r="BOF2" s="283"/>
      <c r="BOG2" s="282"/>
      <c r="BOH2" s="282"/>
      <c r="BOI2" s="283"/>
      <c r="BOJ2" s="283"/>
      <c r="BOK2" s="282"/>
      <c r="BOL2" s="283"/>
      <c r="BOM2" s="282"/>
      <c r="BON2" s="282"/>
      <c r="BOO2" s="282"/>
      <c r="BOP2" s="344"/>
      <c r="BOQ2" s="344"/>
      <c r="BOR2" s="344"/>
      <c r="BOS2" s="344"/>
      <c r="BOT2" s="344"/>
      <c r="BOU2" s="344"/>
      <c r="BOV2" s="344"/>
      <c r="BOW2" s="344"/>
      <c r="BOX2" s="344"/>
      <c r="BOY2" s="344"/>
      <c r="BOZ2" s="344"/>
      <c r="BPA2" s="344"/>
      <c r="BPB2" s="344"/>
      <c r="BPC2" s="344"/>
      <c r="BPD2" s="344"/>
      <c r="BPE2" s="344"/>
      <c r="BPF2" s="344"/>
      <c r="BPG2" s="344"/>
      <c r="BPH2" s="344"/>
      <c r="BPI2" s="344"/>
      <c r="BPJ2" s="239"/>
      <c r="BPK2" s="344"/>
      <c r="BPL2" s="344"/>
      <c r="BPM2" s="344"/>
      <c r="BPN2" s="344"/>
      <c r="BPO2" s="344"/>
      <c r="BPP2" s="344"/>
      <c r="BPQ2" s="344"/>
      <c r="BPR2" s="344"/>
      <c r="BPS2" s="344"/>
      <c r="BPT2" s="344"/>
      <c r="BPU2" s="344"/>
      <c r="BPV2" s="344"/>
      <c r="BPW2" s="344"/>
      <c r="BPX2" s="28"/>
      <c r="BPY2" s="28"/>
      <c r="BPZ2" s="28"/>
      <c r="BQA2" s="28"/>
      <c r="BQB2" s="344"/>
      <c r="BQC2" s="344"/>
      <c r="BQD2" s="344"/>
      <c r="BQE2" s="240"/>
      <c r="BQF2" s="344"/>
      <c r="BQG2" s="28"/>
      <c r="BQH2" s="344"/>
      <c r="BQI2" s="344"/>
      <c r="BQJ2" s="344"/>
      <c r="BQK2" s="344"/>
      <c r="BQL2" s="344"/>
      <c r="BQM2" s="344"/>
      <c r="BQN2" s="276"/>
      <c r="BQO2" s="276"/>
      <c r="BQP2" s="28"/>
      <c r="BQQ2" s="28"/>
      <c r="BQR2" s="28"/>
      <c r="BQS2" s="28"/>
      <c r="BQT2" s="28"/>
      <c r="BQU2" s="344"/>
      <c r="BQV2" s="24"/>
      <c r="BQW2" s="24"/>
      <c r="BQX2" s="344"/>
      <c r="BQY2" s="345"/>
      <c r="BQZ2" s="26"/>
      <c r="BRA2" s="520"/>
      <c r="BRB2" s="520"/>
      <c r="BRC2" s="520"/>
      <c r="BRD2" s="520"/>
      <c r="BRE2" s="521"/>
      <c r="BRF2" s="27"/>
      <c r="BRG2" s="27"/>
      <c r="BRH2" s="27"/>
      <c r="BRI2" s="27"/>
      <c r="BRJ2" s="27"/>
      <c r="BRK2" s="27"/>
      <c r="BRL2" s="27"/>
      <c r="BRM2" s="27"/>
      <c r="BRN2" s="27"/>
      <c r="BRO2" s="27"/>
      <c r="BRP2" s="27"/>
      <c r="BRQ2" s="27"/>
      <c r="BRR2" s="520"/>
      <c r="BRS2" s="345"/>
      <c r="BRT2" s="345"/>
      <c r="BRU2" s="345"/>
      <c r="BRV2" s="345"/>
      <c r="BRW2" s="345"/>
      <c r="BRX2" s="345"/>
      <c r="BRY2" s="345"/>
      <c r="BRZ2" s="345"/>
      <c r="BSA2" s="520"/>
      <c r="BSB2" s="520"/>
      <c r="BSC2" s="520"/>
      <c r="BSD2" s="520"/>
      <c r="BSE2" s="345"/>
      <c r="BSF2" s="345"/>
      <c r="BSG2" s="345"/>
      <c r="BSH2" s="344"/>
      <c r="BSI2" s="344"/>
      <c r="BSJ2" s="344"/>
      <c r="BSK2" s="344"/>
      <c r="BSL2" s="344"/>
      <c r="BSM2" s="344"/>
      <c r="BSN2" s="344"/>
      <c r="BSO2" s="344"/>
      <c r="BSP2" s="344"/>
      <c r="BSQ2" s="28"/>
      <c r="BSR2" s="344"/>
      <c r="BSS2" s="344"/>
      <c r="BST2" s="344"/>
      <c r="BSU2" s="344"/>
      <c r="BSV2" s="282"/>
      <c r="BSW2" s="282"/>
      <c r="BSX2" s="282"/>
      <c r="BSY2" s="282"/>
      <c r="BSZ2" s="282"/>
      <c r="BTA2" s="282"/>
      <c r="BTB2" s="283"/>
      <c r="BTC2" s="283"/>
      <c r="BTD2" s="282"/>
      <c r="BTE2" s="282"/>
      <c r="BTF2" s="283"/>
      <c r="BTG2" s="282"/>
      <c r="BTH2" s="282"/>
      <c r="BTI2" s="283"/>
      <c r="BTJ2" s="283"/>
      <c r="BTK2" s="282"/>
      <c r="BTL2" s="283"/>
      <c r="BTM2" s="282"/>
      <c r="BTN2" s="282"/>
      <c r="BTO2" s="282"/>
      <c r="BTP2" s="344"/>
      <c r="BTQ2" s="344"/>
      <c r="BTR2" s="344"/>
      <c r="BTS2" s="344"/>
      <c r="BTT2" s="344"/>
      <c r="BTU2" s="344"/>
      <c r="BTV2" s="344"/>
      <c r="BTW2" s="344"/>
      <c r="BTX2" s="344"/>
      <c r="BTY2" s="344"/>
      <c r="BTZ2" s="344"/>
      <c r="BUA2" s="344"/>
      <c r="BUB2" s="344"/>
      <c r="BUC2" s="344"/>
      <c r="BUD2" s="344"/>
      <c r="BUE2" s="344"/>
      <c r="BUF2" s="344"/>
      <c r="BUG2" s="344"/>
      <c r="BUH2" s="344"/>
      <c r="BUI2" s="344"/>
      <c r="BUJ2" s="239"/>
      <c r="BUK2" s="344"/>
      <c r="BUL2" s="344"/>
      <c r="BUM2" s="344"/>
      <c r="BUN2" s="344"/>
      <c r="BUO2" s="344"/>
      <c r="BUP2" s="344"/>
      <c r="BUQ2" s="344"/>
      <c r="BUR2" s="344"/>
      <c r="BUS2" s="344"/>
      <c r="BUT2" s="344"/>
      <c r="BUU2" s="344"/>
      <c r="BUV2" s="344"/>
      <c r="BUW2" s="344"/>
      <c r="BUX2" s="28"/>
      <c r="BUY2" s="28"/>
      <c r="BUZ2" s="28"/>
      <c r="BVA2" s="28"/>
      <c r="BVB2" s="344"/>
      <c r="BVC2" s="344"/>
      <c r="BVD2" s="344"/>
      <c r="BVE2" s="240"/>
      <c r="BVF2" s="344"/>
      <c r="BVG2" s="28"/>
      <c r="BVH2" s="344"/>
      <c r="BVI2" s="344"/>
      <c r="BVJ2" s="344"/>
      <c r="BVK2" s="344"/>
      <c r="BVL2" s="344"/>
      <c r="BVM2" s="344"/>
      <c r="BVN2" s="276"/>
      <c r="BVO2" s="276"/>
      <c r="BVP2" s="28"/>
      <c r="BVQ2" s="28"/>
      <c r="BVR2" s="28"/>
      <c r="BVS2" s="28"/>
      <c r="BVT2" s="28"/>
      <c r="BVU2" s="344"/>
      <c r="BVV2" s="24"/>
      <c r="BVW2" s="24"/>
      <c r="BVX2" s="344"/>
      <c r="BVY2" s="345"/>
      <c r="BVZ2" s="26"/>
      <c r="BWA2" s="520"/>
      <c r="BWB2" s="520"/>
      <c r="BWC2" s="520"/>
      <c r="BWD2" s="520"/>
      <c r="BWE2" s="521"/>
      <c r="BWF2" s="27"/>
      <c r="BWG2" s="27"/>
      <c r="BWH2" s="27"/>
      <c r="BWI2" s="27"/>
      <c r="BWJ2" s="27"/>
      <c r="BWK2" s="27"/>
      <c r="BWL2" s="27"/>
      <c r="BWM2" s="27"/>
      <c r="BWN2" s="27"/>
      <c r="BWO2" s="27"/>
      <c r="BWP2" s="27"/>
      <c r="BWQ2" s="27"/>
      <c r="BWR2" s="520"/>
      <c r="BWS2" s="345"/>
      <c r="BWT2" s="345"/>
      <c r="BWU2" s="345"/>
      <c r="BWV2" s="345"/>
      <c r="BWW2" s="345"/>
      <c r="BWX2" s="345"/>
      <c r="BWY2" s="345"/>
      <c r="BWZ2" s="345"/>
      <c r="BXA2" s="520"/>
      <c r="BXB2" s="520"/>
      <c r="BXC2" s="520"/>
      <c r="BXD2" s="520"/>
      <c r="BXE2" s="345"/>
      <c r="BXF2" s="345"/>
      <c r="BXG2" s="345"/>
      <c r="BXH2" s="344"/>
      <c r="BXI2" s="344"/>
      <c r="BXJ2" s="344"/>
      <c r="BXK2" s="344"/>
      <c r="BXL2" s="344"/>
      <c r="BXM2" s="344"/>
      <c r="BXN2" s="344"/>
      <c r="BXO2" s="344"/>
      <c r="BXP2" s="344"/>
      <c r="BXQ2" s="28"/>
      <c r="BXR2" s="344"/>
      <c r="BXS2" s="344"/>
      <c r="BXT2" s="344"/>
      <c r="BXU2" s="344"/>
      <c r="BXV2" s="282"/>
      <c r="BXW2" s="282"/>
      <c r="BXX2" s="282"/>
      <c r="BXY2" s="282"/>
      <c r="BXZ2" s="282"/>
      <c r="BYA2" s="282"/>
      <c r="BYB2" s="283"/>
      <c r="BYC2" s="283"/>
      <c r="BYD2" s="282"/>
      <c r="BYE2" s="282"/>
      <c r="BYF2" s="283"/>
      <c r="BYG2" s="282"/>
      <c r="BYH2" s="282"/>
      <c r="BYI2" s="283"/>
      <c r="BYJ2" s="283"/>
      <c r="BYK2" s="282"/>
      <c r="BYL2" s="283"/>
      <c r="BYM2" s="282"/>
      <c r="BYN2" s="282"/>
      <c r="BYO2" s="282"/>
      <c r="BYP2" s="344"/>
      <c r="BYQ2" s="344"/>
      <c r="BYR2" s="344"/>
      <c r="BYS2" s="344"/>
      <c r="BYT2" s="344"/>
      <c r="BYU2" s="344"/>
      <c r="BYV2" s="344"/>
      <c r="BYW2" s="344"/>
      <c r="BYX2" s="344"/>
      <c r="BYY2" s="344"/>
      <c r="BYZ2" s="344"/>
      <c r="BZA2" s="344"/>
      <c r="BZB2" s="344"/>
      <c r="BZC2" s="344"/>
      <c r="BZD2" s="344"/>
      <c r="BZE2" s="344"/>
      <c r="BZF2" s="344"/>
      <c r="BZG2" s="344"/>
      <c r="BZH2" s="344"/>
      <c r="BZI2" s="344"/>
      <c r="BZJ2" s="239"/>
      <c r="BZK2" s="344"/>
      <c r="BZL2" s="344"/>
      <c r="BZM2" s="344"/>
      <c r="BZN2" s="344"/>
      <c r="BZO2" s="344"/>
      <c r="BZP2" s="344"/>
      <c r="BZQ2" s="344"/>
      <c r="BZR2" s="344"/>
      <c r="BZS2" s="344"/>
      <c r="BZT2" s="344"/>
      <c r="BZU2" s="344"/>
      <c r="BZV2" s="344"/>
      <c r="BZW2" s="344"/>
      <c r="BZX2" s="28"/>
      <c r="BZY2" s="28"/>
      <c r="BZZ2" s="28"/>
      <c r="CAA2" s="28"/>
      <c r="CAB2" s="344"/>
      <c r="CAC2" s="344"/>
      <c r="CAD2" s="344"/>
      <c r="CAE2" s="240"/>
      <c r="CAF2" s="344"/>
      <c r="CAG2" s="28"/>
      <c r="CAH2" s="344"/>
      <c r="CAI2" s="344"/>
      <c r="CAJ2" s="344"/>
      <c r="CAK2" s="344"/>
      <c r="CAL2" s="344"/>
      <c r="CAM2" s="344"/>
      <c r="CAN2" s="276"/>
      <c r="CAO2" s="276"/>
      <c r="CAP2" s="28"/>
      <c r="CAQ2" s="28"/>
      <c r="CAR2" s="28"/>
      <c r="CAS2" s="28"/>
      <c r="CAT2" s="28"/>
      <c r="CAU2" s="344"/>
      <c r="CAV2" s="24"/>
      <c r="CAW2" s="24"/>
      <c r="CAX2" s="344"/>
      <c r="CAY2" s="345"/>
      <c r="CAZ2" s="26"/>
      <c r="CBA2" s="520"/>
      <c r="CBB2" s="520"/>
      <c r="CBC2" s="520"/>
      <c r="CBD2" s="520"/>
      <c r="CBE2" s="521"/>
      <c r="CBF2" s="27"/>
      <c r="CBG2" s="27"/>
      <c r="CBH2" s="27"/>
      <c r="CBI2" s="27"/>
      <c r="CBJ2" s="27"/>
      <c r="CBK2" s="27"/>
      <c r="CBL2" s="27"/>
      <c r="CBM2" s="27"/>
      <c r="CBN2" s="27"/>
      <c r="CBO2" s="27"/>
      <c r="CBP2" s="27"/>
      <c r="CBQ2" s="27"/>
      <c r="CBR2" s="520"/>
      <c r="CBS2" s="345"/>
      <c r="CBT2" s="345"/>
      <c r="CBU2" s="345"/>
      <c r="CBV2" s="345"/>
      <c r="CBW2" s="345"/>
      <c r="CBX2" s="345"/>
      <c r="CBY2" s="345"/>
      <c r="CBZ2" s="345"/>
      <c r="CCA2" s="520"/>
      <c r="CCB2" s="520"/>
      <c r="CCC2" s="520"/>
      <c r="CCD2" s="520"/>
      <c r="CCE2" s="345"/>
      <c r="CCF2" s="345"/>
      <c r="CCG2" s="345"/>
      <c r="CCH2" s="344"/>
      <c r="CCI2" s="344"/>
      <c r="CCJ2" s="344"/>
      <c r="CCK2" s="344"/>
      <c r="CCL2" s="344"/>
      <c r="CCM2" s="344"/>
      <c r="CCN2" s="344"/>
      <c r="CCO2" s="344"/>
      <c r="CCP2" s="344"/>
      <c r="CCQ2" s="28"/>
      <c r="CCR2" s="344"/>
      <c r="CCS2" s="344"/>
      <c r="CCT2" s="344"/>
      <c r="CCU2" s="344"/>
      <c r="CCV2" s="282"/>
      <c r="CCW2" s="282"/>
      <c r="CCX2" s="282"/>
      <c r="CCY2" s="282"/>
      <c r="CCZ2" s="282"/>
      <c r="CDA2" s="282"/>
      <c r="CDB2" s="283"/>
      <c r="CDC2" s="283"/>
      <c r="CDD2" s="282"/>
      <c r="CDE2" s="282"/>
      <c r="CDF2" s="283"/>
      <c r="CDG2" s="282"/>
      <c r="CDH2" s="282"/>
      <c r="CDI2" s="283"/>
      <c r="CDJ2" s="283"/>
      <c r="CDK2" s="282"/>
      <c r="CDL2" s="283"/>
      <c r="CDM2" s="282"/>
      <c r="CDN2" s="282"/>
      <c r="CDO2" s="282"/>
      <c r="CDP2" s="344"/>
      <c r="CDQ2" s="344"/>
      <c r="CDR2" s="344"/>
      <c r="CDS2" s="344"/>
      <c r="CDT2" s="344"/>
      <c r="CDU2" s="344"/>
      <c r="CDV2" s="344"/>
      <c r="CDW2" s="344"/>
      <c r="CDX2" s="344"/>
      <c r="CDY2" s="344"/>
      <c r="CDZ2" s="344"/>
      <c r="CEA2" s="344"/>
      <c r="CEB2" s="344"/>
      <c r="CEC2" s="344"/>
      <c r="CED2" s="344"/>
      <c r="CEE2" s="344"/>
      <c r="CEF2" s="344"/>
      <c r="CEG2" s="344"/>
      <c r="CEH2" s="344"/>
      <c r="CEI2" s="344"/>
      <c r="CEJ2" s="239"/>
      <c r="CEK2" s="344"/>
      <c r="CEL2" s="344"/>
      <c r="CEM2" s="344"/>
      <c r="CEN2" s="344"/>
      <c r="CEO2" s="344"/>
      <c r="CEP2" s="344"/>
      <c r="CEQ2" s="344"/>
      <c r="CER2" s="344"/>
      <c r="CES2" s="344"/>
      <c r="CET2" s="344"/>
      <c r="CEU2" s="344"/>
      <c r="CEV2" s="344"/>
      <c r="CEW2" s="344"/>
      <c r="CEX2" s="28"/>
      <c r="CEY2" s="28"/>
      <c r="CEZ2" s="28"/>
      <c r="CFA2" s="28"/>
      <c r="CFB2" s="344"/>
      <c r="CFC2" s="344"/>
      <c r="CFD2" s="344"/>
      <c r="CFE2" s="240"/>
      <c r="CFF2" s="344"/>
      <c r="CFG2" s="28"/>
      <c r="CFH2" s="344"/>
      <c r="CFI2" s="344"/>
      <c r="CFJ2" s="344"/>
      <c r="CFK2" s="344"/>
      <c r="CFL2" s="344"/>
      <c r="CFM2" s="344"/>
      <c r="CFN2" s="276"/>
      <c r="CFO2" s="276"/>
      <c r="CFP2" s="28"/>
      <c r="CFQ2" s="28"/>
      <c r="CFR2" s="28"/>
      <c r="CFS2" s="28"/>
      <c r="CFT2" s="28"/>
      <c r="CFU2" s="344"/>
      <c r="CFV2" s="24"/>
      <c r="CFW2" s="24"/>
      <c r="CFX2" s="344"/>
      <c r="CFY2" s="345"/>
      <c r="CFZ2" s="26"/>
      <c r="CGA2" s="520"/>
      <c r="CGB2" s="520"/>
      <c r="CGC2" s="520"/>
      <c r="CGD2" s="520"/>
      <c r="CGE2" s="521"/>
      <c r="CGF2" s="27"/>
      <c r="CGG2" s="27"/>
      <c r="CGH2" s="27"/>
      <c r="CGI2" s="27"/>
      <c r="CGJ2" s="27"/>
      <c r="CGK2" s="27"/>
      <c r="CGL2" s="27"/>
      <c r="CGM2" s="27"/>
      <c r="CGN2" s="27"/>
      <c r="CGO2" s="27"/>
      <c r="CGP2" s="27"/>
      <c r="CGQ2" s="27"/>
      <c r="CGR2" s="520"/>
      <c r="CGS2" s="345"/>
      <c r="CGT2" s="345"/>
      <c r="CGU2" s="345"/>
      <c r="CGV2" s="345"/>
      <c r="CGW2" s="345"/>
      <c r="CGX2" s="345"/>
      <c r="CGY2" s="345"/>
      <c r="CGZ2" s="345"/>
      <c r="CHA2" s="520"/>
      <c r="CHB2" s="520"/>
      <c r="CHC2" s="520"/>
      <c r="CHD2" s="520"/>
      <c r="CHE2" s="345"/>
      <c r="CHF2" s="345"/>
      <c r="CHG2" s="345"/>
      <c r="CHH2" s="344"/>
      <c r="CHI2" s="344"/>
      <c r="CHJ2" s="344"/>
      <c r="CHK2" s="344"/>
      <c r="CHL2" s="344"/>
      <c r="CHM2" s="344"/>
      <c r="CHN2" s="344"/>
      <c r="CHO2" s="344"/>
      <c r="CHP2" s="344"/>
      <c r="CHQ2" s="28"/>
      <c r="CHR2" s="344"/>
      <c r="CHS2" s="344"/>
      <c r="CHT2" s="344"/>
      <c r="CHU2" s="344"/>
      <c r="CHV2" s="282"/>
      <c r="CHW2" s="282"/>
      <c r="CHX2" s="282"/>
      <c r="CHY2" s="282"/>
      <c r="CHZ2" s="282"/>
      <c r="CIA2" s="282"/>
      <c r="CIB2" s="283"/>
      <c r="CIC2" s="283"/>
      <c r="CID2" s="282"/>
      <c r="CIE2" s="282"/>
      <c r="CIF2" s="283"/>
      <c r="CIG2" s="282"/>
      <c r="CIH2" s="282"/>
      <c r="CII2" s="283"/>
      <c r="CIJ2" s="283"/>
      <c r="CIK2" s="282"/>
      <c r="CIL2" s="283"/>
      <c r="CIM2" s="282"/>
      <c r="CIN2" s="282"/>
      <c r="CIO2" s="282"/>
      <c r="CIP2" s="344"/>
      <c r="CIQ2" s="344"/>
      <c r="CIR2" s="344"/>
      <c r="CIS2" s="344"/>
      <c r="CIT2" s="344"/>
      <c r="CIU2" s="344"/>
      <c r="CIV2" s="344"/>
      <c r="CIW2" s="344"/>
      <c r="CIX2" s="344"/>
      <c r="CIY2" s="344"/>
      <c r="CIZ2" s="344"/>
      <c r="CJA2" s="344"/>
      <c r="CJB2" s="344"/>
      <c r="CJC2" s="344"/>
      <c r="CJD2" s="344"/>
      <c r="CJE2" s="344"/>
      <c r="CJF2" s="344"/>
      <c r="CJG2" s="344"/>
      <c r="CJH2" s="344"/>
      <c r="CJI2" s="344"/>
      <c r="CJJ2" s="239"/>
      <c r="CJK2" s="344"/>
      <c r="CJL2" s="344"/>
      <c r="CJM2" s="344"/>
      <c r="CJN2" s="344"/>
      <c r="CJO2" s="344"/>
      <c r="CJP2" s="344"/>
      <c r="CJQ2" s="344"/>
      <c r="CJR2" s="344"/>
      <c r="CJS2" s="344"/>
      <c r="CJT2" s="344"/>
      <c r="CJU2" s="344"/>
      <c r="CJV2" s="344"/>
      <c r="CJW2" s="344"/>
      <c r="CJX2" s="28"/>
      <c r="CJY2" s="28"/>
      <c r="CJZ2" s="28"/>
      <c r="CKA2" s="28"/>
      <c r="CKB2" s="344"/>
      <c r="CKC2" s="344"/>
      <c r="CKD2" s="344"/>
      <c r="CKE2" s="240"/>
      <c r="CKF2" s="344"/>
      <c r="CKG2" s="28"/>
      <c r="CKH2" s="344"/>
      <c r="CKI2" s="344"/>
      <c r="CKJ2" s="344"/>
      <c r="CKK2" s="344"/>
      <c r="CKL2" s="344"/>
      <c r="CKM2" s="344"/>
      <c r="CKN2" s="276"/>
      <c r="CKO2" s="276"/>
      <c r="CKP2" s="28"/>
      <c r="CKQ2" s="28"/>
      <c r="CKR2" s="28"/>
      <c r="CKS2" s="28"/>
      <c r="CKT2" s="28"/>
      <c r="CKU2" s="344"/>
      <c r="CKV2" s="24"/>
      <c r="CKW2" s="24"/>
      <c r="CKX2" s="344"/>
      <c r="CKY2" s="345"/>
      <c r="CKZ2" s="26"/>
      <c r="CLA2" s="520"/>
      <c r="CLB2" s="520"/>
      <c r="CLC2" s="520"/>
      <c r="CLD2" s="520"/>
      <c r="CLE2" s="521"/>
      <c r="CLF2" s="27"/>
      <c r="CLG2" s="27"/>
      <c r="CLH2" s="27"/>
      <c r="CLI2" s="27"/>
      <c r="CLJ2" s="27"/>
      <c r="CLK2" s="27"/>
      <c r="CLL2" s="27"/>
      <c r="CLM2" s="27"/>
      <c r="CLN2" s="27"/>
      <c r="CLO2" s="27"/>
      <c r="CLP2" s="27"/>
      <c r="CLQ2" s="27"/>
      <c r="CLR2" s="520"/>
      <c r="CLS2" s="345"/>
      <c r="CLT2" s="345"/>
      <c r="CLU2" s="345"/>
      <c r="CLV2" s="345"/>
      <c r="CLW2" s="345"/>
      <c r="CLX2" s="345"/>
      <c r="CLY2" s="345"/>
      <c r="CLZ2" s="345"/>
      <c r="CMA2" s="520"/>
      <c r="CMB2" s="520"/>
      <c r="CMC2" s="520"/>
      <c r="CMD2" s="520"/>
      <c r="CME2" s="345"/>
      <c r="CMF2" s="345"/>
      <c r="CMG2" s="345"/>
      <c r="CMH2" s="344"/>
      <c r="CMI2" s="344"/>
      <c r="CMJ2" s="344"/>
      <c r="CMK2" s="344"/>
      <c r="CML2" s="344"/>
      <c r="CMM2" s="344"/>
      <c r="CMN2" s="344"/>
      <c r="CMO2" s="344"/>
      <c r="CMP2" s="344"/>
      <c r="CMQ2" s="28"/>
      <c r="CMR2" s="344"/>
      <c r="CMS2" s="344"/>
      <c r="CMT2" s="344"/>
      <c r="CMU2" s="344"/>
      <c r="CMV2" s="282"/>
      <c r="CMW2" s="282"/>
      <c r="CMX2" s="282"/>
      <c r="CMY2" s="282"/>
      <c r="CMZ2" s="282"/>
      <c r="CNA2" s="282"/>
      <c r="CNB2" s="283"/>
      <c r="CNC2" s="283"/>
      <c r="CND2" s="282"/>
      <c r="CNE2" s="282"/>
      <c r="CNF2" s="283"/>
      <c r="CNG2" s="282"/>
      <c r="CNH2" s="282"/>
      <c r="CNI2" s="283"/>
      <c r="CNJ2" s="283"/>
      <c r="CNK2" s="282"/>
      <c r="CNL2" s="283"/>
      <c r="CNM2" s="282"/>
      <c r="CNN2" s="282"/>
      <c r="CNO2" s="282"/>
      <c r="CNP2" s="344"/>
      <c r="CNQ2" s="344"/>
      <c r="CNR2" s="344"/>
      <c r="CNS2" s="344"/>
      <c r="CNT2" s="344"/>
      <c r="CNU2" s="344"/>
      <c r="CNV2" s="344"/>
      <c r="CNW2" s="344"/>
      <c r="CNX2" s="344"/>
      <c r="CNY2" s="344"/>
      <c r="CNZ2" s="344"/>
      <c r="COA2" s="344"/>
      <c r="COB2" s="344"/>
      <c r="COC2" s="344"/>
      <c r="COD2" s="344"/>
      <c r="COE2" s="344"/>
      <c r="COF2" s="344"/>
      <c r="COG2" s="344"/>
      <c r="COH2" s="344"/>
      <c r="COI2" s="344"/>
      <c r="COJ2" s="239"/>
      <c r="COK2" s="344"/>
      <c r="COL2" s="344"/>
      <c r="COM2" s="344"/>
      <c r="CON2" s="344"/>
      <c r="COO2" s="344"/>
      <c r="COP2" s="344"/>
      <c r="COQ2" s="344"/>
      <c r="COR2" s="344"/>
      <c r="COS2" s="344"/>
      <c r="COT2" s="344"/>
      <c r="COU2" s="344"/>
      <c r="COV2" s="344"/>
      <c r="COW2" s="344"/>
      <c r="COX2" s="28"/>
      <c r="COY2" s="28"/>
      <c r="COZ2" s="28"/>
      <c r="CPA2" s="28"/>
      <c r="CPB2" s="344"/>
      <c r="CPC2" s="344"/>
      <c r="CPD2" s="344"/>
      <c r="CPE2" s="240"/>
      <c r="CPF2" s="344"/>
      <c r="CPG2" s="28"/>
      <c r="CPH2" s="344"/>
      <c r="CPI2" s="344"/>
      <c r="CPJ2" s="344"/>
      <c r="CPK2" s="344"/>
      <c r="CPL2" s="344"/>
      <c r="CPM2" s="344"/>
      <c r="CPN2" s="276"/>
      <c r="CPO2" s="276"/>
      <c r="CPP2" s="28"/>
      <c r="CPQ2" s="28"/>
      <c r="CPR2" s="28"/>
      <c r="CPS2" s="28"/>
      <c r="CPT2" s="28"/>
      <c r="CPU2" s="344"/>
      <c r="CPV2" s="24"/>
      <c r="CPW2" s="24"/>
      <c r="CPX2" s="344"/>
      <c r="CPY2" s="345"/>
      <c r="CPZ2" s="26"/>
      <c r="CQA2" s="520"/>
      <c r="CQB2" s="520"/>
      <c r="CQC2" s="520"/>
      <c r="CQD2" s="520"/>
      <c r="CQE2" s="521"/>
      <c r="CQF2" s="27"/>
      <c r="CQG2" s="27"/>
      <c r="CQH2" s="27"/>
      <c r="CQI2" s="27"/>
      <c r="CQJ2" s="27"/>
      <c r="CQK2" s="27"/>
      <c r="CQL2" s="27"/>
      <c r="CQM2" s="27"/>
      <c r="CQN2" s="27"/>
      <c r="CQO2" s="27"/>
      <c r="CQP2" s="27"/>
      <c r="CQQ2" s="27"/>
      <c r="CQR2" s="520"/>
      <c r="CQS2" s="345"/>
      <c r="CQT2" s="345"/>
      <c r="CQU2" s="345"/>
      <c r="CQV2" s="345"/>
      <c r="CQW2" s="345"/>
      <c r="CQX2" s="345"/>
      <c r="CQY2" s="345"/>
      <c r="CQZ2" s="345"/>
      <c r="CRA2" s="520"/>
      <c r="CRB2" s="520"/>
      <c r="CRC2" s="520"/>
      <c r="CRD2" s="520"/>
      <c r="CRE2" s="345"/>
      <c r="CRF2" s="345"/>
      <c r="CRG2" s="345"/>
      <c r="CRH2" s="344"/>
      <c r="CRI2" s="344"/>
      <c r="CRJ2" s="344"/>
      <c r="CRK2" s="344"/>
      <c r="CRL2" s="344"/>
      <c r="CRM2" s="344"/>
      <c r="CRN2" s="344"/>
      <c r="CRO2" s="344"/>
      <c r="CRP2" s="344"/>
      <c r="CRQ2" s="28"/>
      <c r="CRR2" s="344"/>
      <c r="CRS2" s="344"/>
      <c r="CRT2" s="344"/>
      <c r="CRU2" s="344"/>
      <c r="CRV2" s="282"/>
      <c r="CRW2" s="282"/>
      <c r="CRX2" s="282"/>
      <c r="CRY2" s="282"/>
      <c r="CRZ2" s="282"/>
      <c r="CSA2" s="282"/>
      <c r="CSB2" s="283"/>
      <c r="CSC2" s="283"/>
      <c r="CSD2" s="282"/>
      <c r="CSE2" s="282"/>
      <c r="CSF2" s="283"/>
      <c r="CSG2" s="282"/>
      <c r="CSH2" s="282"/>
      <c r="CSI2" s="283"/>
      <c r="CSJ2" s="283"/>
      <c r="CSK2" s="282"/>
      <c r="CSL2" s="283"/>
      <c r="CSM2" s="282"/>
      <c r="CSN2" s="282"/>
      <c r="CSO2" s="282"/>
      <c r="CSP2" s="344"/>
      <c r="CSQ2" s="344"/>
      <c r="CSR2" s="344"/>
      <c r="CSS2" s="344"/>
      <c r="CST2" s="344"/>
      <c r="CSU2" s="344"/>
      <c r="CSV2" s="344"/>
      <c r="CSW2" s="344"/>
      <c r="CSX2" s="344"/>
      <c r="CSY2" s="344"/>
      <c r="CSZ2" s="344"/>
      <c r="CTA2" s="344"/>
      <c r="CTB2" s="344"/>
      <c r="CTC2" s="344"/>
      <c r="CTD2" s="344"/>
      <c r="CTE2" s="344"/>
      <c r="CTF2" s="344"/>
      <c r="CTG2" s="344"/>
      <c r="CTH2" s="344"/>
      <c r="CTI2" s="344"/>
      <c r="CTJ2" s="239"/>
      <c r="CTK2" s="344"/>
      <c r="CTL2" s="344"/>
      <c r="CTM2" s="344"/>
      <c r="CTN2" s="344"/>
      <c r="CTO2" s="344"/>
      <c r="CTP2" s="344"/>
      <c r="CTQ2" s="344"/>
      <c r="CTR2" s="344"/>
      <c r="CTS2" s="344"/>
      <c r="CTT2" s="344"/>
      <c r="CTU2" s="344"/>
      <c r="CTV2" s="344"/>
      <c r="CTW2" s="344"/>
      <c r="CTX2" s="28"/>
      <c r="CTY2" s="28"/>
      <c r="CTZ2" s="28"/>
      <c r="CUA2" s="28"/>
      <c r="CUB2" s="344"/>
      <c r="CUC2" s="344"/>
      <c r="CUD2" s="344"/>
      <c r="CUE2" s="240"/>
      <c r="CUF2" s="344"/>
      <c r="CUG2" s="28"/>
      <c r="CUH2" s="344"/>
      <c r="CUI2" s="344"/>
      <c r="CUJ2" s="344"/>
      <c r="CUK2" s="344"/>
      <c r="CUL2" s="344"/>
      <c r="CUM2" s="344"/>
      <c r="CUN2" s="276"/>
      <c r="CUO2" s="276"/>
      <c r="CUP2" s="28"/>
      <c r="CUQ2" s="28"/>
      <c r="CUR2" s="28"/>
      <c r="CUS2" s="28"/>
      <c r="CUT2" s="28"/>
      <c r="CUU2" s="344"/>
      <c r="CUV2" s="24"/>
      <c r="CUW2" s="24"/>
      <c r="CUX2" s="344"/>
      <c r="CUY2" s="345"/>
      <c r="CUZ2" s="26"/>
      <c r="CVA2" s="520"/>
      <c r="CVB2" s="520"/>
      <c r="CVC2" s="520"/>
      <c r="CVD2" s="520"/>
      <c r="CVE2" s="521"/>
      <c r="CVF2" s="27"/>
      <c r="CVG2" s="27"/>
      <c r="CVH2" s="27"/>
      <c r="CVI2" s="27"/>
      <c r="CVJ2" s="27"/>
      <c r="CVK2" s="27"/>
      <c r="CVL2" s="27"/>
      <c r="CVM2" s="27"/>
      <c r="CVN2" s="27"/>
      <c r="CVO2" s="27"/>
      <c r="CVP2" s="27"/>
      <c r="CVQ2" s="27"/>
      <c r="CVR2" s="520"/>
      <c r="CVS2" s="345"/>
      <c r="CVT2" s="345"/>
      <c r="CVU2" s="345"/>
      <c r="CVV2" s="345"/>
      <c r="CVW2" s="345"/>
      <c r="CVX2" s="345"/>
      <c r="CVY2" s="345"/>
      <c r="CVZ2" s="345"/>
      <c r="CWA2" s="520"/>
      <c r="CWB2" s="520"/>
      <c r="CWC2" s="520"/>
      <c r="CWD2" s="520"/>
      <c r="CWE2" s="345"/>
      <c r="CWF2" s="345"/>
      <c r="CWG2" s="345"/>
      <c r="CWH2" s="344"/>
      <c r="CWI2" s="344"/>
      <c r="CWJ2" s="344"/>
      <c r="CWK2" s="344"/>
      <c r="CWL2" s="344"/>
      <c r="CWM2" s="344"/>
      <c r="CWN2" s="344"/>
      <c r="CWO2" s="344"/>
      <c r="CWP2" s="344"/>
      <c r="CWQ2" s="28"/>
      <c r="CWR2" s="344"/>
      <c r="CWS2" s="344"/>
      <c r="CWT2" s="344"/>
      <c r="CWU2" s="344"/>
      <c r="CWV2" s="282"/>
      <c r="CWW2" s="282"/>
      <c r="CWX2" s="282"/>
      <c r="CWY2" s="282"/>
      <c r="CWZ2" s="282"/>
      <c r="CXA2" s="282"/>
      <c r="CXB2" s="283"/>
      <c r="CXC2" s="283"/>
      <c r="CXD2" s="282"/>
      <c r="CXE2" s="282"/>
      <c r="CXF2" s="283"/>
      <c r="CXG2" s="282"/>
      <c r="CXH2" s="282"/>
      <c r="CXI2" s="283"/>
      <c r="CXJ2" s="283"/>
      <c r="CXK2" s="282"/>
      <c r="CXL2" s="283"/>
      <c r="CXM2" s="282"/>
      <c r="CXN2" s="282"/>
      <c r="CXO2" s="282"/>
      <c r="CXP2" s="344"/>
      <c r="CXQ2" s="344"/>
      <c r="CXR2" s="344"/>
      <c r="CXS2" s="344"/>
      <c r="CXT2" s="344"/>
      <c r="CXU2" s="344"/>
      <c r="CXV2" s="344"/>
      <c r="CXW2" s="344"/>
      <c r="CXX2" s="344"/>
      <c r="CXY2" s="344"/>
      <c r="CXZ2" s="344"/>
      <c r="CYA2" s="344"/>
      <c r="CYB2" s="344"/>
      <c r="CYC2" s="344"/>
      <c r="CYD2" s="344"/>
      <c r="CYE2" s="344"/>
      <c r="CYF2" s="344"/>
      <c r="CYG2" s="344"/>
      <c r="CYH2" s="344"/>
      <c r="CYI2" s="344"/>
      <c r="CYJ2" s="239"/>
      <c r="CYK2" s="344"/>
      <c r="CYL2" s="344"/>
      <c r="CYM2" s="344"/>
      <c r="CYN2" s="344"/>
      <c r="CYO2" s="344"/>
      <c r="CYP2" s="344"/>
      <c r="CYQ2" s="344"/>
      <c r="CYR2" s="344"/>
      <c r="CYS2" s="344"/>
      <c r="CYT2" s="344"/>
      <c r="CYU2" s="344"/>
      <c r="CYV2" s="344"/>
      <c r="CYW2" s="344"/>
      <c r="CYX2" s="28"/>
      <c r="CYY2" s="28"/>
      <c r="CYZ2" s="28"/>
      <c r="CZA2" s="28"/>
      <c r="CZB2" s="344"/>
      <c r="CZC2" s="344"/>
      <c r="CZD2" s="344"/>
      <c r="CZE2" s="240"/>
      <c r="CZF2" s="344"/>
      <c r="CZG2" s="28"/>
      <c r="CZH2" s="344"/>
      <c r="CZI2" s="344"/>
      <c r="CZJ2" s="344"/>
      <c r="CZK2" s="344"/>
      <c r="CZL2" s="344"/>
      <c r="CZM2" s="344"/>
      <c r="CZN2" s="276"/>
      <c r="CZO2" s="276"/>
      <c r="CZP2" s="28"/>
      <c r="CZQ2" s="28"/>
      <c r="CZR2" s="28"/>
      <c r="CZS2" s="28"/>
      <c r="CZT2" s="28"/>
      <c r="CZU2" s="344"/>
      <c r="CZV2" s="24"/>
      <c r="CZW2" s="24"/>
      <c r="CZX2" s="344"/>
      <c r="CZY2" s="345"/>
      <c r="CZZ2" s="26"/>
      <c r="DAA2" s="520"/>
      <c r="DAB2" s="520"/>
      <c r="DAC2" s="520"/>
      <c r="DAD2" s="520"/>
      <c r="DAE2" s="521"/>
      <c r="DAF2" s="27"/>
      <c r="DAG2" s="27"/>
      <c r="DAH2" s="27"/>
      <c r="DAI2" s="27"/>
      <c r="DAJ2" s="27"/>
      <c r="DAK2" s="27"/>
      <c r="DAL2" s="27"/>
      <c r="DAM2" s="27"/>
      <c r="DAN2" s="27"/>
      <c r="DAO2" s="27"/>
      <c r="DAP2" s="27"/>
      <c r="DAQ2" s="27"/>
      <c r="DAR2" s="520"/>
      <c r="DAS2" s="345"/>
      <c r="DAT2" s="345"/>
      <c r="DAU2" s="345"/>
      <c r="DAV2" s="345"/>
      <c r="DAW2" s="345"/>
      <c r="DAX2" s="345"/>
      <c r="DAY2" s="345"/>
      <c r="DAZ2" s="345"/>
      <c r="DBA2" s="520"/>
      <c r="DBB2" s="520"/>
      <c r="DBC2" s="520"/>
      <c r="DBD2" s="520"/>
      <c r="DBE2" s="345"/>
      <c r="DBF2" s="345"/>
      <c r="DBG2" s="345"/>
      <c r="DBH2" s="344"/>
      <c r="DBI2" s="344"/>
      <c r="DBJ2" s="344"/>
      <c r="DBK2" s="344"/>
      <c r="DBL2" s="344"/>
      <c r="DBM2" s="344"/>
      <c r="DBN2" s="344"/>
      <c r="DBO2" s="344"/>
      <c r="DBP2" s="344"/>
      <c r="DBQ2" s="28"/>
      <c r="DBR2" s="344"/>
      <c r="DBS2" s="344"/>
      <c r="DBT2" s="344"/>
      <c r="DBU2" s="344"/>
      <c r="DBV2" s="282"/>
      <c r="DBW2" s="282"/>
      <c r="DBX2" s="282"/>
      <c r="DBY2" s="282"/>
      <c r="DBZ2" s="282"/>
      <c r="DCA2" s="282"/>
      <c r="DCB2" s="283"/>
      <c r="DCC2" s="283"/>
      <c r="DCD2" s="282"/>
      <c r="DCE2" s="282"/>
      <c r="DCF2" s="283"/>
      <c r="DCG2" s="282"/>
      <c r="DCH2" s="282"/>
      <c r="DCI2" s="283"/>
      <c r="DCJ2" s="283"/>
      <c r="DCK2" s="282"/>
      <c r="DCL2" s="283"/>
      <c r="DCM2" s="282"/>
      <c r="DCN2" s="282"/>
      <c r="DCO2" s="282"/>
      <c r="DCP2" s="344"/>
      <c r="DCQ2" s="344"/>
      <c r="DCR2" s="344"/>
      <c r="DCS2" s="344"/>
      <c r="DCT2" s="344"/>
      <c r="DCU2" s="344"/>
      <c r="DCV2" s="344"/>
      <c r="DCW2" s="344"/>
      <c r="DCX2" s="344"/>
      <c r="DCY2" s="344"/>
      <c r="DCZ2" s="344"/>
      <c r="DDA2" s="344"/>
      <c r="DDB2" s="344"/>
      <c r="DDC2" s="344"/>
      <c r="DDD2" s="344"/>
      <c r="DDE2" s="344"/>
      <c r="DDF2" s="344"/>
      <c r="DDG2" s="344"/>
      <c r="DDH2" s="344"/>
      <c r="DDI2" s="344"/>
      <c r="DDJ2" s="239"/>
      <c r="DDK2" s="344"/>
      <c r="DDL2" s="344"/>
      <c r="DDM2" s="344"/>
      <c r="DDN2" s="344"/>
      <c r="DDO2" s="344"/>
      <c r="DDP2" s="344"/>
      <c r="DDQ2" s="344"/>
      <c r="DDR2" s="344"/>
      <c r="DDS2" s="344"/>
      <c r="DDT2" s="344"/>
      <c r="DDU2" s="344"/>
      <c r="DDV2" s="344"/>
      <c r="DDW2" s="344"/>
      <c r="DDX2" s="28"/>
      <c r="DDY2" s="28"/>
      <c r="DDZ2" s="28"/>
      <c r="DEA2" s="28"/>
      <c r="DEB2" s="344"/>
      <c r="DEC2" s="344"/>
      <c r="DED2" s="344"/>
      <c r="DEE2" s="240"/>
      <c r="DEF2" s="344"/>
      <c r="DEG2" s="28"/>
      <c r="DEH2" s="344"/>
      <c r="DEI2" s="344"/>
      <c r="DEJ2" s="344"/>
      <c r="DEK2" s="344"/>
      <c r="DEL2" s="344"/>
      <c r="DEM2" s="344"/>
      <c r="DEN2" s="276"/>
      <c r="DEO2" s="276"/>
      <c r="DEP2" s="28"/>
      <c r="DEQ2" s="28"/>
      <c r="DER2" s="28"/>
      <c r="DES2" s="28"/>
      <c r="DET2" s="28"/>
      <c r="DEU2" s="344"/>
      <c r="DEV2" s="24"/>
      <c r="DEW2" s="24"/>
      <c r="DEX2" s="344"/>
      <c r="DEY2" s="345"/>
      <c r="DEZ2" s="26"/>
      <c r="DFA2" s="520"/>
      <c r="DFB2" s="520"/>
      <c r="DFC2" s="520"/>
      <c r="DFD2" s="520"/>
      <c r="DFE2" s="521"/>
      <c r="DFF2" s="27"/>
      <c r="DFG2" s="27"/>
      <c r="DFH2" s="27"/>
      <c r="DFI2" s="27"/>
      <c r="DFJ2" s="27"/>
      <c r="DFK2" s="27"/>
      <c r="DFL2" s="27"/>
      <c r="DFM2" s="27"/>
      <c r="DFN2" s="27"/>
      <c r="DFO2" s="27"/>
      <c r="DFP2" s="27"/>
      <c r="DFQ2" s="27"/>
      <c r="DFR2" s="520"/>
      <c r="DFS2" s="345"/>
      <c r="DFT2" s="345"/>
      <c r="DFU2" s="345"/>
      <c r="DFV2" s="345"/>
      <c r="DFW2" s="345"/>
      <c r="DFX2" s="345"/>
      <c r="DFY2" s="345"/>
      <c r="DFZ2" s="345"/>
      <c r="DGA2" s="520"/>
      <c r="DGB2" s="520"/>
      <c r="DGC2" s="520"/>
      <c r="DGD2" s="520"/>
      <c r="DGE2" s="345"/>
      <c r="DGF2" s="345"/>
      <c r="DGG2" s="345"/>
      <c r="DGH2" s="344"/>
      <c r="DGI2" s="344"/>
      <c r="DGJ2" s="344"/>
      <c r="DGK2" s="344"/>
      <c r="DGL2" s="344"/>
      <c r="DGM2" s="344"/>
      <c r="DGN2" s="344"/>
      <c r="DGO2" s="344"/>
      <c r="DGP2" s="344"/>
      <c r="DGQ2" s="28"/>
      <c r="DGR2" s="344"/>
      <c r="DGS2" s="344"/>
      <c r="DGT2" s="344"/>
      <c r="DGU2" s="344"/>
      <c r="DGV2" s="282"/>
      <c r="DGW2" s="282"/>
      <c r="DGX2" s="282"/>
      <c r="DGY2" s="282"/>
      <c r="DGZ2" s="282"/>
      <c r="DHA2" s="282"/>
      <c r="DHB2" s="283"/>
      <c r="DHC2" s="283"/>
      <c r="DHD2" s="282"/>
      <c r="DHE2" s="282"/>
      <c r="DHF2" s="283"/>
      <c r="DHG2" s="282"/>
      <c r="DHH2" s="282"/>
      <c r="DHI2" s="283"/>
      <c r="DHJ2" s="283"/>
      <c r="DHK2" s="282"/>
      <c r="DHL2" s="283"/>
      <c r="DHM2" s="282"/>
      <c r="DHN2" s="282"/>
      <c r="DHO2" s="282"/>
      <c r="DHP2" s="344"/>
      <c r="DHQ2" s="344"/>
      <c r="DHR2" s="344"/>
      <c r="DHS2" s="344"/>
      <c r="DHT2" s="344"/>
      <c r="DHU2" s="344"/>
      <c r="DHV2" s="344"/>
      <c r="DHW2" s="344"/>
      <c r="DHX2" s="344"/>
      <c r="DHY2" s="344"/>
      <c r="DHZ2" s="344"/>
      <c r="DIA2" s="344"/>
      <c r="DIB2" s="344"/>
      <c r="DIC2" s="344"/>
      <c r="DID2" s="344"/>
      <c r="DIE2" s="344"/>
      <c r="DIF2" s="344"/>
      <c r="DIG2" s="344"/>
      <c r="DIH2" s="344"/>
      <c r="DII2" s="344"/>
      <c r="DIJ2" s="239"/>
      <c r="DIK2" s="344"/>
      <c r="DIL2" s="344"/>
      <c r="DIM2" s="344"/>
      <c r="DIN2" s="344"/>
      <c r="DIO2" s="344"/>
      <c r="DIP2" s="344"/>
      <c r="DIQ2" s="344"/>
      <c r="DIR2" s="344"/>
      <c r="DIS2" s="344"/>
      <c r="DIT2" s="344"/>
      <c r="DIU2" s="344"/>
      <c r="DIV2" s="344"/>
      <c r="DIW2" s="344"/>
      <c r="DIX2" s="28"/>
      <c r="DIY2" s="28"/>
      <c r="DIZ2" s="28"/>
      <c r="DJA2" s="28"/>
      <c r="DJB2" s="344"/>
      <c r="DJC2" s="344"/>
      <c r="DJD2" s="344"/>
      <c r="DJE2" s="240"/>
      <c r="DJF2" s="344"/>
      <c r="DJG2" s="28"/>
      <c r="DJH2" s="344"/>
      <c r="DJI2" s="344"/>
      <c r="DJJ2" s="344"/>
      <c r="DJK2" s="344"/>
      <c r="DJL2" s="344"/>
      <c r="DJM2" s="344"/>
      <c r="DJN2" s="276"/>
      <c r="DJO2" s="276"/>
      <c r="DJP2" s="28"/>
      <c r="DJQ2" s="28"/>
      <c r="DJR2" s="28"/>
      <c r="DJS2" s="28"/>
      <c r="DJT2" s="28"/>
      <c r="DJU2" s="344"/>
      <c r="DJV2" s="24"/>
      <c r="DJW2" s="24"/>
      <c r="DJX2" s="344"/>
      <c r="DJY2" s="345"/>
      <c r="DJZ2" s="26"/>
      <c r="DKA2" s="520"/>
      <c r="DKB2" s="520"/>
      <c r="DKC2" s="520"/>
      <c r="DKD2" s="520"/>
      <c r="DKE2" s="521"/>
      <c r="DKF2" s="27"/>
      <c r="DKG2" s="27"/>
      <c r="DKH2" s="27"/>
      <c r="DKI2" s="27"/>
      <c r="DKJ2" s="27"/>
      <c r="DKK2" s="27"/>
      <c r="DKL2" s="27"/>
      <c r="DKM2" s="27"/>
      <c r="DKN2" s="27"/>
      <c r="DKO2" s="27"/>
      <c r="DKP2" s="27"/>
      <c r="DKQ2" s="27"/>
      <c r="DKR2" s="520"/>
      <c r="DKS2" s="345"/>
      <c r="DKT2" s="345"/>
      <c r="DKU2" s="345"/>
      <c r="DKV2" s="345"/>
      <c r="DKW2" s="345"/>
      <c r="DKX2" s="345"/>
      <c r="DKY2" s="345"/>
      <c r="DKZ2" s="345"/>
      <c r="DLA2" s="520"/>
      <c r="DLB2" s="520"/>
      <c r="DLC2" s="520"/>
      <c r="DLD2" s="520"/>
      <c r="DLE2" s="345"/>
      <c r="DLF2" s="345"/>
      <c r="DLG2" s="345"/>
      <c r="DLH2" s="344"/>
      <c r="DLI2" s="344"/>
      <c r="DLJ2" s="344"/>
      <c r="DLK2" s="344"/>
      <c r="DLL2" s="344"/>
      <c r="DLM2" s="344"/>
      <c r="DLN2" s="344"/>
      <c r="DLO2" s="344"/>
      <c r="DLP2" s="344"/>
      <c r="DLQ2" s="28"/>
      <c r="DLR2" s="344"/>
      <c r="DLS2" s="344"/>
      <c r="DLT2" s="344"/>
      <c r="DLU2" s="344"/>
      <c r="DLV2" s="282"/>
      <c r="DLW2" s="282"/>
      <c r="DLX2" s="282"/>
      <c r="DLY2" s="282"/>
      <c r="DLZ2" s="282"/>
      <c r="DMA2" s="282"/>
      <c r="DMB2" s="283"/>
      <c r="DMC2" s="283"/>
      <c r="DMD2" s="282"/>
      <c r="DME2" s="282"/>
      <c r="DMF2" s="283"/>
      <c r="DMG2" s="282"/>
      <c r="DMH2" s="282"/>
      <c r="DMI2" s="283"/>
      <c r="DMJ2" s="283"/>
      <c r="DMK2" s="282"/>
      <c r="DML2" s="283"/>
      <c r="DMM2" s="282"/>
      <c r="DMN2" s="282"/>
      <c r="DMO2" s="282"/>
      <c r="DMP2" s="344"/>
      <c r="DMQ2" s="344"/>
      <c r="DMR2" s="344"/>
      <c r="DMS2" s="344"/>
      <c r="DMT2" s="344"/>
      <c r="DMU2" s="344"/>
      <c r="DMV2" s="344"/>
      <c r="DMW2" s="344"/>
      <c r="DMX2" s="344"/>
      <c r="DMY2" s="344"/>
      <c r="DMZ2" s="344"/>
      <c r="DNA2" s="344"/>
      <c r="DNB2" s="344"/>
      <c r="DNC2" s="344"/>
      <c r="DND2" s="344"/>
      <c r="DNE2" s="344"/>
      <c r="DNF2" s="344"/>
      <c r="DNG2" s="344"/>
      <c r="DNH2" s="344"/>
      <c r="DNI2" s="344"/>
      <c r="DNJ2" s="239"/>
      <c r="DNK2" s="344"/>
      <c r="DNL2" s="344"/>
      <c r="DNM2" s="344"/>
      <c r="DNN2" s="344"/>
      <c r="DNO2" s="344"/>
      <c r="DNP2" s="344"/>
      <c r="DNQ2" s="344"/>
      <c r="DNR2" s="344"/>
      <c r="DNS2" s="344"/>
      <c r="DNT2" s="344"/>
      <c r="DNU2" s="344"/>
      <c r="DNV2" s="344"/>
      <c r="DNW2" s="344"/>
      <c r="DNX2" s="28"/>
      <c r="DNY2" s="28"/>
      <c r="DNZ2" s="28"/>
      <c r="DOA2" s="28"/>
      <c r="DOB2" s="344"/>
      <c r="DOC2" s="344"/>
      <c r="DOD2" s="344"/>
      <c r="DOE2" s="240"/>
      <c r="DOF2" s="344"/>
      <c r="DOG2" s="28"/>
      <c r="DOH2" s="344"/>
      <c r="DOI2" s="344"/>
      <c r="DOJ2" s="344"/>
      <c r="DOK2" s="344"/>
      <c r="DOL2" s="344"/>
      <c r="DOM2" s="344"/>
      <c r="DON2" s="276"/>
      <c r="DOO2" s="276"/>
      <c r="DOP2" s="28"/>
      <c r="DOQ2" s="28"/>
      <c r="DOR2" s="28"/>
      <c r="DOS2" s="28"/>
      <c r="DOT2" s="28"/>
      <c r="DOU2" s="344"/>
      <c r="DOV2" s="24"/>
      <c r="DOW2" s="24"/>
      <c r="DOX2" s="344"/>
      <c r="DOY2" s="345"/>
      <c r="DOZ2" s="26"/>
      <c r="DPA2" s="520"/>
      <c r="DPB2" s="520"/>
      <c r="DPC2" s="520"/>
      <c r="DPD2" s="520"/>
      <c r="DPE2" s="521"/>
      <c r="DPF2" s="27"/>
      <c r="DPG2" s="27"/>
      <c r="DPH2" s="27"/>
      <c r="DPI2" s="27"/>
      <c r="DPJ2" s="27"/>
      <c r="DPK2" s="27"/>
      <c r="DPL2" s="27"/>
      <c r="DPM2" s="27"/>
      <c r="DPN2" s="27"/>
      <c r="DPO2" s="27"/>
      <c r="DPP2" s="27"/>
      <c r="DPQ2" s="27"/>
      <c r="DPR2" s="520"/>
      <c r="DPS2" s="345"/>
      <c r="DPT2" s="345"/>
      <c r="DPU2" s="345"/>
      <c r="DPV2" s="345"/>
      <c r="DPW2" s="345"/>
      <c r="DPX2" s="345"/>
      <c r="DPY2" s="345"/>
      <c r="DPZ2" s="345"/>
      <c r="DQA2" s="520"/>
      <c r="DQB2" s="520"/>
      <c r="DQC2" s="520"/>
      <c r="DQD2" s="520"/>
      <c r="DQE2" s="345"/>
      <c r="DQF2" s="345"/>
      <c r="DQG2" s="345"/>
      <c r="DQH2" s="344"/>
      <c r="DQI2" s="344"/>
      <c r="DQJ2" s="344"/>
      <c r="DQK2" s="344"/>
      <c r="DQL2" s="344"/>
      <c r="DQM2" s="344"/>
      <c r="DQN2" s="344"/>
      <c r="DQO2" s="344"/>
      <c r="DQP2" s="344"/>
      <c r="DQQ2" s="28"/>
      <c r="DQR2" s="344"/>
      <c r="DQS2" s="344"/>
      <c r="DQT2" s="344"/>
      <c r="DQU2" s="344"/>
      <c r="DQV2" s="282"/>
      <c r="DQW2" s="282"/>
      <c r="DQX2" s="282"/>
      <c r="DQY2" s="282"/>
      <c r="DQZ2" s="282"/>
      <c r="DRA2" s="282"/>
      <c r="DRB2" s="283"/>
      <c r="DRC2" s="283"/>
      <c r="DRD2" s="282"/>
      <c r="DRE2" s="282"/>
      <c r="DRF2" s="283"/>
      <c r="DRG2" s="282"/>
      <c r="DRH2" s="282"/>
      <c r="DRI2" s="283"/>
      <c r="DRJ2" s="283"/>
      <c r="DRK2" s="282"/>
      <c r="DRL2" s="283"/>
      <c r="DRM2" s="282"/>
      <c r="DRN2" s="282"/>
      <c r="DRO2" s="282"/>
      <c r="DRP2" s="344"/>
      <c r="DRQ2" s="344"/>
      <c r="DRR2" s="344"/>
      <c r="DRS2" s="344"/>
      <c r="DRT2" s="344"/>
      <c r="DRU2" s="344"/>
      <c r="DRV2" s="344"/>
      <c r="DRW2" s="344"/>
      <c r="DRX2" s="344"/>
      <c r="DRY2" s="344"/>
      <c r="DRZ2" s="344"/>
      <c r="DSA2" s="344"/>
      <c r="DSB2" s="344"/>
      <c r="DSC2" s="344"/>
      <c r="DSD2" s="344"/>
      <c r="DSE2" s="344"/>
      <c r="DSF2" s="344"/>
      <c r="DSG2" s="344"/>
      <c r="DSH2" s="344"/>
      <c r="DSI2" s="344"/>
      <c r="DSJ2" s="239"/>
      <c r="DSK2" s="344"/>
      <c r="DSL2" s="344"/>
      <c r="DSM2" s="344"/>
      <c r="DSN2" s="344"/>
      <c r="DSO2" s="344"/>
      <c r="DSP2" s="344"/>
      <c r="DSQ2" s="344"/>
      <c r="DSR2" s="344"/>
      <c r="DSS2" s="344"/>
      <c r="DST2" s="344"/>
      <c r="DSU2" s="344"/>
      <c r="DSV2" s="344"/>
      <c r="DSW2" s="344"/>
      <c r="DSX2" s="28"/>
      <c r="DSY2" s="28"/>
      <c r="DSZ2" s="28"/>
      <c r="DTA2" s="28"/>
      <c r="DTB2" s="344"/>
      <c r="DTC2" s="344"/>
      <c r="DTD2" s="344"/>
      <c r="DTE2" s="240"/>
      <c r="DTF2" s="344"/>
      <c r="DTG2" s="28"/>
      <c r="DTH2" s="344"/>
      <c r="DTI2" s="344"/>
      <c r="DTJ2" s="344"/>
      <c r="DTK2" s="344"/>
      <c r="DTL2" s="344"/>
      <c r="DTM2" s="344"/>
      <c r="DTN2" s="276"/>
      <c r="DTO2" s="276"/>
      <c r="DTP2" s="28"/>
      <c r="DTQ2" s="28"/>
      <c r="DTR2" s="28"/>
      <c r="DTS2" s="28"/>
      <c r="DTT2" s="28"/>
      <c r="DTU2" s="344"/>
      <c r="DTV2" s="24"/>
      <c r="DTW2" s="24"/>
      <c r="DTX2" s="344"/>
      <c r="DTY2" s="345"/>
      <c r="DTZ2" s="26"/>
      <c r="DUA2" s="520"/>
      <c r="DUB2" s="520"/>
      <c r="DUC2" s="520"/>
      <c r="DUD2" s="520"/>
      <c r="DUE2" s="521"/>
      <c r="DUF2" s="27"/>
      <c r="DUG2" s="27"/>
      <c r="DUH2" s="27"/>
      <c r="DUI2" s="27"/>
      <c r="DUJ2" s="27"/>
      <c r="DUK2" s="27"/>
      <c r="DUL2" s="27"/>
      <c r="DUM2" s="27"/>
      <c r="DUN2" s="27"/>
      <c r="DUO2" s="27"/>
      <c r="DUP2" s="27"/>
      <c r="DUQ2" s="27"/>
      <c r="DUR2" s="520"/>
      <c r="DUS2" s="345"/>
      <c r="DUT2" s="345"/>
      <c r="DUU2" s="345"/>
      <c r="DUV2" s="345"/>
      <c r="DUW2" s="345"/>
      <c r="DUX2" s="345"/>
      <c r="DUY2" s="345"/>
      <c r="DUZ2" s="345"/>
      <c r="DVA2" s="520"/>
      <c r="DVB2" s="520"/>
      <c r="DVC2" s="520"/>
      <c r="DVD2" s="520"/>
      <c r="DVE2" s="345"/>
      <c r="DVF2" s="345"/>
      <c r="DVG2" s="345"/>
      <c r="DVH2" s="344"/>
      <c r="DVI2" s="344"/>
      <c r="DVJ2" s="344"/>
      <c r="DVK2" s="344"/>
      <c r="DVL2" s="344"/>
      <c r="DVM2" s="344"/>
      <c r="DVN2" s="344"/>
      <c r="DVO2" s="344"/>
      <c r="DVP2" s="344"/>
      <c r="DVQ2" s="28"/>
      <c r="DVR2" s="344"/>
      <c r="DVS2" s="344"/>
      <c r="DVT2" s="344"/>
      <c r="DVU2" s="344"/>
      <c r="DVV2" s="282"/>
      <c r="DVW2" s="282"/>
      <c r="DVX2" s="282"/>
      <c r="DVY2" s="282"/>
      <c r="DVZ2" s="282"/>
      <c r="DWA2" s="282"/>
      <c r="DWB2" s="283"/>
      <c r="DWC2" s="283"/>
      <c r="DWD2" s="282"/>
      <c r="DWE2" s="282"/>
      <c r="DWF2" s="283"/>
      <c r="DWG2" s="282"/>
      <c r="DWH2" s="282"/>
      <c r="DWI2" s="283"/>
      <c r="DWJ2" s="283"/>
      <c r="DWK2" s="282"/>
      <c r="DWL2" s="283"/>
      <c r="DWM2" s="282"/>
      <c r="DWN2" s="282"/>
      <c r="DWO2" s="282"/>
      <c r="DWP2" s="344"/>
      <c r="DWQ2" s="344"/>
      <c r="DWR2" s="344"/>
      <c r="DWS2" s="344"/>
      <c r="DWT2" s="344"/>
      <c r="DWU2" s="344"/>
      <c r="DWV2" s="344"/>
      <c r="DWW2" s="344"/>
      <c r="DWX2" s="344"/>
      <c r="DWY2" s="344"/>
      <c r="DWZ2" s="344"/>
      <c r="DXA2" s="344"/>
      <c r="DXB2" s="344"/>
      <c r="DXC2" s="344"/>
      <c r="DXD2" s="344"/>
      <c r="DXE2" s="344"/>
      <c r="DXF2" s="344"/>
      <c r="DXG2" s="344"/>
      <c r="DXH2" s="344"/>
      <c r="DXI2" s="344"/>
      <c r="DXJ2" s="239"/>
      <c r="DXK2" s="344"/>
      <c r="DXL2" s="344"/>
      <c r="DXM2" s="344"/>
      <c r="DXN2" s="344"/>
      <c r="DXO2" s="344"/>
      <c r="DXP2" s="344"/>
      <c r="DXQ2" s="344"/>
      <c r="DXR2" s="344"/>
      <c r="DXS2" s="344"/>
      <c r="DXT2" s="344"/>
      <c r="DXU2" s="344"/>
      <c r="DXV2" s="344"/>
      <c r="DXW2" s="344"/>
      <c r="DXX2" s="28"/>
      <c r="DXY2" s="28"/>
      <c r="DXZ2" s="28"/>
      <c r="DYA2" s="28"/>
      <c r="DYB2" s="344"/>
      <c r="DYC2" s="344"/>
      <c r="DYD2" s="344"/>
      <c r="DYE2" s="240"/>
      <c r="DYF2" s="344"/>
      <c r="DYG2" s="28"/>
      <c r="DYH2" s="344"/>
      <c r="DYI2" s="344"/>
      <c r="DYJ2" s="344"/>
      <c r="DYK2" s="344"/>
      <c r="DYL2" s="344"/>
      <c r="DYM2" s="344"/>
      <c r="DYN2" s="276"/>
      <c r="DYO2" s="276"/>
      <c r="DYP2" s="28"/>
      <c r="DYQ2" s="28"/>
      <c r="DYR2" s="28"/>
      <c r="DYS2" s="28"/>
      <c r="DYT2" s="28"/>
      <c r="DYU2" s="344"/>
      <c r="DYV2" s="24"/>
      <c r="DYW2" s="24"/>
      <c r="DYX2" s="344"/>
      <c r="DYY2" s="345"/>
      <c r="DYZ2" s="26"/>
      <c r="DZA2" s="520"/>
      <c r="DZB2" s="520"/>
      <c r="DZC2" s="520"/>
      <c r="DZD2" s="520"/>
      <c r="DZE2" s="521"/>
      <c r="DZF2" s="27"/>
      <c r="DZG2" s="27"/>
      <c r="DZH2" s="27"/>
      <c r="DZI2" s="27"/>
      <c r="DZJ2" s="27"/>
      <c r="DZK2" s="27"/>
      <c r="DZL2" s="27"/>
      <c r="DZM2" s="27"/>
      <c r="DZN2" s="27"/>
      <c r="DZO2" s="27"/>
      <c r="DZP2" s="27"/>
      <c r="DZQ2" s="27"/>
      <c r="DZR2" s="520"/>
      <c r="DZS2" s="345"/>
      <c r="DZT2" s="345"/>
      <c r="DZU2" s="345"/>
      <c r="DZV2" s="345"/>
      <c r="DZW2" s="345"/>
      <c r="DZX2" s="345"/>
      <c r="DZY2" s="345"/>
      <c r="DZZ2" s="345"/>
      <c r="EAA2" s="520"/>
      <c r="EAB2" s="520"/>
      <c r="EAC2" s="520"/>
      <c r="EAD2" s="520"/>
      <c r="EAE2" s="345"/>
      <c r="EAF2" s="345"/>
      <c r="EAG2" s="345"/>
      <c r="EAH2" s="344"/>
      <c r="EAI2" s="344"/>
      <c r="EAJ2" s="344"/>
      <c r="EAK2" s="344"/>
      <c r="EAL2" s="344"/>
      <c r="EAM2" s="344"/>
      <c r="EAN2" s="344"/>
      <c r="EAO2" s="344"/>
      <c r="EAP2" s="344"/>
      <c r="EAQ2" s="28"/>
      <c r="EAR2" s="344"/>
      <c r="EAS2" s="344"/>
      <c r="EAT2" s="344"/>
      <c r="EAU2" s="344"/>
      <c r="EAV2" s="282"/>
      <c r="EAW2" s="282"/>
      <c r="EAX2" s="282"/>
      <c r="EAY2" s="282"/>
      <c r="EAZ2" s="282"/>
      <c r="EBA2" s="282"/>
      <c r="EBB2" s="283"/>
      <c r="EBC2" s="283"/>
      <c r="EBD2" s="282"/>
      <c r="EBE2" s="282"/>
      <c r="EBF2" s="283"/>
      <c r="EBG2" s="282"/>
      <c r="EBH2" s="282"/>
      <c r="EBI2" s="283"/>
      <c r="EBJ2" s="283"/>
      <c r="EBK2" s="282"/>
      <c r="EBL2" s="283"/>
      <c r="EBM2" s="282"/>
      <c r="EBN2" s="282"/>
      <c r="EBO2" s="282"/>
      <c r="EBP2" s="344"/>
      <c r="EBQ2" s="344"/>
      <c r="EBR2" s="344"/>
      <c r="EBS2" s="344"/>
      <c r="EBT2" s="344"/>
      <c r="EBU2" s="344"/>
      <c r="EBV2" s="344"/>
      <c r="EBW2" s="344"/>
      <c r="EBX2" s="344"/>
      <c r="EBY2" s="344"/>
      <c r="EBZ2" s="344"/>
      <c r="ECA2" s="344"/>
      <c r="ECB2" s="344"/>
      <c r="ECC2" s="344"/>
      <c r="ECD2" s="344"/>
      <c r="ECE2" s="344"/>
      <c r="ECF2" s="344"/>
      <c r="ECG2" s="344"/>
      <c r="ECH2" s="344"/>
      <c r="ECI2" s="344"/>
      <c r="ECJ2" s="239"/>
      <c r="ECK2" s="344"/>
      <c r="ECL2" s="344"/>
      <c r="ECM2" s="344"/>
      <c r="ECN2" s="344"/>
      <c r="ECO2" s="344"/>
      <c r="ECP2" s="344"/>
      <c r="ECQ2" s="344"/>
      <c r="ECR2" s="344"/>
      <c r="ECS2" s="344"/>
      <c r="ECT2" s="344"/>
      <c r="ECU2" s="344"/>
      <c r="ECV2" s="344"/>
      <c r="ECW2" s="344"/>
      <c r="ECX2" s="28"/>
      <c r="ECY2" s="28"/>
      <c r="ECZ2" s="28"/>
      <c r="EDA2" s="28"/>
      <c r="EDB2" s="344"/>
      <c r="EDC2" s="344"/>
      <c r="EDD2" s="344"/>
      <c r="EDE2" s="240"/>
      <c r="EDF2" s="344"/>
      <c r="EDG2" s="28"/>
      <c r="EDH2" s="344"/>
      <c r="EDI2" s="344"/>
      <c r="EDJ2" s="344"/>
      <c r="EDK2" s="344"/>
      <c r="EDL2" s="344"/>
      <c r="EDM2" s="344"/>
      <c r="EDN2" s="276"/>
      <c r="EDO2" s="276"/>
      <c r="EDP2" s="28"/>
      <c r="EDQ2" s="28"/>
      <c r="EDR2" s="28"/>
      <c r="EDS2" s="28"/>
      <c r="EDT2" s="28"/>
      <c r="EDU2" s="344"/>
      <c r="EDV2" s="24"/>
      <c r="EDW2" s="24"/>
      <c r="EDX2" s="344"/>
      <c r="EDY2" s="345"/>
      <c r="EDZ2" s="26"/>
      <c r="EEA2" s="520"/>
      <c r="EEB2" s="520"/>
      <c r="EEC2" s="520"/>
      <c r="EED2" s="520"/>
      <c r="EEE2" s="521"/>
      <c r="EEF2" s="27"/>
      <c r="EEG2" s="27"/>
      <c r="EEH2" s="27"/>
      <c r="EEI2" s="27"/>
      <c r="EEJ2" s="27"/>
      <c r="EEK2" s="27"/>
      <c r="EEL2" s="27"/>
      <c r="EEM2" s="27"/>
      <c r="EEN2" s="27"/>
      <c r="EEO2" s="27"/>
      <c r="EEP2" s="27"/>
      <c r="EEQ2" s="27"/>
      <c r="EER2" s="520"/>
      <c r="EES2" s="345"/>
      <c r="EET2" s="345"/>
      <c r="EEU2" s="345"/>
      <c r="EEV2" s="345"/>
      <c r="EEW2" s="345"/>
      <c r="EEX2" s="345"/>
      <c r="EEY2" s="345"/>
      <c r="EEZ2" s="345"/>
      <c r="EFA2" s="520"/>
      <c r="EFB2" s="520"/>
      <c r="EFC2" s="520"/>
      <c r="EFD2" s="520"/>
      <c r="EFE2" s="345"/>
      <c r="EFF2" s="345"/>
      <c r="EFG2" s="345"/>
      <c r="EFH2" s="344"/>
      <c r="EFI2" s="344"/>
      <c r="EFJ2" s="344"/>
      <c r="EFK2" s="344"/>
      <c r="EFL2" s="344"/>
      <c r="EFM2" s="344"/>
      <c r="EFN2" s="344"/>
      <c r="EFO2" s="344"/>
      <c r="EFP2" s="344"/>
      <c r="EFQ2" s="28"/>
      <c r="EFR2" s="344"/>
      <c r="EFS2" s="344"/>
      <c r="EFT2" s="344"/>
      <c r="EFU2" s="344"/>
      <c r="EFV2" s="282"/>
      <c r="EFW2" s="282"/>
      <c r="EFX2" s="282"/>
      <c r="EFY2" s="282"/>
      <c r="EFZ2" s="282"/>
      <c r="EGA2" s="282"/>
      <c r="EGB2" s="283"/>
      <c r="EGC2" s="283"/>
      <c r="EGD2" s="282"/>
      <c r="EGE2" s="282"/>
      <c r="EGF2" s="283"/>
      <c r="EGG2" s="282"/>
      <c r="EGH2" s="282"/>
      <c r="EGI2" s="283"/>
      <c r="EGJ2" s="283"/>
      <c r="EGK2" s="282"/>
      <c r="EGL2" s="283"/>
      <c r="EGM2" s="282"/>
      <c r="EGN2" s="282"/>
      <c r="EGO2" s="282"/>
      <c r="EGP2" s="344"/>
      <c r="EGQ2" s="344"/>
      <c r="EGR2" s="344"/>
      <c r="EGS2" s="344"/>
      <c r="EGT2" s="344"/>
      <c r="EGU2" s="344"/>
      <c r="EGV2" s="344"/>
      <c r="EGW2" s="344"/>
      <c r="EGX2" s="344"/>
      <c r="EGY2" s="344"/>
      <c r="EGZ2" s="344"/>
      <c r="EHA2" s="344"/>
      <c r="EHB2" s="344"/>
      <c r="EHC2" s="344"/>
      <c r="EHD2" s="344"/>
      <c r="EHE2" s="344"/>
      <c r="EHF2" s="344"/>
      <c r="EHG2" s="344"/>
      <c r="EHH2" s="344"/>
      <c r="EHI2" s="344"/>
      <c r="EHJ2" s="239"/>
      <c r="EHK2" s="344"/>
      <c r="EHL2" s="344"/>
      <c r="EHM2" s="344"/>
      <c r="EHN2" s="344"/>
      <c r="EHO2" s="344"/>
      <c r="EHP2" s="344"/>
      <c r="EHQ2" s="344"/>
      <c r="EHR2" s="344"/>
      <c r="EHS2" s="344"/>
      <c r="EHT2" s="344"/>
      <c r="EHU2" s="344"/>
      <c r="EHV2" s="344"/>
      <c r="EHW2" s="344"/>
      <c r="EHX2" s="28"/>
      <c r="EHY2" s="28"/>
      <c r="EHZ2" s="28"/>
      <c r="EIA2" s="28"/>
      <c r="EIB2" s="344"/>
      <c r="EIC2" s="344"/>
      <c r="EID2" s="344"/>
      <c r="EIE2" s="240"/>
      <c r="EIF2" s="344"/>
      <c r="EIG2" s="28"/>
      <c r="EIH2" s="344"/>
      <c r="EII2" s="344"/>
      <c r="EIJ2" s="344"/>
      <c r="EIK2" s="344"/>
      <c r="EIL2" s="344"/>
      <c r="EIM2" s="344"/>
      <c r="EIN2" s="276"/>
      <c r="EIO2" s="276"/>
      <c r="EIP2" s="28"/>
      <c r="EIQ2" s="28"/>
      <c r="EIR2" s="28"/>
      <c r="EIS2" s="28"/>
      <c r="EIT2" s="28"/>
      <c r="EIU2" s="344"/>
      <c r="EIV2" s="24"/>
      <c r="EIW2" s="24"/>
      <c r="EIX2" s="344"/>
      <c r="EIY2" s="345"/>
      <c r="EIZ2" s="26"/>
      <c r="EJA2" s="520"/>
      <c r="EJB2" s="520"/>
      <c r="EJC2" s="520"/>
      <c r="EJD2" s="520"/>
      <c r="EJE2" s="521"/>
      <c r="EJF2" s="27"/>
      <c r="EJG2" s="27"/>
      <c r="EJH2" s="27"/>
      <c r="EJI2" s="27"/>
      <c r="EJJ2" s="27"/>
      <c r="EJK2" s="27"/>
      <c r="EJL2" s="27"/>
      <c r="EJM2" s="27"/>
      <c r="EJN2" s="27"/>
      <c r="EJO2" s="27"/>
      <c r="EJP2" s="27"/>
      <c r="EJQ2" s="27"/>
      <c r="EJR2" s="520"/>
      <c r="EJS2" s="345"/>
      <c r="EJT2" s="345"/>
      <c r="EJU2" s="345"/>
      <c r="EJV2" s="345"/>
      <c r="EJW2" s="345"/>
      <c r="EJX2" s="345"/>
      <c r="EJY2" s="345"/>
      <c r="EJZ2" s="345"/>
      <c r="EKA2" s="520"/>
      <c r="EKB2" s="520"/>
      <c r="EKC2" s="520"/>
      <c r="EKD2" s="520"/>
      <c r="EKE2" s="345"/>
      <c r="EKF2" s="345"/>
      <c r="EKG2" s="345"/>
      <c r="EKH2" s="344"/>
      <c r="EKI2" s="344"/>
      <c r="EKJ2" s="344"/>
      <c r="EKK2" s="344"/>
      <c r="EKL2" s="344"/>
      <c r="EKM2" s="344"/>
      <c r="EKN2" s="344"/>
      <c r="EKO2" s="344"/>
      <c r="EKP2" s="344"/>
      <c r="EKQ2" s="28"/>
      <c r="EKR2" s="344"/>
      <c r="EKS2" s="344"/>
      <c r="EKT2" s="344"/>
      <c r="EKU2" s="344"/>
      <c r="EKV2" s="282"/>
      <c r="EKW2" s="282"/>
      <c r="EKX2" s="282"/>
      <c r="EKY2" s="282"/>
      <c r="EKZ2" s="282"/>
      <c r="ELA2" s="282"/>
      <c r="ELB2" s="283"/>
      <c r="ELC2" s="283"/>
      <c r="ELD2" s="282"/>
      <c r="ELE2" s="282"/>
      <c r="ELF2" s="283"/>
      <c r="ELG2" s="282"/>
      <c r="ELH2" s="282"/>
      <c r="ELI2" s="283"/>
      <c r="ELJ2" s="283"/>
      <c r="ELK2" s="282"/>
      <c r="ELL2" s="283"/>
      <c r="ELM2" s="282"/>
      <c r="ELN2" s="282"/>
      <c r="ELO2" s="282"/>
      <c r="ELP2" s="344"/>
      <c r="ELQ2" s="344"/>
      <c r="ELR2" s="344"/>
      <c r="ELS2" s="344"/>
      <c r="ELT2" s="344"/>
      <c r="ELU2" s="344"/>
      <c r="ELV2" s="344"/>
      <c r="ELW2" s="344"/>
      <c r="ELX2" s="344"/>
      <c r="ELY2" s="344"/>
      <c r="ELZ2" s="344"/>
      <c r="EMA2" s="344"/>
      <c r="EMB2" s="344"/>
      <c r="EMC2" s="344"/>
      <c r="EMD2" s="344"/>
      <c r="EME2" s="344"/>
      <c r="EMF2" s="344"/>
      <c r="EMG2" s="344"/>
      <c r="EMH2" s="344"/>
      <c r="EMI2" s="344"/>
      <c r="EMJ2" s="239"/>
      <c r="EMK2" s="344"/>
      <c r="EML2" s="344"/>
      <c r="EMM2" s="344"/>
      <c r="EMN2" s="344"/>
      <c r="EMO2" s="344"/>
      <c r="EMP2" s="344"/>
      <c r="EMQ2" s="344"/>
      <c r="EMR2" s="344"/>
      <c r="EMS2" s="344"/>
      <c r="EMT2" s="344"/>
      <c r="EMU2" s="344"/>
      <c r="EMV2" s="344"/>
      <c r="EMW2" s="344"/>
      <c r="EMX2" s="28"/>
      <c r="EMY2" s="28"/>
      <c r="EMZ2" s="28"/>
      <c r="ENA2" s="28"/>
      <c r="ENB2" s="344"/>
      <c r="ENC2" s="344"/>
      <c r="END2" s="344"/>
      <c r="ENE2" s="240"/>
      <c r="ENF2" s="344"/>
      <c r="ENG2" s="28"/>
      <c r="ENH2" s="344"/>
      <c r="ENI2" s="344"/>
      <c r="ENJ2" s="344"/>
      <c r="ENK2" s="344"/>
      <c r="ENL2" s="344"/>
      <c r="ENM2" s="344"/>
      <c r="ENN2" s="276"/>
      <c r="ENO2" s="276"/>
      <c r="ENP2" s="28"/>
      <c r="ENQ2" s="28"/>
      <c r="ENR2" s="28"/>
      <c r="ENS2" s="28"/>
      <c r="ENT2" s="28"/>
      <c r="ENU2" s="344"/>
      <c r="ENV2" s="24"/>
      <c r="ENW2" s="24"/>
      <c r="ENX2" s="344"/>
      <c r="ENY2" s="345"/>
      <c r="ENZ2" s="26"/>
      <c r="EOA2" s="520"/>
      <c r="EOB2" s="520"/>
      <c r="EOC2" s="520"/>
      <c r="EOD2" s="520"/>
      <c r="EOE2" s="521"/>
      <c r="EOF2" s="27"/>
      <c r="EOG2" s="27"/>
      <c r="EOH2" s="27"/>
      <c r="EOI2" s="27"/>
      <c r="EOJ2" s="27"/>
      <c r="EOK2" s="27"/>
      <c r="EOL2" s="27"/>
      <c r="EOM2" s="27"/>
      <c r="EON2" s="27"/>
      <c r="EOO2" s="27"/>
      <c r="EOP2" s="27"/>
      <c r="EOQ2" s="27"/>
      <c r="EOR2" s="520"/>
      <c r="EOS2" s="345"/>
      <c r="EOT2" s="345"/>
      <c r="EOU2" s="345"/>
      <c r="EOV2" s="345"/>
      <c r="EOW2" s="345"/>
      <c r="EOX2" s="345"/>
      <c r="EOY2" s="345"/>
      <c r="EOZ2" s="345"/>
      <c r="EPA2" s="520"/>
      <c r="EPB2" s="520"/>
      <c r="EPC2" s="520"/>
      <c r="EPD2" s="520"/>
      <c r="EPE2" s="345"/>
      <c r="EPF2" s="345"/>
      <c r="EPG2" s="345"/>
      <c r="EPH2" s="344"/>
      <c r="EPI2" s="344"/>
      <c r="EPJ2" s="344"/>
      <c r="EPK2" s="344"/>
      <c r="EPL2" s="344"/>
      <c r="EPM2" s="344"/>
      <c r="EPN2" s="344"/>
      <c r="EPO2" s="344"/>
      <c r="EPP2" s="344"/>
      <c r="EPQ2" s="28"/>
      <c r="EPR2" s="344"/>
      <c r="EPS2" s="344"/>
      <c r="EPT2" s="344"/>
      <c r="EPU2" s="344"/>
      <c r="EPV2" s="282"/>
      <c r="EPW2" s="282"/>
      <c r="EPX2" s="282"/>
      <c r="EPY2" s="282"/>
      <c r="EPZ2" s="282"/>
      <c r="EQA2" s="282"/>
      <c r="EQB2" s="283"/>
      <c r="EQC2" s="283"/>
      <c r="EQD2" s="282"/>
      <c r="EQE2" s="282"/>
      <c r="EQF2" s="283"/>
      <c r="EQG2" s="282"/>
      <c r="EQH2" s="282"/>
      <c r="EQI2" s="283"/>
      <c r="EQJ2" s="283"/>
      <c r="EQK2" s="282"/>
      <c r="EQL2" s="283"/>
      <c r="EQM2" s="282"/>
      <c r="EQN2" s="282"/>
      <c r="EQO2" s="282"/>
      <c r="EQP2" s="344"/>
      <c r="EQQ2" s="344"/>
      <c r="EQR2" s="344"/>
      <c r="EQS2" s="344"/>
      <c r="EQT2" s="344"/>
      <c r="EQU2" s="344"/>
      <c r="EQV2" s="344"/>
      <c r="EQW2" s="344"/>
      <c r="EQX2" s="344"/>
      <c r="EQY2" s="344"/>
      <c r="EQZ2" s="344"/>
      <c r="ERA2" s="344"/>
      <c r="ERB2" s="344"/>
      <c r="ERC2" s="344"/>
      <c r="ERD2" s="344"/>
      <c r="ERE2" s="344"/>
      <c r="ERF2" s="344"/>
      <c r="ERG2" s="344"/>
      <c r="ERH2" s="344"/>
      <c r="ERI2" s="344"/>
      <c r="ERJ2" s="239"/>
      <c r="ERK2" s="344"/>
      <c r="ERL2" s="344"/>
      <c r="ERM2" s="344"/>
      <c r="ERN2" s="344"/>
      <c r="ERO2" s="344"/>
      <c r="ERP2" s="344"/>
      <c r="ERQ2" s="344"/>
      <c r="ERR2" s="344"/>
      <c r="ERS2" s="344"/>
      <c r="ERT2" s="344"/>
      <c r="ERU2" s="344"/>
      <c r="ERV2" s="344"/>
      <c r="ERW2" s="344"/>
      <c r="ERX2" s="28"/>
      <c r="ERY2" s="28"/>
      <c r="ERZ2" s="28"/>
      <c r="ESA2" s="28"/>
      <c r="ESB2" s="344"/>
      <c r="ESC2" s="344"/>
      <c r="ESD2" s="344"/>
      <c r="ESE2" s="240"/>
      <c r="ESF2" s="344"/>
      <c r="ESG2" s="28"/>
      <c r="ESH2" s="344"/>
      <c r="ESI2" s="344"/>
      <c r="ESJ2" s="344"/>
      <c r="ESK2" s="344"/>
      <c r="ESL2" s="344"/>
      <c r="ESM2" s="344"/>
      <c r="ESN2" s="276"/>
      <c r="ESO2" s="276"/>
      <c r="ESP2" s="28"/>
      <c r="ESQ2" s="28"/>
      <c r="ESR2" s="28"/>
      <c r="ESS2" s="28"/>
      <c r="EST2" s="28"/>
      <c r="ESU2" s="344"/>
      <c r="ESV2" s="24"/>
      <c r="ESW2" s="24"/>
      <c r="ESX2" s="344"/>
      <c r="ESY2" s="345"/>
      <c r="ESZ2" s="26"/>
      <c r="ETA2" s="520"/>
      <c r="ETB2" s="520"/>
      <c r="ETC2" s="520"/>
      <c r="ETD2" s="520"/>
      <c r="ETE2" s="521"/>
      <c r="ETF2" s="27"/>
      <c r="ETG2" s="27"/>
      <c r="ETH2" s="27"/>
      <c r="ETI2" s="27"/>
      <c r="ETJ2" s="27"/>
      <c r="ETK2" s="27"/>
      <c r="ETL2" s="27"/>
      <c r="ETM2" s="27"/>
      <c r="ETN2" s="27"/>
      <c r="ETO2" s="27"/>
      <c r="ETP2" s="27"/>
      <c r="ETQ2" s="27"/>
      <c r="ETR2" s="520"/>
      <c r="ETS2" s="345"/>
      <c r="ETT2" s="345"/>
      <c r="ETU2" s="345"/>
      <c r="ETV2" s="345"/>
      <c r="ETW2" s="345"/>
      <c r="ETX2" s="345"/>
      <c r="ETY2" s="345"/>
      <c r="ETZ2" s="345"/>
      <c r="EUA2" s="520"/>
      <c r="EUB2" s="520"/>
      <c r="EUC2" s="520"/>
      <c r="EUD2" s="520"/>
      <c r="EUE2" s="345"/>
      <c r="EUF2" s="345"/>
      <c r="EUG2" s="345"/>
      <c r="EUH2" s="344"/>
      <c r="EUI2" s="344"/>
      <c r="EUJ2" s="344"/>
      <c r="EUK2" s="344"/>
      <c r="EUL2" s="344"/>
      <c r="EUM2" s="344"/>
      <c r="EUN2" s="344"/>
      <c r="EUO2" s="344"/>
      <c r="EUP2" s="344"/>
      <c r="EUQ2" s="28"/>
      <c r="EUR2" s="344"/>
      <c r="EUS2" s="344"/>
      <c r="EUT2" s="344"/>
      <c r="EUU2" s="344"/>
      <c r="EUV2" s="282"/>
      <c r="EUW2" s="282"/>
      <c r="EUX2" s="282"/>
      <c r="EUY2" s="282"/>
      <c r="EUZ2" s="282"/>
      <c r="EVA2" s="282"/>
      <c r="EVB2" s="283"/>
      <c r="EVC2" s="283"/>
      <c r="EVD2" s="282"/>
      <c r="EVE2" s="282"/>
      <c r="EVF2" s="283"/>
      <c r="EVG2" s="282"/>
      <c r="EVH2" s="282"/>
      <c r="EVI2" s="283"/>
      <c r="EVJ2" s="283"/>
      <c r="EVK2" s="282"/>
      <c r="EVL2" s="283"/>
      <c r="EVM2" s="282"/>
      <c r="EVN2" s="282"/>
      <c r="EVO2" s="282"/>
      <c r="EVP2" s="344"/>
      <c r="EVQ2" s="344"/>
      <c r="EVR2" s="344"/>
      <c r="EVS2" s="344"/>
      <c r="EVT2" s="344"/>
      <c r="EVU2" s="344"/>
      <c r="EVV2" s="344"/>
      <c r="EVW2" s="344"/>
      <c r="EVX2" s="344"/>
      <c r="EVY2" s="344"/>
      <c r="EVZ2" s="344"/>
      <c r="EWA2" s="344"/>
      <c r="EWB2" s="344"/>
      <c r="EWC2" s="344"/>
      <c r="EWD2" s="344"/>
      <c r="EWE2" s="344"/>
      <c r="EWF2" s="344"/>
      <c r="EWG2" s="344"/>
      <c r="EWH2" s="344"/>
      <c r="EWI2" s="344"/>
      <c r="EWJ2" s="239"/>
      <c r="EWK2" s="344"/>
      <c r="EWL2" s="344"/>
      <c r="EWM2" s="344"/>
      <c r="EWN2" s="344"/>
      <c r="EWO2" s="344"/>
      <c r="EWP2" s="344"/>
      <c r="EWQ2" s="344"/>
      <c r="EWR2" s="344"/>
      <c r="EWS2" s="344"/>
      <c r="EWT2" s="344"/>
      <c r="EWU2" s="344"/>
      <c r="EWV2" s="344"/>
      <c r="EWW2" s="344"/>
      <c r="EWX2" s="28"/>
      <c r="EWY2" s="28"/>
      <c r="EWZ2" s="28"/>
      <c r="EXA2" s="28"/>
      <c r="EXB2" s="344"/>
      <c r="EXC2" s="344"/>
      <c r="EXD2" s="344"/>
      <c r="EXE2" s="240"/>
      <c r="EXF2" s="344"/>
      <c r="EXG2" s="28"/>
      <c r="EXH2" s="344"/>
      <c r="EXI2" s="344"/>
      <c r="EXJ2" s="344"/>
      <c r="EXK2" s="344"/>
      <c r="EXL2" s="344"/>
      <c r="EXM2" s="344"/>
      <c r="EXN2" s="276"/>
      <c r="EXO2" s="276"/>
      <c r="EXP2" s="28"/>
      <c r="EXQ2" s="28"/>
      <c r="EXR2" s="28"/>
      <c r="EXS2" s="28"/>
      <c r="EXT2" s="28"/>
      <c r="EXU2" s="344"/>
      <c r="EXV2" s="24"/>
      <c r="EXW2" s="24"/>
      <c r="EXX2" s="344"/>
      <c r="EXY2" s="345"/>
      <c r="EXZ2" s="26"/>
      <c r="EYA2" s="520"/>
      <c r="EYB2" s="520"/>
      <c r="EYC2" s="520"/>
      <c r="EYD2" s="520"/>
      <c r="EYE2" s="521"/>
      <c r="EYF2" s="27"/>
      <c r="EYG2" s="27"/>
      <c r="EYH2" s="27"/>
      <c r="EYI2" s="27"/>
      <c r="EYJ2" s="27"/>
      <c r="EYK2" s="27"/>
      <c r="EYL2" s="27"/>
      <c r="EYM2" s="27"/>
      <c r="EYN2" s="27"/>
      <c r="EYO2" s="27"/>
      <c r="EYP2" s="27"/>
      <c r="EYQ2" s="27"/>
      <c r="EYR2" s="520"/>
      <c r="EYS2" s="345"/>
      <c r="EYT2" s="345"/>
      <c r="EYU2" s="345"/>
      <c r="EYV2" s="345"/>
      <c r="EYW2" s="345"/>
      <c r="EYX2" s="345"/>
      <c r="EYY2" s="345"/>
      <c r="EYZ2" s="345"/>
      <c r="EZA2" s="520"/>
      <c r="EZB2" s="520"/>
      <c r="EZC2" s="520"/>
      <c r="EZD2" s="520"/>
      <c r="EZE2" s="345"/>
      <c r="EZF2" s="345"/>
      <c r="EZG2" s="345"/>
      <c r="EZH2" s="344"/>
      <c r="EZI2" s="344"/>
      <c r="EZJ2" s="344"/>
      <c r="EZK2" s="344"/>
      <c r="EZL2" s="344"/>
      <c r="EZM2" s="344"/>
      <c r="EZN2" s="344"/>
      <c r="EZO2" s="344"/>
      <c r="EZP2" s="344"/>
      <c r="EZQ2" s="28"/>
      <c r="EZR2" s="344"/>
      <c r="EZS2" s="344"/>
      <c r="EZT2" s="344"/>
      <c r="EZU2" s="344"/>
      <c r="EZV2" s="282"/>
      <c r="EZW2" s="282"/>
      <c r="EZX2" s="282"/>
      <c r="EZY2" s="282"/>
      <c r="EZZ2" s="282"/>
      <c r="FAA2" s="282"/>
      <c r="FAB2" s="283"/>
      <c r="FAC2" s="283"/>
      <c r="FAD2" s="282"/>
      <c r="FAE2" s="282"/>
      <c r="FAF2" s="283"/>
      <c r="FAG2" s="282"/>
      <c r="FAH2" s="282"/>
      <c r="FAI2" s="283"/>
      <c r="FAJ2" s="283"/>
      <c r="FAK2" s="282"/>
      <c r="FAL2" s="283"/>
      <c r="FAM2" s="282"/>
      <c r="FAN2" s="282"/>
      <c r="FAO2" s="282"/>
      <c r="FAP2" s="344"/>
      <c r="FAQ2" s="344"/>
      <c r="FAR2" s="344"/>
      <c r="FAS2" s="344"/>
      <c r="FAT2" s="344"/>
      <c r="FAU2" s="344"/>
      <c r="FAV2" s="344"/>
      <c r="FAW2" s="344"/>
      <c r="FAX2" s="344"/>
      <c r="FAY2" s="344"/>
      <c r="FAZ2" s="344"/>
      <c r="FBA2" s="344"/>
      <c r="FBB2" s="344"/>
      <c r="FBC2" s="344"/>
      <c r="FBD2" s="344"/>
      <c r="FBE2" s="344"/>
      <c r="FBF2" s="344"/>
      <c r="FBG2" s="344"/>
      <c r="FBH2" s="344"/>
      <c r="FBI2" s="344"/>
      <c r="FBJ2" s="239"/>
      <c r="FBK2" s="344"/>
      <c r="FBL2" s="344"/>
      <c r="FBM2" s="344"/>
      <c r="FBN2" s="344"/>
      <c r="FBO2" s="344"/>
      <c r="FBP2" s="344"/>
      <c r="FBQ2" s="344"/>
      <c r="FBR2" s="344"/>
      <c r="FBS2" s="344"/>
      <c r="FBT2" s="344"/>
      <c r="FBU2" s="344"/>
      <c r="FBV2" s="344"/>
      <c r="FBW2" s="344"/>
      <c r="FBX2" s="28"/>
      <c r="FBY2" s="28"/>
      <c r="FBZ2" s="28"/>
      <c r="FCA2" s="28"/>
      <c r="FCB2" s="344"/>
      <c r="FCC2" s="344"/>
      <c r="FCD2" s="344"/>
      <c r="FCE2" s="240"/>
      <c r="FCF2" s="344"/>
      <c r="FCG2" s="28"/>
      <c r="FCH2" s="344"/>
      <c r="FCI2" s="344"/>
      <c r="FCJ2" s="344"/>
      <c r="FCK2" s="344"/>
      <c r="FCL2" s="344"/>
      <c r="FCM2" s="344"/>
      <c r="FCN2" s="276"/>
      <c r="FCO2" s="276"/>
      <c r="FCP2" s="28"/>
      <c r="FCQ2" s="28"/>
      <c r="FCR2" s="28"/>
      <c r="FCS2" s="28"/>
      <c r="FCT2" s="28"/>
      <c r="FCU2" s="344"/>
      <c r="FCV2" s="24"/>
      <c r="FCW2" s="24"/>
      <c r="FCX2" s="344"/>
      <c r="FCY2" s="345"/>
      <c r="FCZ2" s="26"/>
      <c r="FDA2" s="520"/>
      <c r="FDB2" s="520"/>
      <c r="FDC2" s="520"/>
      <c r="FDD2" s="520"/>
      <c r="FDE2" s="521"/>
      <c r="FDF2" s="27"/>
      <c r="FDG2" s="27"/>
      <c r="FDH2" s="27"/>
      <c r="FDI2" s="27"/>
      <c r="FDJ2" s="27"/>
      <c r="FDK2" s="27"/>
      <c r="FDL2" s="27"/>
      <c r="FDM2" s="27"/>
      <c r="FDN2" s="27"/>
      <c r="FDO2" s="27"/>
      <c r="FDP2" s="27"/>
      <c r="FDQ2" s="27"/>
      <c r="FDR2" s="520"/>
      <c r="FDS2" s="345"/>
      <c r="FDT2" s="345"/>
      <c r="FDU2" s="345"/>
      <c r="FDV2" s="345"/>
      <c r="FDW2" s="345"/>
      <c r="FDX2" s="345"/>
      <c r="FDY2" s="345"/>
      <c r="FDZ2" s="345"/>
      <c r="FEA2" s="520"/>
      <c r="FEB2" s="520"/>
      <c r="FEC2" s="520"/>
      <c r="FED2" s="520"/>
      <c r="FEE2" s="345"/>
      <c r="FEF2" s="345"/>
      <c r="FEG2" s="345"/>
      <c r="FEH2" s="344"/>
      <c r="FEI2" s="344"/>
      <c r="FEJ2" s="344"/>
      <c r="FEK2" s="344"/>
      <c r="FEL2" s="344"/>
      <c r="FEM2" s="344"/>
      <c r="FEN2" s="344"/>
      <c r="FEO2" s="344"/>
      <c r="FEP2" s="344"/>
      <c r="FEQ2" s="28"/>
      <c r="FER2" s="344"/>
      <c r="FES2" s="344"/>
      <c r="FET2" s="344"/>
      <c r="FEU2" s="344"/>
      <c r="FEV2" s="282"/>
      <c r="FEW2" s="282"/>
      <c r="FEX2" s="282"/>
      <c r="FEY2" s="282"/>
      <c r="FEZ2" s="282"/>
      <c r="FFA2" s="282"/>
      <c r="FFB2" s="283"/>
      <c r="FFC2" s="283"/>
      <c r="FFD2" s="282"/>
      <c r="FFE2" s="282"/>
      <c r="FFF2" s="283"/>
      <c r="FFG2" s="282"/>
      <c r="FFH2" s="282"/>
      <c r="FFI2" s="283"/>
      <c r="FFJ2" s="283"/>
      <c r="FFK2" s="282"/>
      <c r="FFL2" s="283"/>
      <c r="FFM2" s="282"/>
      <c r="FFN2" s="282"/>
      <c r="FFO2" s="282"/>
      <c r="FFP2" s="344"/>
      <c r="FFQ2" s="344"/>
      <c r="FFR2" s="344"/>
      <c r="FFS2" s="344"/>
      <c r="FFT2" s="344"/>
      <c r="FFU2" s="344"/>
      <c r="FFV2" s="344"/>
      <c r="FFW2" s="344"/>
      <c r="FFX2" s="344"/>
      <c r="FFY2" s="344"/>
      <c r="FFZ2" s="344"/>
      <c r="FGA2" s="344"/>
      <c r="FGB2" s="344"/>
      <c r="FGC2" s="344"/>
      <c r="FGD2" s="344"/>
      <c r="FGE2" s="344"/>
      <c r="FGF2" s="344"/>
      <c r="FGG2" s="344"/>
      <c r="FGH2" s="344"/>
      <c r="FGI2" s="344"/>
      <c r="FGJ2" s="239"/>
      <c r="FGK2" s="344"/>
      <c r="FGL2" s="344"/>
      <c r="FGM2" s="344"/>
      <c r="FGN2" s="344"/>
      <c r="FGO2" s="344"/>
      <c r="FGP2" s="344"/>
      <c r="FGQ2" s="344"/>
      <c r="FGR2" s="344"/>
      <c r="FGS2" s="344"/>
      <c r="FGT2" s="344"/>
      <c r="FGU2" s="344"/>
      <c r="FGV2" s="344"/>
      <c r="FGW2" s="344"/>
      <c r="FGX2" s="28"/>
      <c r="FGY2" s="28"/>
      <c r="FGZ2" s="28"/>
      <c r="FHA2" s="28"/>
      <c r="FHB2" s="344"/>
      <c r="FHC2" s="344"/>
      <c r="FHD2" s="344"/>
      <c r="FHE2" s="240"/>
      <c r="FHF2" s="344"/>
      <c r="FHG2" s="28"/>
      <c r="FHH2" s="344"/>
      <c r="FHI2" s="344"/>
      <c r="FHJ2" s="344"/>
      <c r="FHK2" s="344"/>
      <c r="FHL2" s="344"/>
      <c r="FHM2" s="344"/>
      <c r="FHN2" s="276"/>
      <c r="FHO2" s="276"/>
      <c r="FHP2" s="28"/>
      <c r="FHQ2" s="28"/>
      <c r="FHR2" s="28"/>
      <c r="FHS2" s="28"/>
      <c r="FHT2" s="28"/>
      <c r="FHU2" s="344"/>
      <c r="FHV2" s="24"/>
      <c r="FHW2" s="24"/>
      <c r="FHX2" s="344"/>
      <c r="FHY2" s="345"/>
      <c r="FHZ2" s="26"/>
      <c r="FIA2" s="520"/>
      <c r="FIB2" s="520"/>
      <c r="FIC2" s="520"/>
      <c r="FID2" s="520"/>
      <c r="FIE2" s="521"/>
      <c r="FIF2" s="27"/>
      <c r="FIG2" s="27"/>
      <c r="FIH2" s="27"/>
      <c r="FII2" s="27"/>
      <c r="FIJ2" s="27"/>
      <c r="FIK2" s="27"/>
      <c r="FIL2" s="27"/>
      <c r="FIM2" s="27"/>
      <c r="FIN2" s="27"/>
      <c r="FIO2" s="27"/>
      <c r="FIP2" s="27"/>
      <c r="FIQ2" s="27"/>
      <c r="FIR2" s="520"/>
      <c r="FIS2" s="345"/>
      <c r="FIT2" s="345"/>
      <c r="FIU2" s="345"/>
      <c r="FIV2" s="345"/>
      <c r="FIW2" s="345"/>
      <c r="FIX2" s="345"/>
      <c r="FIY2" s="345"/>
      <c r="FIZ2" s="345"/>
      <c r="FJA2" s="520"/>
      <c r="FJB2" s="520"/>
      <c r="FJC2" s="520"/>
      <c r="FJD2" s="520"/>
      <c r="FJE2" s="345"/>
      <c r="FJF2" s="345"/>
      <c r="FJG2" s="345"/>
      <c r="FJH2" s="344"/>
      <c r="FJI2" s="344"/>
      <c r="FJJ2" s="344"/>
      <c r="FJK2" s="344"/>
      <c r="FJL2" s="344"/>
      <c r="FJM2" s="344"/>
      <c r="FJN2" s="344"/>
      <c r="FJO2" s="344"/>
      <c r="FJP2" s="344"/>
      <c r="FJQ2" s="28"/>
      <c r="FJR2" s="344"/>
      <c r="FJS2" s="344"/>
      <c r="FJT2" s="344"/>
      <c r="FJU2" s="344"/>
      <c r="FJV2" s="282"/>
      <c r="FJW2" s="282"/>
      <c r="FJX2" s="282"/>
      <c r="FJY2" s="282"/>
      <c r="FJZ2" s="282"/>
      <c r="FKA2" s="282"/>
      <c r="FKB2" s="283"/>
      <c r="FKC2" s="283"/>
      <c r="FKD2" s="282"/>
      <c r="FKE2" s="282"/>
      <c r="FKF2" s="283"/>
      <c r="FKG2" s="282"/>
      <c r="FKH2" s="282"/>
      <c r="FKI2" s="283"/>
      <c r="FKJ2" s="283"/>
      <c r="FKK2" s="282"/>
      <c r="FKL2" s="283"/>
      <c r="FKM2" s="282"/>
      <c r="FKN2" s="282"/>
      <c r="FKO2" s="282"/>
      <c r="FKP2" s="344"/>
      <c r="FKQ2" s="344"/>
      <c r="FKR2" s="344"/>
      <c r="FKS2" s="344"/>
      <c r="FKT2" s="344"/>
      <c r="FKU2" s="344"/>
      <c r="FKV2" s="344"/>
      <c r="FKW2" s="344"/>
      <c r="FKX2" s="344"/>
      <c r="FKY2" s="344"/>
      <c r="FKZ2" s="344"/>
      <c r="FLA2" s="344"/>
      <c r="FLB2" s="344"/>
      <c r="FLC2" s="344"/>
      <c r="FLD2" s="344"/>
      <c r="FLE2" s="344"/>
      <c r="FLF2" s="344"/>
      <c r="FLG2" s="344"/>
      <c r="FLH2" s="344"/>
      <c r="FLI2" s="344"/>
      <c r="FLJ2" s="239"/>
      <c r="FLK2" s="344"/>
      <c r="FLL2" s="344"/>
      <c r="FLM2" s="344"/>
      <c r="FLN2" s="344"/>
      <c r="FLO2" s="344"/>
      <c r="FLP2" s="344"/>
      <c r="FLQ2" s="344"/>
      <c r="FLR2" s="344"/>
      <c r="FLS2" s="344"/>
      <c r="FLT2" s="344"/>
      <c r="FLU2" s="344"/>
      <c r="FLV2" s="344"/>
      <c r="FLW2" s="344"/>
      <c r="FLX2" s="28"/>
      <c r="FLY2" s="28"/>
      <c r="FLZ2" s="28"/>
      <c r="FMA2" s="28"/>
      <c r="FMB2" s="344"/>
      <c r="FMC2" s="344"/>
      <c r="FMD2" s="344"/>
      <c r="FME2" s="240"/>
      <c r="FMF2" s="344"/>
      <c r="FMG2" s="28"/>
      <c r="FMH2" s="344"/>
      <c r="FMI2" s="344"/>
      <c r="FMJ2" s="344"/>
      <c r="FMK2" s="344"/>
      <c r="FML2" s="344"/>
      <c r="FMM2" s="344"/>
      <c r="FMN2" s="276"/>
      <c r="FMO2" s="276"/>
      <c r="FMP2" s="28"/>
      <c r="FMQ2" s="28"/>
      <c r="FMR2" s="28"/>
      <c r="FMS2" s="28"/>
      <c r="FMT2" s="28"/>
      <c r="FMU2" s="344"/>
      <c r="FMV2" s="24"/>
      <c r="FMW2" s="24"/>
      <c r="FMX2" s="344"/>
      <c r="FMY2" s="345"/>
      <c r="FMZ2" s="26"/>
      <c r="FNA2" s="520"/>
      <c r="FNB2" s="520"/>
      <c r="FNC2" s="520"/>
      <c r="FND2" s="520"/>
      <c r="FNE2" s="521"/>
      <c r="FNF2" s="27"/>
      <c r="FNG2" s="27"/>
      <c r="FNH2" s="27"/>
      <c r="FNI2" s="27"/>
      <c r="FNJ2" s="27"/>
      <c r="FNK2" s="27"/>
      <c r="FNL2" s="27"/>
      <c r="FNM2" s="27"/>
      <c r="FNN2" s="27"/>
      <c r="FNO2" s="27"/>
      <c r="FNP2" s="27"/>
      <c r="FNQ2" s="27"/>
      <c r="FNR2" s="520"/>
      <c r="FNS2" s="345"/>
      <c r="FNT2" s="345"/>
      <c r="FNU2" s="345"/>
      <c r="FNV2" s="345"/>
      <c r="FNW2" s="345"/>
      <c r="FNX2" s="345"/>
      <c r="FNY2" s="345"/>
      <c r="FNZ2" s="345"/>
      <c r="FOA2" s="520"/>
      <c r="FOB2" s="520"/>
      <c r="FOC2" s="520"/>
      <c r="FOD2" s="520"/>
      <c r="FOE2" s="345"/>
      <c r="FOF2" s="345"/>
      <c r="FOG2" s="345"/>
      <c r="FOH2" s="344"/>
      <c r="FOI2" s="344"/>
      <c r="FOJ2" s="344"/>
      <c r="FOK2" s="344"/>
      <c r="FOL2" s="344"/>
      <c r="FOM2" s="344"/>
      <c r="FON2" s="344"/>
      <c r="FOO2" s="344"/>
      <c r="FOP2" s="344"/>
      <c r="FOQ2" s="28"/>
      <c r="FOR2" s="344"/>
      <c r="FOS2" s="344"/>
      <c r="FOT2" s="344"/>
      <c r="FOU2" s="344"/>
      <c r="FOV2" s="282"/>
      <c r="FOW2" s="282"/>
      <c r="FOX2" s="282"/>
      <c r="FOY2" s="282"/>
      <c r="FOZ2" s="282"/>
      <c r="FPA2" s="282"/>
      <c r="FPB2" s="283"/>
      <c r="FPC2" s="283"/>
      <c r="FPD2" s="282"/>
      <c r="FPE2" s="282"/>
      <c r="FPF2" s="283"/>
      <c r="FPG2" s="282"/>
      <c r="FPH2" s="282"/>
      <c r="FPI2" s="283"/>
      <c r="FPJ2" s="283"/>
      <c r="FPK2" s="282"/>
      <c r="FPL2" s="283"/>
      <c r="FPM2" s="282"/>
      <c r="FPN2" s="282"/>
      <c r="FPO2" s="282"/>
      <c r="FPP2" s="344"/>
      <c r="FPQ2" s="344"/>
      <c r="FPR2" s="344"/>
      <c r="FPS2" s="344"/>
      <c r="FPT2" s="344"/>
      <c r="FPU2" s="344"/>
      <c r="FPV2" s="344"/>
      <c r="FPW2" s="344"/>
      <c r="FPX2" s="344"/>
      <c r="FPY2" s="344"/>
      <c r="FPZ2" s="344"/>
      <c r="FQA2" s="344"/>
      <c r="FQB2" s="344"/>
      <c r="FQC2" s="344"/>
      <c r="FQD2" s="344"/>
      <c r="FQE2" s="344"/>
      <c r="FQF2" s="344"/>
      <c r="FQG2" s="344"/>
      <c r="FQH2" s="344"/>
      <c r="FQI2" s="344"/>
      <c r="FQJ2" s="239"/>
      <c r="FQK2" s="344"/>
      <c r="FQL2" s="344"/>
      <c r="FQM2" s="344"/>
      <c r="FQN2" s="344"/>
      <c r="FQO2" s="344"/>
      <c r="FQP2" s="344"/>
      <c r="FQQ2" s="344"/>
      <c r="FQR2" s="344"/>
      <c r="FQS2" s="344"/>
      <c r="FQT2" s="344"/>
      <c r="FQU2" s="344"/>
      <c r="FQV2" s="344"/>
      <c r="FQW2" s="344"/>
      <c r="FQX2" s="28"/>
      <c r="FQY2" s="28"/>
      <c r="FQZ2" s="28"/>
      <c r="FRA2" s="28"/>
      <c r="FRB2" s="344"/>
      <c r="FRC2" s="344"/>
      <c r="FRD2" s="344"/>
      <c r="FRE2" s="240"/>
      <c r="FRF2" s="344"/>
      <c r="FRG2" s="28"/>
      <c r="FRH2" s="344"/>
      <c r="FRI2" s="344"/>
      <c r="FRJ2" s="344"/>
      <c r="FRK2" s="344"/>
      <c r="FRL2" s="344"/>
      <c r="FRM2" s="344"/>
      <c r="FRN2" s="276"/>
      <c r="FRO2" s="276"/>
      <c r="FRP2" s="28"/>
      <c r="FRQ2" s="28"/>
      <c r="FRR2" s="28"/>
      <c r="FRS2" s="28"/>
      <c r="FRT2" s="28"/>
      <c r="FRU2" s="344"/>
      <c r="FRV2" s="24"/>
      <c r="FRW2" s="24"/>
      <c r="FRX2" s="344"/>
      <c r="FRY2" s="345"/>
      <c r="FRZ2" s="26"/>
      <c r="FSA2" s="520"/>
      <c r="FSB2" s="520"/>
      <c r="FSC2" s="520"/>
      <c r="FSD2" s="520"/>
      <c r="FSE2" s="521"/>
      <c r="FSF2" s="27"/>
      <c r="FSG2" s="27"/>
      <c r="FSH2" s="27"/>
      <c r="FSI2" s="27"/>
      <c r="FSJ2" s="27"/>
      <c r="FSK2" s="27"/>
      <c r="FSL2" s="27"/>
      <c r="FSM2" s="27"/>
      <c r="FSN2" s="27"/>
      <c r="FSO2" s="27"/>
      <c r="FSP2" s="27"/>
      <c r="FSQ2" s="27"/>
      <c r="FSR2" s="520"/>
      <c r="FSS2" s="345"/>
      <c r="FST2" s="345"/>
      <c r="FSU2" s="345"/>
      <c r="FSV2" s="345"/>
      <c r="FSW2" s="345"/>
      <c r="FSX2" s="345"/>
      <c r="FSY2" s="345"/>
      <c r="FSZ2" s="345"/>
      <c r="FTA2" s="520"/>
      <c r="FTB2" s="520"/>
      <c r="FTC2" s="520"/>
      <c r="FTD2" s="520"/>
      <c r="FTE2" s="345"/>
      <c r="FTF2" s="345"/>
      <c r="FTG2" s="345"/>
      <c r="FTH2" s="344"/>
      <c r="FTI2" s="344"/>
      <c r="FTJ2" s="344"/>
      <c r="FTK2" s="344"/>
      <c r="FTL2" s="344"/>
      <c r="FTM2" s="344"/>
      <c r="FTN2" s="344"/>
      <c r="FTO2" s="344"/>
      <c r="FTP2" s="344"/>
      <c r="FTQ2" s="28"/>
      <c r="FTR2" s="344"/>
      <c r="FTS2" s="344"/>
      <c r="FTT2" s="344"/>
      <c r="FTU2" s="344"/>
      <c r="FTV2" s="282"/>
      <c r="FTW2" s="282"/>
      <c r="FTX2" s="282"/>
      <c r="FTY2" s="282"/>
      <c r="FTZ2" s="282"/>
      <c r="FUA2" s="282"/>
      <c r="FUB2" s="283"/>
      <c r="FUC2" s="283"/>
      <c r="FUD2" s="282"/>
      <c r="FUE2" s="282"/>
      <c r="FUF2" s="283"/>
      <c r="FUG2" s="282"/>
      <c r="FUH2" s="282"/>
      <c r="FUI2" s="283"/>
      <c r="FUJ2" s="283"/>
      <c r="FUK2" s="282"/>
      <c r="FUL2" s="283"/>
      <c r="FUM2" s="282"/>
      <c r="FUN2" s="282"/>
      <c r="FUO2" s="282"/>
      <c r="FUP2" s="344"/>
      <c r="FUQ2" s="344"/>
      <c r="FUR2" s="344"/>
      <c r="FUS2" s="344"/>
      <c r="FUT2" s="344"/>
      <c r="FUU2" s="344"/>
      <c r="FUV2" s="344"/>
      <c r="FUW2" s="344"/>
      <c r="FUX2" s="344"/>
      <c r="FUY2" s="344"/>
      <c r="FUZ2" s="344"/>
      <c r="FVA2" s="344"/>
      <c r="FVB2" s="344"/>
      <c r="FVC2" s="344"/>
      <c r="FVD2" s="344"/>
      <c r="FVE2" s="344"/>
      <c r="FVF2" s="344"/>
      <c r="FVG2" s="344"/>
      <c r="FVH2" s="344"/>
      <c r="FVI2" s="344"/>
      <c r="FVJ2" s="239"/>
      <c r="FVK2" s="344"/>
      <c r="FVL2" s="344"/>
      <c r="FVM2" s="344"/>
      <c r="FVN2" s="344"/>
      <c r="FVO2" s="344"/>
      <c r="FVP2" s="344"/>
      <c r="FVQ2" s="344"/>
      <c r="FVR2" s="344"/>
      <c r="FVS2" s="344"/>
      <c r="FVT2" s="344"/>
      <c r="FVU2" s="344"/>
      <c r="FVV2" s="344"/>
      <c r="FVW2" s="344"/>
      <c r="FVX2" s="28"/>
      <c r="FVY2" s="28"/>
      <c r="FVZ2" s="28"/>
      <c r="FWA2" s="28"/>
      <c r="FWB2" s="344"/>
      <c r="FWC2" s="344"/>
      <c r="FWD2" s="344"/>
      <c r="FWE2" s="240"/>
      <c r="FWF2" s="344"/>
      <c r="FWG2" s="28"/>
      <c r="FWH2" s="344"/>
      <c r="FWI2" s="344"/>
      <c r="FWJ2" s="344"/>
      <c r="FWK2" s="344"/>
      <c r="FWL2" s="344"/>
      <c r="FWM2" s="344"/>
      <c r="FWN2" s="276"/>
      <c r="FWO2" s="276"/>
      <c r="FWP2" s="28"/>
      <c r="FWQ2" s="28"/>
      <c r="FWR2" s="28"/>
      <c r="FWS2" s="28"/>
      <c r="FWT2" s="28"/>
      <c r="FWU2" s="344"/>
      <c r="FWV2" s="24"/>
      <c r="FWW2" s="24"/>
      <c r="FWX2" s="344"/>
      <c r="FWY2" s="345"/>
      <c r="FWZ2" s="26"/>
      <c r="FXA2" s="520"/>
      <c r="FXB2" s="520"/>
      <c r="FXC2" s="520"/>
      <c r="FXD2" s="520"/>
      <c r="FXE2" s="521"/>
      <c r="FXF2" s="27"/>
      <c r="FXG2" s="27"/>
      <c r="FXH2" s="27"/>
      <c r="FXI2" s="27"/>
      <c r="FXJ2" s="27"/>
      <c r="FXK2" s="27"/>
      <c r="FXL2" s="27"/>
      <c r="FXM2" s="27"/>
      <c r="FXN2" s="27"/>
      <c r="FXO2" s="27"/>
      <c r="FXP2" s="27"/>
      <c r="FXQ2" s="27"/>
      <c r="FXR2" s="520"/>
      <c r="FXS2" s="345"/>
      <c r="FXT2" s="345"/>
      <c r="FXU2" s="345"/>
      <c r="FXV2" s="345"/>
      <c r="FXW2" s="345"/>
      <c r="FXX2" s="345"/>
      <c r="FXY2" s="345"/>
      <c r="FXZ2" s="345"/>
      <c r="FYA2" s="520"/>
      <c r="FYB2" s="520"/>
      <c r="FYC2" s="520"/>
      <c r="FYD2" s="520"/>
      <c r="FYE2" s="345"/>
      <c r="FYF2" s="345"/>
      <c r="FYG2" s="345"/>
      <c r="FYH2" s="344"/>
      <c r="FYI2" s="344"/>
      <c r="FYJ2" s="344"/>
      <c r="FYK2" s="344"/>
      <c r="FYL2" s="344"/>
      <c r="FYM2" s="344"/>
      <c r="FYN2" s="344"/>
      <c r="FYO2" s="344"/>
      <c r="FYP2" s="344"/>
      <c r="FYQ2" s="28"/>
      <c r="FYR2" s="344"/>
      <c r="FYS2" s="344"/>
      <c r="FYT2" s="344"/>
      <c r="FYU2" s="344"/>
      <c r="FYV2" s="282"/>
      <c r="FYW2" s="282"/>
      <c r="FYX2" s="282"/>
      <c r="FYY2" s="282"/>
      <c r="FYZ2" s="282"/>
      <c r="FZA2" s="282"/>
      <c r="FZB2" s="283"/>
      <c r="FZC2" s="283"/>
      <c r="FZD2" s="282"/>
      <c r="FZE2" s="282"/>
      <c r="FZF2" s="283"/>
      <c r="FZG2" s="282"/>
      <c r="FZH2" s="282"/>
      <c r="FZI2" s="283"/>
      <c r="FZJ2" s="283"/>
      <c r="FZK2" s="282"/>
      <c r="FZL2" s="283"/>
      <c r="FZM2" s="282"/>
      <c r="FZN2" s="282"/>
      <c r="FZO2" s="282"/>
      <c r="FZP2" s="344"/>
      <c r="FZQ2" s="344"/>
      <c r="FZR2" s="344"/>
      <c r="FZS2" s="344"/>
      <c r="FZT2" s="344"/>
      <c r="FZU2" s="344"/>
      <c r="FZV2" s="344"/>
      <c r="FZW2" s="344"/>
      <c r="FZX2" s="344"/>
      <c r="FZY2" s="344"/>
      <c r="FZZ2" s="344"/>
      <c r="GAA2" s="344"/>
      <c r="GAB2" s="344"/>
      <c r="GAC2" s="344"/>
      <c r="GAD2" s="344"/>
      <c r="GAE2" s="344"/>
      <c r="GAF2" s="344"/>
      <c r="GAG2" s="344"/>
      <c r="GAH2" s="344"/>
      <c r="GAI2" s="344"/>
      <c r="GAJ2" s="239"/>
      <c r="GAK2" s="344"/>
      <c r="GAL2" s="344"/>
      <c r="GAM2" s="344"/>
      <c r="GAN2" s="344"/>
      <c r="GAO2" s="344"/>
      <c r="GAP2" s="344"/>
      <c r="GAQ2" s="344"/>
      <c r="GAR2" s="344"/>
      <c r="GAS2" s="344"/>
      <c r="GAT2" s="344"/>
      <c r="GAU2" s="344"/>
      <c r="GAV2" s="344"/>
      <c r="GAW2" s="344"/>
      <c r="GAX2" s="28"/>
      <c r="GAY2" s="28"/>
      <c r="GAZ2" s="28"/>
      <c r="GBA2" s="28"/>
      <c r="GBB2" s="344"/>
      <c r="GBC2" s="344"/>
      <c r="GBD2" s="344"/>
      <c r="GBE2" s="240"/>
      <c r="GBF2" s="344"/>
      <c r="GBG2" s="28"/>
      <c r="GBH2" s="344"/>
      <c r="GBI2" s="344"/>
      <c r="GBJ2" s="344"/>
      <c r="GBK2" s="344"/>
      <c r="GBL2" s="344"/>
      <c r="GBM2" s="344"/>
      <c r="GBN2" s="276"/>
      <c r="GBO2" s="276"/>
      <c r="GBP2" s="28"/>
      <c r="GBQ2" s="28"/>
      <c r="GBR2" s="28"/>
      <c r="GBS2" s="28"/>
      <c r="GBT2" s="28"/>
      <c r="GBU2" s="344"/>
      <c r="GBV2" s="24"/>
      <c r="GBW2" s="24"/>
      <c r="GBX2" s="344"/>
      <c r="GBY2" s="345"/>
      <c r="GBZ2" s="26"/>
      <c r="GCA2" s="520"/>
      <c r="GCB2" s="520"/>
      <c r="GCC2" s="520"/>
      <c r="GCD2" s="520"/>
      <c r="GCE2" s="521"/>
      <c r="GCF2" s="27"/>
      <c r="GCG2" s="27"/>
      <c r="GCH2" s="27"/>
      <c r="GCI2" s="27"/>
      <c r="GCJ2" s="27"/>
      <c r="GCK2" s="27"/>
      <c r="GCL2" s="27"/>
      <c r="GCM2" s="27"/>
      <c r="GCN2" s="27"/>
      <c r="GCO2" s="27"/>
      <c r="GCP2" s="27"/>
      <c r="GCQ2" s="27"/>
      <c r="GCR2" s="520"/>
      <c r="GCS2" s="345"/>
      <c r="GCT2" s="345"/>
      <c r="GCU2" s="345"/>
      <c r="GCV2" s="345"/>
      <c r="GCW2" s="345"/>
      <c r="GCX2" s="345"/>
      <c r="GCY2" s="345"/>
      <c r="GCZ2" s="345"/>
      <c r="GDA2" s="520"/>
      <c r="GDB2" s="520"/>
      <c r="GDC2" s="520"/>
      <c r="GDD2" s="520"/>
      <c r="GDE2" s="345"/>
      <c r="GDF2" s="345"/>
      <c r="GDG2" s="345"/>
      <c r="GDH2" s="344"/>
      <c r="GDI2" s="344"/>
      <c r="GDJ2" s="344"/>
      <c r="GDK2" s="344"/>
      <c r="GDL2" s="344"/>
      <c r="GDM2" s="344"/>
      <c r="GDN2" s="344"/>
      <c r="GDO2" s="344"/>
      <c r="GDP2" s="344"/>
      <c r="GDQ2" s="28"/>
      <c r="GDR2" s="344"/>
      <c r="GDS2" s="344"/>
      <c r="GDT2" s="344"/>
      <c r="GDU2" s="344"/>
      <c r="GDV2" s="282"/>
      <c r="GDW2" s="282"/>
      <c r="GDX2" s="282"/>
      <c r="GDY2" s="282"/>
      <c r="GDZ2" s="282"/>
      <c r="GEA2" s="282"/>
      <c r="GEB2" s="283"/>
      <c r="GEC2" s="283"/>
      <c r="GED2" s="282"/>
      <c r="GEE2" s="282"/>
      <c r="GEF2" s="283"/>
      <c r="GEG2" s="282"/>
      <c r="GEH2" s="282"/>
      <c r="GEI2" s="283"/>
      <c r="GEJ2" s="283"/>
      <c r="GEK2" s="282"/>
      <c r="GEL2" s="283"/>
      <c r="GEM2" s="282"/>
      <c r="GEN2" s="282"/>
      <c r="GEO2" s="282"/>
      <c r="GEP2" s="344"/>
      <c r="GEQ2" s="344"/>
      <c r="GER2" s="344"/>
      <c r="GES2" s="344"/>
      <c r="GET2" s="344"/>
      <c r="GEU2" s="344"/>
      <c r="GEV2" s="344"/>
      <c r="GEW2" s="344"/>
      <c r="GEX2" s="344"/>
      <c r="GEY2" s="344"/>
      <c r="GEZ2" s="344"/>
      <c r="GFA2" s="344"/>
      <c r="GFB2" s="344"/>
      <c r="GFC2" s="344"/>
      <c r="GFD2" s="344"/>
      <c r="GFE2" s="344"/>
      <c r="GFF2" s="344"/>
      <c r="GFG2" s="344"/>
      <c r="GFH2" s="344"/>
      <c r="GFI2" s="344"/>
      <c r="GFJ2" s="239"/>
      <c r="GFK2" s="344"/>
      <c r="GFL2" s="344"/>
      <c r="GFM2" s="344"/>
      <c r="GFN2" s="344"/>
      <c r="GFO2" s="344"/>
      <c r="GFP2" s="344"/>
      <c r="GFQ2" s="344"/>
      <c r="GFR2" s="344"/>
      <c r="GFS2" s="344"/>
      <c r="GFT2" s="344"/>
      <c r="GFU2" s="344"/>
      <c r="GFV2" s="344"/>
      <c r="GFW2" s="344"/>
      <c r="GFX2" s="28"/>
      <c r="GFY2" s="28"/>
      <c r="GFZ2" s="28"/>
      <c r="GGA2" s="28"/>
      <c r="GGB2" s="344"/>
      <c r="GGC2" s="344"/>
      <c r="GGD2" s="344"/>
      <c r="GGE2" s="240"/>
      <c r="GGF2" s="344"/>
      <c r="GGG2" s="28"/>
      <c r="GGH2" s="344"/>
      <c r="GGI2" s="344"/>
      <c r="GGJ2" s="344"/>
      <c r="GGK2" s="344"/>
      <c r="GGL2" s="344"/>
      <c r="GGM2" s="344"/>
      <c r="GGN2" s="276"/>
      <c r="GGO2" s="276"/>
      <c r="GGP2" s="28"/>
      <c r="GGQ2" s="28"/>
      <c r="GGR2" s="28"/>
      <c r="GGS2" s="28"/>
      <c r="GGT2" s="28"/>
      <c r="GGU2" s="344"/>
      <c r="GGV2" s="24"/>
      <c r="GGW2" s="24"/>
      <c r="GGX2" s="344"/>
      <c r="GGY2" s="345"/>
      <c r="GGZ2" s="26"/>
      <c r="GHA2" s="520"/>
      <c r="GHB2" s="520"/>
      <c r="GHC2" s="520"/>
      <c r="GHD2" s="520"/>
      <c r="GHE2" s="521"/>
      <c r="GHF2" s="27"/>
      <c r="GHG2" s="27"/>
      <c r="GHH2" s="27"/>
      <c r="GHI2" s="27"/>
      <c r="GHJ2" s="27"/>
      <c r="GHK2" s="27"/>
      <c r="GHL2" s="27"/>
      <c r="GHM2" s="27"/>
      <c r="GHN2" s="27"/>
      <c r="GHO2" s="27"/>
      <c r="GHP2" s="27"/>
      <c r="GHQ2" s="27"/>
      <c r="GHR2" s="520"/>
      <c r="GHS2" s="345"/>
      <c r="GHT2" s="345"/>
      <c r="GHU2" s="345"/>
      <c r="GHV2" s="345"/>
      <c r="GHW2" s="345"/>
      <c r="GHX2" s="345"/>
      <c r="GHY2" s="345"/>
      <c r="GHZ2" s="345"/>
      <c r="GIA2" s="520"/>
      <c r="GIB2" s="520"/>
      <c r="GIC2" s="520"/>
      <c r="GID2" s="520"/>
      <c r="GIE2" s="345"/>
      <c r="GIF2" s="345"/>
      <c r="GIG2" s="345"/>
      <c r="GIH2" s="344"/>
      <c r="GII2" s="344"/>
      <c r="GIJ2" s="344"/>
      <c r="GIK2" s="344"/>
      <c r="GIL2" s="344"/>
      <c r="GIM2" s="344"/>
      <c r="GIN2" s="344"/>
      <c r="GIO2" s="344"/>
      <c r="GIP2" s="344"/>
      <c r="GIQ2" s="28"/>
      <c r="GIR2" s="344"/>
      <c r="GIS2" s="344"/>
      <c r="GIT2" s="344"/>
      <c r="GIU2" s="344"/>
      <c r="GIV2" s="282"/>
      <c r="GIW2" s="282"/>
      <c r="GIX2" s="282"/>
      <c r="GIY2" s="282"/>
      <c r="GIZ2" s="282"/>
      <c r="GJA2" s="282"/>
      <c r="GJB2" s="283"/>
      <c r="GJC2" s="283"/>
      <c r="GJD2" s="282"/>
      <c r="GJE2" s="282"/>
      <c r="GJF2" s="283"/>
      <c r="GJG2" s="282"/>
      <c r="GJH2" s="282"/>
      <c r="GJI2" s="283"/>
      <c r="GJJ2" s="283"/>
      <c r="GJK2" s="282"/>
      <c r="GJL2" s="283"/>
      <c r="GJM2" s="282"/>
      <c r="GJN2" s="282"/>
      <c r="GJO2" s="282"/>
      <c r="GJP2" s="344"/>
      <c r="GJQ2" s="344"/>
      <c r="GJR2" s="344"/>
      <c r="GJS2" s="344"/>
      <c r="GJT2" s="344"/>
      <c r="GJU2" s="344"/>
      <c r="GJV2" s="344"/>
      <c r="GJW2" s="344"/>
      <c r="GJX2" s="344"/>
      <c r="GJY2" s="344"/>
      <c r="GJZ2" s="344"/>
      <c r="GKA2" s="344"/>
      <c r="GKB2" s="344"/>
      <c r="GKC2" s="344"/>
      <c r="GKD2" s="344"/>
      <c r="GKE2" s="344"/>
      <c r="GKF2" s="344"/>
      <c r="GKG2" s="344"/>
      <c r="GKH2" s="344"/>
      <c r="GKI2" s="344"/>
      <c r="GKJ2" s="239"/>
      <c r="GKK2" s="344"/>
      <c r="GKL2" s="344"/>
      <c r="GKM2" s="344"/>
      <c r="GKN2" s="344"/>
      <c r="GKO2" s="344"/>
      <c r="GKP2" s="344"/>
      <c r="GKQ2" s="344"/>
      <c r="GKR2" s="344"/>
      <c r="GKS2" s="344"/>
      <c r="GKT2" s="344"/>
      <c r="GKU2" s="344"/>
      <c r="GKV2" s="344"/>
      <c r="GKW2" s="344"/>
      <c r="GKX2" s="28"/>
      <c r="GKY2" s="28"/>
      <c r="GKZ2" s="28"/>
      <c r="GLA2" s="28"/>
      <c r="GLB2" s="344"/>
      <c r="GLC2" s="344"/>
      <c r="GLD2" s="344"/>
      <c r="GLE2" s="240"/>
      <c r="GLF2" s="344"/>
      <c r="GLG2" s="28"/>
      <c r="GLH2" s="344"/>
      <c r="GLI2" s="344"/>
      <c r="GLJ2" s="344"/>
      <c r="GLK2" s="344"/>
      <c r="GLL2" s="344"/>
      <c r="GLM2" s="344"/>
      <c r="GLN2" s="276"/>
      <c r="GLO2" s="276"/>
      <c r="GLP2" s="28"/>
      <c r="GLQ2" s="28"/>
      <c r="GLR2" s="28"/>
      <c r="GLS2" s="28"/>
      <c r="GLT2" s="28"/>
      <c r="GLU2" s="344"/>
      <c r="GLV2" s="24"/>
      <c r="GLW2" s="24"/>
      <c r="GLX2" s="344"/>
      <c r="GLY2" s="345"/>
      <c r="GLZ2" s="26"/>
      <c r="GMA2" s="520"/>
      <c r="GMB2" s="520"/>
      <c r="GMC2" s="520"/>
      <c r="GMD2" s="520"/>
      <c r="GME2" s="521"/>
      <c r="GMF2" s="27"/>
      <c r="GMG2" s="27"/>
      <c r="GMH2" s="27"/>
      <c r="GMI2" s="27"/>
      <c r="GMJ2" s="27"/>
      <c r="GMK2" s="27"/>
      <c r="GML2" s="27"/>
      <c r="GMM2" s="27"/>
      <c r="GMN2" s="27"/>
      <c r="GMO2" s="27"/>
      <c r="GMP2" s="27"/>
      <c r="GMQ2" s="27"/>
      <c r="GMR2" s="520"/>
      <c r="GMS2" s="345"/>
      <c r="GMT2" s="345"/>
      <c r="GMU2" s="345"/>
      <c r="GMV2" s="345"/>
      <c r="GMW2" s="345"/>
      <c r="GMX2" s="345"/>
      <c r="GMY2" s="345"/>
      <c r="GMZ2" s="345"/>
      <c r="GNA2" s="520"/>
      <c r="GNB2" s="520"/>
      <c r="GNC2" s="520"/>
      <c r="GND2" s="520"/>
      <c r="GNE2" s="345"/>
      <c r="GNF2" s="345"/>
      <c r="GNG2" s="345"/>
      <c r="GNH2" s="344"/>
      <c r="GNI2" s="344"/>
      <c r="GNJ2" s="344"/>
      <c r="GNK2" s="344"/>
      <c r="GNL2" s="344"/>
      <c r="GNM2" s="344"/>
      <c r="GNN2" s="344"/>
      <c r="GNO2" s="344"/>
      <c r="GNP2" s="344"/>
      <c r="GNQ2" s="28"/>
      <c r="GNR2" s="344"/>
      <c r="GNS2" s="344"/>
      <c r="GNT2" s="344"/>
      <c r="GNU2" s="344"/>
      <c r="GNV2" s="282"/>
      <c r="GNW2" s="282"/>
      <c r="GNX2" s="282"/>
      <c r="GNY2" s="282"/>
      <c r="GNZ2" s="282"/>
      <c r="GOA2" s="282"/>
      <c r="GOB2" s="283"/>
      <c r="GOC2" s="283"/>
      <c r="GOD2" s="282"/>
      <c r="GOE2" s="282"/>
      <c r="GOF2" s="283"/>
      <c r="GOG2" s="282"/>
      <c r="GOH2" s="282"/>
      <c r="GOI2" s="283"/>
      <c r="GOJ2" s="283"/>
      <c r="GOK2" s="282"/>
      <c r="GOL2" s="283"/>
      <c r="GOM2" s="282"/>
      <c r="GON2" s="282"/>
      <c r="GOO2" s="282"/>
      <c r="GOP2" s="344"/>
      <c r="GOQ2" s="344"/>
      <c r="GOR2" s="344"/>
      <c r="GOS2" s="344"/>
      <c r="GOT2" s="344"/>
      <c r="GOU2" s="344"/>
      <c r="GOV2" s="344"/>
      <c r="GOW2" s="344"/>
      <c r="GOX2" s="344"/>
      <c r="GOY2" s="344"/>
      <c r="GOZ2" s="344"/>
      <c r="GPA2" s="344"/>
      <c r="GPB2" s="344"/>
      <c r="GPC2" s="344"/>
      <c r="GPD2" s="344"/>
      <c r="GPE2" s="344"/>
      <c r="GPF2" s="344"/>
      <c r="GPG2" s="344"/>
      <c r="GPH2" s="344"/>
      <c r="GPI2" s="344"/>
      <c r="GPJ2" s="239"/>
      <c r="GPK2" s="344"/>
      <c r="GPL2" s="344"/>
      <c r="GPM2" s="344"/>
      <c r="GPN2" s="344"/>
      <c r="GPO2" s="344"/>
      <c r="GPP2" s="344"/>
      <c r="GPQ2" s="344"/>
      <c r="GPR2" s="344"/>
      <c r="GPS2" s="344"/>
      <c r="GPT2" s="344"/>
      <c r="GPU2" s="344"/>
      <c r="GPV2" s="344"/>
      <c r="GPW2" s="344"/>
      <c r="GPX2" s="28"/>
      <c r="GPY2" s="28"/>
      <c r="GPZ2" s="28"/>
      <c r="GQA2" s="28"/>
      <c r="GQB2" s="344"/>
      <c r="GQC2" s="344"/>
      <c r="GQD2" s="344"/>
      <c r="GQE2" s="240"/>
      <c r="GQF2" s="344"/>
      <c r="GQG2" s="28"/>
      <c r="GQH2" s="344"/>
      <c r="GQI2" s="344"/>
      <c r="GQJ2" s="344"/>
      <c r="GQK2" s="344"/>
      <c r="GQL2" s="344"/>
      <c r="GQM2" s="344"/>
      <c r="GQN2" s="276"/>
      <c r="GQO2" s="276"/>
      <c r="GQP2" s="28"/>
      <c r="GQQ2" s="28"/>
      <c r="GQR2" s="28"/>
      <c r="GQS2" s="28"/>
      <c r="GQT2" s="28"/>
      <c r="GQU2" s="344"/>
      <c r="GQV2" s="24"/>
      <c r="GQW2" s="24"/>
      <c r="GQX2" s="344"/>
      <c r="GQY2" s="345"/>
      <c r="GQZ2" s="26"/>
      <c r="GRA2" s="520"/>
      <c r="GRB2" s="520"/>
      <c r="GRC2" s="520"/>
      <c r="GRD2" s="520"/>
      <c r="GRE2" s="521"/>
      <c r="GRF2" s="27"/>
      <c r="GRG2" s="27"/>
      <c r="GRH2" s="27"/>
      <c r="GRI2" s="27"/>
      <c r="GRJ2" s="27"/>
      <c r="GRK2" s="27"/>
      <c r="GRL2" s="27"/>
      <c r="GRM2" s="27"/>
      <c r="GRN2" s="27"/>
      <c r="GRO2" s="27"/>
      <c r="GRP2" s="27"/>
      <c r="GRQ2" s="27"/>
      <c r="GRR2" s="520"/>
      <c r="GRS2" s="345"/>
      <c r="GRT2" s="345"/>
      <c r="GRU2" s="345"/>
      <c r="GRV2" s="345"/>
      <c r="GRW2" s="345"/>
      <c r="GRX2" s="345"/>
      <c r="GRY2" s="345"/>
      <c r="GRZ2" s="345"/>
      <c r="GSA2" s="520"/>
      <c r="GSB2" s="520"/>
      <c r="GSC2" s="520"/>
      <c r="GSD2" s="520"/>
      <c r="GSE2" s="345"/>
      <c r="GSF2" s="345"/>
      <c r="GSG2" s="345"/>
      <c r="GSH2" s="344"/>
      <c r="GSI2" s="344"/>
      <c r="GSJ2" s="344"/>
      <c r="GSK2" s="344"/>
      <c r="GSL2" s="344"/>
      <c r="GSM2" s="344"/>
      <c r="GSN2" s="344"/>
      <c r="GSO2" s="344"/>
      <c r="GSP2" s="344"/>
      <c r="GSQ2" s="28"/>
      <c r="GSR2" s="344"/>
      <c r="GSS2" s="344"/>
      <c r="GST2" s="344"/>
      <c r="GSU2" s="344"/>
      <c r="GSV2" s="282"/>
      <c r="GSW2" s="282"/>
      <c r="GSX2" s="282"/>
      <c r="GSY2" s="282"/>
      <c r="GSZ2" s="282"/>
      <c r="GTA2" s="282"/>
      <c r="GTB2" s="283"/>
      <c r="GTC2" s="283"/>
      <c r="GTD2" s="282"/>
      <c r="GTE2" s="282"/>
      <c r="GTF2" s="283"/>
      <c r="GTG2" s="282"/>
      <c r="GTH2" s="282"/>
      <c r="GTI2" s="283"/>
      <c r="GTJ2" s="283"/>
      <c r="GTK2" s="282"/>
      <c r="GTL2" s="283"/>
      <c r="GTM2" s="282"/>
      <c r="GTN2" s="282"/>
      <c r="GTO2" s="282"/>
      <c r="GTP2" s="344"/>
      <c r="GTQ2" s="344"/>
      <c r="GTR2" s="344"/>
      <c r="GTS2" s="344"/>
      <c r="GTT2" s="344"/>
      <c r="GTU2" s="344"/>
      <c r="GTV2" s="344"/>
      <c r="GTW2" s="344"/>
      <c r="GTX2" s="344"/>
      <c r="GTY2" s="344"/>
      <c r="GTZ2" s="344"/>
      <c r="GUA2" s="344"/>
      <c r="GUB2" s="344"/>
      <c r="GUC2" s="344"/>
      <c r="GUD2" s="344"/>
      <c r="GUE2" s="344"/>
      <c r="GUF2" s="344"/>
      <c r="GUG2" s="344"/>
      <c r="GUH2" s="344"/>
      <c r="GUI2" s="344"/>
      <c r="GUJ2" s="239"/>
      <c r="GUK2" s="344"/>
      <c r="GUL2" s="344"/>
      <c r="GUM2" s="344"/>
      <c r="GUN2" s="344"/>
      <c r="GUO2" s="344"/>
      <c r="GUP2" s="344"/>
      <c r="GUQ2" s="344"/>
      <c r="GUR2" s="344"/>
      <c r="GUS2" s="344"/>
      <c r="GUT2" s="344"/>
      <c r="GUU2" s="344"/>
      <c r="GUV2" s="344"/>
      <c r="GUW2" s="344"/>
      <c r="GUX2" s="28"/>
      <c r="GUY2" s="28"/>
      <c r="GUZ2" s="28"/>
      <c r="GVA2" s="28"/>
      <c r="GVB2" s="344"/>
      <c r="GVC2" s="344"/>
      <c r="GVD2" s="344"/>
      <c r="GVE2" s="240"/>
      <c r="GVF2" s="344"/>
      <c r="GVG2" s="28"/>
      <c r="GVH2" s="344"/>
      <c r="GVI2" s="344"/>
      <c r="GVJ2" s="344"/>
      <c r="GVK2" s="344"/>
      <c r="GVL2" s="344"/>
      <c r="GVM2" s="344"/>
      <c r="GVN2" s="276"/>
      <c r="GVO2" s="276"/>
      <c r="GVP2" s="28"/>
      <c r="GVQ2" s="28"/>
      <c r="GVR2" s="28"/>
      <c r="GVS2" s="28"/>
      <c r="GVT2" s="28"/>
      <c r="GVU2" s="344"/>
      <c r="GVV2" s="24"/>
      <c r="GVW2" s="24"/>
      <c r="GVX2" s="344"/>
      <c r="GVY2" s="345"/>
      <c r="GVZ2" s="26"/>
      <c r="GWA2" s="520"/>
      <c r="GWB2" s="520"/>
      <c r="GWC2" s="520"/>
      <c r="GWD2" s="520"/>
      <c r="GWE2" s="521"/>
      <c r="GWF2" s="27"/>
      <c r="GWG2" s="27"/>
      <c r="GWH2" s="27"/>
      <c r="GWI2" s="27"/>
      <c r="GWJ2" s="27"/>
      <c r="GWK2" s="27"/>
      <c r="GWL2" s="27"/>
      <c r="GWM2" s="27"/>
      <c r="GWN2" s="27"/>
      <c r="GWO2" s="27"/>
      <c r="GWP2" s="27"/>
      <c r="GWQ2" s="27"/>
      <c r="GWR2" s="520"/>
      <c r="GWS2" s="345"/>
      <c r="GWT2" s="345"/>
      <c r="GWU2" s="345"/>
      <c r="GWV2" s="345"/>
      <c r="GWW2" s="345"/>
      <c r="GWX2" s="345"/>
      <c r="GWY2" s="345"/>
      <c r="GWZ2" s="345"/>
      <c r="GXA2" s="520"/>
      <c r="GXB2" s="520"/>
      <c r="GXC2" s="520"/>
      <c r="GXD2" s="520"/>
      <c r="GXE2" s="345"/>
      <c r="GXF2" s="345"/>
      <c r="GXG2" s="345"/>
      <c r="GXH2" s="344"/>
      <c r="GXI2" s="344"/>
      <c r="GXJ2" s="344"/>
      <c r="GXK2" s="344"/>
      <c r="GXL2" s="344"/>
      <c r="GXM2" s="344"/>
      <c r="GXN2" s="344"/>
      <c r="GXO2" s="344"/>
      <c r="GXP2" s="344"/>
      <c r="GXQ2" s="28"/>
      <c r="GXR2" s="344"/>
      <c r="GXS2" s="344"/>
      <c r="GXT2" s="344"/>
      <c r="GXU2" s="344"/>
      <c r="GXV2" s="282"/>
      <c r="GXW2" s="282"/>
      <c r="GXX2" s="282"/>
      <c r="GXY2" s="282"/>
      <c r="GXZ2" s="282"/>
      <c r="GYA2" s="282"/>
      <c r="GYB2" s="283"/>
      <c r="GYC2" s="283"/>
      <c r="GYD2" s="282"/>
      <c r="GYE2" s="282"/>
      <c r="GYF2" s="283"/>
      <c r="GYG2" s="282"/>
      <c r="GYH2" s="282"/>
      <c r="GYI2" s="283"/>
      <c r="GYJ2" s="283"/>
      <c r="GYK2" s="282"/>
      <c r="GYL2" s="283"/>
      <c r="GYM2" s="282"/>
      <c r="GYN2" s="282"/>
      <c r="GYO2" s="282"/>
      <c r="GYP2" s="344"/>
      <c r="GYQ2" s="344"/>
      <c r="GYR2" s="344"/>
      <c r="GYS2" s="344"/>
      <c r="GYT2" s="344"/>
      <c r="GYU2" s="344"/>
      <c r="GYV2" s="344"/>
      <c r="GYW2" s="344"/>
      <c r="GYX2" s="344"/>
      <c r="GYY2" s="344"/>
      <c r="GYZ2" s="344"/>
      <c r="GZA2" s="344"/>
      <c r="GZB2" s="344"/>
      <c r="GZC2" s="344"/>
      <c r="GZD2" s="344"/>
      <c r="GZE2" s="344"/>
      <c r="GZF2" s="344"/>
      <c r="GZG2" s="344"/>
      <c r="GZH2" s="344"/>
      <c r="GZI2" s="344"/>
      <c r="GZJ2" s="239"/>
      <c r="GZK2" s="344"/>
      <c r="GZL2" s="344"/>
      <c r="GZM2" s="344"/>
      <c r="GZN2" s="344"/>
      <c r="GZO2" s="344"/>
      <c r="GZP2" s="344"/>
      <c r="GZQ2" s="344"/>
      <c r="GZR2" s="344"/>
      <c r="GZS2" s="344"/>
      <c r="GZT2" s="344"/>
      <c r="GZU2" s="344"/>
      <c r="GZV2" s="344"/>
      <c r="GZW2" s="344"/>
      <c r="GZX2" s="28"/>
      <c r="GZY2" s="28"/>
      <c r="GZZ2" s="28"/>
      <c r="HAA2" s="28"/>
      <c r="HAB2" s="344"/>
      <c r="HAC2" s="344"/>
      <c r="HAD2" s="344"/>
      <c r="HAE2" s="240"/>
      <c r="HAF2" s="344"/>
      <c r="HAG2" s="28"/>
      <c r="HAH2" s="344"/>
      <c r="HAI2" s="344"/>
      <c r="HAJ2" s="344"/>
      <c r="HAK2" s="344"/>
      <c r="HAL2" s="344"/>
      <c r="HAM2" s="344"/>
      <c r="HAN2" s="276"/>
      <c r="HAO2" s="276"/>
      <c r="HAP2" s="28"/>
      <c r="HAQ2" s="28"/>
      <c r="HAR2" s="28"/>
      <c r="HAS2" s="28"/>
      <c r="HAT2" s="28"/>
      <c r="HAU2" s="344"/>
      <c r="HAV2" s="24"/>
      <c r="HAW2" s="24"/>
      <c r="HAX2" s="344"/>
      <c r="HAY2" s="345"/>
      <c r="HAZ2" s="26"/>
      <c r="HBA2" s="520"/>
      <c r="HBB2" s="520"/>
      <c r="HBC2" s="520"/>
      <c r="HBD2" s="520"/>
      <c r="HBE2" s="521"/>
      <c r="HBF2" s="27"/>
      <c r="HBG2" s="27"/>
      <c r="HBH2" s="27"/>
      <c r="HBI2" s="27"/>
      <c r="HBJ2" s="27"/>
      <c r="HBK2" s="27"/>
      <c r="HBL2" s="27"/>
      <c r="HBM2" s="27"/>
      <c r="HBN2" s="27"/>
      <c r="HBO2" s="27"/>
      <c r="HBP2" s="27"/>
      <c r="HBQ2" s="27"/>
      <c r="HBR2" s="520"/>
      <c r="HBS2" s="345"/>
      <c r="HBT2" s="345"/>
      <c r="HBU2" s="345"/>
      <c r="HBV2" s="345"/>
      <c r="HBW2" s="345"/>
      <c r="HBX2" s="345"/>
      <c r="HBY2" s="345"/>
      <c r="HBZ2" s="345"/>
      <c r="HCA2" s="520"/>
      <c r="HCB2" s="520"/>
      <c r="HCC2" s="520"/>
      <c r="HCD2" s="520"/>
      <c r="HCE2" s="345"/>
      <c r="HCF2" s="345"/>
      <c r="HCG2" s="345"/>
      <c r="HCH2" s="344"/>
      <c r="HCI2" s="344"/>
      <c r="HCJ2" s="344"/>
      <c r="HCK2" s="344"/>
      <c r="HCL2" s="344"/>
      <c r="HCM2" s="344"/>
      <c r="HCN2" s="344"/>
      <c r="HCO2" s="344"/>
      <c r="HCP2" s="344"/>
      <c r="HCQ2" s="28"/>
      <c r="HCR2" s="344"/>
      <c r="HCS2" s="344"/>
      <c r="HCT2" s="344"/>
      <c r="HCU2" s="344"/>
      <c r="HCV2" s="282"/>
      <c r="HCW2" s="282"/>
      <c r="HCX2" s="282"/>
      <c r="HCY2" s="282"/>
      <c r="HCZ2" s="282"/>
      <c r="HDA2" s="282"/>
      <c r="HDB2" s="283"/>
      <c r="HDC2" s="283"/>
      <c r="HDD2" s="282"/>
      <c r="HDE2" s="282"/>
      <c r="HDF2" s="283"/>
      <c r="HDG2" s="282"/>
      <c r="HDH2" s="282"/>
      <c r="HDI2" s="283"/>
      <c r="HDJ2" s="283"/>
      <c r="HDK2" s="282"/>
      <c r="HDL2" s="283"/>
      <c r="HDM2" s="282"/>
      <c r="HDN2" s="282"/>
      <c r="HDO2" s="282"/>
      <c r="HDP2" s="344"/>
      <c r="HDQ2" s="344"/>
      <c r="HDR2" s="344"/>
      <c r="HDS2" s="344"/>
      <c r="HDT2" s="344"/>
      <c r="HDU2" s="344"/>
      <c r="HDV2" s="344"/>
      <c r="HDW2" s="344"/>
      <c r="HDX2" s="344"/>
      <c r="HDY2" s="344"/>
      <c r="HDZ2" s="344"/>
      <c r="HEA2" s="344"/>
      <c r="HEB2" s="344"/>
      <c r="HEC2" s="344"/>
      <c r="HED2" s="344"/>
      <c r="HEE2" s="344"/>
      <c r="HEF2" s="344"/>
      <c r="HEG2" s="344"/>
      <c r="HEH2" s="344"/>
      <c r="HEI2" s="344"/>
      <c r="HEJ2" s="239"/>
      <c r="HEK2" s="344"/>
      <c r="HEL2" s="344"/>
      <c r="HEM2" s="344"/>
      <c r="HEN2" s="344"/>
      <c r="HEO2" s="344"/>
      <c r="HEP2" s="344"/>
      <c r="HEQ2" s="344"/>
      <c r="HER2" s="344"/>
      <c r="HES2" s="344"/>
      <c r="HET2" s="344"/>
      <c r="HEU2" s="344"/>
      <c r="HEV2" s="344"/>
      <c r="HEW2" s="344"/>
      <c r="HEX2" s="28"/>
      <c r="HEY2" s="28"/>
      <c r="HEZ2" s="28"/>
      <c r="HFA2" s="28"/>
      <c r="HFB2" s="344"/>
      <c r="HFC2" s="344"/>
      <c r="HFD2" s="344"/>
      <c r="HFE2" s="240"/>
      <c r="HFF2" s="344"/>
      <c r="HFG2" s="28"/>
      <c r="HFH2" s="344"/>
      <c r="HFI2" s="344"/>
      <c r="HFJ2" s="344"/>
      <c r="HFK2" s="344"/>
      <c r="HFL2" s="344"/>
      <c r="HFM2" s="344"/>
      <c r="HFN2" s="276"/>
      <c r="HFO2" s="276"/>
      <c r="HFP2" s="28"/>
      <c r="HFQ2" s="28"/>
      <c r="HFR2" s="28"/>
      <c r="HFS2" s="28"/>
      <c r="HFT2" s="28"/>
      <c r="HFU2" s="344"/>
      <c r="HFV2" s="24"/>
      <c r="HFW2" s="24"/>
      <c r="HFX2" s="344"/>
      <c r="HFY2" s="345"/>
      <c r="HFZ2" s="26"/>
      <c r="HGA2" s="520"/>
      <c r="HGB2" s="520"/>
      <c r="HGC2" s="520"/>
      <c r="HGD2" s="520"/>
      <c r="HGE2" s="521"/>
      <c r="HGF2" s="27"/>
      <c r="HGG2" s="27"/>
      <c r="HGH2" s="27"/>
      <c r="HGI2" s="27"/>
      <c r="HGJ2" s="27"/>
      <c r="HGK2" s="27"/>
      <c r="HGL2" s="27"/>
      <c r="HGM2" s="27"/>
      <c r="HGN2" s="27"/>
      <c r="HGO2" s="27"/>
      <c r="HGP2" s="27"/>
      <c r="HGQ2" s="27"/>
      <c r="HGR2" s="520"/>
      <c r="HGS2" s="345"/>
      <c r="HGT2" s="345"/>
      <c r="HGU2" s="345"/>
      <c r="HGV2" s="345"/>
      <c r="HGW2" s="345"/>
      <c r="HGX2" s="345"/>
      <c r="HGY2" s="345"/>
      <c r="HGZ2" s="345"/>
      <c r="HHA2" s="520"/>
      <c r="HHB2" s="520"/>
      <c r="HHC2" s="520"/>
      <c r="HHD2" s="520"/>
      <c r="HHE2" s="345"/>
      <c r="HHF2" s="345"/>
      <c r="HHG2" s="345"/>
      <c r="HHH2" s="344"/>
      <c r="HHI2" s="344"/>
      <c r="HHJ2" s="344"/>
      <c r="HHK2" s="344"/>
      <c r="HHL2" s="344"/>
      <c r="HHM2" s="344"/>
      <c r="HHN2" s="344"/>
      <c r="HHO2" s="344"/>
      <c r="HHP2" s="344"/>
      <c r="HHQ2" s="28"/>
      <c r="HHR2" s="344"/>
      <c r="HHS2" s="344"/>
      <c r="HHT2" s="344"/>
      <c r="HHU2" s="344"/>
      <c r="HHV2" s="282"/>
      <c r="HHW2" s="282"/>
      <c r="HHX2" s="282"/>
      <c r="HHY2" s="282"/>
      <c r="HHZ2" s="282"/>
      <c r="HIA2" s="282"/>
      <c r="HIB2" s="283"/>
      <c r="HIC2" s="283"/>
      <c r="HID2" s="282"/>
      <c r="HIE2" s="282"/>
      <c r="HIF2" s="283"/>
      <c r="HIG2" s="282"/>
      <c r="HIH2" s="282"/>
      <c r="HII2" s="283"/>
      <c r="HIJ2" s="283"/>
      <c r="HIK2" s="282"/>
      <c r="HIL2" s="283"/>
      <c r="HIM2" s="282"/>
      <c r="HIN2" s="282"/>
      <c r="HIO2" s="282"/>
      <c r="HIP2" s="344"/>
      <c r="HIQ2" s="344"/>
      <c r="HIR2" s="344"/>
      <c r="HIS2" s="344"/>
      <c r="HIT2" s="344"/>
      <c r="HIU2" s="344"/>
      <c r="HIV2" s="344"/>
      <c r="HIW2" s="344"/>
      <c r="HIX2" s="344"/>
      <c r="HIY2" s="344"/>
      <c r="HIZ2" s="344"/>
      <c r="HJA2" s="344"/>
      <c r="HJB2" s="344"/>
      <c r="HJC2" s="344"/>
      <c r="HJD2" s="344"/>
      <c r="HJE2" s="344"/>
      <c r="HJF2" s="344"/>
      <c r="HJG2" s="344"/>
      <c r="HJH2" s="344"/>
      <c r="HJI2" s="344"/>
      <c r="HJJ2" s="239"/>
      <c r="HJK2" s="344"/>
      <c r="HJL2" s="344"/>
      <c r="HJM2" s="344"/>
      <c r="HJN2" s="344"/>
      <c r="HJO2" s="344"/>
      <c r="HJP2" s="344"/>
      <c r="HJQ2" s="344"/>
      <c r="HJR2" s="344"/>
      <c r="HJS2" s="344"/>
      <c r="HJT2" s="344"/>
      <c r="HJU2" s="344"/>
      <c r="HJV2" s="344"/>
      <c r="HJW2" s="344"/>
      <c r="HJX2" s="28"/>
      <c r="HJY2" s="28"/>
      <c r="HJZ2" s="28"/>
      <c r="HKA2" s="28"/>
      <c r="HKB2" s="344"/>
      <c r="HKC2" s="344"/>
      <c r="HKD2" s="344"/>
      <c r="HKE2" s="240"/>
      <c r="HKF2" s="344"/>
      <c r="HKG2" s="28"/>
      <c r="HKH2" s="344"/>
      <c r="HKI2" s="344"/>
      <c r="HKJ2" s="344"/>
      <c r="HKK2" s="344"/>
      <c r="HKL2" s="344"/>
      <c r="HKM2" s="344"/>
      <c r="HKN2" s="276"/>
      <c r="HKO2" s="276"/>
      <c r="HKP2" s="28"/>
      <c r="HKQ2" s="28"/>
      <c r="HKR2" s="28"/>
      <c r="HKS2" s="28"/>
      <c r="HKT2" s="28"/>
      <c r="HKU2" s="344"/>
      <c r="HKV2" s="24"/>
      <c r="HKW2" s="24"/>
      <c r="HKX2" s="344"/>
      <c r="HKY2" s="345"/>
      <c r="HKZ2" s="26"/>
      <c r="HLA2" s="520"/>
      <c r="HLB2" s="520"/>
      <c r="HLC2" s="520"/>
      <c r="HLD2" s="520"/>
      <c r="HLE2" s="521"/>
      <c r="HLF2" s="27"/>
      <c r="HLG2" s="27"/>
      <c r="HLH2" s="27"/>
      <c r="HLI2" s="27"/>
      <c r="HLJ2" s="27"/>
      <c r="HLK2" s="27"/>
      <c r="HLL2" s="27"/>
      <c r="HLM2" s="27"/>
      <c r="HLN2" s="27"/>
      <c r="HLO2" s="27"/>
      <c r="HLP2" s="27"/>
      <c r="HLQ2" s="27"/>
      <c r="HLR2" s="520"/>
      <c r="HLS2" s="345"/>
      <c r="HLT2" s="345"/>
      <c r="HLU2" s="345"/>
      <c r="HLV2" s="345"/>
      <c r="HLW2" s="345"/>
      <c r="HLX2" s="345"/>
      <c r="HLY2" s="345"/>
      <c r="HLZ2" s="345"/>
      <c r="HMA2" s="520"/>
      <c r="HMB2" s="520"/>
      <c r="HMC2" s="520"/>
      <c r="HMD2" s="520"/>
      <c r="HME2" s="345"/>
      <c r="HMF2" s="345"/>
      <c r="HMG2" s="345"/>
      <c r="HMH2" s="344"/>
      <c r="HMI2" s="344"/>
      <c r="HMJ2" s="344"/>
      <c r="HMK2" s="344"/>
      <c r="HML2" s="344"/>
      <c r="HMM2" s="344"/>
      <c r="HMN2" s="344"/>
      <c r="HMO2" s="344"/>
      <c r="HMP2" s="344"/>
      <c r="HMQ2" s="28"/>
      <c r="HMR2" s="344"/>
      <c r="HMS2" s="344"/>
      <c r="HMT2" s="344"/>
      <c r="HMU2" s="344"/>
      <c r="HMV2" s="282"/>
      <c r="HMW2" s="282"/>
      <c r="HMX2" s="282"/>
      <c r="HMY2" s="282"/>
      <c r="HMZ2" s="282"/>
      <c r="HNA2" s="282"/>
      <c r="HNB2" s="283"/>
      <c r="HNC2" s="283"/>
      <c r="HND2" s="282"/>
      <c r="HNE2" s="282"/>
      <c r="HNF2" s="283"/>
      <c r="HNG2" s="282"/>
      <c r="HNH2" s="282"/>
      <c r="HNI2" s="283"/>
      <c r="HNJ2" s="283"/>
      <c r="HNK2" s="282"/>
      <c r="HNL2" s="283"/>
      <c r="HNM2" s="282"/>
      <c r="HNN2" s="282"/>
      <c r="HNO2" s="282"/>
      <c r="HNP2" s="344"/>
      <c r="HNQ2" s="344"/>
      <c r="HNR2" s="344"/>
      <c r="HNS2" s="344"/>
      <c r="HNT2" s="344"/>
      <c r="HNU2" s="344"/>
      <c r="HNV2" s="344"/>
      <c r="HNW2" s="344"/>
      <c r="HNX2" s="344"/>
      <c r="HNY2" s="344"/>
      <c r="HNZ2" s="344"/>
      <c r="HOA2" s="344"/>
      <c r="HOB2" s="344"/>
      <c r="HOC2" s="344"/>
      <c r="HOD2" s="344"/>
      <c r="HOE2" s="344"/>
      <c r="HOF2" s="344"/>
      <c r="HOG2" s="344"/>
      <c r="HOH2" s="344"/>
      <c r="HOI2" s="344"/>
      <c r="HOJ2" s="239"/>
      <c r="HOK2" s="344"/>
      <c r="HOL2" s="344"/>
      <c r="HOM2" s="344"/>
      <c r="HON2" s="344"/>
      <c r="HOO2" s="344"/>
      <c r="HOP2" s="344"/>
      <c r="HOQ2" s="344"/>
      <c r="HOR2" s="344"/>
      <c r="HOS2" s="344"/>
      <c r="HOT2" s="344"/>
      <c r="HOU2" s="344"/>
      <c r="HOV2" s="344"/>
      <c r="HOW2" s="344"/>
      <c r="HOX2" s="28"/>
      <c r="HOY2" s="28"/>
      <c r="HOZ2" s="28"/>
      <c r="HPA2" s="28"/>
      <c r="HPB2" s="344"/>
      <c r="HPC2" s="344"/>
      <c r="HPD2" s="344"/>
      <c r="HPE2" s="240"/>
      <c r="HPF2" s="344"/>
      <c r="HPG2" s="28"/>
      <c r="HPH2" s="344"/>
      <c r="HPI2" s="344"/>
      <c r="HPJ2" s="344"/>
      <c r="HPK2" s="344"/>
      <c r="HPL2" s="344"/>
      <c r="HPM2" s="344"/>
      <c r="HPN2" s="276"/>
      <c r="HPO2" s="276"/>
      <c r="HPP2" s="28"/>
      <c r="HPQ2" s="28"/>
      <c r="HPR2" s="28"/>
      <c r="HPS2" s="28"/>
      <c r="HPT2" s="28"/>
      <c r="HPU2" s="344"/>
      <c r="HPV2" s="24"/>
      <c r="HPW2" s="24"/>
      <c r="HPX2" s="344"/>
      <c r="HPY2" s="345"/>
      <c r="HPZ2" s="26"/>
      <c r="HQA2" s="520"/>
      <c r="HQB2" s="520"/>
      <c r="HQC2" s="520"/>
      <c r="HQD2" s="520"/>
      <c r="HQE2" s="521"/>
      <c r="HQF2" s="27"/>
      <c r="HQG2" s="27"/>
      <c r="HQH2" s="27"/>
      <c r="HQI2" s="27"/>
      <c r="HQJ2" s="27"/>
      <c r="HQK2" s="27"/>
      <c r="HQL2" s="27"/>
      <c r="HQM2" s="27"/>
      <c r="HQN2" s="27"/>
      <c r="HQO2" s="27"/>
      <c r="HQP2" s="27"/>
      <c r="HQQ2" s="27"/>
      <c r="HQR2" s="520"/>
      <c r="HQS2" s="345"/>
      <c r="HQT2" s="345"/>
      <c r="HQU2" s="345"/>
      <c r="HQV2" s="345"/>
      <c r="HQW2" s="345"/>
      <c r="HQX2" s="345"/>
      <c r="HQY2" s="345"/>
      <c r="HQZ2" s="345"/>
      <c r="HRA2" s="520"/>
      <c r="HRB2" s="520"/>
      <c r="HRC2" s="520"/>
      <c r="HRD2" s="520"/>
      <c r="HRE2" s="345"/>
      <c r="HRF2" s="345"/>
      <c r="HRG2" s="345"/>
      <c r="HRH2" s="344"/>
      <c r="HRI2" s="344"/>
      <c r="HRJ2" s="344"/>
      <c r="HRK2" s="344"/>
      <c r="HRL2" s="344"/>
      <c r="HRM2" s="344"/>
      <c r="HRN2" s="344"/>
      <c r="HRO2" s="344"/>
      <c r="HRP2" s="344"/>
      <c r="HRQ2" s="28"/>
      <c r="HRR2" s="344"/>
      <c r="HRS2" s="344"/>
      <c r="HRT2" s="344"/>
      <c r="HRU2" s="344"/>
      <c r="HRV2" s="282"/>
      <c r="HRW2" s="282"/>
      <c r="HRX2" s="282"/>
      <c r="HRY2" s="282"/>
      <c r="HRZ2" s="282"/>
      <c r="HSA2" s="282"/>
      <c r="HSB2" s="283"/>
      <c r="HSC2" s="283"/>
      <c r="HSD2" s="282"/>
      <c r="HSE2" s="282"/>
      <c r="HSF2" s="283"/>
      <c r="HSG2" s="282"/>
      <c r="HSH2" s="282"/>
      <c r="HSI2" s="283"/>
      <c r="HSJ2" s="283"/>
      <c r="HSK2" s="282"/>
      <c r="HSL2" s="283"/>
      <c r="HSM2" s="282"/>
      <c r="HSN2" s="282"/>
      <c r="HSO2" s="282"/>
      <c r="HSP2" s="344"/>
      <c r="HSQ2" s="344"/>
      <c r="HSR2" s="344"/>
      <c r="HSS2" s="344"/>
      <c r="HST2" s="344"/>
      <c r="HSU2" s="344"/>
      <c r="HSV2" s="344"/>
      <c r="HSW2" s="344"/>
      <c r="HSX2" s="344"/>
      <c r="HSY2" s="344"/>
      <c r="HSZ2" s="344"/>
      <c r="HTA2" s="344"/>
      <c r="HTB2" s="344"/>
      <c r="HTC2" s="344"/>
      <c r="HTD2" s="344"/>
      <c r="HTE2" s="344"/>
      <c r="HTF2" s="344"/>
      <c r="HTG2" s="344"/>
      <c r="HTH2" s="344"/>
      <c r="HTI2" s="344"/>
      <c r="HTJ2" s="239"/>
      <c r="HTK2" s="344"/>
      <c r="HTL2" s="344"/>
      <c r="HTM2" s="344"/>
      <c r="HTN2" s="344"/>
      <c r="HTO2" s="344"/>
      <c r="HTP2" s="344"/>
      <c r="HTQ2" s="344"/>
      <c r="HTR2" s="344"/>
      <c r="HTS2" s="344"/>
      <c r="HTT2" s="344"/>
      <c r="HTU2" s="344"/>
      <c r="HTV2" s="344"/>
      <c r="HTW2" s="344"/>
      <c r="HTX2" s="28"/>
      <c r="HTY2" s="28"/>
      <c r="HTZ2" s="28"/>
      <c r="HUA2" s="28"/>
      <c r="HUB2" s="344"/>
      <c r="HUC2" s="344"/>
      <c r="HUD2" s="344"/>
      <c r="HUE2" s="240"/>
      <c r="HUF2" s="344"/>
      <c r="HUG2" s="28"/>
      <c r="HUH2" s="344"/>
      <c r="HUI2" s="344"/>
      <c r="HUJ2" s="344"/>
      <c r="HUK2" s="344"/>
      <c r="HUL2" s="344"/>
      <c r="HUM2" s="344"/>
      <c r="HUN2" s="276"/>
      <c r="HUO2" s="276"/>
      <c r="HUP2" s="28"/>
      <c r="HUQ2" s="28"/>
      <c r="HUR2" s="28"/>
      <c r="HUS2" s="28"/>
      <c r="HUT2" s="28"/>
      <c r="HUU2" s="344"/>
      <c r="HUV2" s="24"/>
      <c r="HUW2" s="24"/>
      <c r="HUX2" s="344"/>
      <c r="HUY2" s="345"/>
      <c r="HUZ2" s="26"/>
      <c r="HVA2" s="520"/>
      <c r="HVB2" s="520"/>
      <c r="HVC2" s="520"/>
      <c r="HVD2" s="520"/>
      <c r="HVE2" s="521"/>
      <c r="HVF2" s="27"/>
      <c r="HVG2" s="27"/>
      <c r="HVH2" s="27"/>
      <c r="HVI2" s="27"/>
      <c r="HVJ2" s="27"/>
      <c r="HVK2" s="27"/>
      <c r="HVL2" s="27"/>
      <c r="HVM2" s="27"/>
      <c r="HVN2" s="27"/>
      <c r="HVO2" s="27"/>
      <c r="HVP2" s="27"/>
      <c r="HVQ2" s="27"/>
      <c r="HVR2" s="520"/>
      <c r="HVS2" s="345"/>
      <c r="HVT2" s="345"/>
      <c r="HVU2" s="345"/>
      <c r="HVV2" s="345"/>
      <c r="HVW2" s="345"/>
      <c r="HVX2" s="345"/>
      <c r="HVY2" s="345"/>
      <c r="HVZ2" s="345"/>
      <c r="HWA2" s="520"/>
      <c r="HWB2" s="520"/>
      <c r="HWC2" s="520"/>
      <c r="HWD2" s="520"/>
      <c r="HWE2" s="345"/>
      <c r="HWF2" s="345"/>
      <c r="HWG2" s="345"/>
      <c r="HWH2" s="344"/>
      <c r="HWI2" s="344"/>
      <c r="HWJ2" s="344"/>
      <c r="HWK2" s="344"/>
      <c r="HWL2" s="344"/>
      <c r="HWM2" s="344"/>
      <c r="HWN2" s="344"/>
      <c r="HWO2" s="344"/>
      <c r="HWP2" s="344"/>
      <c r="HWQ2" s="28"/>
      <c r="HWR2" s="344"/>
      <c r="HWS2" s="344"/>
      <c r="HWT2" s="344"/>
      <c r="HWU2" s="344"/>
      <c r="HWV2" s="282"/>
      <c r="HWW2" s="282"/>
      <c r="HWX2" s="282"/>
      <c r="HWY2" s="282"/>
      <c r="HWZ2" s="282"/>
      <c r="HXA2" s="282"/>
      <c r="HXB2" s="283"/>
      <c r="HXC2" s="283"/>
      <c r="HXD2" s="282"/>
      <c r="HXE2" s="282"/>
      <c r="HXF2" s="283"/>
      <c r="HXG2" s="282"/>
      <c r="HXH2" s="282"/>
      <c r="HXI2" s="283"/>
      <c r="HXJ2" s="283"/>
      <c r="HXK2" s="282"/>
      <c r="HXL2" s="283"/>
      <c r="HXM2" s="282"/>
      <c r="HXN2" s="282"/>
      <c r="HXO2" s="282"/>
      <c r="HXP2" s="344"/>
      <c r="HXQ2" s="344"/>
      <c r="HXR2" s="344"/>
      <c r="HXS2" s="344"/>
      <c r="HXT2" s="344"/>
      <c r="HXU2" s="344"/>
      <c r="HXV2" s="344"/>
      <c r="HXW2" s="344"/>
      <c r="HXX2" s="344"/>
      <c r="HXY2" s="344"/>
      <c r="HXZ2" s="344"/>
      <c r="HYA2" s="344"/>
      <c r="HYB2" s="344"/>
      <c r="HYC2" s="344"/>
      <c r="HYD2" s="344"/>
      <c r="HYE2" s="344"/>
      <c r="HYF2" s="344"/>
      <c r="HYG2" s="344"/>
      <c r="HYH2" s="344"/>
      <c r="HYI2" s="344"/>
      <c r="HYJ2" s="239"/>
      <c r="HYK2" s="344"/>
      <c r="HYL2" s="344"/>
      <c r="HYM2" s="344"/>
      <c r="HYN2" s="344"/>
      <c r="HYO2" s="344"/>
      <c r="HYP2" s="344"/>
      <c r="HYQ2" s="344"/>
      <c r="HYR2" s="344"/>
      <c r="HYS2" s="344"/>
      <c r="HYT2" s="344"/>
      <c r="HYU2" s="344"/>
      <c r="HYV2" s="344"/>
      <c r="HYW2" s="344"/>
      <c r="HYX2" s="28"/>
      <c r="HYY2" s="28"/>
      <c r="HYZ2" s="28"/>
      <c r="HZA2" s="28"/>
      <c r="HZB2" s="344"/>
      <c r="HZC2" s="344"/>
      <c r="HZD2" s="344"/>
      <c r="HZE2" s="240"/>
      <c r="HZF2" s="344"/>
      <c r="HZG2" s="28"/>
      <c r="HZH2" s="344"/>
      <c r="HZI2" s="344"/>
      <c r="HZJ2" s="344"/>
      <c r="HZK2" s="344"/>
      <c r="HZL2" s="344"/>
      <c r="HZM2" s="344"/>
      <c r="HZN2" s="276"/>
      <c r="HZO2" s="276"/>
      <c r="HZP2" s="28"/>
      <c r="HZQ2" s="28"/>
      <c r="HZR2" s="28"/>
      <c r="HZS2" s="28"/>
      <c r="HZT2" s="28"/>
      <c r="HZU2" s="344"/>
      <c r="HZV2" s="24"/>
      <c r="HZW2" s="24"/>
      <c r="HZX2" s="344"/>
      <c r="HZY2" s="345"/>
      <c r="HZZ2" s="26"/>
      <c r="IAA2" s="520"/>
      <c r="IAB2" s="520"/>
      <c r="IAC2" s="520"/>
      <c r="IAD2" s="520"/>
      <c r="IAE2" s="521"/>
      <c r="IAF2" s="27"/>
      <c r="IAG2" s="27"/>
      <c r="IAH2" s="27"/>
      <c r="IAI2" s="27"/>
      <c r="IAJ2" s="27"/>
      <c r="IAK2" s="27"/>
      <c r="IAL2" s="27"/>
      <c r="IAM2" s="27"/>
      <c r="IAN2" s="27"/>
      <c r="IAO2" s="27"/>
      <c r="IAP2" s="27"/>
      <c r="IAQ2" s="27"/>
      <c r="IAR2" s="520"/>
      <c r="IAS2" s="345"/>
      <c r="IAT2" s="345"/>
      <c r="IAU2" s="345"/>
      <c r="IAV2" s="345"/>
      <c r="IAW2" s="345"/>
      <c r="IAX2" s="345"/>
      <c r="IAY2" s="345"/>
      <c r="IAZ2" s="345"/>
      <c r="IBA2" s="520"/>
      <c r="IBB2" s="520"/>
      <c r="IBC2" s="520"/>
      <c r="IBD2" s="520"/>
      <c r="IBE2" s="345"/>
      <c r="IBF2" s="345"/>
      <c r="IBG2" s="345"/>
      <c r="IBH2" s="344"/>
      <c r="IBI2" s="344"/>
      <c r="IBJ2" s="344"/>
      <c r="IBK2" s="344"/>
      <c r="IBL2" s="344"/>
      <c r="IBM2" s="344"/>
      <c r="IBN2" s="344"/>
      <c r="IBO2" s="344"/>
      <c r="IBP2" s="344"/>
      <c r="IBQ2" s="28"/>
      <c r="IBR2" s="344"/>
      <c r="IBS2" s="344"/>
      <c r="IBT2" s="344"/>
      <c r="IBU2" s="344"/>
      <c r="IBV2" s="282"/>
      <c r="IBW2" s="282"/>
      <c r="IBX2" s="282"/>
      <c r="IBY2" s="282"/>
      <c r="IBZ2" s="282"/>
      <c r="ICA2" s="282"/>
      <c r="ICB2" s="283"/>
      <c r="ICC2" s="283"/>
      <c r="ICD2" s="282"/>
      <c r="ICE2" s="282"/>
      <c r="ICF2" s="283"/>
      <c r="ICG2" s="282"/>
      <c r="ICH2" s="282"/>
      <c r="ICI2" s="283"/>
      <c r="ICJ2" s="283"/>
      <c r="ICK2" s="282"/>
      <c r="ICL2" s="283"/>
      <c r="ICM2" s="282"/>
      <c r="ICN2" s="282"/>
      <c r="ICO2" s="282"/>
      <c r="ICP2" s="344"/>
      <c r="ICQ2" s="344"/>
      <c r="ICR2" s="344"/>
      <c r="ICS2" s="344"/>
      <c r="ICT2" s="344"/>
      <c r="ICU2" s="344"/>
      <c r="ICV2" s="344"/>
      <c r="ICW2" s="344"/>
      <c r="ICX2" s="344"/>
      <c r="ICY2" s="344"/>
      <c r="ICZ2" s="344"/>
      <c r="IDA2" s="344"/>
      <c r="IDB2" s="344"/>
      <c r="IDC2" s="344"/>
      <c r="IDD2" s="344"/>
      <c r="IDE2" s="344"/>
      <c r="IDF2" s="344"/>
      <c r="IDG2" s="344"/>
      <c r="IDH2" s="344"/>
      <c r="IDI2" s="344"/>
      <c r="IDJ2" s="239"/>
      <c r="IDK2" s="344"/>
      <c r="IDL2" s="344"/>
      <c r="IDM2" s="344"/>
      <c r="IDN2" s="344"/>
      <c r="IDO2" s="344"/>
      <c r="IDP2" s="344"/>
      <c r="IDQ2" s="344"/>
      <c r="IDR2" s="344"/>
      <c r="IDS2" s="344"/>
      <c r="IDT2" s="344"/>
      <c r="IDU2" s="344"/>
      <c r="IDV2" s="344"/>
      <c r="IDW2" s="344"/>
      <c r="IDX2" s="28"/>
      <c r="IDY2" s="28"/>
      <c r="IDZ2" s="28"/>
      <c r="IEA2" s="28"/>
      <c r="IEB2" s="344"/>
      <c r="IEC2" s="344"/>
      <c r="IED2" s="344"/>
      <c r="IEE2" s="240"/>
      <c r="IEF2" s="344"/>
      <c r="IEG2" s="28"/>
      <c r="IEH2" s="344"/>
      <c r="IEI2" s="344"/>
      <c r="IEJ2" s="344"/>
      <c r="IEK2" s="344"/>
      <c r="IEL2" s="344"/>
      <c r="IEM2" s="344"/>
      <c r="IEN2" s="276"/>
      <c r="IEO2" s="276"/>
      <c r="IEP2" s="28"/>
      <c r="IEQ2" s="28"/>
      <c r="IER2" s="28"/>
      <c r="IES2" s="28"/>
      <c r="IET2" s="28"/>
      <c r="IEU2" s="344"/>
      <c r="IEV2" s="24"/>
      <c r="IEW2" s="24"/>
      <c r="IEX2" s="344"/>
      <c r="IEY2" s="345"/>
      <c r="IEZ2" s="26"/>
      <c r="IFA2" s="520"/>
      <c r="IFB2" s="520"/>
      <c r="IFC2" s="520"/>
      <c r="IFD2" s="520"/>
      <c r="IFE2" s="521"/>
      <c r="IFF2" s="27"/>
      <c r="IFG2" s="27"/>
      <c r="IFH2" s="27"/>
      <c r="IFI2" s="27"/>
      <c r="IFJ2" s="27"/>
      <c r="IFK2" s="27"/>
      <c r="IFL2" s="27"/>
      <c r="IFM2" s="27"/>
      <c r="IFN2" s="27"/>
      <c r="IFO2" s="27"/>
      <c r="IFP2" s="27"/>
      <c r="IFQ2" s="27"/>
      <c r="IFR2" s="520"/>
      <c r="IFS2" s="345"/>
      <c r="IFT2" s="345"/>
      <c r="IFU2" s="345"/>
      <c r="IFV2" s="345"/>
      <c r="IFW2" s="345"/>
      <c r="IFX2" s="345"/>
      <c r="IFY2" s="345"/>
      <c r="IFZ2" s="345"/>
      <c r="IGA2" s="520"/>
      <c r="IGB2" s="520"/>
      <c r="IGC2" s="520"/>
      <c r="IGD2" s="520"/>
      <c r="IGE2" s="345"/>
      <c r="IGF2" s="345"/>
      <c r="IGG2" s="345"/>
      <c r="IGH2" s="344"/>
      <c r="IGI2" s="344"/>
      <c r="IGJ2" s="344"/>
      <c r="IGK2" s="344"/>
      <c r="IGL2" s="344"/>
      <c r="IGM2" s="344"/>
      <c r="IGN2" s="344"/>
      <c r="IGO2" s="344"/>
      <c r="IGP2" s="344"/>
      <c r="IGQ2" s="28"/>
      <c r="IGR2" s="344"/>
      <c r="IGS2" s="344"/>
      <c r="IGT2" s="344"/>
      <c r="IGU2" s="344"/>
      <c r="IGV2" s="282"/>
      <c r="IGW2" s="282"/>
      <c r="IGX2" s="282"/>
      <c r="IGY2" s="282"/>
      <c r="IGZ2" s="282"/>
      <c r="IHA2" s="282"/>
      <c r="IHB2" s="283"/>
      <c r="IHC2" s="283"/>
      <c r="IHD2" s="282"/>
      <c r="IHE2" s="282"/>
      <c r="IHF2" s="283"/>
      <c r="IHG2" s="282"/>
      <c r="IHH2" s="282"/>
      <c r="IHI2" s="283"/>
      <c r="IHJ2" s="283"/>
      <c r="IHK2" s="282"/>
      <c r="IHL2" s="283"/>
      <c r="IHM2" s="282"/>
      <c r="IHN2" s="282"/>
      <c r="IHO2" s="282"/>
      <c r="IHP2" s="344"/>
      <c r="IHQ2" s="344"/>
      <c r="IHR2" s="344"/>
      <c r="IHS2" s="344"/>
      <c r="IHT2" s="344"/>
      <c r="IHU2" s="344"/>
      <c r="IHV2" s="344"/>
      <c r="IHW2" s="344"/>
      <c r="IHX2" s="344"/>
      <c r="IHY2" s="344"/>
      <c r="IHZ2" s="344"/>
      <c r="IIA2" s="344"/>
      <c r="IIB2" s="344"/>
      <c r="IIC2" s="344"/>
      <c r="IID2" s="344"/>
      <c r="IIE2" s="344"/>
      <c r="IIF2" s="344"/>
      <c r="IIG2" s="344"/>
      <c r="IIH2" s="344"/>
      <c r="III2" s="344"/>
      <c r="IIJ2" s="239"/>
      <c r="IIK2" s="344"/>
      <c r="IIL2" s="344"/>
      <c r="IIM2" s="344"/>
      <c r="IIN2" s="344"/>
      <c r="IIO2" s="344"/>
      <c r="IIP2" s="344"/>
      <c r="IIQ2" s="344"/>
      <c r="IIR2" s="344"/>
      <c r="IIS2" s="344"/>
      <c r="IIT2" s="344"/>
      <c r="IIU2" s="344"/>
      <c r="IIV2" s="344"/>
      <c r="IIW2" s="344"/>
      <c r="IIX2" s="28"/>
      <c r="IIY2" s="28"/>
      <c r="IIZ2" s="28"/>
      <c r="IJA2" s="28"/>
      <c r="IJB2" s="344"/>
      <c r="IJC2" s="344"/>
      <c r="IJD2" s="344"/>
      <c r="IJE2" s="240"/>
      <c r="IJF2" s="344"/>
      <c r="IJG2" s="28"/>
      <c r="IJH2" s="344"/>
      <c r="IJI2" s="344"/>
      <c r="IJJ2" s="344"/>
      <c r="IJK2" s="344"/>
      <c r="IJL2" s="344"/>
      <c r="IJM2" s="344"/>
      <c r="IJN2" s="276"/>
      <c r="IJO2" s="276"/>
      <c r="IJP2" s="28"/>
      <c r="IJQ2" s="28"/>
      <c r="IJR2" s="28"/>
      <c r="IJS2" s="28"/>
      <c r="IJT2" s="28"/>
      <c r="IJU2" s="344"/>
      <c r="IJV2" s="24"/>
      <c r="IJW2" s="24"/>
      <c r="IJX2" s="344"/>
      <c r="IJY2" s="345"/>
      <c r="IJZ2" s="26"/>
      <c r="IKA2" s="520"/>
      <c r="IKB2" s="520"/>
      <c r="IKC2" s="520"/>
      <c r="IKD2" s="520"/>
      <c r="IKE2" s="521"/>
      <c r="IKF2" s="27"/>
      <c r="IKG2" s="27"/>
      <c r="IKH2" s="27"/>
      <c r="IKI2" s="27"/>
      <c r="IKJ2" s="27"/>
      <c r="IKK2" s="27"/>
      <c r="IKL2" s="27"/>
      <c r="IKM2" s="27"/>
      <c r="IKN2" s="27"/>
      <c r="IKO2" s="27"/>
      <c r="IKP2" s="27"/>
      <c r="IKQ2" s="27"/>
      <c r="IKR2" s="520"/>
      <c r="IKS2" s="345"/>
      <c r="IKT2" s="345"/>
      <c r="IKU2" s="345"/>
      <c r="IKV2" s="345"/>
      <c r="IKW2" s="345"/>
      <c r="IKX2" s="345"/>
      <c r="IKY2" s="345"/>
      <c r="IKZ2" s="345"/>
      <c r="ILA2" s="520"/>
      <c r="ILB2" s="520"/>
      <c r="ILC2" s="520"/>
      <c r="ILD2" s="520"/>
      <c r="ILE2" s="345"/>
      <c r="ILF2" s="345"/>
      <c r="ILG2" s="345"/>
      <c r="ILH2" s="344"/>
      <c r="ILI2" s="344"/>
      <c r="ILJ2" s="344"/>
      <c r="ILK2" s="344"/>
      <c r="ILL2" s="344"/>
      <c r="ILM2" s="344"/>
      <c r="ILN2" s="344"/>
      <c r="ILO2" s="344"/>
      <c r="ILP2" s="344"/>
      <c r="ILQ2" s="28"/>
      <c r="ILR2" s="344"/>
      <c r="ILS2" s="344"/>
      <c r="ILT2" s="344"/>
      <c r="ILU2" s="344"/>
      <c r="ILV2" s="282"/>
      <c r="ILW2" s="282"/>
      <c r="ILX2" s="282"/>
      <c r="ILY2" s="282"/>
      <c r="ILZ2" s="282"/>
      <c r="IMA2" s="282"/>
      <c r="IMB2" s="283"/>
      <c r="IMC2" s="283"/>
      <c r="IMD2" s="282"/>
      <c r="IME2" s="282"/>
      <c r="IMF2" s="283"/>
      <c r="IMG2" s="282"/>
      <c r="IMH2" s="282"/>
      <c r="IMI2" s="283"/>
      <c r="IMJ2" s="283"/>
      <c r="IMK2" s="282"/>
      <c r="IML2" s="283"/>
      <c r="IMM2" s="282"/>
      <c r="IMN2" s="282"/>
      <c r="IMO2" s="282"/>
      <c r="IMP2" s="344"/>
      <c r="IMQ2" s="344"/>
      <c r="IMR2" s="344"/>
      <c r="IMS2" s="344"/>
      <c r="IMT2" s="344"/>
      <c r="IMU2" s="344"/>
      <c r="IMV2" s="344"/>
      <c r="IMW2" s="344"/>
      <c r="IMX2" s="344"/>
      <c r="IMY2" s="344"/>
      <c r="IMZ2" s="344"/>
      <c r="INA2" s="344"/>
      <c r="INB2" s="344"/>
      <c r="INC2" s="344"/>
      <c r="IND2" s="344"/>
      <c r="INE2" s="344"/>
      <c r="INF2" s="344"/>
      <c r="ING2" s="344"/>
      <c r="INH2" s="344"/>
      <c r="INI2" s="344"/>
      <c r="INJ2" s="239"/>
      <c r="INK2" s="344"/>
      <c r="INL2" s="344"/>
      <c r="INM2" s="344"/>
      <c r="INN2" s="344"/>
      <c r="INO2" s="344"/>
      <c r="INP2" s="344"/>
      <c r="INQ2" s="344"/>
      <c r="INR2" s="344"/>
      <c r="INS2" s="344"/>
      <c r="INT2" s="344"/>
      <c r="INU2" s="344"/>
      <c r="INV2" s="344"/>
      <c r="INW2" s="344"/>
      <c r="INX2" s="28"/>
      <c r="INY2" s="28"/>
      <c r="INZ2" s="28"/>
      <c r="IOA2" s="28"/>
      <c r="IOB2" s="344"/>
      <c r="IOC2" s="344"/>
      <c r="IOD2" s="344"/>
      <c r="IOE2" s="240"/>
      <c r="IOF2" s="344"/>
      <c r="IOG2" s="28"/>
      <c r="IOH2" s="344"/>
      <c r="IOI2" s="344"/>
      <c r="IOJ2" s="344"/>
      <c r="IOK2" s="344"/>
      <c r="IOL2" s="344"/>
      <c r="IOM2" s="344"/>
      <c r="ION2" s="276"/>
      <c r="IOO2" s="276"/>
      <c r="IOP2" s="28"/>
      <c r="IOQ2" s="28"/>
      <c r="IOR2" s="28"/>
      <c r="IOS2" s="28"/>
      <c r="IOT2" s="28"/>
      <c r="IOU2" s="344"/>
      <c r="IOV2" s="24"/>
      <c r="IOW2" s="24"/>
      <c r="IOX2" s="344"/>
      <c r="IOY2" s="345"/>
      <c r="IOZ2" s="26"/>
      <c r="IPA2" s="520"/>
      <c r="IPB2" s="520"/>
      <c r="IPC2" s="520"/>
      <c r="IPD2" s="520"/>
      <c r="IPE2" s="521"/>
      <c r="IPF2" s="27"/>
      <c r="IPG2" s="27"/>
      <c r="IPH2" s="27"/>
      <c r="IPI2" s="27"/>
      <c r="IPJ2" s="27"/>
      <c r="IPK2" s="27"/>
      <c r="IPL2" s="27"/>
      <c r="IPM2" s="27"/>
      <c r="IPN2" s="27"/>
      <c r="IPO2" s="27"/>
      <c r="IPP2" s="27"/>
      <c r="IPQ2" s="27"/>
      <c r="IPR2" s="520"/>
      <c r="IPS2" s="345"/>
      <c r="IPT2" s="345"/>
      <c r="IPU2" s="345"/>
      <c r="IPV2" s="345"/>
      <c r="IPW2" s="345"/>
      <c r="IPX2" s="345"/>
      <c r="IPY2" s="345"/>
      <c r="IPZ2" s="345"/>
      <c r="IQA2" s="520"/>
      <c r="IQB2" s="520"/>
      <c r="IQC2" s="520"/>
      <c r="IQD2" s="520"/>
      <c r="IQE2" s="345"/>
      <c r="IQF2" s="345"/>
      <c r="IQG2" s="345"/>
      <c r="IQH2" s="344"/>
      <c r="IQI2" s="344"/>
      <c r="IQJ2" s="344"/>
      <c r="IQK2" s="344"/>
      <c r="IQL2" s="344"/>
      <c r="IQM2" s="344"/>
      <c r="IQN2" s="344"/>
      <c r="IQO2" s="344"/>
      <c r="IQP2" s="344"/>
      <c r="IQQ2" s="28"/>
      <c r="IQR2" s="344"/>
      <c r="IQS2" s="344"/>
      <c r="IQT2" s="344"/>
      <c r="IQU2" s="344"/>
      <c r="IQV2" s="282"/>
      <c r="IQW2" s="282"/>
      <c r="IQX2" s="282"/>
      <c r="IQY2" s="282"/>
      <c r="IQZ2" s="282"/>
      <c r="IRA2" s="282"/>
      <c r="IRB2" s="283"/>
      <c r="IRC2" s="283"/>
      <c r="IRD2" s="282"/>
      <c r="IRE2" s="282"/>
      <c r="IRF2" s="283"/>
      <c r="IRG2" s="282"/>
      <c r="IRH2" s="282"/>
      <c r="IRI2" s="283"/>
      <c r="IRJ2" s="283"/>
      <c r="IRK2" s="282"/>
      <c r="IRL2" s="283"/>
      <c r="IRM2" s="282"/>
      <c r="IRN2" s="282"/>
      <c r="IRO2" s="282"/>
      <c r="IRP2" s="344"/>
      <c r="IRQ2" s="344"/>
      <c r="IRR2" s="344"/>
      <c r="IRS2" s="344"/>
      <c r="IRT2" s="344"/>
      <c r="IRU2" s="344"/>
      <c r="IRV2" s="344"/>
      <c r="IRW2" s="344"/>
      <c r="IRX2" s="344"/>
      <c r="IRY2" s="344"/>
      <c r="IRZ2" s="344"/>
      <c r="ISA2" s="344"/>
      <c r="ISB2" s="344"/>
      <c r="ISC2" s="344"/>
      <c r="ISD2" s="344"/>
      <c r="ISE2" s="344"/>
      <c r="ISF2" s="344"/>
      <c r="ISG2" s="344"/>
      <c r="ISH2" s="344"/>
      <c r="ISI2" s="344"/>
      <c r="ISJ2" s="239"/>
      <c r="ISK2" s="344"/>
      <c r="ISL2" s="344"/>
      <c r="ISM2" s="344"/>
      <c r="ISN2" s="344"/>
      <c r="ISO2" s="344"/>
      <c r="ISP2" s="344"/>
      <c r="ISQ2" s="344"/>
      <c r="ISR2" s="344"/>
      <c r="ISS2" s="344"/>
      <c r="IST2" s="344"/>
      <c r="ISU2" s="344"/>
      <c r="ISV2" s="344"/>
      <c r="ISW2" s="344"/>
      <c r="ISX2" s="28"/>
      <c r="ISY2" s="28"/>
      <c r="ISZ2" s="28"/>
      <c r="ITA2" s="28"/>
      <c r="ITB2" s="344"/>
      <c r="ITC2" s="344"/>
      <c r="ITD2" s="344"/>
      <c r="ITE2" s="240"/>
      <c r="ITF2" s="344"/>
      <c r="ITG2" s="28"/>
      <c r="ITH2" s="344"/>
      <c r="ITI2" s="344"/>
      <c r="ITJ2" s="344"/>
      <c r="ITK2" s="344"/>
      <c r="ITL2" s="344"/>
      <c r="ITM2" s="344"/>
      <c r="ITN2" s="276"/>
      <c r="ITO2" s="276"/>
      <c r="ITP2" s="28"/>
      <c r="ITQ2" s="28"/>
      <c r="ITR2" s="28"/>
      <c r="ITS2" s="28"/>
      <c r="ITT2" s="28"/>
      <c r="ITU2" s="344"/>
      <c r="ITV2" s="24"/>
      <c r="ITW2" s="24"/>
      <c r="ITX2" s="344"/>
      <c r="ITY2" s="345"/>
      <c r="ITZ2" s="26"/>
      <c r="IUA2" s="520"/>
      <c r="IUB2" s="520"/>
      <c r="IUC2" s="520"/>
      <c r="IUD2" s="520"/>
      <c r="IUE2" s="521"/>
      <c r="IUF2" s="27"/>
      <c r="IUG2" s="27"/>
      <c r="IUH2" s="27"/>
      <c r="IUI2" s="27"/>
      <c r="IUJ2" s="27"/>
      <c r="IUK2" s="27"/>
      <c r="IUL2" s="27"/>
      <c r="IUM2" s="27"/>
      <c r="IUN2" s="27"/>
      <c r="IUO2" s="27"/>
      <c r="IUP2" s="27"/>
      <c r="IUQ2" s="27"/>
      <c r="IUR2" s="520"/>
      <c r="IUS2" s="345"/>
      <c r="IUT2" s="345"/>
      <c r="IUU2" s="345"/>
      <c r="IUV2" s="345"/>
      <c r="IUW2" s="345"/>
      <c r="IUX2" s="345"/>
      <c r="IUY2" s="345"/>
      <c r="IUZ2" s="345"/>
      <c r="IVA2" s="520"/>
      <c r="IVB2" s="520"/>
      <c r="IVC2" s="520"/>
      <c r="IVD2" s="520"/>
      <c r="IVE2" s="345"/>
      <c r="IVF2" s="345"/>
      <c r="IVG2" s="345"/>
      <c r="IVH2" s="344"/>
      <c r="IVI2" s="344"/>
      <c r="IVJ2" s="344"/>
      <c r="IVK2" s="344"/>
      <c r="IVL2" s="344"/>
      <c r="IVM2" s="344"/>
      <c r="IVN2" s="344"/>
      <c r="IVO2" s="344"/>
      <c r="IVP2" s="344"/>
      <c r="IVQ2" s="28"/>
      <c r="IVR2" s="344"/>
      <c r="IVS2" s="344"/>
      <c r="IVT2" s="344"/>
      <c r="IVU2" s="344"/>
      <c r="IVV2" s="282"/>
      <c r="IVW2" s="282"/>
      <c r="IVX2" s="282"/>
      <c r="IVY2" s="282"/>
      <c r="IVZ2" s="282"/>
      <c r="IWA2" s="282"/>
      <c r="IWB2" s="283"/>
      <c r="IWC2" s="283"/>
      <c r="IWD2" s="282"/>
      <c r="IWE2" s="282"/>
      <c r="IWF2" s="283"/>
      <c r="IWG2" s="282"/>
      <c r="IWH2" s="282"/>
      <c r="IWI2" s="283"/>
      <c r="IWJ2" s="283"/>
      <c r="IWK2" s="282"/>
      <c r="IWL2" s="283"/>
      <c r="IWM2" s="282"/>
      <c r="IWN2" s="282"/>
      <c r="IWO2" s="282"/>
      <c r="IWP2" s="344"/>
      <c r="IWQ2" s="344"/>
      <c r="IWR2" s="344"/>
      <c r="IWS2" s="344"/>
      <c r="IWT2" s="344"/>
      <c r="IWU2" s="344"/>
      <c r="IWV2" s="344"/>
      <c r="IWW2" s="344"/>
      <c r="IWX2" s="344"/>
      <c r="IWY2" s="344"/>
      <c r="IWZ2" s="344"/>
      <c r="IXA2" s="344"/>
      <c r="IXB2" s="344"/>
      <c r="IXC2" s="344"/>
      <c r="IXD2" s="344"/>
      <c r="IXE2" s="344"/>
      <c r="IXF2" s="344"/>
      <c r="IXG2" s="344"/>
      <c r="IXH2" s="344"/>
      <c r="IXI2" s="344"/>
      <c r="IXJ2" s="239"/>
      <c r="IXK2" s="344"/>
      <c r="IXL2" s="344"/>
      <c r="IXM2" s="344"/>
      <c r="IXN2" s="344"/>
      <c r="IXO2" s="344"/>
      <c r="IXP2" s="344"/>
      <c r="IXQ2" s="344"/>
      <c r="IXR2" s="344"/>
      <c r="IXS2" s="344"/>
      <c r="IXT2" s="344"/>
      <c r="IXU2" s="344"/>
      <c r="IXV2" s="344"/>
      <c r="IXW2" s="344"/>
      <c r="IXX2" s="28"/>
      <c r="IXY2" s="28"/>
      <c r="IXZ2" s="28"/>
      <c r="IYA2" s="28"/>
      <c r="IYB2" s="344"/>
      <c r="IYC2" s="344"/>
      <c r="IYD2" s="344"/>
      <c r="IYE2" s="240"/>
      <c r="IYF2" s="344"/>
      <c r="IYG2" s="28"/>
      <c r="IYH2" s="344"/>
      <c r="IYI2" s="344"/>
      <c r="IYJ2" s="344"/>
      <c r="IYK2" s="344"/>
      <c r="IYL2" s="344"/>
      <c r="IYM2" s="344"/>
      <c r="IYN2" s="276"/>
      <c r="IYO2" s="276"/>
      <c r="IYP2" s="28"/>
      <c r="IYQ2" s="28"/>
      <c r="IYR2" s="28"/>
      <c r="IYS2" s="28"/>
      <c r="IYT2" s="28"/>
      <c r="IYU2" s="344"/>
      <c r="IYV2" s="24"/>
      <c r="IYW2" s="24"/>
      <c r="IYX2" s="344"/>
      <c r="IYY2" s="345"/>
      <c r="IYZ2" s="26"/>
      <c r="IZA2" s="520"/>
      <c r="IZB2" s="520"/>
      <c r="IZC2" s="520"/>
      <c r="IZD2" s="520"/>
      <c r="IZE2" s="521"/>
      <c r="IZF2" s="27"/>
      <c r="IZG2" s="27"/>
      <c r="IZH2" s="27"/>
      <c r="IZI2" s="27"/>
      <c r="IZJ2" s="27"/>
      <c r="IZK2" s="27"/>
      <c r="IZL2" s="27"/>
      <c r="IZM2" s="27"/>
      <c r="IZN2" s="27"/>
      <c r="IZO2" s="27"/>
      <c r="IZP2" s="27"/>
      <c r="IZQ2" s="27"/>
      <c r="IZR2" s="520"/>
      <c r="IZS2" s="345"/>
      <c r="IZT2" s="345"/>
      <c r="IZU2" s="345"/>
      <c r="IZV2" s="345"/>
      <c r="IZW2" s="345"/>
      <c r="IZX2" s="345"/>
      <c r="IZY2" s="345"/>
      <c r="IZZ2" s="345"/>
      <c r="JAA2" s="520"/>
      <c r="JAB2" s="520"/>
      <c r="JAC2" s="520"/>
      <c r="JAD2" s="520"/>
      <c r="JAE2" s="345"/>
      <c r="JAF2" s="345"/>
      <c r="JAG2" s="345"/>
      <c r="JAH2" s="344"/>
      <c r="JAI2" s="344"/>
      <c r="JAJ2" s="344"/>
      <c r="JAK2" s="344"/>
      <c r="JAL2" s="344"/>
      <c r="JAM2" s="344"/>
      <c r="JAN2" s="344"/>
      <c r="JAO2" s="344"/>
      <c r="JAP2" s="344"/>
      <c r="JAQ2" s="28"/>
      <c r="JAR2" s="344"/>
      <c r="JAS2" s="344"/>
      <c r="JAT2" s="344"/>
      <c r="JAU2" s="344"/>
      <c r="JAV2" s="282"/>
      <c r="JAW2" s="282"/>
      <c r="JAX2" s="282"/>
      <c r="JAY2" s="282"/>
      <c r="JAZ2" s="282"/>
      <c r="JBA2" s="282"/>
      <c r="JBB2" s="283"/>
      <c r="JBC2" s="283"/>
      <c r="JBD2" s="282"/>
      <c r="JBE2" s="282"/>
      <c r="JBF2" s="283"/>
      <c r="JBG2" s="282"/>
      <c r="JBH2" s="282"/>
      <c r="JBI2" s="283"/>
      <c r="JBJ2" s="283"/>
      <c r="JBK2" s="282"/>
      <c r="JBL2" s="283"/>
      <c r="JBM2" s="282"/>
      <c r="JBN2" s="282"/>
      <c r="JBO2" s="282"/>
      <c r="JBP2" s="344"/>
      <c r="JBQ2" s="344"/>
      <c r="JBR2" s="344"/>
      <c r="JBS2" s="344"/>
      <c r="JBT2" s="344"/>
      <c r="JBU2" s="344"/>
      <c r="JBV2" s="344"/>
      <c r="JBW2" s="344"/>
      <c r="JBX2" s="344"/>
      <c r="JBY2" s="344"/>
      <c r="JBZ2" s="344"/>
      <c r="JCA2" s="344"/>
      <c r="JCB2" s="344"/>
      <c r="JCC2" s="344"/>
      <c r="JCD2" s="344"/>
      <c r="JCE2" s="344"/>
      <c r="JCF2" s="344"/>
      <c r="JCG2" s="344"/>
      <c r="JCH2" s="344"/>
      <c r="JCI2" s="344"/>
      <c r="JCJ2" s="239"/>
      <c r="JCK2" s="344"/>
      <c r="JCL2" s="344"/>
      <c r="JCM2" s="344"/>
      <c r="JCN2" s="344"/>
      <c r="JCO2" s="344"/>
      <c r="JCP2" s="344"/>
      <c r="JCQ2" s="344"/>
      <c r="JCR2" s="344"/>
      <c r="JCS2" s="344"/>
      <c r="JCT2" s="344"/>
      <c r="JCU2" s="344"/>
      <c r="JCV2" s="344"/>
      <c r="JCW2" s="344"/>
      <c r="JCX2" s="28"/>
      <c r="JCY2" s="28"/>
      <c r="JCZ2" s="28"/>
      <c r="JDA2" s="28"/>
      <c r="JDB2" s="344"/>
      <c r="JDC2" s="344"/>
      <c r="JDD2" s="344"/>
      <c r="JDE2" s="240"/>
      <c r="JDF2" s="344"/>
      <c r="JDG2" s="28"/>
      <c r="JDH2" s="344"/>
      <c r="JDI2" s="344"/>
      <c r="JDJ2" s="344"/>
      <c r="JDK2" s="344"/>
      <c r="JDL2" s="344"/>
      <c r="JDM2" s="344"/>
      <c r="JDN2" s="276"/>
      <c r="JDO2" s="276"/>
      <c r="JDP2" s="28"/>
      <c r="JDQ2" s="28"/>
      <c r="JDR2" s="28"/>
      <c r="JDS2" s="28"/>
      <c r="JDT2" s="28"/>
      <c r="JDU2" s="344"/>
      <c r="JDV2" s="24"/>
      <c r="JDW2" s="24"/>
      <c r="JDX2" s="344"/>
      <c r="JDY2" s="345"/>
      <c r="JDZ2" s="26"/>
      <c r="JEA2" s="520"/>
      <c r="JEB2" s="520"/>
      <c r="JEC2" s="520"/>
      <c r="JED2" s="520"/>
      <c r="JEE2" s="521"/>
      <c r="JEF2" s="27"/>
      <c r="JEG2" s="27"/>
      <c r="JEH2" s="27"/>
      <c r="JEI2" s="27"/>
      <c r="JEJ2" s="27"/>
      <c r="JEK2" s="27"/>
      <c r="JEL2" s="27"/>
      <c r="JEM2" s="27"/>
      <c r="JEN2" s="27"/>
      <c r="JEO2" s="27"/>
      <c r="JEP2" s="27"/>
      <c r="JEQ2" s="27"/>
      <c r="JER2" s="520"/>
      <c r="JES2" s="345"/>
      <c r="JET2" s="345"/>
      <c r="JEU2" s="345"/>
      <c r="JEV2" s="345"/>
      <c r="JEW2" s="345"/>
      <c r="JEX2" s="345"/>
      <c r="JEY2" s="345"/>
      <c r="JEZ2" s="345"/>
      <c r="JFA2" s="520"/>
      <c r="JFB2" s="520"/>
      <c r="JFC2" s="520"/>
      <c r="JFD2" s="520"/>
      <c r="JFE2" s="345"/>
      <c r="JFF2" s="345"/>
      <c r="JFG2" s="345"/>
      <c r="JFH2" s="344"/>
      <c r="JFI2" s="344"/>
      <c r="JFJ2" s="344"/>
      <c r="JFK2" s="344"/>
      <c r="JFL2" s="344"/>
      <c r="JFM2" s="344"/>
      <c r="JFN2" s="344"/>
      <c r="JFO2" s="344"/>
      <c r="JFP2" s="344"/>
      <c r="JFQ2" s="28"/>
      <c r="JFR2" s="344"/>
      <c r="JFS2" s="344"/>
      <c r="JFT2" s="344"/>
      <c r="JFU2" s="344"/>
      <c r="JFV2" s="282"/>
      <c r="JFW2" s="282"/>
      <c r="JFX2" s="282"/>
      <c r="JFY2" s="282"/>
      <c r="JFZ2" s="282"/>
      <c r="JGA2" s="282"/>
      <c r="JGB2" s="283"/>
      <c r="JGC2" s="283"/>
      <c r="JGD2" s="282"/>
      <c r="JGE2" s="282"/>
      <c r="JGF2" s="283"/>
      <c r="JGG2" s="282"/>
      <c r="JGH2" s="282"/>
      <c r="JGI2" s="283"/>
      <c r="JGJ2" s="283"/>
      <c r="JGK2" s="282"/>
      <c r="JGL2" s="283"/>
      <c r="JGM2" s="282"/>
      <c r="JGN2" s="282"/>
      <c r="JGO2" s="282"/>
      <c r="JGP2" s="344"/>
      <c r="JGQ2" s="344"/>
      <c r="JGR2" s="344"/>
      <c r="JGS2" s="344"/>
      <c r="JGT2" s="344"/>
      <c r="JGU2" s="344"/>
      <c r="JGV2" s="344"/>
      <c r="JGW2" s="344"/>
      <c r="JGX2" s="344"/>
      <c r="JGY2" s="344"/>
      <c r="JGZ2" s="344"/>
      <c r="JHA2" s="344"/>
      <c r="JHB2" s="344"/>
      <c r="JHC2" s="344"/>
      <c r="JHD2" s="344"/>
      <c r="JHE2" s="344"/>
      <c r="JHF2" s="344"/>
      <c r="JHG2" s="344"/>
      <c r="JHH2" s="344"/>
      <c r="JHI2" s="344"/>
      <c r="JHJ2" s="239"/>
      <c r="JHK2" s="344"/>
      <c r="JHL2" s="344"/>
      <c r="JHM2" s="344"/>
      <c r="JHN2" s="344"/>
      <c r="JHO2" s="344"/>
      <c r="JHP2" s="344"/>
      <c r="JHQ2" s="344"/>
      <c r="JHR2" s="344"/>
      <c r="JHS2" s="344"/>
      <c r="JHT2" s="344"/>
      <c r="JHU2" s="344"/>
      <c r="JHV2" s="344"/>
      <c r="JHW2" s="344"/>
      <c r="JHX2" s="28"/>
      <c r="JHY2" s="28"/>
      <c r="JHZ2" s="28"/>
      <c r="JIA2" s="28"/>
      <c r="JIB2" s="344"/>
      <c r="JIC2" s="344"/>
      <c r="JID2" s="344"/>
      <c r="JIE2" s="240"/>
      <c r="JIF2" s="344"/>
      <c r="JIG2" s="28"/>
      <c r="JIH2" s="344"/>
      <c r="JII2" s="344"/>
      <c r="JIJ2" s="344"/>
      <c r="JIK2" s="344"/>
      <c r="JIL2" s="344"/>
      <c r="JIM2" s="344"/>
      <c r="JIN2" s="276"/>
      <c r="JIO2" s="276"/>
      <c r="JIP2" s="28"/>
      <c r="JIQ2" s="28"/>
      <c r="JIR2" s="28"/>
      <c r="JIS2" s="28"/>
      <c r="JIT2" s="28"/>
      <c r="JIU2" s="344"/>
      <c r="JIV2" s="24"/>
      <c r="JIW2" s="24"/>
      <c r="JIX2" s="344"/>
      <c r="JIY2" s="345"/>
      <c r="JIZ2" s="26"/>
      <c r="JJA2" s="520"/>
      <c r="JJB2" s="520"/>
      <c r="JJC2" s="520"/>
      <c r="JJD2" s="520"/>
      <c r="JJE2" s="521"/>
      <c r="JJF2" s="27"/>
      <c r="JJG2" s="27"/>
      <c r="JJH2" s="27"/>
      <c r="JJI2" s="27"/>
      <c r="JJJ2" s="27"/>
      <c r="JJK2" s="27"/>
      <c r="JJL2" s="27"/>
      <c r="JJM2" s="27"/>
      <c r="JJN2" s="27"/>
      <c r="JJO2" s="27"/>
      <c r="JJP2" s="27"/>
      <c r="JJQ2" s="27"/>
      <c r="JJR2" s="520"/>
      <c r="JJS2" s="345"/>
      <c r="JJT2" s="345"/>
      <c r="JJU2" s="345"/>
      <c r="JJV2" s="345"/>
      <c r="JJW2" s="345"/>
      <c r="JJX2" s="345"/>
      <c r="JJY2" s="345"/>
      <c r="JJZ2" s="345"/>
      <c r="JKA2" s="520"/>
      <c r="JKB2" s="520"/>
      <c r="JKC2" s="520"/>
      <c r="JKD2" s="520"/>
      <c r="JKE2" s="345"/>
      <c r="JKF2" s="345"/>
      <c r="JKG2" s="345"/>
      <c r="JKH2" s="344"/>
      <c r="JKI2" s="344"/>
      <c r="JKJ2" s="344"/>
      <c r="JKK2" s="344"/>
      <c r="JKL2" s="344"/>
      <c r="JKM2" s="344"/>
      <c r="JKN2" s="344"/>
      <c r="JKO2" s="344"/>
      <c r="JKP2" s="344"/>
      <c r="JKQ2" s="28"/>
      <c r="JKR2" s="344"/>
      <c r="JKS2" s="344"/>
      <c r="JKT2" s="344"/>
      <c r="JKU2" s="344"/>
      <c r="JKV2" s="282"/>
      <c r="JKW2" s="282"/>
      <c r="JKX2" s="282"/>
      <c r="JKY2" s="282"/>
      <c r="JKZ2" s="282"/>
      <c r="JLA2" s="282"/>
      <c r="JLB2" s="283"/>
      <c r="JLC2" s="283"/>
      <c r="JLD2" s="282"/>
      <c r="JLE2" s="282"/>
      <c r="JLF2" s="283"/>
      <c r="JLG2" s="282"/>
      <c r="JLH2" s="282"/>
      <c r="JLI2" s="283"/>
      <c r="JLJ2" s="283"/>
      <c r="JLK2" s="282"/>
      <c r="JLL2" s="283"/>
      <c r="JLM2" s="282"/>
      <c r="JLN2" s="282"/>
      <c r="JLO2" s="282"/>
      <c r="JLP2" s="344"/>
      <c r="JLQ2" s="344"/>
      <c r="JLR2" s="344"/>
      <c r="JLS2" s="344"/>
      <c r="JLT2" s="344"/>
      <c r="JLU2" s="344"/>
      <c r="JLV2" s="344"/>
      <c r="JLW2" s="344"/>
      <c r="JLX2" s="344"/>
      <c r="JLY2" s="344"/>
      <c r="JLZ2" s="344"/>
      <c r="JMA2" s="344"/>
      <c r="JMB2" s="344"/>
      <c r="JMC2" s="344"/>
      <c r="JMD2" s="344"/>
      <c r="JME2" s="344"/>
      <c r="JMF2" s="344"/>
      <c r="JMG2" s="344"/>
      <c r="JMH2" s="344"/>
      <c r="JMI2" s="344"/>
      <c r="JMJ2" s="239"/>
      <c r="JMK2" s="344"/>
      <c r="JML2" s="344"/>
      <c r="JMM2" s="344"/>
      <c r="JMN2" s="344"/>
      <c r="JMO2" s="344"/>
      <c r="JMP2" s="344"/>
      <c r="JMQ2" s="344"/>
      <c r="JMR2" s="344"/>
      <c r="JMS2" s="344"/>
      <c r="JMT2" s="344"/>
      <c r="JMU2" s="344"/>
      <c r="JMV2" s="344"/>
      <c r="JMW2" s="344"/>
      <c r="JMX2" s="28"/>
      <c r="JMY2" s="28"/>
      <c r="JMZ2" s="28"/>
      <c r="JNA2" s="28"/>
      <c r="JNB2" s="344"/>
      <c r="JNC2" s="344"/>
      <c r="JND2" s="344"/>
      <c r="JNE2" s="240"/>
      <c r="JNF2" s="344"/>
      <c r="JNG2" s="28"/>
      <c r="JNH2" s="344"/>
      <c r="JNI2" s="344"/>
      <c r="JNJ2" s="344"/>
      <c r="JNK2" s="344"/>
      <c r="JNL2" s="344"/>
      <c r="JNM2" s="344"/>
      <c r="JNN2" s="276"/>
      <c r="JNO2" s="276"/>
      <c r="JNP2" s="28"/>
      <c r="JNQ2" s="28"/>
      <c r="JNR2" s="28"/>
      <c r="JNS2" s="28"/>
      <c r="JNT2" s="28"/>
      <c r="JNU2" s="344"/>
      <c r="JNV2" s="24"/>
      <c r="JNW2" s="24"/>
      <c r="JNX2" s="344"/>
      <c r="JNY2" s="345"/>
      <c r="JNZ2" s="26"/>
      <c r="JOA2" s="520"/>
      <c r="JOB2" s="520"/>
      <c r="JOC2" s="520"/>
      <c r="JOD2" s="520"/>
      <c r="JOE2" s="521"/>
      <c r="JOF2" s="27"/>
      <c r="JOG2" s="27"/>
      <c r="JOH2" s="27"/>
      <c r="JOI2" s="27"/>
      <c r="JOJ2" s="27"/>
      <c r="JOK2" s="27"/>
      <c r="JOL2" s="27"/>
      <c r="JOM2" s="27"/>
      <c r="JON2" s="27"/>
      <c r="JOO2" s="27"/>
      <c r="JOP2" s="27"/>
      <c r="JOQ2" s="27"/>
      <c r="JOR2" s="520"/>
      <c r="JOS2" s="345"/>
      <c r="JOT2" s="345"/>
      <c r="JOU2" s="345"/>
      <c r="JOV2" s="345"/>
      <c r="JOW2" s="345"/>
      <c r="JOX2" s="345"/>
      <c r="JOY2" s="345"/>
      <c r="JOZ2" s="345"/>
      <c r="JPA2" s="520"/>
      <c r="JPB2" s="520"/>
      <c r="JPC2" s="520"/>
      <c r="JPD2" s="520"/>
      <c r="JPE2" s="345"/>
      <c r="JPF2" s="345"/>
      <c r="JPG2" s="345"/>
      <c r="JPH2" s="344"/>
      <c r="JPI2" s="344"/>
      <c r="JPJ2" s="344"/>
      <c r="JPK2" s="344"/>
      <c r="JPL2" s="344"/>
      <c r="JPM2" s="344"/>
      <c r="JPN2" s="344"/>
      <c r="JPO2" s="344"/>
      <c r="JPP2" s="344"/>
      <c r="JPQ2" s="28"/>
      <c r="JPR2" s="344"/>
      <c r="JPS2" s="344"/>
      <c r="JPT2" s="344"/>
      <c r="JPU2" s="344"/>
      <c r="JPV2" s="282"/>
      <c r="JPW2" s="282"/>
      <c r="JPX2" s="282"/>
      <c r="JPY2" s="282"/>
      <c r="JPZ2" s="282"/>
      <c r="JQA2" s="282"/>
      <c r="JQB2" s="283"/>
      <c r="JQC2" s="283"/>
      <c r="JQD2" s="282"/>
      <c r="JQE2" s="282"/>
      <c r="JQF2" s="283"/>
      <c r="JQG2" s="282"/>
      <c r="JQH2" s="282"/>
      <c r="JQI2" s="283"/>
      <c r="JQJ2" s="283"/>
      <c r="JQK2" s="282"/>
      <c r="JQL2" s="283"/>
      <c r="JQM2" s="282"/>
      <c r="JQN2" s="282"/>
      <c r="JQO2" s="282"/>
      <c r="JQP2" s="344"/>
      <c r="JQQ2" s="344"/>
      <c r="JQR2" s="344"/>
      <c r="JQS2" s="344"/>
      <c r="JQT2" s="344"/>
      <c r="JQU2" s="344"/>
      <c r="JQV2" s="344"/>
      <c r="JQW2" s="344"/>
      <c r="JQX2" s="344"/>
      <c r="JQY2" s="344"/>
      <c r="JQZ2" s="344"/>
      <c r="JRA2" s="344"/>
      <c r="JRB2" s="344"/>
      <c r="JRC2" s="344"/>
      <c r="JRD2" s="344"/>
      <c r="JRE2" s="344"/>
      <c r="JRF2" s="344"/>
      <c r="JRG2" s="344"/>
      <c r="JRH2" s="344"/>
      <c r="JRI2" s="344"/>
      <c r="JRJ2" s="239"/>
      <c r="JRK2" s="344"/>
      <c r="JRL2" s="344"/>
      <c r="JRM2" s="344"/>
      <c r="JRN2" s="344"/>
      <c r="JRO2" s="344"/>
      <c r="JRP2" s="344"/>
      <c r="JRQ2" s="344"/>
      <c r="JRR2" s="344"/>
      <c r="JRS2" s="344"/>
      <c r="JRT2" s="344"/>
      <c r="JRU2" s="344"/>
      <c r="JRV2" s="344"/>
      <c r="JRW2" s="344"/>
      <c r="JRX2" s="28"/>
      <c r="JRY2" s="28"/>
      <c r="JRZ2" s="28"/>
      <c r="JSA2" s="28"/>
      <c r="JSB2" s="344"/>
      <c r="JSC2" s="344"/>
      <c r="JSD2" s="344"/>
      <c r="JSE2" s="240"/>
      <c r="JSF2" s="344"/>
      <c r="JSG2" s="28"/>
      <c r="JSH2" s="344"/>
      <c r="JSI2" s="344"/>
      <c r="JSJ2" s="344"/>
      <c r="JSK2" s="344"/>
      <c r="JSL2" s="344"/>
      <c r="JSM2" s="344"/>
      <c r="JSN2" s="276"/>
      <c r="JSO2" s="276"/>
      <c r="JSP2" s="28"/>
      <c r="JSQ2" s="28"/>
      <c r="JSR2" s="28"/>
      <c r="JSS2" s="28"/>
      <c r="JST2" s="28"/>
      <c r="JSU2" s="344"/>
      <c r="JSV2" s="24"/>
      <c r="JSW2" s="24"/>
      <c r="JSX2" s="344"/>
      <c r="JSY2" s="345"/>
      <c r="JSZ2" s="26"/>
      <c r="JTA2" s="520"/>
      <c r="JTB2" s="520"/>
      <c r="JTC2" s="520"/>
      <c r="JTD2" s="520"/>
      <c r="JTE2" s="521"/>
      <c r="JTF2" s="27"/>
      <c r="JTG2" s="27"/>
      <c r="JTH2" s="27"/>
      <c r="JTI2" s="27"/>
      <c r="JTJ2" s="27"/>
      <c r="JTK2" s="27"/>
      <c r="JTL2" s="27"/>
      <c r="JTM2" s="27"/>
      <c r="JTN2" s="27"/>
      <c r="JTO2" s="27"/>
      <c r="JTP2" s="27"/>
      <c r="JTQ2" s="27"/>
      <c r="JTR2" s="520"/>
      <c r="JTS2" s="345"/>
      <c r="JTT2" s="345"/>
      <c r="JTU2" s="345"/>
      <c r="JTV2" s="345"/>
      <c r="JTW2" s="345"/>
      <c r="JTX2" s="345"/>
      <c r="JTY2" s="345"/>
      <c r="JTZ2" s="345"/>
      <c r="JUA2" s="520"/>
      <c r="JUB2" s="520"/>
      <c r="JUC2" s="520"/>
      <c r="JUD2" s="520"/>
      <c r="JUE2" s="345"/>
      <c r="JUF2" s="345"/>
      <c r="JUG2" s="345"/>
      <c r="JUH2" s="344"/>
      <c r="JUI2" s="344"/>
      <c r="JUJ2" s="344"/>
      <c r="JUK2" s="344"/>
      <c r="JUL2" s="344"/>
      <c r="JUM2" s="344"/>
      <c r="JUN2" s="344"/>
      <c r="JUO2" s="344"/>
      <c r="JUP2" s="344"/>
      <c r="JUQ2" s="28"/>
      <c r="JUR2" s="344"/>
      <c r="JUS2" s="344"/>
      <c r="JUT2" s="344"/>
      <c r="JUU2" s="344"/>
      <c r="JUV2" s="282"/>
      <c r="JUW2" s="282"/>
      <c r="JUX2" s="282"/>
      <c r="JUY2" s="282"/>
      <c r="JUZ2" s="282"/>
      <c r="JVA2" s="282"/>
      <c r="JVB2" s="283"/>
      <c r="JVC2" s="283"/>
      <c r="JVD2" s="282"/>
      <c r="JVE2" s="282"/>
      <c r="JVF2" s="283"/>
      <c r="JVG2" s="282"/>
      <c r="JVH2" s="282"/>
      <c r="JVI2" s="283"/>
      <c r="JVJ2" s="283"/>
      <c r="JVK2" s="282"/>
      <c r="JVL2" s="283"/>
      <c r="JVM2" s="282"/>
      <c r="JVN2" s="282"/>
      <c r="JVO2" s="282"/>
      <c r="JVP2" s="344"/>
      <c r="JVQ2" s="344"/>
      <c r="JVR2" s="344"/>
      <c r="JVS2" s="344"/>
      <c r="JVT2" s="344"/>
      <c r="JVU2" s="344"/>
      <c r="JVV2" s="344"/>
      <c r="JVW2" s="344"/>
      <c r="JVX2" s="344"/>
      <c r="JVY2" s="344"/>
      <c r="JVZ2" s="344"/>
      <c r="JWA2" s="344"/>
      <c r="JWB2" s="344"/>
      <c r="JWC2" s="344"/>
      <c r="JWD2" s="344"/>
      <c r="JWE2" s="344"/>
      <c r="JWF2" s="344"/>
      <c r="JWG2" s="344"/>
      <c r="JWH2" s="344"/>
      <c r="JWI2" s="344"/>
      <c r="JWJ2" s="239"/>
      <c r="JWK2" s="344"/>
      <c r="JWL2" s="344"/>
      <c r="JWM2" s="344"/>
      <c r="JWN2" s="344"/>
      <c r="JWO2" s="344"/>
      <c r="JWP2" s="344"/>
      <c r="JWQ2" s="344"/>
      <c r="JWR2" s="344"/>
      <c r="JWS2" s="344"/>
      <c r="JWT2" s="344"/>
      <c r="JWU2" s="344"/>
      <c r="JWV2" s="344"/>
      <c r="JWW2" s="344"/>
      <c r="JWX2" s="28"/>
      <c r="JWY2" s="28"/>
      <c r="JWZ2" s="28"/>
      <c r="JXA2" s="28"/>
      <c r="JXB2" s="344"/>
      <c r="JXC2" s="344"/>
      <c r="JXD2" s="344"/>
      <c r="JXE2" s="240"/>
      <c r="JXF2" s="344"/>
      <c r="JXG2" s="28"/>
      <c r="JXH2" s="344"/>
      <c r="JXI2" s="344"/>
      <c r="JXJ2" s="344"/>
      <c r="JXK2" s="344"/>
      <c r="JXL2" s="344"/>
      <c r="JXM2" s="344"/>
      <c r="JXN2" s="276"/>
      <c r="JXO2" s="276"/>
      <c r="JXP2" s="28"/>
      <c r="JXQ2" s="28"/>
      <c r="JXR2" s="28"/>
      <c r="JXS2" s="28"/>
      <c r="JXT2" s="28"/>
      <c r="JXU2" s="344"/>
      <c r="JXV2" s="24"/>
      <c r="JXW2" s="24"/>
      <c r="JXX2" s="344"/>
      <c r="JXY2" s="345"/>
      <c r="JXZ2" s="26"/>
      <c r="JYA2" s="520"/>
      <c r="JYB2" s="520"/>
      <c r="JYC2" s="520"/>
      <c r="JYD2" s="520"/>
      <c r="JYE2" s="521"/>
      <c r="JYF2" s="27"/>
      <c r="JYG2" s="27"/>
      <c r="JYH2" s="27"/>
      <c r="JYI2" s="27"/>
      <c r="JYJ2" s="27"/>
      <c r="JYK2" s="27"/>
      <c r="JYL2" s="27"/>
      <c r="JYM2" s="27"/>
      <c r="JYN2" s="27"/>
      <c r="JYO2" s="27"/>
      <c r="JYP2" s="27"/>
      <c r="JYQ2" s="27"/>
      <c r="JYR2" s="520"/>
      <c r="JYS2" s="345"/>
      <c r="JYT2" s="345"/>
      <c r="JYU2" s="345"/>
      <c r="JYV2" s="345"/>
      <c r="JYW2" s="345"/>
      <c r="JYX2" s="345"/>
      <c r="JYY2" s="345"/>
      <c r="JYZ2" s="345"/>
      <c r="JZA2" s="520"/>
      <c r="JZB2" s="520"/>
      <c r="JZC2" s="520"/>
      <c r="JZD2" s="520"/>
      <c r="JZE2" s="345"/>
      <c r="JZF2" s="345"/>
      <c r="JZG2" s="345"/>
      <c r="JZH2" s="344"/>
      <c r="JZI2" s="344"/>
      <c r="JZJ2" s="344"/>
      <c r="JZK2" s="344"/>
      <c r="JZL2" s="344"/>
      <c r="JZM2" s="344"/>
      <c r="JZN2" s="344"/>
      <c r="JZO2" s="344"/>
      <c r="JZP2" s="344"/>
      <c r="JZQ2" s="28"/>
      <c r="JZR2" s="344"/>
      <c r="JZS2" s="344"/>
      <c r="JZT2" s="344"/>
      <c r="JZU2" s="344"/>
      <c r="JZV2" s="282"/>
      <c r="JZW2" s="282"/>
      <c r="JZX2" s="282"/>
      <c r="JZY2" s="282"/>
      <c r="JZZ2" s="282"/>
      <c r="KAA2" s="282"/>
      <c r="KAB2" s="283"/>
      <c r="KAC2" s="283"/>
      <c r="KAD2" s="282"/>
      <c r="KAE2" s="282"/>
      <c r="KAF2" s="283"/>
      <c r="KAG2" s="282"/>
      <c r="KAH2" s="282"/>
      <c r="KAI2" s="283"/>
      <c r="KAJ2" s="283"/>
      <c r="KAK2" s="282"/>
      <c r="KAL2" s="283"/>
      <c r="KAM2" s="282"/>
      <c r="KAN2" s="282"/>
      <c r="KAO2" s="282"/>
      <c r="KAP2" s="344"/>
      <c r="KAQ2" s="344"/>
      <c r="KAR2" s="344"/>
      <c r="KAS2" s="344"/>
      <c r="KAT2" s="344"/>
      <c r="KAU2" s="344"/>
      <c r="KAV2" s="344"/>
      <c r="KAW2" s="344"/>
      <c r="KAX2" s="344"/>
      <c r="KAY2" s="344"/>
      <c r="KAZ2" s="344"/>
      <c r="KBA2" s="344"/>
      <c r="KBB2" s="344"/>
      <c r="KBC2" s="344"/>
      <c r="KBD2" s="344"/>
      <c r="KBE2" s="344"/>
      <c r="KBF2" s="344"/>
      <c r="KBG2" s="344"/>
      <c r="KBH2" s="344"/>
      <c r="KBI2" s="344"/>
      <c r="KBJ2" s="239"/>
      <c r="KBK2" s="344"/>
      <c r="KBL2" s="344"/>
      <c r="KBM2" s="344"/>
      <c r="KBN2" s="344"/>
      <c r="KBO2" s="344"/>
      <c r="KBP2" s="344"/>
      <c r="KBQ2" s="344"/>
      <c r="KBR2" s="344"/>
      <c r="KBS2" s="344"/>
      <c r="KBT2" s="344"/>
      <c r="KBU2" s="344"/>
      <c r="KBV2" s="344"/>
      <c r="KBW2" s="344"/>
      <c r="KBX2" s="28"/>
      <c r="KBY2" s="28"/>
      <c r="KBZ2" s="28"/>
      <c r="KCA2" s="28"/>
      <c r="KCB2" s="344"/>
      <c r="KCC2" s="344"/>
      <c r="KCD2" s="344"/>
      <c r="KCE2" s="240"/>
      <c r="KCF2" s="344"/>
      <c r="KCG2" s="28"/>
      <c r="KCH2" s="344"/>
      <c r="KCI2" s="344"/>
      <c r="KCJ2" s="344"/>
      <c r="KCK2" s="344"/>
      <c r="KCL2" s="344"/>
      <c r="KCM2" s="344"/>
      <c r="KCN2" s="276"/>
      <c r="KCO2" s="276"/>
      <c r="KCP2" s="28"/>
      <c r="KCQ2" s="28"/>
      <c r="KCR2" s="28"/>
      <c r="KCS2" s="28"/>
      <c r="KCT2" s="28"/>
      <c r="KCU2" s="344"/>
      <c r="KCV2" s="24"/>
      <c r="KCW2" s="24"/>
      <c r="KCX2" s="344"/>
      <c r="KCY2" s="345"/>
      <c r="KCZ2" s="26"/>
      <c r="KDA2" s="520"/>
      <c r="KDB2" s="520"/>
      <c r="KDC2" s="520"/>
      <c r="KDD2" s="520"/>
      <c r="KDE2" s="521"/>
      <c r="KDF2" s="27"/>
      <c r="KDG2" s="27"/>
      <c r="KDH2" s="27"/>
      <c r="KDI2" s="27"/>
      <c r="KDJ2" s="27"/>
      <c r="KDK2" s="27"/>
      <c r="KDL2" s="27"/>
      <c r="KDM2" s="27"/>
      <c r="KDN2" s="27"/>
      <c r="KDO2" s="27"/>
      <c r="KDP2" s="27"/>
      <c r="KDQ2" s="27"/>
      <c r="KDR2" s="520"/>
      <c r="KDS2" s="345"/>
      <c r="KDT2" s="345"/>
      <c r="KDU2" s="345"/>
      <c r="KDV2" s="345"/>
      <c r="KDW2" s="345"/>
      <c r="KDX2" s="345"/>
      <c r="KDY2" s="345"/>
      <c r="KDZ2" s="345"/>
      <c r="KEA2" s="520"/>
      <c r="KEB2" s="520"/>
      <c r="KEC2" s="520"/>
      <c r="KED2" s="520"/>
      <c r="KEE2" s="345"/>
      <c r="KEF2" s="345"/>
      <c r="KEG2" s="345"/>
      <c r="KEH2" s="344"/>
      <c r="KEI2" s="344"/>
      <c r="KEJ2" s="344"/>
      <c r="KEK2" s="344"/>
      <c r="KEL2" s="344"/>
      <c r="KEM2" s="344"/>
      <c r="KEN2" s="344"/>
      <c r="KEO2" s="344"/>
      <c r="KEP2" s="344"/>
      <c r="KEQ2" s="28"/>
      <c r="KER2" s="344"/>
      <c r="KES2" s="344"/>
      <c r="KET2" s="344"/>
      <c r="KEU2" s="344"/>
      <c r="KEV2" s="282"/>
      <c r="KEW2" s="282"/>
      <c r="KEX2" s="282"/>
      <c r="KEY2" s="282"/>
      <c r="KEZ2" s="282"/>
      <c r="KFA2" s="282"/>
      <c r="KFB2" s="283"/>
      <c r="KFC2" s="283"/>
      <c r="KFD2" s="282"/>
      <c r="KFE2" s="282"/>
      <c r="KFF2" s="283"/>
      <c r="KFG2" s="282"/>
      <c r="KFH2" s="282"/>
      <c r="KFI2" s="283"/>
      <c r="KFJ2" s="283"/>
      <c r="KFK2" s="282"/>
      <c r="KFL2" s="283"/>
      <c r="KFM2" s="282"/>
      <c r="KFN2" s="282"/>
      <c r="KFO2" s="282"/>
      <c r="KFP2" s="344"/>
      <c r="KFQ2" s="344"/>
      <c r="KFR2" s="344"/>
      <c r="KFS2" s="344"/>
      <c r="KFT2" s="344"/>
      <c r="KFU2" s="344"/>
      <c r="KFV2" s="344"/>
      <c r="KFW2" s="344"/>
      <c r="KFX2" s="344"/>
      <c r="KFY2" s="344"/>
      <c r="KFZ2" s="344"/>
      <c r="KGA2" s="344"/>
      <c r="KGB2" s="344"/>
      <c r="KGC2" s="344"/>
      <c r="KGD2" s="344"/>
      <c r="KGE2" s="344"/>
      <c r="KGF2" s="344"/>
      <c r="KGG2" s="344"/>
      <c r="KGH2" s="344"/>
      <c r="KGI2" s="344"/>
      <c r="KGJ2" s="239"/>
      <c r="KGK2" s="344"/>
      <c r="KGL2" s="344"/>
      <c r="KGM2" s="344"/>
      <c r="KGN2" s="344"/>
      <c r="KGO2" s="344"/>
      <c r="KGP2" s="344"/>
      <c r="KGQ2" s="344"/>
      <c r="KGR2" s="344"/>
      <c r="KGS2" s="344"/>
      <c r="KGT2" s="344"/>
      <c r="KGU2" s="344"/>
      <c r="KGV2" s="344"/>
      <c r="KGW2" s="344"/>
      <c r="KGX2" s="28"/>
      <c r="KGY2" s="28"/>
      <c r="KGZ2" s="28"/>
      <c r="KHA2" s="28"/>
      <c r="KHB2" s="344"/>
      <c r="KHC2" s="344"/>
      <c r="KHD2" s="344"/>
      <c r="KHE2" s="240"/>
      <c r="KHF2" s="344"/>
      <c r="KHG2" s="28"/>
      <c r="KHH2" s="344"/>
      <c r="KHI2" s="344"/>
      <c r="KHJ2" s="344"/>
      <c r="KHK2" s="344"/>
      <c r="KHL2" s="344"/>
      <c r="KHM2" s="344"/>
      <c r="KHN2" s="276"/>
      <c r="KHO2" s="276"/>
      <c r="KHP2" s="28"/>
      <c r="KHQ2" s="28"/>
      <c r="KHR2" s="28"/>
      <c r="KHS2" s="28"/>
      <c r="KHT2" s="28"/>
      <c r="KHU2" s="344"/>
      <c r="KHV2" s="24"/>
      <c r="KHW2" s="24"/>
      <c r="KHX2" s="344"/>
      <c r="KHY2" s="345"/>
      <c r="KHZ2" s="26"/>
      <c r="KIA2" s="520"/>
      <c r="KIB2" s="520"/>
      <c r="KIC2" s="520"/>
      <c r="KID2" s="520"/>
      <c r="KIE2" s="521"/>
      <c r="KIF2" s="27"/>
      <c r="KIG2" s="27"/>
      <c r="KIH2" s="27"/>
      <c r="KII2" s="27"/>
      <c r="KIJ2" s="27"/>
      <c r="KIK2" s="27"/>
      <c r="KIL2" s="27"/>
      <c r="KIM2" s="27"/>
      <c r="KIN2" s="27"/>
      <c r="KIO2" s="27"/>
      <c r="KIP2" s="27"/>
      <c r="KIQ2" s="27"/>
      <c r="KIR2" s="520"/>
      <c r="KIS2" s="345"/>
      <c r="KIT2" s="345"/>
      <c r="KIU2" s="345"/>
      <c r="KIV2" s="345"/>
      <c r="KIW2" s="345"/>
      <c r="KIX2" s="345"/>
      <c r="KIY2" s="345"/>
      <c r="KIZ2" s="345"/>
      <c r="KJA2" s="520"/>
      <c r="KJB2" s="520"/>
      <c r="KJC2" s="520"/>
      <c r="KJD2" s="520"/>
      <c r="KJE2" s="345"/>
      <c r="KJF2" s="345"/>
      <c r="KJG2" s="345"/>
      <c r="KJH2" s="344"/>
      <c r="KJI2" s="344"/>
      <c r="KJJ2" s="344"/>
      <c r="KJK2" s="344"/>
      <c r="KJL2" s="344"/>
      <c r="KJM2" s="344"/>
      <c r="KJN2" s="344"/>
      <c r="KJO2" s="344"/>
      <c r="KJP2" s="344"/>
      <c r="KJQ2" s="28"/>
      <c r="KJR2" s="344"/>
      <c r="KJS2" s="344"/>
      <c r="KJT2" s="344"/>
      <c r="KJU2" s="344"/>
      <c r="KJV2" s="282"/>
      <c r="KJW2" s="282"/>
      <c r="KJX2" s="282"/>
      <c r="KJY2" s="282"/>
      <c r="KJZ2" s="282"/>
      <c r="KKA2" s="282"/>
      <c r="KKB2" s="283"/>
      <c r="KKC2" s="283"/>
      <c r="KKD2" s="282"/>
      <c r="KKE2" s="282"/>
      <c r="KKF2" s="283"/>
      <c r="KKG2" s="282"/>
      <c r="KKH2" s="282"/>
      <c r="KKI2" s="283"/>
      <c r="KKJ2" s="283"/>
      <c r="KKK2" s="282"/>
      <c r="KKL2" s="283"/>
      <c r="KKM2" s="282"/>
      <c r="KKN2" s="282"/>
      <c r="KKO2" s="282"/>
      <c r="KKP2" s="344"/>
      <c r="KKQ2" s="344"/>
      <c r="KKR2" s="344"/>
      <c r="KKS2" s="344"/>
      <c r="KKT2" s="344"/>
      <c r="KKU2" s="344"/>
      <c r="KKV2" s="344"/>
      <c r="KKW2" s="344"/>
      <c r="KKX2" s="344"/>
      <c r="KKY2" s="344"/>
      <c r="KKZ2" s="344"/>
      <c r="KLA2" s="344"/>
      <c r="KLB2" s="344"/>
      <c r="KLC2" s="344"/>
      <c r="KLD2" s="344"/>
      <c r="KLE2" s="344"/>
      <c r="KLF2" s="344"/>
      <c r="KLG2" s="344"/>
      <c r="KLH2" s="344"/>
      <c r="KLI2" s="344"/>
      <c r="KLJ2" s="239"/>
      <c r="KLK2" s="344"/>
      <c r="KLL2" s="344"/>
      <c r="KLM2" s="344"/>
      <c r="KLN2" s="344"/>
      <c r="KLO2" s="344"/>
      <c r="KLP2" s="344"/>
      <c r="KLQ2" s="344"/>
      <c r="KLR2" s="344"/>
      <c r="KLS2" s="344"/>
      <c r="KLT2" s="344"/>
      <c r="KLU2" s="344"/>
      <c r="KLV2" s="344"/>
      <c r="KLW2" s="344"/>
      <c r="KLX2" s="28"/>
      <c r="KLY2" s="28"/>
      <c r="KLZ2" s="28"/>
      <c r="KMA2" s="28"/>
      <c r="KMB2" s="344"/>
      <c r="KMC2" s="344"/>
      <c r="KMD2" s="344"/>
      <c r="KME2" s="240"/>
      <c r="KMF2" s="344"/>
      <c r="KMG2" s="28"/>
      <c r="KMH2" s="344"/>
      <c r="KMI2" s="344"/>
      <c r="KMJ2" s="344"/>
      <c r="KMK2" s="344"/>
      <c r="KML2" s="344"/>
      <c r="KMM2" s="344"/>
      <c r="KMN2" s="276"/>
      <c r="KMO2" s="276"/>
      <c r="KMP2" s="28"/>
      <c r="KMQ2" s="28"/>
      <c r="KMR2" s="28"/>
      <c r="KMS2" s="28"/>
      <c r="KMT2" s="28"/>
      <c r="KMU2" s="344"/>
      <c r="KMV2" s="24"/>
      <c r="KMW2" s="24"/>
      <c r="KMX2" s="344"/>
      <c r="KMY2" s="345"/>
      <c r="KMZ2" s="26"/>
      <c r="KNA2" s="520"/>
      <c r="KNB2" s="520"/>
      <c r="KNC2" s="520"/>
      <c r="KND2" s="520"/>
      <c r="KNE2" s="521"/>
      <c r="KNF2" s="27"/>
      <c r="KNG2" s="27"/>
      <c r="KNH2" s="27"/>
      <c r="KNI2" s="27"/>
      <c r="KNJ2" s="27"/>
      <c r="KNK2" s="27"/>
      <c r="KNL2" s="27"/>
      <c r="KNM2" s="27"/>
      <c r="KNN2" s="27"/>
      <c r="KNO2" s="27"/>
      <c r="KNP2" s="27"/>
      <c r="KNQ2" s="27"/>
      <c r="KNR2" s="520"/>
      <c r="KNS2" s="345"/>
      <c r="KNT2" s="345"/>
      <c r="KNU2" s="345"/>
      <c r="KNV2" s="345"/>
      <c r="KNW2" s="345"/>
      <c r="KNX2" s="345"/>
      <c r="KNY2" s="345"/>
      <c r="KNZ2" s="345"/>
      <c r="KOA2" s="520"/>
      <c r="KOB2" s="520"/>
      <c r="KOC2" s="520"/>
      <c r="KOD2" s="520"/>
      <c r="KOE2" s="345"/>
      <c r="KOF2" s="345"/>
      <c r="KOG2" s="345"/>
      <c r="KOH2" s="344"/>
      <c r="KOI2" s="344"/>
      <c r="KOJ2" s="344"/>
      <c r="KOK2" s="344"/>
      <c r="KOL2" s="344"/>
      <c r="KOM2" s="344"/>
      <c r="KON2" s="344"/>
      <c r="KOO2" s="344"/>
      <c r="KOP2" s="344"/>
      <c r="KOQ2" s="28"/>
      <c r="KOR2" s="344"/>
      <c r="KOS2" s="344"/>
      <c r="KOT2" s="344"/>
      <c r="KOU2" s="344"/>
      <c r="KOV2" s="282"/>
      <c r="KOW2" s="282"/>
      <c r="KOX2" s="282"/>
      <c r="KOY2" s="282"/>
      <c r="KOZ2" s="282"/>
      <c r="KPA2" s="282"/>
      <c r="KPB2" s="283"/>
      <c r="KPC2" s="283"/>
      <c r="KPD2" s="282"/>
      <c r="KPE2" s="282"/>
      <c r="KPF2" s="283"/>
      <c r="KPG2" s="282"/>
      <c r="KPH2" s="282"/>
      <c r="KPI2" s="283"/>
      <c r="KPJ2" s="283"/>
      <c r="KPK2" s="282"/>
      <c r="KPL2" s="283"/>
      <c r="KPM2" s="282"/>
      <c r="KPN2" s="282"/>
      <c r="KPO2" s="282"/>
      <c r="KPP2" s="344"/>
      <c r="KPQ2" s="344"/>
      <c r="KPR2" s="344"/>
      <c r="KPS2" s="344"/>
      <c r="KPT2" s="344"/>
      <c r="KPU2" s="344"/>
      <c r="KPV2" s="344"/>
      <c r="KPW2" s="344"/>
      <c r="KPX2" s="344"/>
      <c r="KPY2" s="344"/>
      <c r="KPZ2" s="344"/>
      <c r="KQA2" s="344"/>
      <c r="KQB2" s="344"/>
      <c r="KQC2" s="344"/>
      <c r="KQD2" s="344"/>
      <c r="KQE2" s="344"/>
      <c r="KQF2" s="344"/>
      <c r="KQG2" s="344"/>
      <c r="KQH2" s="344"/>
      <c r="KQI2" s="344"/>
      <c r="KQJ2" s="239"/>
      <c r="KQK2" s="344"/>
      <c r="KQL2" s="344"/>
      <c r="KQM2" s="344"/>
      <c r="KQN2" s="344"/>
      <c r="KQO2" s="344"/>
      <c r="KQP2" s="344"/>
      <c r="KQQ2" s="344"/>
      <c r="KQR2" s="344"/>
      <c r="KQS2" s="344"/>
      <c r="KQT2" s="344"/>
      <c r="KQU2" s="344"/>
      <c r="KQV2" s="344"/>
      <c r="KQW2" s="344"/>
      <c r="KQX2" s="28"/>
      <c r="KQY2" s="28"/>
      <c r="KQZ2" s="28"/>
      <c r="KRA2" s="28"/>
      <c r="KRB2" s="344"/>
      <c r="KRC2" s="344"/>
      <c r="KRD2" s="344"/>
      <c r="KRE2" s="240"/>
      <c r="KRF2" s="344"/>
      <c r="KRG2" s="28"/>
      <c r="KRH2" s="344"/>
      <c r="KRI2" s="344"/>
      <c r="KRJ2" s="344"/>
      <c r="KRK2" s="344"/>
      <c r="KRL2" s="344"/>
      <c r="KRM2" s="344"/>
      <c r="KRN2" s="276"/>
      <c r="KRO2" s="276"/>
      <c r="KRP2" s="28"/>
      <c r="KRQ2" s="28"/>
      <c r="KRR2" s="28"/>
      <c r="KRS2" s="28"/>
      <c r="KRT2" s="28"/>
      <c r="KRU2" s="344"/>
      <c r="KRV2" s="24"/>
      <c r="KRW2" s="24"/>
      <c r="KRX2" s="344"/>
      <c r="KRY2" s="345"/>
      <c r="KRZ2" s="26"/>
      <c r="KSA2" s="520"/>
      <c r="KSB2" s="520"/>
      <c r="KSC2" s="520"/>
      <c r="KSD2" s="520"/>
      <c r="KSE2" s="521"/>
      <c r="KSF2" s="27"/>
      <c r="KSG2" s="27"/>
      <c r="KSH2" s="27"/>
      <c r="KSI2" s="27"/>
      <c r="KSJ2" s="27"/>
      <c r="KSK2" s="27"/>
      <c r="KSL2" s="27"/>
      <c r="KSM2" s="27"/>
      <c r="KSN2" s="27"/>
      <c r="KSO2" s="27"/>
      <c r="KSP2" s="27"/>
      <c r="KSQ2" s="27"/>
      <c r="KSR2" s="520"/>
      <c r="KSS2" s="345"/>
      <c r="KST2" s="345"/>
      <c r="KSU2" s="345"/>
      <c r="KSV2" s="345"/>
      <c r="KSW2" s="345"/>
      <c r="KSX2" s="345"/>
      <c r="KSY2" s="345"/>
      <c r="KSZ2" s="345"/>
      <c r="KTA2" s="520"/>
      <c r="KTB2" s="520"/>
      <c r="KTC2" s="520"/>
      <c r="KTD2" s="520"/>
      <c r="KTE2" s="345"/>
      <c r="KTF2" s="345"/>
      <c r="KTG2" s="345"/>
      <c r="KTH2" s="344"/>
      <c r="KTI2" s="344"/>
      <c r="KTJ2" s="344"/>
      <c r="KTK2" s="344"/>
      <c r="KTL2" s="344"/>
      <c r="KTM2" s="344"/>
      <c r="KTN2" s="344"/>
      <c r="KTO2" s="344"/>
      <c r="KTP2" s="344"/>
      <c r="KTQ2" s="28"/>
      <c r="KTR2" s="344"/>
      <c r="KTS2" s="344"/>
      <c r="KTT2" s="344"/>
      <c r="KTU2" s="344"/>
      <c r="KTV2" s="282"/>
      <c r="KTW2" s="282"/>
      <c r="KTX2" s="282"/>
      <c r="KTY2" s="282"/>
      <c r="KTZ2" s="282"/>
      <c r="KUA2" s="282"/>
      <c r="KUB2" s="283"/>
      <c r="KUC2" s="283"/>
      <c r="KUD2" s="282"/>
      <c r="KUE2" s="282"/>
      <c r="KUF2" s="283"/>
      <c r="KUG2" s="282"/>
      <c r="KUH2" s="282"/>
      <c r="KUI2" s="283"/>
      <c r="KUJ2" s="283"/>
      <c r="KUK2" s="282"/>
      <c r="KUL2" s="283"/>
      <c r="KUM2" s="282"/>
      <c r="KUN2" s="282"/>
      <c r="KUO2" s="282"/>
      <c r="KUP2" s="344"/>
      <c r="KUQ2" s="344"/>
      <c r="KUR2" s="344"/>
      <c r="KUS2" s="344"/>
      <c r="KUT2" s="344"/>
      <c r="KUU2" s="344"/>
      <c r="KUV2" s="344"/>
      <c r="KUW2" s="344"/>
      <c r="KUX2" s="344"/>
      <c r="KUY2" s="344"/>
      <c r="KUZ2" s="344"/>
      <c r="KVA2" s="344"/>
      <c r="KVB2" s="344"/>
      <c r="KVC2" s="344"/>
      <c r="KVD2" s="344"/>
      <c r="KVE2" s="344"/>
      <c r="KVF2" s="344"/>
      <c r="KVG2" s="344"/>
      <c r="KVH2" s="344"/>
      <c r="KVI2" s="344"/>
      <c r="KVJ2" s="239"/>
      <c r="KVK2" s="344"/>
      <c r="KVL2" s="344"/>
      <c r="KVM2" s="344"/>
      <c r="KVN2" s="344"/>
      <c r="KVO2" s="344"/>
      <c r="KVP2" s="344"/>
      <c r="KVQ2" s="344"/>
      <c r="KVR2" s="344"/>
      <c r="KVS2" s="344"/>
      <c r="KVT2" s="344"/>
      <c r="KVU2" s="344"/>
      <c r="KVV2" s="344"/>
      <c r="KVW2" s="344"/>
      <c r="KVX2" s="28"/>
      <c r="KVY2" s="28"/>
      <c r="KVZ2" s="28"/>
      <c r="KWA2" s="28"/>
      <c r="KWB2" s="344"/>
      <c r="KWC2" s="344"/>
      <c r="KWD2" s="344"/>
      <c r="KWE2" s="240"/>
      <c r="KWF2" s="344"/>
      <c r="KWG2" s="28"/>
      <c r="KWH2" s="344"/>
      <c r="KWI2" s="344"/>
      <c r="KWJ2" s="344"/>
      <c r="KWK2" s="344"/>
      <c r="KWL2" s="344"/>
      <c r="KWM2" s="344"/>
      <c r="KWN2" s="276"/>
      <c r="KWO2" s="276"/>
      <c r="KWP2" s="28"/>
      <c r="KWQ2" s="28"/>
      <c r="KWR2" s="28"/>
      <c r="KWS2" s="28"/>
      <c r="KWT2" s="28"/>
      <c r="KWU2" s="344"/>
      <c r="KWV2" s="24"/>
      <c r="KWW2" s="24"/>
      <c r="KWX2" s="344"/>
      <c r="KWY2" s="345"/>
      <c r="KWZ2" s="26"/>
      <c r="KXA2" s="520"/>
      <c r="KXB2" s="520"/>
      <c r="KXC2" s="520"/>
      <c r="KXD2" s="520"/>
      <c r="KXE2" s="521"/>
      <c r="KXF2" s="27"/>
      <c r="KXG2" s="27"/>
      <c r="KXH2" s="27"/>
      <c r="KXI2" s="27"/>
      <c r="KXJ2" s="27"/>
      <c r="KXK2" s="27"/>
      <c r="KXL2" s="27"/>
      <c r="KXM2" s="27"/>
      <c r="KXN2" s="27"/>
      <c r="KXO2" s="27"/>
      <c r="KXP2" s="27"/>
      <c r="KXQ2" s="27"/>
      <c r="KXR2" s="520"/>
      <c r="KXS2" s="345"/>
      <c r="KXT2" s="345"/>
      <c r="KXU2" s="345"/>
      <c r="KXV2" s="345"/>
      <c r="KXW2" s="345"/>
      <c r="KXX2" s="345"/>
      <c r="KXY2" s="345"/>
      <c r="KXZ2" s="345"/>
      <c r="KYA2" s="520"/>
      <c r="KYB2" s="520"/>
      <c r="KYC2" s="520"/>
      <c r="KYD2" s="520"/>
      <c r="KYE2" s="345"/>
      <c r="KYF2" s="345"/>
      <c r="KYG2" s="345"/>
      <c r="KYH2" s="344"/>
      <c r="KYI2" s="344"/>
      <c r="KYJ2" s="344"/>
      <c r="KYK2" s="344"/>
      <c r="KYL2" s="344"/>
      <c r="KYM2" s="344"/>
      <c r="KYN2" s="344"/>
      <c r="KYO2" s="344"/>
      <c r="KYP2" s="344"/>
      <c r="KYQ2" s="28"/>
      <c r="KYR2" s="344"/>
      <c r="KYS2" s="344"/>
      <c r="KYT2" s="344"/>
      <c r="KYU2" s="344"/>
      <c r="KYV2" s="282"/>
      <c r="KYW2" s="282"/>
      <c r="KYX2" s="282"/>
      <c r="KYY2" s="282"/>
      <c r="KYZ2" s="282"/>
      <c r="KZA2" s="282"/>
      <c r="KZB2" s="283"/>
      <c r="KZC2" s="283"/>
      <c r="KZD2" s="282"/>
      <c r="KZE2" s="282"/>
      <c r="KZF2" s="283"/>
      <c r="KZG2" s="282"/>
      <c r="KZH2" s="282"/>
      <c r="KZI2" s="283"/>
      <c r="KZJ2" s="283"/>
      <c r="KZK2" s="282"/>
      <c r="KZL2" s="283"/>
      <c r="KZM2" s="282"/>
      <c r="KZN2" s="282"/>
      <c r="KZO2" s="282"/>
      <c r="KZP2" s="344"/>
      <c r="KZQ2" s="344"/>
      <c r="KZR2" s="344"/>
      <c r="KZS2" s="344"/>
      <c r="KZT2" s="344"/>
      <c r="KZU2" s="344"/>
      <c r="KZV2" s="344"/>
      <c r="KZW2" s="344"/>
      <c r="KZX2" s="344"/>
      <c r="KZY2" s="344"/>
      <c r="KZZ2" s="344"/>
      <c r="LAA2" s="344"/>
      <c r="LAB2" s="344"/>
      <c r="LAC2" s="344"/>
      <c r="LAD2" s="344"/>
      <c r="LAE2" s="344"/>
      <c r="LAF2" s="344"/>
      <c r="LAG2" s="344"/>
      <c r="LAH2" s="344"/>
      <c r="LAI2" s="344"/>
      <c r="LAJ2" s="239"/>
      <c r="LAK2" s="344"/>
      <c r="LAL2" s="344"/>
      <c r="LAM2" s="344"/>
      <c r="LAN2" s="344"/>
      <c r="LAO2" s="344"/>
      <c r="LAP2" s="344"/>
      <c r="LAQ2" s="344"/>
      <c r="LAR2" s="344"/>
      <c r="LAS2" s="344"/>
      <c r="LAT2" s="344"/>
      <c r="LAU2" s="344"/>
      <c r="LAV2" s="344"/>
      <c r="LAW2" s="344"/>
      <c r="LAX2" s="28"/>
      <c r="LAY2" s="28"/>
      <c r="LAZ2" s="28"/>
      <c r="LBA2" s="28"/>
      <c r="LBB2" s="344"/>
      <c r="LBC2" s="344"/>
      <c r="LBD2" s="344"/>
      <c r="LBE2" s="240"/>
      <c r="LBF2" s="344"/>
      <c r="LBG2" s="28"/>
      <c r="LBH2" s="344"/>
      <c r="LBI2" s="344"/>
      <c r="LBJ2" s="344"/>
      <c r="LBK2" s="344"/>
      <c r="LBL2" s="344"/>
      <c r="LBM2" s="344"/>
      <c r="LBN2" s="276"/>
      <c r="LBO2" s="276"/>
      <c r="LBP2" s="28"/>
      <c r="LBQ2" s="28"/>
      <c r="LBR2" s="28"/>
      <c r="LBS2" s="28"/>
      <c r="LBT2" s="28"/>
      <c r="LBU2" s="344"/>
      <c r="LBV2" s="24"/>
      <c r="LBW2" s="24"/>
      <c r="LBX2" s="344"/>
      <c r="LBY2" s="345"/>
      <c r="LBZ2" s="26"/>
      <c r="LCA2" s="520"/>
      <c r="LCB2" s="520"/>
      <c r="LCC2" s="520"/>
      <c r="LCD2" s="520"/>
      <c r="LCE2" s="521"/>
      <c r="LCF2" s="27"/>
      <c r="LCG2" s="27"/>
      <c r="LCH2" s="27"/>
      <c r="LCI2" s="27"/>
      <c r="LCJ2" s="27"/>
      <c r="LCK2" s="27"/>
      <c r="LCL2" s="27"/>
      <c r="LCM2" s="27"/>
      <c r="LCN2" s="27"/>
      <c r="LCO2" s="27"/>
      <c r="LCP2" s="27"/>
      <c r="LCQ2" s="27"/>
      <c r="LCR2" s="520"/>
      <c r="LCS2" s="345"/>
      <c r="LCT2" s="345"/>
      <c r="LCU2" s="345"/>
      <c r="LCV2" s="345"/>
      <c r="LCW2" s="345"/>
      <c r="LCX2" s="345"/>
      <c r="LCY2" s="345"/>
      <c r="LCZ2" s="345"/>
      <c r="LDA2" s="520"/>
      <c r="LDB2" s="520"/>
      <c r="LDC2" s="520"/>
      <c r="LDD2" s="520"/>
      <c r="LDE2" s="345"/>
      <c r="LDF2" s="345"/>
      <c r="LDG2" s="345"/>
      <c r="LDH2" s="344"/>
      <c r="LDI2" s="344"/>
      <c r="LDJ2" s="344"/>
      <c r="LDK2" s="344"/>
      <c r="LDL2" s="344"/>
      <c r="LDM2" s="344"/>
      <c r="LDN2" s="344"/>
      <c r="LDO2" s="344"/>
      <c r="LDP2" s="344"/>
      <c r="LDQ2" s="28"/>
      <c r="LDR2" s="344"/>
      <c r="LDS2" s="344"/>
      <c r="LDT2" s="344"/>
      <c r="LDU2" s="344"/>
      <c r="LDV2" s="282"/>
      <c r="LDW2" s="282"/>
      <c r="LDX2" s="282"/>
      <c r="LDY2" s="282"/>
      <c r="LDZ2" s="282"/>
      <c r="LEA2" s="282"/>
      <c r="LEB2" s="283"/>
      <c r="LEC2" s="283"/>
      <c r="LED2" s="282"/>
      <c r="LEE2" s="282"/>
      <c r="LEF2" s="283"/>
      <c r="LEG2" s="282"/>
      <c r="LEH2" s="282"/>
      <c r="LEI2" s="283"/>
      <c r="LEJ2" s="283"/>
      <c r="LEK2" s="282"/>
      <c r="LEL2" s="283"/>
      <c r="LEM2" s="282"/>
      <c r="LEN2" s="282"/>
      <c r="LEO2" s="282"/>
      <c r="LEP2" s="344"/>
      <c r="LEQ2" s="344"/>
      <c r="LER2" s="344"/>
      <c r="LES2" s="344"/>
      <c r="LET2" s="344"/>
      <c r="LEU2" s="344"/>
      <c r="LEV2" s="344"/>
      <c r="LEW2" s="344"/>
      <c r="LEX2" s="344"/>
      <c r="LEY2" s="344"/>
      <c r="LEZ2" s="344"/>
      <c r="LFA2" s="344"/>
      <c r="LFB2" s="344"/>
      <c r="LFC2" s="344"/>
      <c r="LFD2" s="344"/>
      <c r="LFE2" s="344"/>
      <c r="LFF2" s="344"/>
      <c r="LFG2" s="344"/>
      <c r="LFH2" s="344"/>
      <c r="LFI2" s="344"/>
      <c r="LFJ2" s="239"/>
      <c r="LFK2" s="344"/>
      <c r="LFL2" s="344"/>
      <c r="LFM2" s="344"/>
      <c r="LFN2" s="344"/>
      <c r="LFO2" s="344"/>
      <c r="LFP2" s="344"/>
      <c r="LFQ2" s="344"/>
      <c r="LFR2" s="344"/>
      <c r="LFS2" s="344"/>
      <c r="LFT2" s="344"/>
      <c r="LFU2" s="344"/>
      <c r="LFV2" s="344"/>
      <c r="LFW2" s="344"/>
      <c r="LFX2" s="28"/>
      <c r="LFY2" s="28"/>
      <c r="LFZ2" s="28"/>
      <c r="LGA2" s="28"/>
      <c r="LGB2" s="344"/>
      <c r="LGC2" s="344"/>
      <c r="LGD2" s="344"/>
      <c r="LGE2" s="240"/>
      <c r="LGF2" s="344"/>
      <c r="LGG2" s="28"/>
      <c r="LGH2" s="344"/>
      <c r="LGI2" s="344"/>
      <c r="LGJ2" s="344"/>
      <c r="LGK2" s="344"/>
      <c r="LGL2" s="344"/>
      <c r="LGM2" s="344"/>
      <c r="LGN2" s="276"/>
      <c r="LGO2" s="276"/>
      <c r="LGP2" s="28"/>
      <c r="LGQ2" s="28"/>
      <c r="LGR2" s="28"/>
      <c r="LGS2" s="28"/>
      <c r="LGT2" s="28"/>
      <c r="LGU2" s="344"/>
      <c r="LGV2" s="24"/>
      <c r="LGW2" s="24"/>
      <c r="LGX2" s="344"/>
      <c r="LGY2" s="345"/>
      <c r="LGZ2" s="26"/>
      <c r="LHA2" s="520"/>
      <c r="LHB2" s="520"/>
      <c r="LHC2" s="520"/>
      <c r="LHD2" s="520"/>
      <c r="LHE2" s="521"/>
      <c r="LHF2" s="27"/>
      <c r="LHG2" s="27"/>
      <c r="LHH2" s="27"/>
      <c r="LHI2" s="27"/>
      <c r="LHJ2" s="27"/>
      <c r="LHK2" s="27"/>
      <c r="LHL2" s="27"/>
      <c r="LHM2" s="27"/>
      <c r="LHN2" s="27"/>
      <c r="LHO2" s="27"/>
      <c r="LHP2" s="27"/>
      <c r="LHQ2" s="27"/>
      <c r="LHR2" s="520"/>
      <c r="LHS2" s="345"/>
      <c r="LHT2" s="345"/>
      <c r="LHU2" s="345"/>
      <c r="LHV2" s="345"/>
      <c r="LHW2" s="345"/>
      <c r="LHX2" s="345"/>
      <c r="LHY2" s="345"/>
      <c r="LHZ2" s="345"/>
      <c r="LIA2" s="520"/>
      <c r="LIB2" s="520"/>
      <c r="LIC2" s="520"/>
      <c r="LID2" s="520"/>
      <c r="LIE2" s="345"/>
      <c r="LIF2" s="345"/>
      <c r="LIG2" s="345"/>
      <c r="LIH2" s="344"/>
      <c r="LII2" s="344"/>
      <c r="LIJ2" s="344"/>
      <c r="LIK2" s="344"/>
      <c r="LIL2" s="344"/>
      <c r="LIM2" s="344"/>
      <c r="LIN2" s="344"/>
      <c r="LIO2" s="344"/>
      <c r="LIP2" s="344"/>
      <c r="LIQ2" s="28"/>
      <c r="LIR2" s="344"/>
      <c r="LIS2" s="344"/>
      <c r="LIT2" s="344"/>
      <c r="LIU2" s="344"/>
      <c r="LIV2" s="282"/>
      <c r="LIW2" s="282"/>
      <c r="LIX2" s="282"/>
      <c r="LIY2" s="282"/>
      <c r="LIZ2" s="282"/>
      <c r="LJA2" s="282"/>
      <c r="LJB2" s="283"/>
      <c r="LJC2" s="283"/>
      <c r="LJD2" s="282"/>
      <c r="LJE2" s="282"/>
      <c r="LJF2" s="283"/>
      <c r="LJG2" s="282"/>
      <c r="LJH2" s="282"/>
      <c r="LJI2" s="283"/>
      <c r="LJJ2" s="283"/>
      <c r="LJK2" s="282"/>
      <c r="LJL2" s="283"/>
      <c r="LJM2" s="282"/>
      <c r="LJN2" s="282"/>
      <c r="LJO2" s="282"/>
      <c r="LJP2" s="344"/>
      <c r="LJQ2" s="344"/>
      <c r="LJR2" s="344"/>
      <c r="LJS2" s="344"/>
      <c r="LJT2" s="344"/>
      <c r="LJU2" s="344"/>
      <c r="LJV2" s="344"/>
      <c r="LJW2" s="344"/>
      <c r="LJX2" s="344"/>
      <c r="LJY2" s="344"/>
      <c r="LJZ2" s="344"/>
      <c r="LKA2" s="344"/>
      <c r="LKB2" s="344"/>
      <c r="LKC2" s="344"/>
      <c r="LKD2" s="344"/>
      <c r="LKE2" s="344"/>
      <c r="LKF2" s="344"/>
      <c r="LKG2" s="344"/>
      <c r="LKH2" s="344"/>
      <c r="LKI2" s="344"/>
      <c r="LKJ2" s="239"/>
      <c r="LKK2" s="344"/>
      <c r="LKL2" s="344"/>
      <c r="LKM2" s="344"/>
      <c r="LKN2" s="344"/>
      <c r="LKO2" s="344"/>
      <c r="LKP2" s="344"/>
      <c r="LKQ2" s="344"/>
      <c r="LKR2" s="344"/>
      <c r="LKS2" s="344"/>
      <c r="LKT2" s="344"/>
      <c r="LKU2" s="344"/>
      <c r="LKV2" s="344"/>
      <c r="LKW2" s="344"/>
      <c r="LKX2" s="28"/>
      <c r="LKY2" s="28"/>
      <c r="LKZ2" s="28"/>
      <c r="LLA2" s="28"/>
      <c r="LLB2" s="344"/>
      <c r="LLC2" s="344"/>
      <c r="LLD2" s="344"/>
      <c r="LLE2" s="240"/>
      <c r="LLF2" s="344"/>
      <c r="LLG2" s="28"/>
      <c r="LLH2" s="344"/>
      <c r="LLI2" s="344"/>
      <c r="LLJ2" s="344"/>
      <c r="LLK2" s="344"/>
      <c r="LLL2" s="344"/>
      <c r="LLM2" s="344"/>
      <c r="LLN2" s="276"/>
      <c r="LLO2" s="276"/>
      <c r="LLP2" s="28"/>
      <c r="LLQ2" s="28"/>
      <c r="LLR2" s="28"/>
      <c r="LLS2" s="28"/>
      <c r="LLT2" s="28"/>
      <c r="LLU2" s="344"/>
      <c r="LLV2" s="24"/>
      <c r="LLW2" s="24"/>
      <c r="LLX2" s="344"/>
      <c r="LLY2" s="345"/>
      <c r="LLZ2" s="26"/>
      <c r="LMA2" s="520"/>
      <c r="LMB2" s="520"/>
      <c r="LMC2" s="520"/>
      <c r="LMD2" s="520"/>
      <c r="LME2" s="521"/>
      <c r="LMF2" s="27"/>
      <c r="LMG2" s="27"/>
      <c r="LMH2" s="27"/>
      <c r="LMI2" s="27"/>
      <c r="LMJ2" s="27"/>
      <c r="LMK2" s="27"/>
      <c r="LML2" s="27"/>
      <c r="LMM2" s="27"/>
      <c r="LMN2" s="27"/>
      <c r="LMO2" s="27"/>
      <c r="LMP2" s="27"/>
      <c r="LMQ2" s="27"/>
      <c r="LMR2" s="520"/>
      <c r="LMS2" s="345"/>
      <c r="LMT2" s="345"/>
      <c r="LMU2" s="345"/>
      <c r="LMV2" s="345"/>
      <c r="LMW2" s="345"/>
      <c r="LMX2" s="345"/>
      <c r="LMY2" s="345"/>
      <c r="LMZ2" s="345"/>
      <c r="LNA2" s="520"/>
      <c r="LNB2" s="520"/>
      <c r="LNC2" s="520"/>
      <c r="LND2" s="520"/>
      <c r="LNE2" s="345"/>
      <c r="LNF2" s="345"/>
      <c r="LNG2" s="345"/>
      <c r="LNH2" s="344"/>
      <c r="LNI2" s="344"/>
      <c r="LNJ2" s="344"/>
      <c r="LNK2" s="344"/>
      <c r="LNL2" s="344"/>
      <c r="LNM2" s="344"/>
      <c r="LNN2" s="344"/>
      <c r="LNO2" s="344"/>
      <c r="LNP2" s="344"/>
      <c r="LNQ2" s="28"/>
      <c r="LNR2" s="344"/>
      <c r="LNS2" s="344"/>
      <c r="LNT2" s="344"/>
      <c r="LNU2" s="344"/>
      <c r="LNV2" s="282"/>
      <c r="LNW2" s="282"/>
      <c r="LNX2" s="282"/>
      <c r="LNY2" s="282"/>
      <c r="LNZ2" s="282"/>
      <c r="LOA2" s="282"/>
      <c r="LOB2" s="283"/>
      <c r="LOC2" s="283"/>
      <c r="LOD2" s="282"/>
      <c r="LOE2" s="282"/>
      <c r="LOF2" s="283"/>
      <c r="LOG2" s="282"/>
      <c r="LOH2" s="282"/>
      <c r="LOI2" s="283"/>
      <c r="LOJ2" s="283"/>
      <c r="LOK2" s="282"/>
      <c r="LOL2" s="283"/>
      <c r="LOM2" s="282"/>
      <c r="LON2" s="282"/>
      <c r="LOO2" s="282"/>
      <c r="LOP2" s="344"/>
      <c r="LOQ2" s="344"/>
      <c r="LOR2" s="344"/>
      <c r="LOS2" s="344"/>
      <c r="LOT2" s="344"/>
      <c r="LOU2" s="344"/>
      <c r="LOV2" s="344"/>
      <c r="LOW2" s="344"/>
      <c r="LOX2" s="344"/>
      <c r="LOY2" s="344"/>
      <c r="LOZ2" s="344"/>
      <c r="LPA2" s="344"/>
      <c r="LPB2" s="344"/>
      <c r="LPC2" s="344"/>
      <c r="LPD2" s="344"/>
      <c r="LPE2" s="344"/>
      <c r="LPF2" s="344"/>
      <c r="LPG2" s="344"/>
      <c r="LPH2" s="344"/>
      <c r="LPI2" s="344"/>
      <c r="LPJ2" s="239"/>
      <c r="LPK2" s="344"/>
      <c r="LPL2" s="344"/>
      <c r="LPM2" s="344"/>
      <c r="LPN2" s="344"/>
      <c r="LPO2" s="344"/>
      <c r="LPP2" s="344"/>
      <c r="LPQ2" s="344"/>
      <c r="LPR2" s="344"/>
      <c r="LPS2" s="344"/>
      <c r="LPT2" s="344"/>
      <c r="LPU2" s="344"/>
      <c r="LPV2" s="344"/>
      <c r="LPW2" s="344"/>
      <c r="LPX2" s="28"/>
      <c r="LPY2" s="28"/>
      <c r="LPZ2" s="28"/>
      <c r="LQA2" s="28"/>
      <c r="LQB2" s="344"/>
      <c r="LQC2" s="344"/>
      <c r="LQD2" s="344"/>
      <c r="LQE2" s="240"/>
      <c r="LQF2" s="344"/>
      <c r="LQG2" s="28"/>
      <c r="LQH2" s="344"/>
      <c r="LQI2" s="344"/>
      <c r="LQJ2" s="344"/>
      <c r="LQK2" s="344"/>
      <c r="LQL2" s="344"/>
      <c r="LQM2" s="344"/>
      <c r="LQN2" s="276"/>
      <c r="LQO2" s="276"/>
      <c r="LQP2" s="28"/>
      <c r="LQQ2" s="28"/>
      <c r="LQR2" s="28"/>
      <c r="LQS2" s="28"/>
      <c r="LQT2" s="28"/>
      <c r="LQU2" s="344"/>
      <c r="LQV2" s="24"/>
      <c r="LQW2" s="24"/>
      <c r="LQX2" s="344"/>
      <c r="LQY2" s="345"/>
      <c r="LQZ2" s="26"/>
      <c r="LRA2" s="520"/>
      <c r="LRB2" s="520"/>
      <c r="LRC2" s="520"/>
      <c r="LRD2" s="520"/>
      <c r="LRE2" s="521"/>
      <c r="LRF2" s="27"/>
      <c r="LRG2" s="27"/>
      <c r="LRH2" s="27"/>
      <c r="LRI2" s="27"/>
      <c r="LRJ2" s="27"/>
      <c r="LRK2" s="27"/>
      <c r="LRL2" s="27"/>
      <c r="LRM2" s="27"/>
      <c r="LRN2" s="27"/>
      <c r="LRO2" s="27"/>
      <c r="LRP2" s="27"/>
      <c r="LRQ2" s="27"/>
      <c r="LRR2" s="520"/>
      <c r="LRS2" s="345"/>
      <c r="LRT2" s="345"/>
      <c r="LRU2" s="345"/>
      <c r="LRV2" s="345"/>
      <c r="LRW2" s="345"/>
      <c r="LRX2" s="345"/>
      <c r="LRY2" s="345"/>
      <c r="LRZ2" s="345"/>
      <c r="LSA2" s="520"/>
      <c r="LSB2" s="520"/>
      <c r="LSC2" s="520"/>
      <c r="LSD2" s="520"/>
      <c r="LSE2" s="345"/>
      <c r="LSF2" s="345"/>
      <c r="LSG2" s="345"/>
      <c r="LSH2" s="344"/>
      <c r="LSI2" s="344"/>
      <c r="LSJ2" s="344"/>
      <c r="LSK2" s="344"/>
      <c r="LSL2" s="344"/>
      <c r="LSM2" s="344"/>
      <c r="LSN2" s="344"/>
      <c r="LSO2" s="344"/>
      <c r="LSP2" s="344"/>
      <c r="LSQ2" s="28"/>
      <c r="LSR2" s="344"/>
      <c r="LSS2" s="344"/>
      <c r="LST2" s="344"/>
      <c r="LSU2" s="344"/>
      <c r="LSV2" s="282"/>
      <c r="LSW2" s="282"/>
      <c r="LSX2" s="282"/>
      <c r="LSY2" s="282"/>
      <c r="LSZ2" s="282"/>
      <c r="LTA2" s="282"/>
      <c r="LTB2" s="283"/>
      <c r="LTC2" s="283"/>
      <c r="LTD2" s="282"/>
      <c r="LTE2" s="282"/>
      <c r="LTF2" s="283"/>
      <c r="LTG2" s="282"/>
      <c r="LTH2" s="282"/>
      <c r="LTI2" s="283"/>
      <c r="LTJ2" s="283"/>
      <c r="LTK2" s="282"/>
      <c r="LTL2" s="283"/>
      <c r="LTM2" s="282"/>
      <c r="LTN2" s="282"/>
      <c r="LTO2" s="282"/>
      <c r="LTP2" s="344"/>
      <c r="LTQ2" s="344"/>
      <c r="LTR2" s="344"/>
      <c r="LTS2" s="344"/>
      <c r="LTT2" s="344"/>
      <c r="LTU2" s="344"/>
      <c r="LTV2" s="344"/>
      <c r="LTW2" s="344"/>
      <c r="LTX2" s="344"/>
      <c r="LTY2" s="344"/>
      <c r="LTZ2" s="344"/>
      <c r="LUA2" s="344"/>
      <c r="LUB2" s="344"/>
      <c r="LUC2" s="344"/>
      <c r="LUD2" s="344"/>
      <c r="LUE2" s="344"/>
      <c r="LUF2" s="344"/>
      <c r="LUG2" s="344"/>
      <c r="LUH2" s="344"/>
      <c r="LUI2" s="344"/>
      <c r="LUJ2" s="239"/>
      <c r="LUK2" s="344"/>
      <c r="LUL2" s="344"/>
      <c r="LUM2" s="344"/>
      <c r="LUN2" s="344"/>
      <c r="LUO2" s="344"/>
      <c r="LUP2" s="344"/>
      <c r="LUQ2" s="344"/>
      <c r="LUR2" s="344"/>
      <c r="LUS2" s="344"/>
      <c r="LUT2" s="344"/>
      <c r="LUU2" s="344"/>
      <c r="LUV2" s="344"/>
      <c r="LUW2" s="344"/>
      <c r="LUX2" s="28"/>
      <c r="LUY2" s="28"/>
      <c r="LUZ2" s="28"/>
      <c r="LVA2" s="28"/>
      <c r="LVB2" s="344"/>
      <c r="LVC2" s="344"/>
      <c r="LVD2" s="344"/>
      <c r="LVE2" s="240"/>
      <c r="LVF2" s="344"/>
      <c r="LVG2" s="28"/>
      <c r="LVH2" s="344"/>
      <c r="LVI2" s="344"/>
      <c r="LVJ2" s="344"/>
      <c r="LVK2" s="344"/>
      <c r="LVL2" s="344"/>
      <c r="LVM2" s="344"/>
      <c r="LVN2" s="276"/>
      <c r="LVO2" s="276"/>
      <c r="LVP2" s="28"/>
      <c r="LVQ2" s="28"/>
      <c r="LVR2" s="28"/>
      <c r="LVS2" s="28"/>
      <c r="LVT2" s="28"/>
      <c r="LVU2" s="344"/>
      <c r="LVV2" s="24"/>
      <c r="LVW2" s="24"/>
      <c r="LVX2" s="344"/>
      <c r="LVY2" s="345"/>
      <c r="LVZ2" s="26"/>
      <c r="LWA2" s="520"/>
      <c r="LWB2" s="520"/>
      <c r="LWC2" s="520"/>
      <c r="LWD2" s="520"/>
      <c r="LWE2" s="521"/>
      <c r="LWF2" s="27"/>
      <c r="LWG2" s="27"/>
      <c r="LWH2" s="27"/>
      <c r="LWI2" s="27"/>
      <c r="LWJ2" s="27"/>
      <c r="LWK2" s="27"/>
      <c r="LWL2" s="27"/>
      <c r="LWM2" s="27"/>
      <c r="LWN2" s="27"/>
      <c r="LWO2" s="27"/>
      <c r="LWP2" s="27"/>
      <c r="LWQ2" s="27"/>
      <c r="LWR2" s="520"/>
      <c r="LWS2" s="345"/>
      <c r="LWT2" s="345"/>
      <c r="LWU2" s="345"/>
      <c r="LWV2" s="345"/>
      <c r="LWW2" s="345"/>
      <c r="LWX2" s="345"/>
      <c r="LWY2" s="345"/>
      <c r="LWZ2" s="345"/>
      <c r="LXA2" s="520"/>
      <c r="LXB2" s="520"/>
      <c r="LXC2" s="520"/>
      <c r="LXD2" s="520"/>
      <c r="LXE2" s="345"/>
      <c r="LXF2" s="345"/>
      <c r="LXG2" s="345"/>
      <c r="LXH2" s="344"/>
      <c r="LXI2" s="344"/>
      <c r="LXJ2" s="344"/>
      <c r="LXK2" s="344"/>
      <c r="LXL2" s="344"/>
      <c r="LXM2" s="344"/>
      <c r="LXN2" s="344"/>
      <c r="LXO2" s="344"/>
      <c r="LXP2" s="344"/>
      <c r="LXQ2" s="28"/>
      <c r="LXR2" s="344"/>
      <c r="LXS2" s="344"/>
      <c r="LXT2" s="344"/>
      <c r="LXU2" s="344"/>
      <c r="LXV2" s="282"/>
      <c r="LXW2" s="282"/>
      <c r="LXX2" s="282"/>
      <c r="LXY2" s="282"/>
      <c r="LXZ2" s="282"/>
      <c r="LYA2" s="282"/>
      <c r="LYB2" s="283"/>
      <c r="LYC2" s="283"/>
      <c r="LYD2" s="282"/>
      <c r="LYE2" s="282"/>
      <c r="LYF2" s="283"/>
      <c r="LYG2" s="282"/>
      <c r="LYH2" s="282"/>
      <c r="LYI2" s="283"/>
      <c r="LYJ2" s="283"/>
      <c r="LYK2" s="282"/>
      <c r="LYL2" s="283"/>
      <c r="LYM2" s="282"/>
      <c r="LYN2" s="282"/>
      <c r="LYO2" s="282"/>
      <c r="LYP2" s="344"/>
      <c r="LYQ2" s="344"/>
      <c r="LYR2" s="344"/>
      <c r="LYS2" s="344"/>
      <c r="LYT2" s="344"/>
      <c r="LYU2" s="344"/>
      <c r="LYV2" s="344"/>
      <c r="LYW2" s="344"/>
      <c r="LYX2" s="344"/>
      <c r="LYY2" s="344"/>
      <c r="LYZ2" s="344"/>
      <c r="LZA2" s="344"/>
      <c r="LZB2" s="344"/>
      <c r="LZC2" s="344"/>
      <c r="LZD2" s="344"/>
      <c r="LZE2" s="344"/>
      <c r="LZF2" s="344"/>
      <c r="LZG2" s="344"/>
      <c r="LZH2" s="344"/>
      <c r="LZI2" s="344"/>
      <c r="LZJ2" s="239"/>
      <c r="LZK2" s="344"/>
      <c r="LZL2" s="344"/>
      <c r="LZM2" s="344"/>
      <c r="LZN2" s="344"/>
      <c r="LZO2" s="344"/>
      <c r="LZP2" s="344"/>
      <c r="LZQ2" s="344"/>
      <c r="LZR2" s="344"/>
      <c r="LZS2" s="344"/>
      <c r="LZT2" s="344"/>
      <c r="LZU2" s="344"/>
      <c r="LZV2" s="344"/>
      <c r="LZW2" s="344"/>
      <c r="LZX2" s="28"/>
      <c r="LZY2" s="28"/>
      <c r="LZZ2" s="28"/>
      <c r="MAA2" s="28"/>
      <c r="MAB2" s="344"/>
      <c r="MAC2" s="344"/>
      <c r="MAD2" s="344"/>
      <c r="MAE2" s="240"/>
      <c r="MAF2" s="344"/>
      <c r="MAG2" s="28"/>
      <c r="MAH2" s="344"/>
      <c r="MAI2" s="344"/>
      <c r="MAJ2" s="344"/>
      <c r="MAK2" s="344"/>
      <c r="MAL2" s="344"/>
      <c r="MAM2" s="344"/>
      <c r="MAN2" s="276"/>
      <c r="MAO2" s="276"/>
      <c r="MAP2" s="28"/>
      <c r="MAQ2" s="28"/>
      <c r="MAR2" s="28"/>
      <c r="MAS2" s="28"/>
      <c r="MAT2" s="28"/>
      <c r="MAU2" s="344"/>
      <c r="MAV2" s="24"/>
      <c r="MAW2" s="24"/>
      <c r="MAX2" s="344"/>
      <c r="MAY2" s="345"/>
      <c r="MAZ2" s="26"/>
      <c r="MBA2" s="520"/>
      <c r="MBB2" s="520"/>
      <c r="MBC2" s="520"/>
      <c r="MBD2" s="520"/>
      <c r="MBE2" s="521"/>
      <c r="MBF2" s="27"/>
      <c r="MBG2" s="27"/>
      <c r="MBH2" s="27"/>
      <c r="MBI2" s="27"/>
      <c r="MBJ2" s="27"/>
      <c r="MBK2" s="27"/>
      <c r="MBL2" s="27"/>
      <c r="MBM2" s="27"/>
      <c r="MBN2" s="27"/>
      <c r="MBO2" s="27"/>
      <c r="MBP2" s="27"/>
      <c r="MBQ2" s="27"/>
      <c r="MBR2" s="520"/>
      <c r="MBS2" s="345"/>
      <c r="MBT2" s="345"/>
      <c r="MBU2" s="345"/>
      <c r="MBV2" s="345"/>
      <c r="MBW2" s="345"/>
      <c r="MBX2" s="345"/>
      <c r="MBY2" s="345"/>
      <c r="MBZ2" s="345"/>
      <c r="MCA2" s="520"/>
      <c r="MCB2" s="520"/>
      <c r="MCC2" s="520"/>
      <c r="MCD2" s="520"/>
      <c r="MCE2" s="345"/>
      <c r="MCF2" s="345"/>
      <c r="MCG2" s="345"/>
      <c r="MCH2" s="344"/>
      <c r="MCI2" s="344"/>
      <c r="MCJ2" s="344"/>
      <c r="MCK2" s="344"/>
      <c r="MCL2" s="344"/>
      <c r="MCM2" s="344"/>
      <c r="MCN2" s="344"/>
      <c r="MCO2" s="344"/>
      <c r="MCP2" s="344"/>
      <c r="MCQ2" s="28"/>
      <c r="MCR2" s="344"/>
      <c r="MCS2" s="344"/>
      <c r="MCT2" s="344"/>
      <c r="MCU2" s="344"/>
      <c r="MCV2" s="282"/>
      <c r="MCW2" s="282"/>
      <c r="MCX2" s="282"/>
      <c r="MCY2" s="282"/>
      <c r="MCZ2" s="282"/>
      <c r="MDA2" s="282"/>
      <c r="MDB2" s="283"/>
      <c r="MDC2" s="283"/>
      <c r="MDD2" s="282"/>
      <c r="MDE2" s="282"/>
      <c r="MDF2" s="283"/>
      <c r="MDG2" s="282"/>
      <c r="MDH2" s="282"/>
      <c r="MDI2" s="283"/>
      <c r="MDJ2" s="283"/>
      <c r="MDK2" s="282"/>
      <c r="MDL2" s="283"/>
      <c r="MDM2" s="282"/>
      <c r="MDN2" s="282"/>
      <c r="MDO2" s="282"/>
      <c r="MDP2" s="344"/>
      <c r="MDQ2" s="344"/>
      <c r="MDR2" s="344"/>
      <c r="MDS2" s="344"/>
      <c r="MDT2" s="344"/>
      <c r="MDU2" s="344"/>
      <c r="MDV2" s="344"/>
      <c r="MDW2" s="344"/>
      <c r="MDX2" s="344"/>
      <c r="MDY2" s="344"/>
      <c r="MDZ2" s="344"/>
      <c r="MEA2" s="344"/>
      <c r="MEB2" s="344"/>
      <c r="MEC2" s="344"/>
      <c r="MED2" s="344"/>
      <c r="MEE2" s="344"/>
      <c r="MEF2" s="344"/>
      <c r="MEG2" s="344"/>
      <c r="MEH2" s="344"/>
      <c r="MEI2" s="344"/>
      <c r="MEJ2" s="239"/>
      <c r="MEK2" s="344"/>
      <c r="MEL2" s="344"/>
      <c r="MEM2" s="344"/>
      <c r="MEN2" s="344"/>
      <c r="MEO2" s="344"/>
      <c r="MEP2" s="344"/>
      <c r="MEQ2" s="344"/>
      <c r="MER2" s="344"/>
      <c r="MES2" s="344"/>
      <c r="MET2" s="344"/>
      <c r="MEU2" s="344"/>
      <c r="MEV2" s="344"/>
      <c r="MEW2" s="344"/>
      <c r="MEX2" s="28"/>
      <c r="MEY2" s="28"/>
      <c r="MEZ2" s="28"/>
      <c r="MFA2" s="28"/>
      <c r="MFB2" s="344"/>
      <c r="MFC2" s="344"/>
      <c r="MFD2" s="344"/>
      <c r="MFE2" s="240"/>
      <c r="MFF2" s="344"/>
      <c r="MFG2" s="28"/>
      <c r="MFH2" s="344"/>
      <c r="MFI2" s="344"/>
      <c r="MFJ2" s="344"/>
      <c r="MFK2" s="344"/>
      <c r="MFL2" s="344"/>
      <c r="MFM2" s="344"/>
      <c r="MFN2" s="276"/>
      <c r="MFO2" s="276"/>
      <c r="MFP2" s="28"/>
      <c r="MFQ2" s="28"/>
      <c r="MFR2" s="28"/>
      <c r="MFS2" s="28"/>
      <c r="MFT2" s="28"/>
      <c r="MFU2" s="344"/>
      <c r="MFV2" s="24"/>
      <c r="MFW2" s="24"/>
      <c r="MFX2" s="344"/>
      <c r="MFY2" s="345"/>
      <c r="MFZ2" s="26"/>
      <c r="MGA2" s="520"/>
      <c r="MGB2" s="520"/>
      <c r="MGC2" s="520"/>
      <c r="MGD2" s="520"/>
      <c r="MGE2" s="521"/>
      <c r="MGF2" s="27"/>
      <c r="MGG2" s="27"/>
      <c r="MGH2" s="27"/>
      <c r="MGI2" s="27"/>
      <c r="MGJ2" s="27"/>
      <c r="MGK2" s="27"/>
      <c r="MGL2" s="27"/>
      <c r="MGM2" s="27"/>
      <c r="MGN2" s="27"/>
      <c r="MGO2" s="27"/>
      <c r="MGP2" s="27"/>
      <c r="MGQ2" s="27"/>
      <c r="MGR2" s="520"/>
      <c r="MGS2" s="345"/>
      <c r="MGT2" s="345"/>
      <c r="MGU2" s="345"/>
      <c r="MGV2" s="345"/>
      <c r="MGW2" s="345"/>
      <c r="MGX2" s="345"/>
      <c r="MGY2" s="345"/>
      <c r="MGZ2" s="345"/>
      <c r="MHA2" s="520"/>
      <c r="MHB2" s="520"/>
      <c r="MHC2" s="520"/>
      <c r="MHD2" s="520"/>
      <c r="MHE2" s="345"/>
      <c r="MHF2" s="345"/>
      <c r="MHG2" s="345"/>
      <c r="MHH2" s="344"/>
      <c r="MHI2" s="344"/>
      <c r="MHJ2" s="344"/>
      <c r="MHK2" s="344"/>
      <c r="MHL2" s="344"/>
      <c r="MHM2" s="344"/>
      <c r="MHN2" s="344"/>
      <c r="MHO2" s="344"/>
      <c r="MHP2" s="344"/>
      <c r="MHQ2" s="28"/>
      <c r="MHR2" s="344"/>
      <c r="MHS2" s="344"/>
      <c r="MHT2" s="344"/>
      <c r="MHU2" s="344"/>
      <c r="MHV2" s="282"/>
      <c r="MHW2" s="282"/>
      <c r="MHX2" s="282"/>
      <c r="MHY2" s="282"/>
      <c r="MHZ2" s="282"/>
      <c r="MIA2" s="282"/>
      <c r="MIB2" s="283"/>
      <c r="MIC2" s="283"/>
      <c r="MID2" s="282"/>
      <c r="MIE2" s="282"/>
      <c r="MIF2" s="283"/>
      <c r="MIG2" s="282"/>
      <c r="MIH2" s="282"/>
      <c r="MII2" s="283"/>
      <c r="MIJ2" s="283"/>
      <c r="MIK2" s="282"/>
      <c r="MIL2" s="283"/>
      <c r="MIM2" s="282"/>
      <c r="MIN2" s="282"/>
      <c r="MIO2" s="282"/>
      <c r="MIP2" s="344"/>
      <c r="MIQ2" s="344"/>
      <c r="MIR2" s="344"/>
      <c r="MIS2" s="344"/>
      <c r="MIT2" s="344"/>
      <c r="MIU2" s="344"/>
      <c r="MIV2" s="344"/>
      <c r="MIW2" s="344"/>
      <c r="MIX2" s="344"/>
      <c r="MIY2" s="344"/>
      <c r="MIZ2" s="344"/>
      <c r="MJA2" s="344"/>
      <c r="MJB2" s="344"/>
      <c r="MJC2" s="344"/>
      <c r="MJD2" s="344"/>
      <c r="MJE2" s="344"/>
      <c r="MJF2" s="344"/>
      <c r="MJG2" s="344"/>
      <c r="MJH2" s="344"/>
      <c r="MJI2" s="344"/>
      <c r="MJJ2" s="239"/>
      <c r="MJK2" s="344"/>
      <c r="MJL2" s="344"/>
      <c r="MJM2" s="344"/>
      <c r="MJN2" s="344"/>
      <c r="MJO2" s="344"/>
      <c r="MJP2" s="344"/>
      <c r="MJQ2" s="344"/>
      <c r="MJR2" s="344"/>
      <c r="MJS2" s="344"/>
      <c r="MJT2" s="344"/>
      <c r="MJU2" s="344"/>
      <c r="MJV2" s="344"/>
      <c r="MJW2" s="344"/>
      <c r="MJX2" s="28"/>
      <c r="MJY2" s="28"/>
      <c r="MJZ2" s="28"/>
      <c r="MKA2" s="28"/>
      <c r="MKB2" s="344"/>
      <c r="MKC2" s="344"/>
      <c r="MKD2" s="344"/>
      <c r="MKE2" s="240"/>
      <c r="MKF2" s="344"/>
      <c r="MKG2" s="28"/>
      <c r="MKH2" s="344"/>
      <c r="MKI2" s="344"/>
      <c r="MKJ2" s="344"/>
      <c r="MKK2" s="344"/>
      <c r="MKL2" s="344"/>
      <c r="MKM2" s="344"/>
      <c r="MKN2" s="276"/>
      <c r="MKO2" s="276"/>
      <c r="MKP2" s="28"/>
      <c r="MKQ2" s="28"/>
      <c r="MKR2" s="28"/>
      <c r="MKS2" s="28"/>
      <c r="MKT2" s="28"/>
      <c r="MKU2" s="344"/>
      <c r="MKV2" s="24"/>
      <c r="MKW2" s="24"/>
      <c r="MKX2" s="344"/>
      <c r="MKY2" s="345"/>
      <c r="MKZ2" s="26"/>
      <c r="MLA2" s="520"/>
      <c r="MLB2" s="520"/>
      <c r="MLC2" s="520"/>
      <c r="MLD2" s="520"/>
      <c r="MLE2" s="521"/>
      <c r="MLF2" s="27"/>
      <c r="MLG2" s="27"/>
      <c r="MLH2" s="27"/>
      <c r="MLI2" s="27"/>
      <c r="MLJ2" s="27"/>
      <c r="MLK2" s="27"/>
      <c r="MLL2" s="27"/>
      <c r="MLM2" s="27"/>
      <c r="MLN2" s="27"/>
      <c r="MLO2" s="27"/>
      <c r="MLP2" s="27"/>
      <c r="MLQ2" s="27"/>
      <c r="MLR2" s="520"/>
      <c r="MLS2" s="345"/>
      <c r="MLT2" s="345"/>
      <c r="MLU2" s="345"/>
      <c r="MLV2" s="345"/>
      <c r="MLW2" s="345"/>
      <c r="MLX2" s="345"/>
      <c r="MLY2" s="345"/>
      <c r="MLZ2" s="345"/>
      <c r="MMA2" s="520"/>
      <c r="MMB2" s="520"/>
      <c r="MMC2" s="520"/>
      <c r="MMD2" s="520"/>
      <c r="MME2" s="345"/>
      <c r="MMF2" s="345"/>
      <c r="MMG2" s="345"/>
      <c r="MMH2" s="344"/>
      <c r="MMI2" s="344"/>
      <c r="MMJ2" s="344"/>
      <c r="MMK2" s="344"/>
      <c r="MML2" s="344"/>
      <c r="MMM2" s="344"/>
      <c r="MMN2" s="344"/>
      <c r="MMO2" s="344"/>
      <c r="MMP2" s="344"/>
      <c r="MMQ2" s="28"/>
      <c r="MMR2" s="344"/>
      <c r="MMS2" s="344"/>
      <c r="MMT2" s="344"/>
      <c r="MMU2" s="344"/>
      <c r="MMV2" s="282"/>
      <c r="MMW2" s="282"/>
      <c r="MMX2" s="282"/>
      <c r="MMY2" s="282"/>
      <c r="MMZ2" s="282"/>
      <c r="MNA2" s="282"/>
      <c r="MNB2" s="283"/>
      <c r="MNC2" s="283"/>
      <c r="MND2" s="282"/>
      <c r="MNE2" s="282"/>
      <c r="MNF2" s="283"/>
      <c r="MNG2" s="282"/>
      <c r="MNH2" s="282"/>
      <c r="MNI2" s="283"/>
      <c r="MNJ2" s="283"/>
      <c r="MNK2" s="282"/>
      <c r="MNL2" s="283"/>
      <c r="MNM2" s="282"/>
      <c r="MNN2" s="282"/>
      <c r="MNO2" s="282"/>
      <c r="MNP2" s="344"/>
      <c r="MNQ2" s="344"/>
      <c r="MNR2" s="344"/>
      <c r="MNS2" s="344"/>
      <c r="MNT2" s="344"/>
      <c r="MNU2" s="344"/>
      <c r="MNV2" s="344"/>
      <c r="MNW2" s="344"/>
      <c r="MNX2" s="344"/>
      <c r="MNY2" s="344"/>
      <c r="MNZ2" s="344"/>
      <c r="MOA2" s="344"/>
      <c r="MOB2" s="344"/>
      <c r="MOC2" s="344"/>
      <c r="MOD2" s="344"/>
      <c r="MOE2" s="344"/>
      <c r="MOF2" s="344"/>
      <c r="MOG2" s="344"/>
      <c r="MOH2" s="344"/>
      <c r="MOI2" s="344"/>
      <c r="MOJ2" s="239"/>
      <c r="MOK2" s="344"/>
      <c r="MOL2" s="344"/>
      <c r="MOM2" s="344"/>
      <c r="MON2" s="344"/>
      <c r="MOO2" s="344"/>
      <c r="MOP2" s="344"/>
      <c r="MOQ2" s="344"/>
      <c r="MOR2" s="344"/>
      <c r="MOS2" s="344"/>
      <c r="MOT2" s="344"/>
      <c r="MOU2" s="344"/>
      <c r="MOV2" s="344"/>
      <c r="MOW2" s="344"/>
      <c r="MOX2" s="28"/>
      <c r="MOY2" s="28"/>
      <c r="MOZ2" s="28"/>
      <c r="MPA2" s="28"/>
      <c r="MPB2" s="344"/>
      <c r="MPC2" s="344"/>
      <c r="MPD2" s="344"/>
      <c r="MPE2" s="240"/>
      <c r="MPF2" s="344"/>
      <c r="MPG2" s="28"/>
      <c r="MPH2" s="344"/>
      <c r="MPI2" s="344"/>
      <c r="MPJ2" s="344"/>
      <c r="MPK2" s="344"/>
      <c r="MPL2" s="344"/>
      <c r="MPM2" s="344"/>
      <c r="MPN2" s="276"/>
      <c r="MPO2" s="276"/>
      <c r="MPP2" s="28"/>
      <c r="MPQ2" s="28"/>
      <c r="MPR2" s="28"/>
      <c r="MPS2" s="28"/>
      <c r="MPT2" s="28"/>
      <c r="MPU2" s="344"/>
      <c r="MPV2" s="24"/>
      <c r="MPW2" s="24"/>
      <c r="MPX2" s="344"/>
      <c r="MPY2" s="345"/>
      <c r="MPZ2" s="26"/>
      <c r="MQA2" s="520"/>
      <c r="MQB2" s="520"/>
      <c r="MQC2" s="520"/>
      <c r="MQD2" s="520"/>
      <c r="MQE2" s="521"/>
      <c r="MQF2" s="27"/>
      <c r="MQG2" s="27"/>
      <c r="MQH2" s="27"/>
      <c r="MQI2" s="27"/>
      <c r="MQJ2" s="27"/>
      <c r="MQK2" s="27"/>
      <c r="MQL2" s="27"/>
      <c r="MQM2" s="27"/>
      <c r="MQN2" s="27"/>
      <c r="MQO2" s="27"/>
      <c r="MQP2" s="27"/>
      <c r="MQQ2" s="27"/>
      <c r="MQR2" s="520"/>
      <c r="MQS2" s="345"/>
      <c r="MQT2" s="345"/>
      <c r="MQU2" s="345"/>
      <c r="MQV2" s="345"/>
      <c r="MQW2" s="345"/>
      <c r="MQX2" s="345"/>
      <c r="MQY2" s="345"/>
      <c r="MQZ2" s="345"/>
      <c r="MRA2" s="520"/>
      <c r="MRB2" s="520"/>
      <c r="MRC2" s="520"/>
      <c r="MRD2" s="520"/>
      <c r="MRE2" s="345"/>
      <c r="MRF2" s="345"/>
      <c r="MRG2" s="345"/>
      <c r="MRH2" s="344"/>
      <c r="MRI2" s="344"/>
      <c r="MRJ2" s="344"/>
      <c r="MRK2" s="344"/>
      <c r="MRL2" s="344"/>
      <c r="MRM2" s="344"/>
      <c r="MRN2" s="344"/>
      <c r="MRO2" s="344"/>
      <c r="MRP2" s="344"/>
      <c r="MRQ2" s="28"/>
      <c r="MRR2" s="344"/>
      <c r="MRS2" s="344"/>
      <c r="MRT2" s="344"/>
      <c r="MRU2" s="344"/>
      <c r="MRV2" s="282"/>
      <c r="MRW2" s="282"/>
      <c r="MRX2" s="282"/>
      <c r="MRY2" s="282"/>
      <c r="MRZ2" s="282"/>
      <c r="MSA2" s="282"/>
      <c r="MSB2" s="283"/>
      <c r="MSC2" s="283"/>
      <c r="MSD2" s="282"/>
      <c r="MSE2" s="282"/>
      <c r="MSF2" s="283"/>
      <c r="MSG2" s="282"/>
      <c r="MSH2" s="282"/>
      <c r="MSI2" s="283"/>
      <c r="MSJ2" s="283"/>
      <c r="MSK2" s="282"/>
      <c r="MSL2" s="283"/>
      <c r="MSM2" s="282"/>
      <c r="MSN2" s="282"/>
      <c r="MSO2" s="282"/>
      <c r="MSP2" s="344"/>
      <c r="MSQ2" s="344"/>
      <c r="MSR2" s="344"/>
      <c r="MSS2" s="344"/>
      <c r="MST2" s="344"/>
      <c r="MSU2" s="344"/>
      <c r="MSV2" s="344"/>
      <c r="MSW2" s="344"/>
      <c r="MSX2" s="344"/>
      <c r="MSY2" s="344"/>
      <c r="MSZ2" s="344"/>
      <c r="MTA2" s="344"/>
      <c r="MTB2" s="344"/>
      <c r="MTC2" s="344"/>
      <c r="MTD2" s="344"/>
      <c r="MTE2" s="344"/>
      <c r="MTF2" s="344"/>
      <c r="MTG2" s="344"/>
      <c r="MTH2" s="344"/>
      <c r="MTI2" s="344"/>
      <c r="MTJ2" s="239"/>
      <c r="MTK2" s="344"/>
      <c r="MTL2" s="344"/>
      <c r="MTM2" s="344"/>
      <c r="MTN2" s="344"/>
      <c r="MTO2" s="344"/>
      <c r="MTP2" s="344"/>
      <c r="MTQ2" s="344"/>
      <c r="MTR2" s="344"/>
      <c r="MTS2" s="344"/>
      <c r="MTT2" s="344"/>
      <c r="MTU2" s="344"/>
      <c r="MTV2" s="344"/>
      <c r="MTW2" s="344"/>
      <c r="MTX2" s="28"/>
      <c r="MTY2" s="28"/>
      <c r="MTZ2" s="28"/>
      <c r="MUA2" s="28"/>
      <c r="MUB2" s="344"/>
      <c r="MUC2" s="344"/>
      <c r="MUD2" s="344"/>
      <c r="MUE2" s="240"/>
      <c r="MUF2" s="344"/>
      <c r="MUG2" s="28"/>
      <c r="MUH2" s="344"/>
      <c r="MUI2" s="344"/>
      <c r="MUJ2" s="344"/>
      <c r="MUK2" s="344"/>
      <c r="MUL2" s="344"/>
      <c r="MUM2" s="344"/>
      <c r="MUN2" s="276"/>
      <c r="MUO2" s="276"/>
      <c r="MUP2" s="28"/>
      <c r="MUQ2" s="28"/>
      <c r="MUR2" s="28"/>
      <c r="MUS2" s="28"/>
      <c r="MUT2" s="28"/>
      <c r="MUU2" s="344"/>
      <c r="MUV2" s="24"/>
      <c r="MUW2" s="24"/>
      <c r="MUX2" s="344"/>
      <c r="MUY2" s="345"/>
      <c r="MUZ2" s="26"/>
      <c r="MVA2" s="520"/>
      <c r="MVB2" s="520"/>
      <c r="MVC2" s="520"/>
      <c r="MVD2" s="520"/>
      <c r="MVE2" s="521"/>
      <c r="MVF2" s="27"/>
      <c r="MVG2" s="27"/>
      <c r="MVH2" s="27"/>
      <c r="MVI2" s="27"/>
      <c r="MVJ2" s="27"/>
      <c r="MVK2" s="27"/>
      <c r="MVL2" s="27"/>
      <c r="MVM2" s="27"/>
      <c r="MVN2" s="27"/>
      <c r="MVO2" s="27"/>
      <c r="MVP2" s="27"/>
      <c r="MVQ2" s="27"/>
      <c r="MVR2" s="520"/>
      <c r="MVS2" s="345"/>
      <c r="MVT2" s="345"/>
      <c r="MVU2" s="345"/>
      <c r="MVV2" s="345"/>
      <c r="MVW2" s="345"/>
      <c r="MVX2" s="345"/>
      <c r="MVY2" s="345"/>
      <c r="MVZ2" s="345"/>
      <c r="MWA2" s="520"/>
      <c r="MWB2" s="520"/>
      <c r="MWC2" s="520"/>
      <c r="MWD2" s="520"/>
      <c r="MWE2" s="345"/>
      <c r="MWF2" s="345"/>
      <c r="MWG2" s="345"/>
      <c r="MWH2" s="344"/>
      <c r="MWI2" s="344"/>
      <c r="MWJ2" s="344"/>
      <c r="MWK2" s="344"/>
      <c r="MWL2" s="344"/>
      <c r="MWM2" s="344"/>
      <c r="MWN2" s="344"/>
      <c r="MWO2" s="344"/>
      <c r="MWP2" s="344"/>
      <c r="MWQ2" s="28"/>
      <c r="MWR2" s="344"/>
      <c r="MWS2" s="344"/>
      <c r="MWT2" s="344"/>
      <c r="MWU2" s="344"/>
      <c r="MWV2" s="282"/>
      <c r="MWW2" s="282"/>
      <c r="MWX2" s="282"/>
      <c r="MWY2" s="282"/>
      <c r="MWZ2" s="282"/>
      <c r="MXA2" s="282"/>
      <c r="MXB2" s="283"/>
      <c r="MXC2" s="283"/>
      <c r="MXD2" s="282"/>
      <c r="MXE2" s="282"/>
      <c r="MXF2" s="283"/>
      <c r="MXG2" s="282"/>
      <c r="MXH2" s="282"/>
      <c r="MXI2" s="283"/>
      <c r="MXJ2" s="283"/>
      <c r="MXK2" s="282"/>
      <c r="MXL2" s="283"/>
      <c r="MXM2" s="282"/>
      <c r="MXN2" s="282"/>
      <c r="MXO2" s="282"/>
      <c r="MXP2" s="344"/>
      <c r="MXQ2" s="344"/>
      <c r="MXR2" s="344"/>
      <c r="MXS2" s="344"/>
      <c r="MXT2" s="344"/>
      <c r="MXU2" s="344"/>
      <c r="MXV2" s="344"/>
      <c r="MXW2" s="344"/>
      <c r="MXX2" s="344"/>
      <c r="MXY2" s="344"/>
      <c r="MXZ2" s="344"/>
      <c r="MYA2" s="344"/>
      <c r="MYB2" s="344"/>
      <c r="MYC2" s="344"/>
      <c r="MYD2" s="344"/>
      <c r="MYE2" s="344"/>
      <c r="MYF2" s="344"/>
      <c r="MYG2" s="344"/>
      <c r="MYH2" s="344"/>
      <c r="MYI2" s="344"/>
      <c r="MYJ2" s="239"/>
      <c r="MYK2" s="344"/>
      <c r="MYL2" s="344"/>
      <c r="MYM2" s="344"/>
      <c r="MYN2" s="344"/>
      <c r="MYO2" s="344"/>
      <c r="MYP2" s="344"/>
      <c r="MYQ2" s="344"/>
      <c r="MYR2" s="344"/>
      <c r="MYS2" s="344"/>
      <c r="MYT2" s="344"/>
      <c r="MYU2" s="344"/>
      <c r="MYV2" s="344"/>
      <c r="MYW2" s="344"/>
      <c r="MYX2" s="28"/>
      <c r="MYY2" s="28"/>
      <c r="MYZ2" s="28"/>
      <c r="MZA2" s="28"/>
      <c r="MZB2" s="344"/>
      <c r="MZC2" s="344"/>
      <c r="MZD2" s="344"/>
      <c r="MZE2" s="240"/>
      <c r="MZF2" s="344"/>
      <c r="MZG2" s="28"/>
      <c r="MZH2" s="344"/>
      <c r="MZI2" s="344"/>
      <c r="MZJ2" s="344"/>
      <c r="MZK2" s="344"/>
      <c r="MZL2" s="344"/>
      <c r="MZM2" s="344"/>
      <c r="MZN2" s="276"/>
      <c r="MZO2" s="276"/>
      <c r="MZP2" s="28"/>
      <c r="MZQ2" s="28"/>
      <c r="MZR2" s="28"/>
      <c r="MZS2" s="28"/>
      <c r="MZT2" s="28"/>
      <c r="MZU2" s="344"/>
      <c r="MZV2" s="24"/>
      <c r="MZW2" s="24"/>
      <c r="MZX2" s="344"/>
      <c r="MZY2" s="345"/>
      <c r="MZZ2" s="26"/>
      <c r="NAA2" s="520"/>
      <c r="NAB2" s="520"/>
      <c r="NAC2" s="520"/>
      <c r="NAD2" s="520"/>
      <c r="NAE2" s="521"/>
      <c r="NAF2" s="27"/>
      <c r="NAG2" s="27"/>
      <c r="NAH2" s="27"/>
      <c r="NAI2" s="27"/>
      <c r="NAJ2" s="27"/>
      <c r="NAK2" s="27"/>
      <c r="NAL2" s="27"/>
      <c r="NAM2" s="27"/>
      <c r="NAN2" s="27"/>
      <c r="NAO2" s="27"/>
      <c r="NAP2" s="27"/>
      <c r="NAQ2" s="27"/>
      <c r="NAR2" s="520"/>
      <c r="NAS2" s="345"/>
      <c r="NAT2" s="345"/>
      <c r="NAU2" s="345"/>
      <c r="NAV2" s="345"/>
      <c r="NAW2" s="345"/>
      <c r="NAX2" s="345"/>
      <c r="NAY2" s="345"/>
      <c r="NAZ2" s="345"/>
      <c r="NBA2" s="520"/>
      <c r="NBB2" s="520"/>
      <c r="NBC2" s="520"/>
      <c r="NBD2" s="520"/>
      <c r="NBE2" s="345"/>
      <c r="NBF2" s="345"/>
      <c r="NBG2" s="345"/>
      <c r="NBH2" s="344"/>
      <c r="NBI2" s="344"/>
      <c r="NBJ2" s="344"/>
      <c r="NBK2" s="344"/>
      <c r="NBL2" s="344"/>
      <c r="NBM2" s="344"/>
      <c r="NBN2" s="344"/>
      <c r="NBO2" s="344"/>
      <c r="NBP2" s="344"/>
      <c r="NBQ2" s="28"/>
      <c r="NBR2" s="344"/>
      <c r="NBS2" s="344"/>
      <c r="NBT2" s="344"/>
      <c r="NBU2" s="344"/>
      <c r="NBV2" s="282"/>
      <c r="NBW2" s="282"/>
      <c r="NBX2" s="282"/>
      <c r="NBY2" s="282"/>
      <c r="NBZ2" s="282"/>
      <c r="NCA2" s="282"/>
      <c r="NCB2" s="283"/>
      <c r="NCC2" s="283"/>
      <c r="NCD2" s="282"/>
      <c r="NCE2" s="282"/>
      <c r="NCF2" s="283"/>
      <c r="NCG2" s="282"/>
      <c r="NCH2" s="282"/>
      <c r="NCI2" s="283"/>
      <c r="NCJ2" s="283"/>
      <c r="NCK2" s="282"/>
      <c r="NCL2" s="283"/>
      <c r="NCM2" s="282"/>
      <c r="NCN2" s="282"/>
      <c r="NCO2" s="282"/>
      <c r="NCP2" s="344"/>
      <c r="NCQ2" s="344"/>
      <c r="NCR2" s="344"/>
      <c r="NCS2" s="344"/>
      <c r="NCT2" s="344"/>
      <c r="NCU2" s="344"/>
      <c r="NCV2" s="344"/>
      <c r="NCW2" s="344"/>
      <c r="NCX2" s="344"/>
      <c r="NCY2" s="344"/>
      <c r="NCZ2" s="344"/>
      <c r="NDA2" s="344"/>
      <c r="NDB2" s="344"/>
      <c r="NDC2" s="344"/>
      <c r="NDD2" s="344"/>
      <c r="NDE2" s="344"/>
      <c r="NDF2" s="344"/>
      <c r="NDG2" s="344"/>
      <c r="NDH2" s="344"/>
      <c r="NDI2" s="344"/>
      <c r="NDJ2" s="239"/>
      <c r="NDK2" s="344"/>
      <c r="NDL2" s="344"/>
      <c r="NDM2" s="344"/>
      <c r="NDN2" s="344"/>
      <c r="NDO2" s="344"/>
      <c r="NDP2" s="344"/>
      <c r="NDQ2" s="344"/>
      <c r="NDR2" s="344"/>
      <c r="NDS2" s="344"/>
      <c r="NDT2" s="344"/>
      <c r="NDU2" s="344"/>
      <c r="NDV2" s="344"/>
      <c r="NDW2" s="344"/>
      <c r="NDX2" s="28"/>
      <c r="NDY2" s="28"/>
      <c r="NDZ2" s="28"/>
      <c r="NEA2" s="28"/>
      <c r="NEB2" s="344"/>
      <c r="NEC2" s="344"/>
      <c r="NED2" s="344"/>
      <c r="NEE2" s="240"/>
      <c r="NEF2" s="344"/>
      <c r="NEG2" s="28"/>
      <c r="NEH2" s="344"/>
      <c r="NEI2" s="344"/>
      <c r="NEJ2" s="344"/>
      <c r="NEK2" s="344"/>
      <c r="NEL2" s="344"/>
      <c r="NEM2" s="344"/>
      <c r="NEN2" s="276"/>
      <c r="NEO2" s="276"/>
      <c r="NEP2" s="28"/>
      <c r="NEQ2" s="28"/>
      <c r="NER2" s="28"/>
      <c r="NES2" s="28"/>
      <c r="NET2" s="28"/>
      <c r="NEU2" s="344"/>
      <c r="NEV2" s="24"/>
      <c r="NEW2" s="24"/>
      <c r="NEX2" s="344"/>
      <c r="NEY2" s="345"/>
      <c r="NEZ2" s="26"/>
      <c r="NFA2" s="520"/>
      <c r="NFB2" s="520"/>
      <c r="NFC2" s="520"/>
      <c r="NFD2" s="520"/>
      <c r="NFE2" s="521"/>
      <c r="NFF2" s="27"/>
      <c r="NFG2" s="27"/>
      <c r="NFH2" s="27"/>
      <c r="NFI2" s="27"/>
      <c r="NFJ2" s="27"/>
      <c r="NFK2" s="27"/>
      <c r="NFL2" s="27"/>
      <c r="NFM2" s="27"/>
      <c r="NFN2" s="27"/>
      <c r="NFO2" s="27"/>
      <c r="NFP2" s="27"/>
      <c r="NFQ2" s="27"/>
      <c r="NFR2" s="520"/>
      <c r="NFS2" s="345"/>
      <c r="NFT2" s="345"/>
      <c r="NFU2" s="345"/>
      <c r="NFV2" s="345"/>
      <c r="NFW2" s="345"/>
      <c r="NFX2" s="345"/>
      <c r="NFY2" s="345"/>
      <c r="NFZ2" s="345"/>
      <c r="NGA2" s="520"/>
      <c r="NGB2" s="520"/>
      <c r="NGC2" s="520"/>
      <c r="NGD2" s="520"/>
      <c r="NGE2" s="345"/>
      <c r="NGF2" s="345"/>
      <c r="NGG2" s="345"/>
      <c r="NGH2" s="344"/>
      <c r="NGI2" s="344"/>
      <c r="NGJ2" s="344"/>
      <c r="NGK2" s="344"/>
      <c r="NGL2" s="344"/>
      <c r="NGM2" s="344"/>
      <c r="NGN2" s="344"/>
      <c r="NGO2" s="344"/>
      <c r="NGP2" s="344"/>
      <c r="NGQ2" s="28"/>
      <c r="NGR2" s="344"/>
      <c r="NGS2" s="344"/>
      <c r="NGT2" s="344"/>
      <c r="NGU2" s="344"/>
      <c r="NGV2" s="282"/>
      <c r="NGW2" s="282"/>
      <c r="NGX2" s="282"/>
      <c r="NGY2" s="282"/>
      <c r="NGZ2" s="282"/>
      <c r="NHA2" s="282"/>
      <c r="NHB2" s="283"/>
      <c r="NHC2" s="283"/>
      <c r="NHD2" s="282"/>
      <c r="NHE2" s="282"/>
      <c r="NHF2" s="283"/>
      <c r="NHG2" s="282"/>
      <c r="NHH2" s="282"/>
      <c r="NHI2" s="283"/>
      <c r="NHJ2" s="283"/>
      <c r="NHK2" s="282"/>
      <c r="NHL2" s="283"/>
      <c r="NHM2" s="282"/>
      <c r="NHN2" s="282"/>
      <c r="NHO2" s="282"/>
      <c r="NHP2" s="344"/>
      <c r="NHQ2" s="344"/>
      <c r="NHR2" s="344"/>
      <c r="NHS2" s="344"/>
      <c r="NHT2" s="344"/>
      <c r="NHU2" s="344"/>
      <c r="NHV2" s="344"/>
      <c r="NHW2" s="344"/>
      <c r="NHX2" s="344"/>
      <c r="NHY2" s="344"/>
      <c r="NHZ2" s="344"/>
      <c r="NIA2" s="344"/>
      <c r="NIB2" s="344"/>
      <c r="NIC2" s="344"/>
      <c r="NID2" s="344"/>
      <c r="NIE2" s="344"/>
      <c r="NIF2" s="344"/>
      <c r="NIG2" s="344"/>
      <c r="NIH2" s="344"/>
      <c r="NII2" s="344"/>
      <c r="NIJ2" s="239"/>
      <c r="NIK2" s="344"/>
      <c r="NIL2" s="344"/>
      <c r="NIM2" s="344"/>
      <c r="NIN2" s="344"/>
      <c r="NIO2" s="344"/>
      <c r="NIP2" s="344"/>
      <c r="NIQ2" s="344"/>
      <c r="NIR2" s="344"/>
      <c r="NIS2" s="344"/>
      <c r="NIT2" s="344"/>
      <c r="NIU2" s="344"/>
      <c r="NIV2" s="344"/>
      <c r="NIW2" s="344"/>
      <c r="NIX2" s="28"/>
      <c r="NIY2" s="28"/>
      <c r="NIZ2" s="28"/>
      <c r="NJA2" s="28"/>
      <c r="NJB2" s="344"/>
      <c r="NJC2" s="344"/>
      <c r="NJD2" s="344"/>
      <c r="NJE2" s="240"/>
      <c r="NJF2" s="344"/>
      <c r="NJG2" s="28"/>
      <c r="NJH2" s="344"/>
      <c r="NJI2" s="344"/>
      <c r="NJJ2" s="344"/>
      <c r="NJK2" s="344"/>
      <c r="NJL2" s="344"/>
      <c r="NJM2" s="344"/>
      <c r="NJN2" s="276"/>
      <c r="NJO2" s="276"/>
      <c r="NJP2" s="28"/>
      <c r="NJQ2" s="28"/>
      <c r="NJR2" s="28"/>
      <c r="NJS2" s="28"/>
      <c r="NJT2" s="28"/>
      <c r="NJU2" s="344"/>
      <c r="NJV2" s="24"/>
      <c r="NJW2" s="24"/>
      <c r="NJX2" s="344"/>
      <c r="NJY2" s="345"/>
      <c r="NJZ2" s="26"/>
      <c r="NKA2" s="520"/>
      <c r="NKB2" s="520"/>
      <c r="NKC2" s="520"/>
      <c r="NKD2" s="520"/>
      <c r="NKE2" s="521"/>
      <c r="NKF2" s="27"/>
      <c r="NKG2" s="27"/>
      <c r="NKH2" s="27"/>
      <c r="NKI2" s="27"/>
      <c r="NKJ2" s="27"/>
      <c r="NKK2" s="27"/>
      <c r="NKL2" s="27"/>
      <c r="NKM2" s="27"/>
      <c r="NKN2" s="27"/>
      <c r="NKO2" s="27"/>
      <c r="NKP2" s="27"/>
      <c r="NKQ2" s="27"/>
      <c r="NKR2" s="520"/>
      <c r="NKS2" s="345"/>
      <c r="NKT2" s="345"/>
      <c r="NKU2" s="345"/>
      <c r="NKV2" s="345"/>
      <c r="NKW2" s="345"/>
      <c r="NKX2" s="345"/>
      <c r="NKY2" s="345"/>
      <c r="NKZ2" s="345"/>
      <c r="NLA2" s="520"/>
      <c r="NLB2" s="520"/>
      <c r="NLC2" s="520"/>
      <c r="NLD2" s="520"/>
      <c r="NLE2" s="345"/>
      <c r="NLF2" s="345"/>
      <c r="NLG2" s="345"/>
      <c r="NLH2" s="344"/>
      <c r="NLI2" s="344"/>
      <c r="NLJ2" s="344"/>
      <c r="NLK2" s="344"/>
      <c r="NLL2" s="344"/>
      <c r="NLM2" s="344"/>
      <c r="NLN2" s="344"/>
      <c r="NLO2" s="344"/>
      <c r="NLP2" s="344"/>
      <c r="NLQ2" s="28"/>
      <c r="NLR2" s="344"/>
      <c r="NLS2" s="344"/>
      <c r="NLT2" s="344"/>
      <c r="NLU2" s="344"/>
      <c r="NLV2" s="282"/>
      <c r="NLW2" s="282"/>
      <c r="NLX2" s="282"/>
      <c r="NLY2" s="282"/>
      <c r="NLZ2" s="282"/>
      <c r="NMA2" s="282"/>
      <c r="NMB2" s="283"/>
      <c r="NMC2" s="283"/>
      <c r="NMD2" s="282"/>
      <c r="NME2" s="282"/>
      <c r="NMF2" s="283"/>
      <c r="NMG2" s="282"/>
      <c r="NMH2" s="282"/>
      <c r="NMI2" s="283"/>
      <c r="NMJ2" s="283"/>
      <c r="NMK2" s="282"/>
      <c r="NML2" s="283"/>
      <c r="NMM2" s="282"/>
      <c r="NMN2" s="282"/>
      <c r="NMO2" s="282"/>
      <c r="NMP2" s="344"/>
      <c r="NMQ2" s="344"/>
      <c r="NMR2" s="344"/>
      <c r="NMS2" s="344"/>
      <c r="NMT2" s="344"/>
      <c r="NMU2" s="344"/>
      <c r="NMV2" s="344"/>
      <c r="NMW2" s="344"/>
      <c r="NMX2" s="344"/>
      <c r="NMY2" s="344"/>
      <c r="NMZ2" s="344"/>
      <c r="NNA2" s="344"/>
      <c r="NNB2" s="344"/>
      <c r="NNC2" s="344"/>
      <c r="NND2" s="344"/>
      <c r="NNE2" s="344"/>
      <c r="NNF2" s="344"/>
      <c r="NNG2" s="344"/>
      <c r="NNH2" s="344"/>
      <c r="NNI2" s="344"/>
      <c r="NNJ2" s="239"/>
      <c r="NNK2" s="344"/>
      <c r="NNL2" s="344"/>
      <c r="NNM2" s="344"/>
      <c r="NNN2" s="344"/>
      <c r="NNO2" s="344"/>
      <c r="NNP2" s="344"/>
      <c r="NNQ2" s="344"/>
      <c r="NNR2" s="344"/>
      <c r="NNS2" s="344"/>
      <c r="NNT2" s="344"/>
      <c r="NNU2" s="344"/>
      <c r="NNV2" s="344"/>
      <c r="NNW2" s="344"/>
      <c r="NNX2" s="28"/>
      <c r="NNY2" s="28"/>
      <c r="NNZ2" s="28"/>
      <c r="NOA2" s="28"/>
      <c r="NOB2" s="344"/>
      <c r="NOC2" s="344"/>
      <c r="NOD2" s="344"/>
      <c r="NOE2" s="240"/>
      <c r="NOF2" s="344"/>
      <c r="NOG2" s="28"/>
      <c r="NOH2" s="344"/>
      <c r="NOI2" s="344"/>
      <c r="NOJ2" s="344"/>
      <c r="NOK2" s="344"/>
      <c r="NOL2" s="344"/>
      <c r="NOM2" s="344"/>
      <c r="NON2" s="276"/>
      <c r="NOO2" s="276"/>
      <c r="NOP2" s="28"/>
      <c r="NOQ2" s="28"/>
      <c r="NOR2" s="28"/>
      <c r="NOS2" s="28"/>
      <c r="NOT2" s="28"/>
      <c r="NOU2" s="344"/>
      <c r="NOV2" s="24"/>
      <c r="NOW2" s="24"/>
      <c r="NOX2" s="344"/>
      <c r="NOY2" s="345"/>
      <c r="NOZ2" s="26"/>
      <c r="NPA2" s="520"/>
      <c r="NPB2" s="520"/>
      <c r="NPC2" s="520"/>
      <c r="NPD2" s="520"/>
      <c r="NPE2" s="521"/>
      <c r="NPF2" s="27"/>
      <c r="NPG2" s="27"/>
      <c r="NPH2" s="27"/>
      <c r="NPI2" s="27"/>
      <c r="NPJ2" s="27"/>
      <c r="NPK2" s="27"/>
      <c r="NPL2" s="27"/>
      <c r="NPM2" s="27"/>
      <c r="NPN2" s="27"/>
      <c r="NPO2" s="27"/>
      <c r="NPP2" s="27"/>
      <c r="NPQ2" s="27"/>
      <c r="NPR2" s="520"/>
      <c r="NPS2" s="345"/>
      <c r="NPT2" s="345"/>
      <c r="NPU2" s="345"/>
      <c r="NPV2" s="345"/>
      <c r="NPW2" s="345"/>
      <c r="NPX2" s="345"/>
      <c r="NPY2" s="345"/>
      <c r="NPZ2" s="345"/>
      <c r="NQA2" s="520"/>
      <c r="NQB2" s="520"/>
      <c r="NQC2" s="520"/>
      <c r="NQD2" s="520"/>
      <c r="NQE2" s="345"/>
      <c r="NQF2" s="345"/>
      <c r="NQG2" s="345"/>
      <c r="NQH2" s="344"/>
      <c r="NQI2" s="344"/>
      <c r="NQJ2" s="344"/>
      <c r="NQK2" s="344"/>
      <c r="NQL2" s="344"/>
      <c r="NQM2" s="344"/>
      <c r="NQN2" s="344"/>
      <c r="NQO2" s="344"/>
      <c r="NQP2" s="344"/>
      <c r="NQQ2" s="28"/>
      <c r="NQR2" s="344"/>
      <c r="NQS2" s="344"/>
      <c r="NQT2" s="344"/>
      <c r="NQU2" s="344"/>
      <c r="NQV2" s="282"/>
      <c r="NQW2" s="282"/>
      <c r="NQX2" s="282"/>
      <c r="NQY2" s="282"/>
      <c r="NQZ2" s="282"/>
      <c r="NRA2" s="282"/>
      <c r="NRB2" s="283"/>
      <c r="NRC2" s="283"/>
      <c r="NRD2" s="282"/>
      <c r="NRE2" s="282"/>
      <c r="NRF2" s="283"/>
      <c r="NRG2" s="282"/>
      <c r="NRH2" s="282"/>
      <c r="NRI2" s="283"/>
      <c r="NRJ2" s="283"/>
      <c r="NRK2" s="282"/>
      <c r="NRL2" s="283"/>
      <c r="NRM2" s="282"/>
      <c r="NRN2" s="282"/>
      <c r="NRO2" s="282"/>
      <c r="NRP2" s="344"/>
      <c r="NRQ2" s="344"/>
      <c r="NRR2" s="344"/>
      <c r="NRS2" s="344"/>
      <c r="NRT2" s="344"/>
      <c r="NRU2" s="344"/>
      <c r="NRV2" s="344"/>
      <c r="NRW2" s="344"/>
      <c r="NRX2" s="344"/>
      <c r="NRY2" s="344"/>
      <c r="NRZ2" s="344"/>
      <c r="NSA2" s="344"/>
      <c r="NSB2" s="344"/>
      <c r="NSC2" s="344"/>
      <c r="NSD2" s="344"/>
      <c r="NSE2" s="344"/>
      <c r="NSF2" s="344"/>
      <c r="NSG2" s="344"/>
      <c r="NSH2" s="344"/>
      <c r="NSI2" s="344"/>
      <c r="NSJ2" s="239"/>
      <c r="NSK2" s="344"/>
      <c r="NSL2" s="344"/>
      <c r="NSM2" s="344"/>
      <c r="NSN2" s="344"/>
      <c r="NSO2" s="344"/>
      <c r="NSP2" s="344"/>
      <c r="NSQ2" s="344"/>
      <c r="NSR2" s="344"/>
      <c r="NSS2" s="344"/>
      <c r="NST2" s="344"/>
      <c r="NSU2" s="344"/>
      <c r="NSV2" s="344"/>
      <c r="NSW2" s="344"/>
      <c r="NSX2" s="28"/>
      <c r="NSY2" s="28"/>
      <c r="NSZ2" s="28"/>
      <c r="NTA2" s="28"/>
      <c r="NTB2" s="344"/>
      <c r="NTC2" s="344"/>
      <c r="NTD2" s="344"/>
      <c r="NTE2" s="240"/>
      <c r="NTF2" s="344"/>
      <c r="NTG2" s="28"/>
      <c r="NTH2" s="344"/>
      <c r="NTI2" s="344"/>
      <c r="NTJ2" s="344"/>
      <c r="NTK2" s="344"/>
      <c r="NTL2" s="344"/>
      <c r="NTM2" s="344"/>
      <c r="NTN2" s="276"/>
      <c r="NTO2" s="276"/>
      <c r="NTP2" s="28"/>
      <c r="NTQ2" s="28"/>
      <c r="NTR2" s="28"/>
      <c r="NTS2" s="28"/>
      <c r="NTT2" s="28"/>
      <c r="NTU2" s="344"/>
      <c r="NTV2" s="24"/>
      <c r="NTW2" s="24"/>
      <c r="NTX2" s="344"/>
      <c r="NTY2" s="345"/>
      <c r="NTZ2" s="26"/>
      <c r="NUA2" s="520"/>
      <c r="NUB2" s="520"/>
      <c r="NUC2" s="520"/>
      <c r="NUD2" s="520"/>
      <c r="NUE2" s="521"/>
      <c r="NUF2" s="27"/>
      <c r="NUG2" s="27"/>
      <c r="NUH2" s="27"/>
      <c r="NUI2" s="27"/>
      <c r="NUJ2" s="27"/>
      <c r="NUK2" s="27"/>
      <c r="NUL2" s="27"/>
      <c r="NUM2" s="27"/>
      <c r="NUN2" s="27"/>
      <c r="NUO2" s="27"/>
      <c r="NUP2" s="27"/>
      <c r="NUQ2" s="27"/>
      <c r="NUR2" s="520"/>
      <c r="NUS2" s="345"/>
      <c r="NUT2" s="345"/>
      <c r="NUU2" s="345"/>
      <c r="NUV2" s="345"/>
      <c r="NUW2" s="345"/>
      <c r="NUX2" s="345"/>
      <c r="NUY2" s="345"/>
      <c r="NUZ2" s="345"/>
      <c r="NVA2" s="520"/>
      <c r="NVB2" s="520"/>
      <c r="NVC2" s="520"/>
      <c r="NVD2" s="520"/>
      <c r="NVE2" s="345"/>
      <c r="NVF2" s="345"/>
      <c r="NVG2" s="345"/>
      <c r="NVH2" s="344"/>
      <c r="NVI2" s="344"/>
      <c r="NVJ2" s="344"/>
      <c r="NVK2" s="344"/>
      <c r="NVL2" s="344"/>
      <c r="NVM2" s="344"/>
      <c r="NVN2" s="344"/>
      <c r="NVO2" s="344"/>
      <c r="NVP2" s="344"/>
      <c r="NVQ2" s="28"/>
      <c r="NVR2" s="344"/>
      <c r="NVS2" s="344"/>
      <c r="NVT2" s="344"/>
      <c r="NVU2" s="344"/>
      <c r="NVV2" s="282"/>
      <c r="NVW2" s="282"/>
      <c r="NVX2" s="282"/>
      <c r="NVY2" s="282"/>
      <c r="NVZ2" s="282"/>
      <c r="NWA2" s="282"/>
      <c r="NWB2" s="283"/>
      <c r="NWC2" s="283"/>
      <c r="NWD2" s="282"/>
      <c r="NWE2" s="282"/>
      <c r="NWF2" s="283"/>
      <c r="NWG2" s="282"/>
      <c r="NWH2" s="282"/>
      <c r="NWI2" s="283"/>
      <c r="NWJ2" s="283"/>
      <c r="NWK2" s="282"/>
      <c r="NWL2" s="283"/>
      <c r="NWM2" s="282"/>
      <c r="NWN2" s="282"/>
      <c r="NWO2" s="282"/>
      <c r="NWP2" s="344"/>
      <c r="NWQ2" s="344"/>
      <c r="NWR2" s="344"/>
      <c r="NWS2" s="344"/>
      <c r="NWT2" s="344"/>
      <c r="NWU2" s="344"/>
      <c r="NWV2" s="344"/>
      <c r="NWW2" s="344"/>
      <c r="NWX2" s="344"/>
      <c r="NWY2" s="344"/>
      <c r="NWZ2" s="344"/>
      <c r="NXA2" s="344"/>
      <c r="NXB2" s="344"/>
      <c r="NXC2" s="344"/>
      <c r="NXD2" s="344"/>
      <c r="NXE2" s="344"/>
      <c r="NXF2" s="344"/>
      <c r="NXG2" s="344"/>
      <c r="NXH2" s="344"/>
      <c r="NXI2" s="344"/>
      <c r="NXJ2" s="239"/>
      <c r="NXK2" s="344"/>
      <c r="NXL2" s="344"/>
      <c r="NXM2" s="344"/>
      <c r="NXN2" s="344"/>
      <c r="NXO2" s="344"/>
      <c r="NXP2" s="344"/>
      <c r="NXQ2" s="344"/>
      <c r="NXR2" s="344"/>
      <c r="NXS2" s="344"/>
      <c r="NXT2" s="344"/>
      <c r="NXU2" s="344"/>
      <c r="NXV2" s="344"/>
      <c r="NXW2" s="344"/>
      <c r="NXX2" s="28"/>
      <c r="NXY2" s="28"/>
      <c r="NXZ2" s="28"/>
      <c r="NYA2" s="28"/>
      <c r="NYB2" s="344"/>
      <c r="NYC2" s="344"/>
      <c r="NYD2" s="344"/>
      <c r="NYE2" s="240"/>
      <c r="NYF2" s="344"/>
      <c r="NYG2" s="28"/>
      <c r="NYH2" s="344"/>
      <c r="NYI2" s="344"/>
      <c r="NYJ2" s="344"/>
      <c r="NYK2" s="344"/>
      <c r="NYL2" s="344"/>
      <c r="NYM2" s="344"/>
      <c r="NYN2" s="276"/>
      <c r="NYO2" s="276"/>
      <c r="NYP2" s="28"/>
      <c r="NYQ2" s="28"/>
      <c r="NYR2" s="28"/>
      <c r="NYS2" s="28"/>
      <c r="NYT2" s="28"/>
      <c r="NYU2" s="344"/>
      <c r="NYV2" s="24"/>
      <c r="NYW2" s="24"/>
      <c r="NYX2" s="344"/>
      <c r="NYY2" s="345"/>
      <c r="NYZ2" s="26"/>
      <c r="NZA2" s="520"/>
      <c r="NZB2" s="520"/>
      <c r="NZC2" s="520"/>
      <c r="NZD2" s="520"/>
      <c r="NZE2" s="521"/>
      <c r="NZF2" s="27"/>
      <c r="NZG2" s="27"/>
      <c r="NZH2" s="27"/>
      <c r="NZI2" s="27"/>
      <c r="NZJ2" s="27"/>
      <c r="NZK2" s="27"/>
      <c r="NZL2" s="27"/>
      <c r="NZM2" s="27"/>
      <c r="NZN2" s="27"/>
      <c r="NZO2" s="27"/>
      <c r="NZP2" s="27"/>
      <c r="NZQ2" s="27"/>
      <c r="NZR2" s="520"/>
      <c r="NZS2" s="345"/>
      <c r="NZT2" s="345"/>
      <c r="NZU2" s="345"/>
      <c r="NZV2" s="345"/>
      <c r="NZW2" s="345"/>
      <c r="NZX2" s="345"/>
      <c r="NZY2" s="345"/>
      <c r="NZZ2" s="345"/>
      <c r="OAA2" s="520"/>
      <c r="OAB2" s="520"/>
      <c r="OAC2" s="520"/>
      <c r="OAD2" s="520"/>
      <c r="OAE2" s="345"/>
      <c r="OAF2" s="345"/>
      <c r="OAG2" s="345"/>
      <c r="OAH2" s="344"/>
      <c r="OAI2" s="344"/>
      <c r="OAJ2" s="344"/>
      <c r="OAK2" s="344"/>
      <c r="OAL2" s="344"/>
      <c r="OAM2" s="344"/>
      <c r="OAN2" s="344"/>
      <c r="OAO2" s="344"/>
      <c r="OAP2" s="344"/>
      <c r="OAQ2" s="28"/>
      <c r="OAR2" s="344"/>
      <c r="OAS2" s="344"/>
      <c r="OAT2" s="344"/>
      <c r="OAU2" s="344"/>
      <c r="OAV2" s="282"/>
      <c r="OAW2" s="282"/>
      <c r="OAX2" s="282"/>
      <c r="OAY2" s="282"/>
      <c r="OAZ2" s="282"/>
      <c r="OBA2" s="282"/>
      <c r="OBB2" s="283"/>
      <c r="OBC2" s="283"/>
      <c r="OBD2" s="282"/>
      <c r="OBE2" s="282"/>
      <c r="OBF2" s="283"/>
      <c r="OBG2" s="282"/>
      <c r="OBH2" s="282"/>
      <c r="OBI2" s="283"/>
      <c r="OBJ2" s="283"/>
      <c r="OBK2" s="282"/>
      <c r="OBL2" s="283"/>
      <c r="OBM2" s="282"/>
      <c r="OBN2" s="282"/>
      <c r="OBO2" s="282"/>
      <c r="OBP2" s="344"/>
      <c r="OBQ2" s="344"/>
      <c r="OBR2" s="344"/>
      <c r="OBS2" s="344"/>
      <c r="OBT2" s="344"/>
      <c r="OBU2" s="344"/>
      <c r="OBV2" s="344"/>
      <c r="OBW2" s="344"/>
      <c r="OBX2" s="344"/>
      <c r="OBY2" s="344"/>
      <c r="OBZ2" s="344"/>
      <c r="OCA2" s="344"/>
      <c r="OCB2" s="344"/>
      <c r="OCC2" s="344"/>
      <c r="OCD2" s="344"/>
      <c r="OCE2" s="344"/>
      <c r="OCF2" s="344"/>
      <c r="OCG2" s="344"/>
      <c r="OCH2" s="344"/>
      <c r="OCI2" s="344"/>
      <c r="OCJ2" s="239"/>
      <c r="OCK2" s="344"/>
      <c r="OCL2" s="344"/>
      <c r="OCM2" s="344"/>
      <c r="OCN2" s="344"/>
      <c r="OCO2" s="344"/>
      <c r="OCP2" s="344"/>
      <c r="OCQ2" s="344"/>
      <c r="OCR2" s="344"/>
      <c r="OCS2" s="344"/>
      <c r="OCT2" s="344"/>
      <c r="OCU2" s="344"/>
      <c r="OCV2" s="344"/>
      <c r="OCW2" s="344"/>
      <c r="OCX2" s="28"/>
      <c r="OCY2" s="28"/>
      <c r="OCZ2" s="28"/>
      <c r="ODA2" s="28"/>
      <c r="ODB2" s="344"/>
      <c r="ODC2" s="344"/>
      <c r="ODD2" s="344"/>
      <c r="ODE2" s="240"/>
      <c r="ODF2" s="344"/>
      <c r="ODG2" s="28"/>
      <c r="ODH2" s="344"/>
      <c r="ODI2" s="344"/>
      <c r="ODJ2" s="344"/>
      <c r="ODK2" s="344"/>
      <c r="ODL2" s="344"/>
      <c r="ODM2" s="344"/>
      <c r="ODN2" s="276"/>
      <c r="ODO2" s="276"/>
      <c r="ODP2" s="28"/>
      <c r="ODQ2" s="28"/>
      <c r="ODR2" s="28"/>
      <c r="ODS2" s="28"/>
      <c r="ODT2" s="28"/>
      <c r="ODU2" s="344"/>
      <c r="ODV2" s="24"/>
      <c r="ODW2" s="24"/>
      <c r="ODX2" s="344"/>
      <c r="ODY2" s="345"/>
      <c r="ODZ2" s="26"/>
      <c r="OEA2" s="520"/>
      <c r="OEB2" s="520"/>
      <c r="OEC2" s="520"/>
      <c r="OED2" s="520"/>
      <c r="OEE2" s="521"/>
      <c r="OEF2" s="27"/>
      <c r="OEG2" s="27"/>
      <c r="OEH2" s="27"/>
      <c r="OEI2" s="27"/>
      <c r="OEJ2" s="27"/>
      <c r="OEK2" s="27"/>
      <c r="OEL2" s="27"/>
      <c r="OEM2" s="27"/>
      <c r="OEN2" s="27"/>
      <c r="OEO2" s="27"/>
      <c r="OEP2" s="27"/>
      <c r="OEQ2" s="27"/>
      <c r="OER2" s="520"/>
      <c r="OES2" s="345"/>
      <c r="OET2" s="345"/>
      <c r="OEU2" s="345"/>
      <c r="OEV2" s="345"/>
      <c r="OEW2" s="345"/>
      <c r="OEX2" s="345"/>
      <c r="OEY2" s="345"/>
      <c r="OEZ2" s="345"/>
      <c r="OFA2" s="520"/>
      <c r="OFB2" s="520"/>
      <c r="OFC2" s="520"/>
      <c r="OFD2" s="520"/>
      <c r="OFE2" s="345"/>
      <c r="OFF2" s="345"/>
      <c r="OFG2" s="345"/>
      <c r="OFH2" s="344"/>
      <c r="OFI2" s="344"/>
      <c r="OFJ2" s="344"/>
      <c r="OFK2" s="344"/>
      <c r="OFL2" s="344"/>
      <c r="OFM2" s="344"/>
      <c r="OFN2" s="344"/>
      <c r="OFO2" s="344"/>
      <c r="OFP2" s="344"/>
      <c r="OFQ2" s="28"/>
      <c r="OFR2" s="344"/>
      <c r="OFS2" s="344"/>
      <c r="OFT2" s="344"/>
      <c r="OFU2" s="344"/>
      <c r="OFV2" s="282"/>
      <c r="OFW2" s="282"/>
      <c r="OFX2" s="282"/>
      <c r="OFY2" s="282"/>
      <c r="OFZ2" s="282"/>
      <c r="OGA2" s="282"/>
      <c r="OGB2" s="283"/>
      <c r="OGC2" s="283"/>
      <c r="OGD2" s="282"/>
      <c r="OGE2" s="282"/>
      <c r="OGF2" s="283"/>
      <c r="OGG2" s="282"/>
      <c r="OGH2" s="282"/>
      <c r="OGI2" s="283"/>
      <c r="OGJ2" s="283"/>
      <c r="OGK2" s="282"/>
      <c r="OGL2" s="283"/>
      <c r="OGM2" s="282"/>
      <c r="OGN2" s="282"/>
      <c r="OGO2" s="282"/>
      <c r="OGP2" s="344"/>
      <c r="OGQ2" s="344"/>
      <c r="OGR2" s="344"/>
      <c r="OGS2" s="344"/>
      <c r="OGT2" s="344"/>
      <c r="OGU2" s="344"/>
      <c r="OGV2" s="344"/>
      <c r="OGW2" s="344"/>
      <c r="OGX2" s="344"/>
      <c r="OGY2" s="344"/>
      <c r="OGZ2" s="344"/>
      <c r="OHA2" s="344"/>
      <c r="OHB2" s="344"/>
      <c r="OHC2" s="344"/>
      <c r="OHD2" s="344"/>
      <c r="OHE2" s="344"/>
      <c r="OHF2" s="344"/>
      <c r="OHG2" s="344"/>
      <c r="OHH2" s="344"/>
      <c r="OHI2" s="344"/>
      <c r="OHJ2" s="239"/>
      <c r="OHK2" s="344"/>
      <c r="OHL2" s="344"/>
      <c r="OHM2" s="344"/>
      <c r="OHN2" s="344"/>
      <c r="OHO2" s="344"/>
      <c r="OHP2" s="344"/>
      <c r="OHQ2" s="344"/>
      <c r="OHR2" s="344"/>
      <c r="OHS2" s="344"/>
      <c r="OHT2" s="344"/>
      <c r="OHU2" s="344"/>
      <c r="OHV2" s="344"/>
      <c r="OHW2" s="344"/>
      <c r="OHX2" s="28"/>
      <c r="OHY2" s="28"/>
      <c r="OHZ2" s="28"/>
      <c r="OIA2" s="28"/>
      <c r="OIB2" s="344"/>
      <c r="OIC2" s="344"/>
      <c r="OID2" s="344"/>
      <c r="OIE2" s="240"/>
      <c r="OIF2" s="344"/>
      <c r="OIG2" s="28"/>
      <c r="OIH2" s="344"/>
      <c r="OII2" s="344"/>
      <c r="OIJ2" s="344"/>
      <c r="OIK2" s="344"/>
      <c r="OIL2" s="344"/>
      <c r="OIM2" s="344"/>
      <c r="OIN2" s="276"/>
      <c r="OIO2" s="276"/>
      <c r="OIP2" s="28"/>
      <c r="OIQ2" s="28"/>
      <c r="OIR2" s="28"/>
      <c r="OIS2" s="28"/>
      <c r="OIT2" s="28"/>
      <c r="OIU2" s="344"/>
      <c r="OIV2" s="24"/>
      <c r="OIW2" s="24"/>
      <c r="OIX2" s="344"/>
      <c r="OIY2" s="345"/>
      <c r="OIZ2" s="26"/>
      <c r="OJA2" s="520"/>
      <c r="OJB2" s="520"/>
      <c r="OJC2" s="520"/>
      <c r="OJD2" s="520"/>
      <c r="OJE2" s="521"/>
      <c r="OJF2" s="27"/>
      <c r="OJG2" s="27"/>
      <c r="OJH2" s="27"/>
      <c r="OJI2" s="27"/>
      <c r="OJJ2" s="27"/>
      <c r="OJK2" s="27"/>
      <c r="OJL2" s="27"/>
      <c r="OJM2" s="27"/>
      <c r="OJN2" s="27"/>
      <c r="OJO2" s="27"/>
      <c r="OJP2" s="27"/>
      <c r="OJQ2" s="27"/>
      <c r="OJR2" s="520"/>
      <c r="OJS2" s="345"/>
      <c r="OJT2" s="345"/>
      <c r="OJU2" s="345"/>
      <c r="OJV2" s="345"/>
      <c r="OJW2" s="345"/>
      <c r="OJX2" s="345"/>
      <c r="OJY2" s="345"/>
      <c r="OJZ2" s="345"/>
      <c r="OKA2" s="520"/>
      <c r="OKB2" s="520"/>
      <c r="OKC2" s="520"/>
      <c r="OKD2" s="520"/>
      <c r="OKE2" s="345"/>
      <c r="OKF2" s="345"/>
      <c r="OKG2" s="345"/>
      <c r="OKH2" s="344"/>
      <c r="OKI2" s="344"/>
      <c r="OKJ2" s="344"/>
      <c r="OKK2" s="344"/>
      <c r="OKL2" s="344"/>
      <c r="OKM2" s="344"/>
      <c r="OKN2" s="344"/>
      <c r="OKO2" s="344"/>
      <c r="OKP2" s="344"/>
      <c r="OKQ2" s="28"/>
      <c r="OKR2" s="344"/>
      <c r="OKS2" s="344"/>
      <c r="OKT2" s="344"/>
      <c r="OKU2" s="344"/>
      <c r="OKV2" s="282"/>
      <c r="OKW2" s="282"/>
      <c r="OKX2" s="282"/>
      <c r="OKY2" s="282"/>
      <c r="OKZ2" s="282"/>
      <c r="OLA2" s="282"/>
      <c r="OLB2" s="283"/>
      <c r="OLC2" s="283"/>
      <c r="OLD2" s="282"/>
      <c r="OLE2" s="282"/>
      <c r="OLF2" s="283"/>
      <c r="OLG2" s="282"/>
      <c r="OLH2" s="282"/>
      <c r="OLI2" s="283"/>
      <c r="OLJ2" s="283"/>
      <c r="OLK2" s="282"/>
      <c r="OLL2" s="283"/>
      <c r="OLM2" s="282"/>
      <c r="OLN2" s="282"/>
      <c r="OLO2" s="282"/>
      <c r="OLP2" s="344"/>
      <c r="OLQ2" s="344"/>
      <c r="OLR2" s="344"/>
      <c r="OLS2" s="344"/>
      <c r="OLT2" s="344"/>
      <c r="OLU2" s="344"/>
      <c r="OLV2" s="344"/>
      <c r="OLW2" s="344"/>
      <c r="OLX2" s="344"/>
      <c r="OLY2" s="344"/>
      <c r="OLZ2" s="344"/>
      <c r="OMA2" s="344"/>
      <c r="OMB2" s="344"/>
      <c r="OMC2" s="344"/>
      <c r="OMD2" s="344"/>
      <c r="OME2" s="344"/>
      <c r="OMF2" s="344"/>
      <c r="OMG2" s="344"/>
      <c r="OMH2" s="344"/>
      <c r="OMI2" s="344"/>
      <c r="OMJ2" s="239"/>
      <c r="OMK2" s="344"/>
      <c r="OML2" s="344"/>
      <c r="OMM2" s="344"/>
      <c r="OMN2" s="344"/>
      <c r="OMO2" s="344"/>
      <c r="OMP2" s="344"/>
      <c r="OMQ2" s="344"/>
      <c r="OMR2" s="344"/>
      <c r="OMS2" s="344"/>
      <c r="OMT2" s="344"/>
      <c r="OMU2" s="344"/>
      <c r="OMV2" s="344"/>
      <c r="OMW2" s="344"/>
      <c r="OMX2" s="28"/>
      <c r="OMY2" s="28"/>
      <c r="OMZ2" s="28"/>
      <c r="ONA2" s="28"/>
      <c r="ONB2" s="344"/>
      <c r="ONC2" s="344"/>
      <c r="OND2" s="344"/>
      <c r="ONE2" s="240"/>
      <c r="ONF2" s="344"/>
      <c r="ONG2" s="28"/>
      <c r="ONH2" s="344"/>
      <c r="ONI2" s="344"/>
      <c r="ONJ2" s="344"/>
      <c r="ONK2" s="344"/>
      <c r="ONL2" s="344"/>
      <c r="ONM2" s="344"/>
      <c r="ONN2" s="276"/>
      <c r="ONO2" s="276"/>
      <c r="ONP2" s="28"/>
      <c r="ONQ2" s="28"/>
      <c r="ONR2" s="28"/>
      <c r="ONS2" s="28"/>
      <c r="ONT2" s="28"/>
      <c r="ONU2" s="344"/>
      <c r="ONV2" s="24"/>
      <c r="ONW2" s="24"/>
      <c r="ONX2" s="344"/>
      <c r="ONY2" s="345"/>
      <c r="ONZ2" s="26"/>
      <c r="OOA2" s="520"/>
      <c r="OOB2" s="520"/>
      <c r="OOC2" s="520"/>
      <c r="OOD2" s="520"/>
      <c r="OOE2" s="521"/>
      <c r="OOF2" s="27"/>
      <c r="OOG2" s="27"/>
      <c r="OOH2" s="27"/>
      <c r="OOI2" s="27"/>
      <c r="OOJ2" s="27"/>
      <c r="OOK2" s="27"/>
      <c r="OOL2" s="27"/>
      <c r="OOM2" s="27"/>
      <c r="OON2" s="27"/>
      <c r="OOO2" s="27"/>
      <c r="OOP2" s="27"/>
      <c r="OOQ2" s="27"/>
      <c r="OOR2" s="520"/>
      <c r="OOS2" s="345"/>
      <c r="OOT2" s="345"/>
      <c r="OOU2" s="345"/>
      <c r="OOV2" s="345"/>
      <c r="OOW2" s="345"/>
      <c r="OOX2" s="345"/>
      <c r="OOY2" s="345"/>
      <c r="OOZ2" s="345"/>
      <c r="OPA2" s="520"/>
      <c r="OPB2" s="520"/>
      <c r="OPC2" s="520"/>
      <c r="OPD2" s="520"/>
      <c r="OPE2" s="345"/>
      <c r="OPF2" s="345"/>
      <c r="OPG2" s="345"/>
      <c r="OPH2" s="344"/>
      <c r="OPI2" s="344"/>
      <c r="OPJ2" s="344"/>
      <c r="OPK2" s="344"/>
      <c r="OPL2" s="344"/>
      <c r="OPM2" s="344"/>
      <c r="OPN2" s="344"/>
      <c r="OPO2" s="344"/>
      <c r="OPP2" s="344"/>
      <c r="OPQ2" s="28"/>
      <c r="OPR2" s="344"/>
      <c r="OPS2" s="344"/>
      <c r="OPT2" s="344"/>
      <c r="OPU2" s="344"/>
      <c r="OPV2" s="282"/>
      <c r="OPW2" s="282"/>
      <c r="OPX2" s="282"/>
      <c r="OPY2" s="282"/>
      <c r="OPZ2" s="282"/>
      <c r="OQA2" s="282"/>
      <c r="OQB2" s="283"/>
      <c r="OQC2" s="283"/>
      <c r="OQD2" s="282"/>
      <c r="OQE2" s="282"/>
      <c r="OQF2" s="283"/>
      <c r="OQG2" s="282"/>
      <c r="OQH2" s="282"/>
      <c r="OQI2" s="283"/>
      <c r="OQJ2" s="283"/>
      <c r="OQK2" s="282"/>
      <c r="OQL2" s="283"/>
      <c r="OQM2" s="282"/>
      <c r="OQN2" s="282"/>
      <c r="OQO2" s="282"/>
      <c r="OQP2" s="344"/>
      <c r="OQQ2" s="344"/>
      <c r="OQR2" s="344"/>
      <c r="OQS2" s="344"/>
      <c r="OQT2" s="344"/>
      <c r="OQU2" s="344"/>
      <c r="OQV2" s="344"/>
      <c r="OQW2" s="344"/>
      <c r="OQX2" s="344"/>
      <c r="OQY2" s="344"/>
      <c r="OQZ2" s="344"/>
      <c r="ORA2" s="344"/>
      <c r="ORB2" s="344"/>
      <c r="ORC2" s="344"/>
      <c r="ORD2" s="344"/>
      <c r="ORE2" s="344"/>
      <c r="ORF2" s="344"/>
      <c r="ORG2" s="344"/>
      <c r="ORH2" s="344"/>
      <c r="ORI2" s="344"/>
      <c r="ORJ2" s="239"/>
      <c r="ORK2" s="344"/>
      <c r="ORL2" s="344"/>
      <c r="ORM2" s="344"/>
      <c r="ORN2" s="344"/>
      <c r="ORO2" s="344"/>
      <c r="ORP2" s="344"/>
      <c r="ORQ2" s="344"/>
      <c r="ORR2" s="344"/>
      <c r="ORS2" s="344"/>
      <c r="ORT2" s="344"/>
      <c r="ORU2" s="344"/>
      <c r="ORV2" s="344"/>
      <c r="ORW2" s="344"/>
      <c r="ORX2" s="28"/>
      <c r="ORY2" s="28"/>
      <c r="ORZ2" s="28"/>
      <c r="OSA2" s="28"/>
      <c r="OSB2" s="344"/>
      <c r="OSC2" s="344"/>
      <c r="OSD2" s="344"/>
      <c r="OSE2" s="240"/>
      <c r="OSF2" s="344"/>
      <c r="OSG2" s="28"/>
      <c r="OSH2" s="344"/>
      <c r="OSI2" s="344"/>
      <c r="OSJ2" s="344"/>
      <c r="OSK2" s="344"/>
      <c r="OSL2" s="344"/>
      <c r="OSM2" s="344"/>
      <c r="OSN2" s="276"/>
      <c r="OSO2" s="276"/>
      <c r="OSP2" s="28"/>
      <c r="OSQ2" s="28"/>
      <c r="OSR2" s="28"/>
      <c r="OSS2" s="28"/>
      <c r="OST2" s="28"/>
      <c r="OSU2" s="344"/>
      <c r="OSV2" s="24"/>
      <c r="OSW2" s="24"/>
      <c r="OSX2" s="344"/>
      <c r="OSY2" s="345"/>
      <c r="OSZ2" s="26"/>
      <c r="OTA2" s="520"/>
      <c r="OTB2" s="520"/>
      <c r="OTC2" s="520"/>
      <c r="OTD2" s="520"/>
      <c r="OTE2" s="521"/>
      <c r="OTF2" s="27"/>
      <c r="OTG2" s="27"/>
      <c r="OTH2" s="27"/>
      <c r="OTI2" s="27"/>
      <c r="OTJ2" s="27"/>
      <c r="OTK2" s="27"/>
      <c r="OTL2" s="27"/>
      <c r="OTM2" s="27"/>
      <c r="OTN2" s="27"/>
      <c r="OTO2" s="27"/>
      <c r="OTP2" s="27"/>
      <c r="OTQ2" s="27"/>
      <c r="OTR2" s="520"/>
      <c r="OTS2" s="345"/>
      <c r="OTT2" s="345"/>
      <c r="OTU2" s="345"/>
      <c r="OTV2" s="345"/>
      <c r="OTW2" s="345"/>
      <c r="OTX2" s="345"/>
      <c r="OTY2" s="345"/>
      <c r="OTZ2" s="345"/>
      <c r="OUA2" s="520"/>
      <c r="OUB2" s="520"/>
      <c r="OUC2" s="520"/>
      <c r="OUD2" s="520"/>
      <c r="OUE2" s="345"/>
      <c r="OUF2" s="345"/>
      <c r="OUG2" s="345"/>
      <c r="OUH2" s="344"/>
      <c r="OUI2" s="344"/>
      <c r="OUJ2" s="344"/>
      <c r="OUK2" s="344"/>
      <c r="OUL2" s="344"/>
      <c r="OUM2" s="344"/>
      <c r="OUN2" s="344"/>
      <c r="OUO2" s="344"/>
      <c r="OUP2" s="344"/>
      <c r="OUQ2" s="28"/>
      <c r="OUR2" s="344"/>
      <c r="OUS2" s="344"/>
      <c r="OUT2" s="344"/>
      <c r="OUU2" s="344"/>
      <c r="OUV2" s="282"/>
      <c r="OUW2" s="282"/>
      <c r="OUX2" s="282"/>
      <c r="OUY2" s="282"/>
      <c r="OUZ2" s="282"/>
      <c r="OVA2" s="282"/>
      <c r="OVB2" s="283"/>
      <c r="OVC2" s="283"/>
      <c r="OVD2" s="282"/>
      <c r="OVE2" s="282"/>
      <c r="OVF2" s="283"/>
      <c r="OVG2" s="282"/>
      <c r="OVH2" s="282"/>
      <c r="OVI2" s="283"/>
      <c r="OVJ2" s="283"/>
      <c r="OVK2" s="282"/>
      <c r="OVL2" s="283"/>
      <c r="OVM2" s="282"/>
      <c r="OVN2" s="282"/>
      <c r="OVO2" s="282"/>
      <c r="OVP2" s="344"/>
      <c r="OVQ2" s="344"/>
      <c r="OVR2" s="344"/>
      <c r="OVS2" s="344"/>
      <c r="OVT2" s="344"/>
      <c r="OVU2" s="344"/>
      <c r="OVV2" s="344"/>
      <c r="OVW2" s="344"/>
      <c r="OVX2" s="344"/>
      <c r="OVY2" s="344"/>
      <c r="OVZ2" s="344"/>
      <c r="OWA2" s="344"/>
      <c r="OWB2" s="344"/>
      <c r="OWC2" s="344"/>
      <c r="OWD2" s="344"/>
      <c r="OWE2" s="344"/>
      <c r="OWF2" s="344"/>
      <c r="OWG2" s="344"/>
      <c r="OWH2" s="344"/>
      <c r="OWI2" s="344"/>
      <c r="OWJ2" s="239"/>
      <c r="OWK2" s="344"/>
      <c r="OWL2" s="344"/>
      <c r="OWM2" s="344"/>
      <c r="OWN2" s="344"/>
      <c r="OWO2" s="344"/>
      <c r="OWP2" s="344"/>
      <c r="OWQ2" s="344"/>
      <c r="OWR2" s="344"/>
      <c r="OWS2" s="344"/>
      <c r="OWT2" s="344"/>
      <c r="OWU2" s="344"/>
      <c r="OWV2" s="344"/>
      <c r="OWW2" s="344"/>
      <c r="OWX2" s="28"/>
      <c r="OWY2" s="28"/>
      <c r="OWZ2" s="28"/>
      <c r="OXA2" s="28"/>
      <c r="OXB2" s="344"/>
      <c r="OXC2" s="344"/>
      <c r="OXD2" s="344"/>
      <c r="OXE2" s="240"/>
      <c r="OXF2" s="344"/>
      <c r="OXG2" s="28"/>
      <c r="OXH2" s="344"/>
      <c r="OXI2" s="344"/>
      <c r="OXJ2" s="344"/>
      <c r="OXK2" s="344"/>
      <c r="OXL2" s="344"/>
      <c r="OXM2" s="344"/>
      <c r="OXN2" s="276"/>
      <c r="OXO2" s="276"/>
      <c r="OXP2" s="28"/>
      <c r="OXQ2" s="28"/>
      <c r="OXR2" s="28"/>
      <c r="OXS2" s="28"/>
      <c r="OXT2" s="28"/>
      <c r="OXU2" s="344"/>
      <c r="OXV2" s="24"/>
      <c r="OXW2" s="24"/>
      <c r="OXX2" s="344"/>
      <c r="OXY2" s="345"/>
      <c r="OXZ2" s="26"/>
      <c r="OYA2" s="520"/>
      <c r="OYB2" s="520"/>
      <c r="OYC2" s="520"/>
      <c r="OYD2" s="520"/>
      <c r="OYE2" s="521"/>
      <c r="OYF2" s="27"/>
      <c r="OYG2" s="27"/>
      <c r="OYH2" s="27"/>
      <c r="OYI2" s="27"/>
      <c r="OYJ2" s="27"/>
      <c r="OYK2" s="27"/>
      <c r="OYL2" s="27"/>
      <c r="OYM2" s="27"/>
      <c r="OYN2" s="27"/>
      <c r="OYO2" s="27"/>
      <c r="OYP2" s="27"/>
      <c r="OYQ2" s="27"/>
      <c r="OYR2" s="520"/>
      <c r="OYS2" s="345"/>
      <c r="OYT2" s="345"/>
      <c r="OYU2" s="345"/>
      <c r="OYV2" s="345"/>
      <c r="OYW2" s="345"/>
      <c r="OYX2" s="345"/>
      <c r="OYY2" s="345"/>
      <c r="OYZ2" s="345"/>
      <c r="OZA2" s="520"/>
      <c r="OZB2" s="520"/>
      <c r="OZC2" s="520"/>
      <c r="OZD2" s="520"/>
      <c r="OZE2" s="345"/>
      <c r="OZF2" s="345"/>
      <c r="OZG2" s="345"/>
      <c r="OZH2" s="344"/>
      <c r="OZI2" s="344"/>
      <c r="OZJ2" s="344"/>
      <c r="OZK2" s="344"/>
      <c r="OZL2" s="344"/>
      <c r="OZM2" s="344"/>
      <c r="OZN2" s="344"/>
      <c r="OZO2" s="344"/>
      <c r="OZP2" s="344"/>
      <c r="OZQ2" s="28"/>
      <c r="OZR2" s="344"/>
      <c r="OZS2" s="344"/>
      <c r="OZT2" s="344"/>
      <c r="OZU2" s="344"/>
      <c r="OZV2" s="282"/>
      <c r="OZW2" s="282"/>
      <c r="OZX2" s="282"/>
      <c r="OZY2" s="282"/>
      <c r="OZZ2" s="282"/>
      <c r="PAA2" s="282"/>
      <c r="PAB2" s="283"/>
      <c r="PAC2" s="283"/>
      <c r="PAD2" s="282"/>
      <c r="PAE2" s="282"/>
      <c r="PAF2" s="283"/>
      <c r="PAG2" s="282"/>
      <c r="PAH2" s="282"/>
      <c r="PAI2" s="283"/>
      <c r="PAJ2" s="283"/>
      <c r="PAK2" s="282"/>
      <c r="PAL2" s="283"/>
      <c r="PAM2" s="282"/>
      <c r="PAN2" s="282"/>
      <c r="PAO2" s="282"/>
      <c r="PAP2" s="344"/>
      <c r="PAQ2" s="344"/>
      <c r="PAR2" s="344"/>
      <c r="PAS2" s="344"/>
      <c r="PAT2" s="344"/>
      <c r="PAU2" s="344"/>
      <c r="PAV2" s="344"/>
      <c r="PAW2" s="344"/>
      <c r="PAX2" s="344"/>
      <c r="PAY2" s="344"/>
      <c r="PAZ2" s="344"/>
      <c r="PBA2" s="344"/>
      <c r="PBB2" s="344"/>
      <c r="PBC2" s="344"/>
      <c r="PBD2" s="344"/>
      <c r="PBE2" s="344"/>
      <c r="PBF2" s="344"/>
      <c r="PBG2" s="344"/>
      <c r="PBH2" s="344"/>
      <c r="PBI2" s="344"/>
      <c r="PBJ2" s="239"/>
      <c r="PBK2" s="344"/>
      <c r="PBL2" s="344"/>
      <c r="PBM2" s="344"/>
      <c r="PBN2" s="344"/>
      <c r="PBO2" s="344"/>
      <c r="PBP2" s="344"/>
      <c r="PBQ2" s="344"/>
      <c r="PBR2" s="344"/>
      <c r="PBS2" s="344"/>
      <c r="PBT2" s="344"/>
      <c r="PBU2" s="344"/>
      <c r="PBV2" s="344"/>
      <c r="PBW2" s="344"/>
      <c r="PBX2" s="28"/>
      <c r="PBY2" s="28"/>
      <c r="PBZ2" s="28"/>
      <c r="PCA2" s="28"/>
      <c r="PCB2" s="344"/>
      <c r="PCC2" s="344"/>
      <c r="PCD2" s="344"/>
      <c r="PCE2" s="240"/>
      <c r="PCF2" s="344"/>
      <c r="PCG2" s="28"/>
      <c r="PCH2" s="344"/>
      <c r="PCI2" s="344"/>
      <c r="PCJ2" s="344"/>
      <c r="PCK2" s="344"/>
      <c r="PCL2" s="344"/>
      <c r="PCM2" s="344"/>
      <c r="PCN2" s="276"/>
      <c r="PCO2" s="276"/>
      <c r="PCP2" s="28"/>
      <c r="PCQ2" s="28"/>
      <c r="PCR2" s="28"/>
      <c r="PCS2" s="28"/>
      <c r="PCT2" s="28"/>
      <c r="PCU2" s="344"/>
      <c r="PCV2" s="24"/>
      <c r="PCW2" s="24"/>
      <c r="PCX2" s="344"/>
      <c r="PCY2" s="345"/>
      <c r="PCZ2" s="26"/>
      <c r="PDA2" s="520"/>
      <c r="PDB2" s="520"/>
      <c r="PDC2" s="520"/>
      <c r="PDD2" s="520"/>
      <c r="PDE2" s="521"/>
      <c r="PDF2" s="27"/>
      <c r="PDG2" s="27"/>
      <c r="PDH2" s="27"/>
      <c r="PDI2" s="27"/>
      <c r="PDJ2" s="27"/>
      <c r="PDK2" s="27"/>
      <c r="PDL2" s="27"/>
      <c r="PDM2" s="27"/>
      <c r="PDN2" s="27"/>
      <c r="PDO2" s="27"/>
      <c r="PDP2" s="27"/>
      <c r="PDQ2" s="27"/>
      <c r="PDR2" s="520"/>
      <c r="PDS2" s="345"/>
      <c r="PDT2" s="345"/>
      <c r="PDU2" s="345"/>
      <c r="PDV2" s="345"/>
      <c r="PDW2" s="345"/>
      <c r="PDX2" s="345"/>
      <c r="PDY2" s="345"/>
      <c r="PDZ2" s="345"/>
      <c r="PEA2" s="520"/>
      <c r="PEB2" s="520"/>
      <c r="PEC2" s="520"/>
      <c r="PED2" s="520"/>
      <c r="PEE2" s="345"/>
      <c r="PEF2" s="345"/>
      <c r="PEG2" s="345"/>
      <c r="PEH2" s="344"/>
      <c r="PEI2" s="344"/>
      <c r="PEJ2" s="344"/>
      <c r="PEK2" s="344"/>
      <c r="PEL2" s="344"/>
      <c r="PEM2" s="344"/>
      <c r="PEN2" s="344"/>
      <c r="PEO2" s="344"/>
      <c r="PEP2" s="344"/>
      <c r="PEQ2" s="28"/>
      <c r="PER2" s="344"/>
      <c r="PES2" s="344"/>
      <c r="PET2" s="344"/>
      <c r="PEU2" s="344"/>
      <c r="PEV2" s="282"/>
      <c r="PEW2" s="282"/>
      <c r="PEX2" s="282"/>
      <c r="PEY2" s="282"/>
      <c r="PEZ2" s="282"/>
      <c r="PFA2" s="282"/>
      <c r="PFB2" s="283"/>
      <c r="PFC2" s="283"/>
      <c r="PFD2" s="282"/>
      <c r="PFE2" s="282"/>
      <c r="PFF2" s="283"/>
      <c r="PFG2" s="282"/>
      <c r="PFH2" s="282"/>
      <c r="PFI2" s="283"/>
      <c r="PFJ2" s="283"/>
      <c r="PFK2" s="282"/>
      <c r="PFL2" s="283"/>
      <c r="PFM2" s="282"/>
      <c r="PFN2" s="282"/>
      <c r="PFO2" s="282"/>
      <c r="PFP2" s="344"/>
      <c r="PFQ2" s="344"/>
      <c r="PFR2" s="344"/>
      <c r="PFS2" s="344"/>
      <c r="PFT2" s="344"/>
      <c r="PFU2" s="344"/>
      <c r="PFV2" s="344"/>
      <c r="PFW2" s="344"/>
      <c r="PFX2" s="344"/>
      <c r="PFY2" s="344"/>
      <c r="PFZ2" s="344"/>
      <c r="PGA2" s="344"/>
      <c r="PGB2" s="344"/>
      <c r="PGC2" s="344"/>
      <c r="PGD2" s="344"/>
      <c r="PGE2" s="344"/>
      <c r="PGF2" s="344"/>
      <c r="PGG2" s="344"/>
      <c r="PGH2" s="344"/>
      <c r="PGI2" s="344"/>
      <c r="PGJ2" s="239"/>
      <c r="PGK2" s="344"/>
      <c r="PGL2" s="344"/>
      <c r="PGM2" s="344"/>
      <c r="PGN2" s="344"/>
      <c r="PGO2" s="344"/>
      <c r="PGP2" s="344"/>
      <c r="PGQ2" s="344"/>
      <c r="PGR2" s="344"/>
      <c r="PGS2" s="344"/>
      <c r="PGT2" s="344"/>
      <c r="PGU2" s="344"/>
      <c r="PGV2" s="344"/>
      <c r="PGW2" s="344"/>
      <c r="PGX2" s="28"/>
      <c r="PGY2" s="28"/>
      <c r="PGZ2" s="28"/>
      <c r="PHA2" s="28"/>
      <c r="PHB2" s="344"/>
      <c r="PHC2" s="344"/>
      <c r="PHD2" s="344"/>
      <c r="PHE2" s="240"/>
      <c r="PHF2" s="344"/>
      <c r="PHG2" s="28"/>
      <c r="PHH2" s="344"/>
      <c r="PHI2" s="344"/>
      <c r="PHJ2" s="344"/>
      <c r="PHK2" s="344"/>
      <c r="PHL2" s="344"/>
      <c r="PHM2" s="344"/>
      <c r="PHN2" s="276"/>
      <c r="PHO2" s="276"/>
      <c r="PHP2" s="28"/>
      <c r="PHQ2" s="28"/>
      <c r="PHR2" s="28"/>
      <c r="PHS2" s="28"/>
      <c r="PHT2" s="28"/>
      <c r="PHU2" s="344"/>
      <c r="PHV2" s="24"/>
      <c r="PHW2" s="24"/>
      <c r="PHX2" s="344"/>
      <c r="PHY2" s="345"/>
      <c r="PHZ2" s="26"/>
      <c r="PIA2" s="520"/>
      <c r="PIB2" s="520"/>
      <c r="PIC2" s="520"/>
      <c r="PID2" s="520"/>
      <c r="PIE2" s="521"/>
      <c r="PIF2" s="27"/>
      <c r="PIG2" s="27"/>
      <c r="PIH2" s="27"/>
      <c r="PII2" s="27"/>
      <c r="PIJ2" s="27"/>
      <c r="PIK2" s="27"/>
      <c r="PIL2" s="27"/>
      <c r="PIM2" s="27"/>
      <c r="PIN2" s="27"/>
      <c r="PIO2" s="27"/>
      <c r="PIP2" s="27"/>
      <c r="PIQ2" s="27"/>
      <c r="PIR2" s="520"/>
      <c r="PIS2" s="345"/>
      <c r="PIT2" s="345"/>
      <c r="PIU2" s="345"/>
      <c r="PIV2" s="345"/>
      <c r="PIW2" s="345"/>
      <c r="PIX2" s="345"/>
      <c r="PIY2" s="345"/>
      <c r="PIZ2" s="345"/>
      <c r="PJA2" s="520"/>
      <c r="PJB2" s="520"/>
      <c r="PJC2" s="520"/>
      <c r="PJD2" s="520"/>
      <c r="PJE2" s="345"/>
      <c r="PJF2" s="345"/>
      <c r="PJG2" s="345"/>
      <c r="PJH2" s="344"/>
      <c r="PJI2" s="344"/>
      <c r="PJJ2" s="344"/>
      <c r="PJK2" s="344"/>
      <c r="PJL2" s="344"/>
      <c r="PJM2" s="344"/>
      <c r="PJN2" s="344"/>
      <c r="PJO2" s="344"/>
      <c r="PJP2" s="344"/>
      <c r="PJQ2" s="28"/>
      <c r="PJR2" s="344"/>
      <c r="PJS2" s="344"/>
      <c r="PJT2" s="344"/>
      <c r="PJU2" s="344"/>
      <c r="PJV2" s="282"/>
      <c r="PJW2" s="282"/>
      <c r="PJX2" s="282"/>
      <c r="PJY2" s="282"/>
      <c r="PJZ2" s="282"/>
      <c r="PKA2" s="282"/>
      <c r="PKB2" s="283"/>
      <c r="PKC2" s="283"/>
      <c r="PKD2" s="282"/>
      <c r="PKE2" s="282"/>
      <c r="PKF2" s="283"/>
      <c r="PKG2" s="282"/>
      <c r="PKH2" s="282"/>
      <c r="PKI2" s="283"/>
      <c r="PKJ2" s="283"/>
      <c r="PKK2" s="282"/>
      <c r="PKL2" s="283"/>
      <c r="PKM2" s="282"/>
      <c r="PKN2" s="282"/>
      <c r="PKO2" s="282"/>
      <c r="PKP2" s="344"/>
      <c r="PKQ2" s="344"/>
      <c r="PKR2" s="344"/>
      <c r="PKS2" s="344"/>
      <c r="PKT2" s="344"/>
      <c r="PKU2" s="344"/>
      <c r="PKV2" s="344"/>
      <c r="PKW2" s="344"/>
      <c r="PKX2" s="344"/>
      <c r="PKY2" s="344"/>
      <c r="PKZ2" s="344"/>
      <c r="PLA2" s="344"/>
      <c r="PLB2" s="344"/>
      <c r="PLC2" s="344"/>
      <c r="PLD2" s="344"/>
      <c r="PLE2" s="344"/>
      <c r="PLF2" s="344"/>
      <c r="PLG2" s="344"/>
      <c r="PLH2" s="344"/>
      <c r="PLI2" s="344"/>
      <c r="PLJ2" s="239"/>
      <c r="PLK2" s="344"/>
      <c r="PLL2" s="344"/>
      <c r="PLM2" s="344"/>
      <c r="PLN2" s="344"/>
      <c r="PLO2" s="344"/>
      <c r="PLP2" s="344"/>
      <c r="PLQ2" s="344"/>
      <c r="PLR2" s="344"/>
      <c r="PLS2" s="344"/>
      <c r="PLT2" s="344"/>
      <c r="PLU2" s="344"/>
      <c r="PLV2" s="344"/>
      <c r="PLW2" s="344"/>
      <c r="PLX2" s="28"/>
      <c r="PLY2" s="28"/>
      <c r="PLZ2" s="28"/>
      <c r="PMA2" s="28"/>
      <c r="PMB2" s="344"/>
      <c r="PMC2" s="344"/>
      <c r="PMD2" s="344"/>
      <c r="PME2" s="240"/>
      <c r="PMF2" s="344"/>
      <c r="PMG2" s="28"/>
      <c r="PMH2" s="344"/>
      <c r="PMI2" s="344"/>
      <c r="PMJ2" s="344"/>
      <c r="PMK2" s="344"/>
      <c r="PML2" s="344"/>
      <c r="PMM2" s="344"/>
      <c r="PMN2" s="276"/>
      <c r="PMO2" s="276"/>
      <c r="PMP2" s="28"/>
      <c r="PMQ2" s="28"/>
      <c r="PMR2" s="28"/>
      <c r="PMS2" s="28"/>
      <c r="PMT2" s="28"/>
      <c r="PMU2" s="344"/>
      <c r="PMV2" s="24"/>
      <c r="PMW2" s="24"/>
      <c r="PMX2" s="344"/>
      <c r="PMY2" s="345"/>
      <c r="PMZ2" s="26"/>
      <c r="PNA2" s="520"/>
      <c r="PNB2" s="520"/>
      <c r="PNC2" s="520"/>
      <c r="PND2" s="520"/>
      <c r="PNE2" s="521"/>
      <c r="PNF2" s="27"/>
      <c r="PNG2" s="27"/>
      <c r="PNH2" s="27"/>
      <c r="PNI2" s="27"/>
      <c r="PNJ2" s="27"/>
      <c r="PNK2" s="27"/>
      <c r="PNL2" s="27"/>
      <c r="PNM2" s="27"/>
      <c r="PNN2" s="27"/>
      <c r="PNO2" s="27"/>
      <c r="PNP2" s="27"/>
      <c r="PNQ2" s="27"/>
      <c r="PNR2" s="520"/>
      <c r="PNS2" s="345"/>
      <c r="PNT2" s="345"/>
      <c r="PNU2" s="345"/>
      <c r="PNV2" s="345"/>
      <c r="PNW2" s="345"/>
      <c r="PNX2" s="345"/>
      <c r="PNY2" s="345"/>
      <c r="PNZ2" s="345"/>
      <c r="POA2" s="520"/>
      <c r="POB2" s="520"/>
      <c r="POC2" s="520"/>
      <c r="POD2" s="520"/>
      <c r="POE2" s="345"/>
      <c r="POF2" s="345"/>
      <c r="POG2" s="345"/>
      <c r="POH2" s="344"/>
      <c r="POI2" s="344"/>
      <c r="POJ2" s="344"/>
      <c r="POK2" s="344"/>
      <c r="POL2" s="344"/>
      <c r="POM2" s="344"/>
      <c r="PON2" s="344"/>
      <c r="POO2" s="344"/>
      <c r="POP2" s="344"/>
      <c r="POQ2" s="28"/>
      <c r="POR2" s="344"/>
      <c r="POS2" s="344"/>
      <c r="POT2" s="344"/>
      <c r="POU2" s="344"/>
      <c r="POV2" s="282"/>
      <c r="POW2" s="282"/>
      <c r="POX2" s="282"/>
      <c r="POY2" s="282"/>
      <c r="POZ2" s="282"/>
      <c r="PPA2" s="282"/>
      <c r="PPB2" s="283"/>
      <c r="PPC2" s="283"/>
      <c r="PPD2" s="282"/>
      <c r="PPE2" s="282"/>
      <c r="PPF2" s="283"/>
      <c r="PPG2" s="282"/>
      <c r="PPH2" s="282"/>
      <c r="PPI2" s="283"/>
      <c r="PPJ2" s="283"/>
      <c r="PPK2" s="282"/>
      <c r="PPL2" s="283"/>
      <c r="PPM2" s="282"/>
      <c r="PPN2" s="282"/>
      <c r="PPO2" s="282"/>
      <c r="PPP2" s="344"/>
      <c r="PPQ2" s="344"/>
      <c r="PPR2" s="344"/>
      <c r="PPS2" s="344"/>
      <c r="PPT2" s="344"/>
      <c r="PPU2" s="344"/>
      <c r="PPV2" s="344"/>
      <c r="PPW2" s="344"/>
      <c r="PPX2" s="344"/>
      <c r="PPY2" s="344"/>
      <c r="PPZ2" s="344"/>
      <c r="PQA2" s="344"/>
      <c r="PQB2" s="344"/>
      <c r="PQC2" s="344"/>
      <c r="PQD2" s="344"/>
      <c r="PQE2" s="344"/>
      <c r="PQF2" s="344"/>
      <c r="PQG2" s="344"/>
      <c r="PQH2" s="344"/>
      <c r="PQI2" s="344"/>
      <c r="PQJ2" s="239"/>
      <c r="PQK2" s="344"/>
      <c r="PQL2" s="344"/>
      <c r="PQM2" s="344"/>
      <c r="PQN2" s="344"/>
      <c r="PQO2" s="344"/>
      <c r="PQP2" s="344"/>
      <c r="PQQ2" s="344"/>
      <c r="PQR2" s="344"/>
      <c r="PQS2" s="344"/>
      <c r="PQT2" s="344"/>
      <c r="PQU2" s="344"/>
      <c r="PQV2" s="344"/>
      <c r="PQW2" s="344"/>
      <c r="PQX2" s="28"/>
      <c r="PQY2" s="28"/>
      <c r="PQZ2" s="28"/>
      <c r="PRA2" s="28"/>
      <c r="PRB2" s="344"/>
      <c r="PRC2" s="344"/>
      <c r="PRD2" s="344"/>
      <c r="PRE2" s="240"/>
      <c r="PRF2" s="344"/>
      <c r="PRG2" s="28"/>
      <c r="PRH2" s="344"/>
      <c r="PRI2" s="344"/>
      <c r="PRJ2" s="344"/>
      <c r="PRK2" s="344"/>
      <c r="PRL2" s="344"/>
      <c r="PRM2" s="344"/>
      <c r="PRN2" s="276"/>
      <c r="PRO2" s="276"/>
      <c r="PRP2" s="28"/>
      <c r="PRQ2" s="28"/>
      <c r="PRR2" s="28"/>
      <c r="PRS2" s="28"/>
      <c r="PRT2" s="28"/>
      <c r="PRU2" s="344"/>
      <c r="PRV2" s="24"/>
      <c r="PRW2" s="24"/>
      <c r="PRX2" s="344"/>
      <c r="PRY2" s="345"/>
      <c r="PRZ2" s="26"/>
      <c r="PSA2" s="520"/>
      <c r="PSB2" s="520"/>
      <c r="PSC2" s="520"/>
      <c r="PSD2" s="520"/>
      <c r="PSE2" s="521"/>
      <c r="PSF2" s="27"/>
      <c r="PSG2" s="27"/>
      <c r="PSH2" s="27"/>
      <c r="PSI2" s="27"/>
      <c r="PSJ2" s="27"/>
      <c r="PSK2" s="27"/>
      <c r="PSL2" s="27"/>
      <c r="PSM2" s="27"/>
      <c r="PSN2" s="27"/>
      <c r="PSO2" s="27"/>
      <c r="PSP2" s="27"/>
      <c r="PSQ2" s="27"/>
      <c r="PSR2" s="520"/>
      <c r="PSS2" s="345"/>
      <c r="PST2" s="345"/>
      <c r="PSU2" s="345"/>
      <c r="PSV2" s="345"/>
      <c r="PSW2" s="345"/>
      <c r="PSX2" s="345"/>
      <c r="PSY2" s="345"/>
      <c r="PSZ2" s="345"/>
      <c r="PTA2" s="520"/>
      <c r="PTB2" s="520"/>
      <c r="PTC2" s="520"/>
      <c r="PTD2" s="520"/>
      <c r="PTE2" s="345"/>
      <c r="PTF2" s="345"/>
      <c r="PTG2" s="345"/>
      <c r="PTH2" s="344"/>
      <c r="PTI2" s="344"/>
      <c r="PTJ2" s="344"/>
      <c r="PTK2" s="344"/>
      <c r="PTL2" s="344"/>
      <c r="PTM2" s="344"/>
      <c r="PTN2" s="344"/>
      <c r="PTO2" s="344"/>
      <c r="PTP2" s="344"/>
      <c r="PTQ2" s="28"/>
      <c r="PTR2" s="344"/>
      <c r="PTS2" s="344"/>
      <c r="PTT2" s="344"/>
      <c r="PTU2" s="344"/>
      <c r="PTV2" s="282"/>
      <c r="PTW2" s="282"/>
      <c r="PTX2" s="282"/>
      <c r="PTY2" s="282"/>
      <c r="PTZ2" s="282"/>
      <c r="PUA2" s="282"/>
      <c r="PUB2" s="283"/>
      <c r="PUC2" s="283"/>
      <c r="PUD2" s="282"/>
      <c r="PUE2" s="282"/>
      <c r="PUF2" s="283"/>
      <c r="PUG2" s="282"/>
      <c r="PUH2" s="282"/>
      <c r="PUI2" s="283"/>
      <c r="PUJ2" s="283"/>
      <c r="PUK2" s="282"/>
      <c r="PUL2" s="283"/>
      <c r="PUM2" s="282"/>
      <c r="PUN2" s="282"/>
      <c r="PUO2" s="282"/>
      <c r="PUP2" s="344"/>
      <c r="PUQ2" s="344"/>
      <c r="PUR2" s="344"/>
      <c r="PUS2" s="344"/>
      <c r="PUT2" s="344"/>
      <c r="PUU2" s="344"/>
      <c r="PUV2" s="344"/>
      <c r="PUW2" s="344"/>
      <c r="PUX2" s="344"/>
      <c r="PUY2" s="344"/>
      <c r="PUZ2" s="344"/>
      <c r="PVA2" s="344"/>
      <c r="PVB2" s="344"/>
      <c r="PVC2" s="344"/>
      <c r="PVD2" s="344"/>
      <c r="PVE2" s="344"/>
      <c r="PVF2" s="344"/>
      <c r="PVG2" s="344"/>
      <c r="PVH2" s="344"/>
      <c r="PVI2" s="344"/>
      <c r="PVJ2" s="239"/>
      <c r="PVK2" s="344"/>
      <c r="PVL2" s="344"/>
      <c r="PVM2" s="344"/>
      <c r="PVN2" s="344"/>
      <c r="PVO2" s="344"/>
      <c r="PVP2" s="344"/>
      <c r="PVQ2" s="344"/>
      <c r="PVR2" s="344"/>
      <c r="PVS2" s="344"/>
      <c r="PVT2" s="344"/>
      <c r="PVU2" s="344"/>
      <c r="PVV2" s="344"/>
      <c r="PVW2" s="344"/>
      <c r="PVX2" s="28"/>
      <c r="PVY2" s="28"/>
      <c r="PVZ2" s="28"/>
      <c r="PWA2" s="28"/>
      <c r="PWB2" s="344"/>
      <c r="PWC2" s="344"/>
      <c r="PWD2" s="344"/>
      <c r="PWE2" s="240"/>
      <c r="PWF2" s="344"/>
      <c r="PWG2" s="28"/>
      <c r="PWH2" s="344"/>
      <c r="PWI2" s="344"/>
      <c r="PWJ2" s="344"/>
      <c r="PWK2" s="344"/>
      <c r="PWL2" s="344"/>
      <c r="PWM2" s="344"/>
      <c r="PWN2" s="276"/>
      <c r="PWO2" s="276"/>
      <c r="PWP2" s="28"/>
      <c r="PWQ2" s="28"/>
      <c r="PWR2" s="28"/>
      <c r="PWS2" s="28"/>
      <c r="PWT2" s="28"/>
      <c r="PWU2" s="344"/>
      <c r="PWV2" s="24"/>
      <c r="PWW2" s="24"/>
      <c r="PWX2" s="344"/>
      <c r="PWY2" s="345"/>
      <c r="PWZ2" s="26"/>
      <c r="PXA2" s="520"/>
      <c r="PXB2" s="520"/>
      <c r="PXC2" s="520"/>
      <c r="PXD2" s="520"/>
      <c r="PXE2" s="521"/>
      <c r="PXF2" s="27"/>
      <c r="PXG2" s="27"/>
      <c r="PXH2" s="27"/>
      <c r="PXI2" s="27"/>
      <c r="PXJ2" s="27"/>
      <c r="PXK2" s="27"/>
      <c r="PXL2" s="27"/>
      <c r="PXM2" s="27"/>
      <c r="PXN2" s="27"/>
      <c r="PXO2" s="27"/>
      <c r="PXP2" s="27"/>
      <c r="PXQ2" s="27"/>
      <c r="PXR2" s="520"/>
      <c r="PXS2" s="345"/>
      <c r="PXT2" s="345"/>
      <c r="PXU2" s="345"/>
      <c r="PXV2" s="345"/>
      <c r="PXW2" s="345"/>
      <c r="PXX2" s="345"/>
      <c r="PXY2" s="345"/>
      <c r="PXZ2" s="345"/>
      <c r="PYA2" s="520"/>
      <c r="PYB2" s="520"/>
      <c r="PYC2" s="520"/>
      <c r="PYD2" s="520"/>
      <c r="PYE2" s="345"/>
      <c r="PYF2" s="345"/>
      <c r="PYG2" s="345"/>
      <c r="PYH2" s="344"/>
      <c r="PYI2" s="344"/>
      <c r="PYJ2" s="344"/>
      <c r="PYK2" s="344"/>
      <c r="PYL2" s="344"/>
      <c r="PYM2" s="344"/>
      <c r="PYN2" s="344"/>
      <c r="PYO2" s="344"/>
      <c r="PYP2" s="344"/>
      <c r="PYQ2" s="28"/>
      <c r="PYR2" s="344"/>
      <c r="PYS2" s="344"/>
      <c r="PYT2" s="344"/>
      <c r="PYU2" s="344"/>
      <c r="PYV2" s="282"/>
      <c r="PYW2" s="282"/>
      <c r="PYX2" s="282"/>
      <c r="PYY2" s="282"/>
      <c r="PYZ2" s="282"/>
      <c r="PZA2" s="282"/>
      <c r="PZB2" s="283"/>
      <c r="PZC2" s="283"/>
      <c r="PZD2" s="282"/>
      <c r="PZE2" s="282"/>
      <c r="PZF2" s="283"/>
      <c r="PZG2" s="282"/>
      <c r="PZH2" s="282"/>
      <c r="PZI2" s="283"/>
      <c r="PZJ2" s="283"/>
      <c r="PZK2" s="282"/>
      <c r="PZL2" s="283"/>
      <c r="PZM2" s="282"/>
      <c r="PZN2" s="282"/>
      <c r="PZO2" s="282"/>
      <c r="PZP2" s="344"/>
      <c r="PZQ2" s="344"/>
      <c r="PZR2" s="344"/>
      <c r="PZS2" s="344"/>
      <c r="PZT2" s="344"/>
      <c r="PZU2" s="344"/>
      <c r="PZV2" s="344"/>
      <c r="PZW2" s="344"/>
      <c r="PZX2" s="344"/>
      <c r="PZY2" s="344"/>
      <c r="PZZ2" s="344"/>
      <c r="QAA2" s="344"/>
      <c r="QAB2" s="344"/>
      <c r="QAC2" s="344"/>
      <c r="QAD2" s="344"/>
      <c r="QAE2" s="344"/>
      <c r="QAF2" s="344"/>
      <c r="QAG2" s="344"/>
      <c r="QAH2" s="344"/>
      <c r="QAI2" s="344"/>
      <c r="QAJ2" s="239"/>
      <c r="QAK2" s="344"/>
      <c r="QAL2" s="344"/>
      <c r="QAM2" s="344"/>
      <c r="QAN2" s="344"/>
      <c r="QAO2" s="344"/>
      <c r="QAP2" s="344"/>
      <c r="QAQ2" s="344"/>
      <c r="QAR2" s="344"/>
      <c r="QAS2" s="344"/>
      <c r="QAT2" s="344"/>
      <c r="QAU2" s="344"/>
      <c r="QAV2" s="344"/>
      <c r="QAW2" s="344"/>
      <c r="QAX2" s="28"/>
      <c r="QAY2" s="28"/>
      <c r="QAZ2" s="28"/>
      <c r="QBA2" s="28"/>
      <c r="QBB2" s="344"/>
      <c r="QBC2" s="344"/>
      <c r="QBD2" s="344"/>
      <c r="QBE2" s="240"/>
      <c r="QBF2" s="344"/>
      <c r="QBG2" s="28"/>
      <c r="QBH2" s="344"/>
      <c r="QBI2" s="344"/>
      <c r="QBJ2" s="344"/>
      <c r="QBK2" s="344"/>
      <c r="QBL2" s="344"/>
      <c r="QBM2" s="344"/>
      <c r="QBN2" s="276"/>
      <c r="QBO2" s="276"/>
      <c r="QBP2" s="28"/>
      <c r="QBQ2" s="28"/>
      <c r="QBR2" s="28"/>
      <c r="QBS2" s="28"/>
      <c r="QBT2" s="28"/>
      <c r="QBU2" s="344"/>
      <c r="QBV2" s="24"/>
      <c r="QBW2" s="24"/>
      <c r="QBX2" s="344"/>
      <c r="QBY2" s="345"/>
      <c r="QBZ2" s="26"/>
      <c r="QCA2" s="520"/>
      <c r="QCB2" s="520"/>
      <c r="QCC2" s="520"/>
      <c r="QCD2" s="520"/>
      <c r="QCE2" s="521"/>
      <c r="QCF2" s="27"/>
      <c r="QCG2" s="27"/>
      <c r="QCH2" s="27"/>
      <c r="QCI2" s="27"/>
      <c r="QCJ2" s="27"/>
      <c r="QCK2" s="27"/>
      <c r="QCL2" s="27"/>
      <c r="QCM2" s="27"/>
      <c r="QCN2" s="27"/>
      <c r="QCO2" s="27"/>
      <c r="QCP2" s="27"/>
      <c r="QCQ2" s="27"/>
      <c r="QCR2" s="520"/>
      <c r="QCS2" s="345"/>
      <c r="QCT2" s="345"/>
      <c r="QCU2" s="345"/>
      <c r="QCV2" s="345"/>
      <c r="QCW2" s="345"/>
      <c r="QCX2" s="345"/>
      <c r="QCY2" s="345"/>
      <c r="QCZ2" s="345"/>
      <c r="QDA2" s="520"/>
      <c r="QDB2" s="520"/>
      <c r="QDC2" s="520"/>
      <c r="QDD2" s="520"/>
      <c r="QDE2" s="345"/>
      <c r="QDF2" s="345"/>
      <c r="QDG2" s="345"/>
      <c r="QDH2" s="344"/>
      <c r="QDI2" s="344"/>
      <c r="QDJ2" s="344"/>
      <c r="QDK2" s="344"/>
      <c r="QDL2" s="344"/>
      <c r="QDM2" s="344"/>
      <c r="QDN2" s="344"/>
      <c r="QDO2" s="344"/>
      <c r="QDP2" s="344"/>
      <c r="QDQ2" s="28"/>
      <c r="QDR2" s="344"/>
      <c r="QDS2" s="344"/>
      <c r="QDT2" s="344"/>
      <c r="QDU2" s="344"/>
      <c r="QDV2" s="282"/>
      <c r="QDW2" s="282"/>
      <c r="QDX2" s="282"/>
      <c r="QDY2" s="282"/>
      <c r="QDZ2" s="282"/>
      <c r="QEA2" s="282"/>
      <c r="QEB2" s="283"/>
      <c r="QEC2" s="283"/>
      <c r="QED2" s="282"/>
      <c r="QEE2" s="282"/>
      <c r="QEF2" s="283"/>
      <c r="QEG2" s="282"/>
      <c r="QEH2" s="282"/>
      <c r="QEI2" s="283"/>
      <c r="QEJ2" s="283"/>
      <c r="QEK2" s="282"/>
      <c r="QEL2" s="283"/>
      <c r="QEM2" s="282"/>
      <c r="QEN2" s="282"/>
      <c r="QEO2" s="282"/>
      <c r="QEP2" s="344"/>
      <c r="QEQ2" s="344"/>
      <c r="QER2" s="344"/>
      <c r="QES2" s="344"/>
      <c r="QET2" s="344"/>
      <c r="QEU2" s="344"/>
      <c r="QEV2" s="344"/>
      <c r="QEW2" s="344"/>
      <c r="QEX2" s="344"/>
      <c r="QEY2" s="344"/>
      <c r="QEZ2" s="344"/>
      <c r="QFA2" s="344"/>
      <c r="QFB2" s="344"/>
      <c r="QFC2" s="344"/>
      <c r="QFD2" s="344"/>
      <c r="QFE2" s="344"/>
      <c r="QFF2" s="344"/>
      <c r="QFG2" s="344"/>
      <c r="QFH2" s="344"/>
      <c r="QFI2" s="344"/>
      <c r="QFJ2" s="239"/>
      <c r="QFK2" s="344"/>
      <c r="QFL2" s="344"/>
      <c r="QFM2" s="344"/>
      <c r="QFN2" s="344"/>
      <c r="QFO2" s="344"/>
      <c r="QFP2" s="344"/>
      <c r="QFQ2" s="344"/>
      <c r="QFR2" s="344"/>
      <c r="QFS2" s="344"/>
      <c r="QFT2" s="344"/>
      <c r="QFU2" s="344"/>
      <c r="QFV2" s="344"/>
      <c r="QFW2" s="344"/>
      <c r="QFX2" s="28"/>
      <c r="QFY2" s="28"/>
      <c r="QFZ2" s="28"/>
      <c r="QGA2" s="28"/>
      <c r="QGB2" s="344"/>
      <c r="QGC2" s="344"/>
      <c r="QGD2" s="344"/>
      <c r="QGE2" s="240"/>
      <c r="QGF2" s="344"/>
      <c r="QGG2" s="28"/>
      <c r="QGH2" s="344"/>
      <c r="QGI2" s="344"/>
      <c r="QGJ2" s="344"/>
      <c r="QGK2" s="344"/>
      <c r="QGL2" s="344"/>
      <c r="QGM2" s="344"/>
      <c r="QGN2" s="276"/>
      <c r="QGO2" s="276"/>
      <c r="QGP2" s="28"/>
      <c r="QGQ2" s="28"/>
      <c r="QGR2" s="28"/>
      <c r="QGS2" s="28"/>
      <c r="QGT2" s="28"/>
      <c r="QGU2" s="344"/>
      <c r="QGV2" s="24"/>
      <c r="QGW2" s="24"/>
      <c r="QGX2" s="344"/>
      <c r="QGY2" s="345"/>
      <c r="QGZ2" s="26"/>
      <c r="QHA2" s="520"/>
      <c r="QHB2" s="520"/>
      <c r="QHC2" s="520"/>
      <c r="QHD2" s="520"/>
      <c r="QHE2" s="521"/>
      <c r="QHF2" s="27"/>
      <c r="QHG2" s="27"/>
      <c r="QHH2" s="27"/>
      <c r="QHI2" s="27"/>
      <c r="QHJ2" s="27"/>
      <c r="QHK2" s="27"/>
      <c r="QHL2" s="27"/>
      <c r="QHM2" s="27"/>
      <c r="QHN2" s="27"/>
      <c r="QHO2" s="27"/>
      <c r="QHP2" s="27"/>
      <c r="QHQ2" s="27"/>
      <c r="QHR2" s="520"/>
      <c r="QHS2" s="345"/>
      <c r="QHT2" s="345"/>
      <c r="QHU2" s="345"/>
      <c r="QHV2" s="345"/>
      <c r="QHW2" s="345"/>
      <c r="QHX2" s="345"/>
      <c r="QHY2" s="345"/>
      <c r="QHZ2" s="345"/>
      <c r="QIA2" s="520"/>
      <c r="QIB2" s="520"/>
      <c r="QIC2" s="520"/>
      <c r="QID2" s="520"/>
      <c r="QIE2" s="345"/>
      <c r="QIF2" s="345"/>
      <c r="QIG2" s="345"/>
      <c r="QIH2" s="344"/>
      <c r="QII2" s="344"/>
      <c r="QIJ2" s="344"/>
      <c r="QIK2" s="344"/>
      <c r="QIL2" s="344"/>
      <c r="QIM2" s="344"/>
      <c r="QIN2" s="344"/>
      <c r="QIO2" s="344"/>
      <c r="QIP2" s="344"/>
      <c r="QIQ2" s="28"/>
      <c r="QIR2" s="344"/>
      <c r="QIS2" s="344"/>
      <c r="QIT2" s="344"/>
      <c r="QIU2" s="344"/>
      <c r="QIV2" s="282"/>
      <c r="QIW2" s="282"/>
      <c r="QIX2" s="282"/>
      <c r="QIY2" s="282"/>
      <c r="QIZ2" s="282"/>
      <c r="QJA2" s="282"/>
      <c r="QJB2" s="283"/>
      <c r="QJC2" s="283"/>
      <c r="QJD2" s="282"/>
      <c r="QJE2" s="282"/>
      <c r="QJF2" s="283"/>
      <c r="QJG2" s="282"/>
      <c r="QJH2" s="282"/>
      <c r="QJI2" s="283"/>
      <c r="QJJ2" s="283"/>
      <c r="QJK2" s="282"/>
      <c r="QJL2" s="283"/>
      <c r="QJM2" s="282"/>
      <c r="QJN2" s="282"/>
      <c r="QJO2" s="282"/>
      <c r="QJP2" s="344"/>
      <c r="QJQ2" s="344"/>
      <c r="QJR2" s="344"/>
      <c r="QJS2" s="344"/>
      <c r="QJT2" s="344"/>
      <c r="QJU2" s="344"/>
      <c r="QJV2" s="344"/>
      <c r="QJW2" s="344"/>
      <c r="QJX2" s="344"/>
      <c r="QJY2" s="344"/>
      <c r="QJZ2" s="344"/>
      <c r="QKA2" s="344"/>
      <c r="QKB2" s="344"/>
      <c r="QKC2" s="344"/>
      <c r="QKD2" s="344"/>
      <c r="QKE2" s="344"/>
      <c r="QKF2" s="344"/>
      <c r="QKG2" s="344"/>
      <c r="QKH2" s="344"/>
      <c r="QKI2" s="344"/>
      <c r="QKJ2" s="239"/>
      <c r="QKK2" s="344"/>
      <c r="QKL2" s="344"/>
      <c r="QKM2" s="344"/>
      <c r="QKN2" s="344"/>
      <c r="QKO2" s="344"/>
      <c r="QKP2" s="344"/>
      <c r="QKQ2" s="344"/>
      <c r="QKR2" s="344"/>
      <c r="QKS2" s="344"/>
      <c r="QKT2" s="344"/>
      <c r="QKU2" s="344"/>
      <c r="QKV2" s="344"/>
      <c r="QKW2" s="344"/>
      <c r="QKX2" s="28"/>
      <c r="QKY2" s="28"/>
      <c r="QKZ2" s="28"/>
      <c r="QLA2" s="28"/>
      <c r="QLB2" s="344"/>
      <c r="QLC2" s="344"/>
      <c r="QLD2" s="344"/>
      <c r="QLE2" s="240"/>
      <c r="QLF2" s="344"/>
      <c r="QLG2" s="28"/>
      <c r="QLH2" s="344"/>
      <c r="QLI2" s="344"/>
      <c r="QLJ2" s="344"/>
      <c r="QLK2" s="344"/>
      <c r="QLL2" s="344"/>
      <c r="QLM2" s="344"/>
      <c r="QLN2" s="276"/>
      <c r="QLO2" s="276"/>
      <c r="QLP2" s="28"/>
      <c r="QLQ2" s="28"/>
      <c r="QLR2" s="28"/>
      <c r="QLS2" s="28"/>
      <c r="QLT2" s="28"/>
      <c r="QLU2" s="344"/>
      <c r="QLV2" s="24"/>
      <c r="QLW2" s="24"/>
      <c r="QLX2" s="344"/>
      <c r="QLY2" s="345"/>
      <c r="QLZ2" s="26"/>
      <c r="QMA2" s="520"/>
      <c r="QMB2" s="520"/>
      <c r="QMC2" s="520"/>
      <c r="QMD2" s="520"/>
      <c r="QME2" s="521"/>
      <c r="QMF2" s="27"/>
      <c r="QMG2" s="27"/>
      <c r="QMH2" s="27"/>
      <c r="QMI2" s="27"/>
      <c r="QMJ2" s="27"/>
      <c r="QMK2" s="27"/>
      <c r="QML2" s="27"/>
      <c r="QMM2" s="27"/>
      <c r="QMN2" s="27"/>
      <c r="QMO2" s="27"/>
      <c r="QMP2" s="27"/>
      <c r="QMQ2" s="27"/>
      <c r="QMR2" s="520"/>
      <c r="QMS2" s="345"/>
      <c r="QMT2" s="345"/>
      <c r="QMU2" s="345"/>
      <c r="QMV2" s="345"/>
      <c r="QMW2" s="345"/>
      <c r="QMX2" s="345"/>
      <c r="QMY2" s="345"/>
      <c r="QMZ2" s="345"/>
      <c r="QNA2" s="520"/>
      <c r="QNB2" s="520"/>
      <c r="QNC2" s="520"/>
      <c r="QND2" s="520"/>
      <c r="QNE2" s="345"/>
      <c r="QNF2" s="345"/>
      <c r="QNG2" s="345"/>
      <c r="QNH2" s="344"/>
      <c r="QNI2" s="344"/>
      <c r="QNJ2" s="344"/>
      <c r="QNK2" s="344"/>
      <c r="QNL2" s="344"/>
      <c r="QNM2" s="344"/>
      <c r="QNN2" s="344"/>
      <c r="QNO2" s="344"/>
      <c r="QNP2" s="344"/>
      <c r="QNQ2" s="28"/>
      <c r="QNR2" s="344"/>
      <c r="QNS2" s="344"/>
      <c r="QNT2" s="344"/>
      <c r="QNU2" s="344"/>
      <c r="QNV2" s="282"/>
      <c r="QNW2" s="282"/>
      <c r="QNX2" s="282"/>
      <c r="QNY2" s="282"/>
      <c r="QNZ2" s="282"/>
      <c r="QOA2" s="282"/>
      <c r="QOB2" s="283"/>
      <c r="QOC2" s="283"/>
      <c r="QOD2" s="282"/>
      <c r="QOE2" s="282"/>
      <c r="QOF2" s="283"/>
      <c r="QOG2" s="282"/>
      <c r="QOH2" s="282"/>
      <c r="QOI2" s="283"/>
      <c r="QOJ2" s="283"/>
      <c r="QOK2" s="282"/>
      <c r="QOL2" s="283"/>
      <c r="QOM2" s="282"/>
      <c r="QON2" s="282"/>
      <c r="QOO2" s="282"/>
      <c r="QOP2" s="344"/>
      <c r="QOQ2" s="344"/>
      <c r="QOR2" s="344"/>
      <c r="QOS2" s="344"/>
      <c r="QOT2" s="344"/>
      <c r="QOU2" s="344"/>
      <c r="QOV2" s="344"/>
      <c r="QOW2" s="344"/>
      <c r="QOX2" s="344"/>
      <c r="QOY2" s="344"/>
      <c r="QOZ2" s="344"/>
      <c r="QPA2" s="344"/>
      <c r="QPB2" s="344"/>
      <c r="QPC2" s="344"/>
      <c r="QPD2" s="344"/>
      <c r="QPE2" s="344"/>
      <c r="QPF2" s="344"/>
      <c r="QPG2" s="344"/>
      <c r="QPH2" s="344"/>
      <c r="QPI2" s="344"/>
      <c r="QPJ2" s="239"/>
      <c r="QPK2" s="344"/>
      <c r="QPL2" s="344"/>
      <c r="QPM2" s="344"/>
      <c r="QPN2" s="344"/>
      <c r="QPO2" s="344"/>
      <c r="QPP2" s="344"/>
      <c r="QPQ2" s="344"/>
      <c r="QPR2" s="344"/>
      <c r="QPS2" s="344"/>
      <c r="QPT2" s="344"/>
      <c r="QPU2" s="344"/>
      <c r="QPV2" s="344"/>
      <c r="QPW2" s="344"/>
      <c r="QPX2" s="28"/>
      <c r="QPY2" s="28"/>
      <c r="QPZ2" s="28"/>
      <c r="QQA2" s="28"/>
      <c r="QQB2" s="344"/>
      <c r="QQC2" s="344"/>
      <c r="QQD2" s="344"/>
      <c r="QQE2" s="240"/>
      <c r="QQF2" s="344"/>
      <c r="QQG2" s="28"/>
      <c r="QQH2" s="344"/>
      <c r="QQI2" s="344"/>
      <c r="QQJ2" s="344"/>
      <c r="QQK2" s="344"/>
      <c r="QQL2" s="344"/>
      <c r="QQM2" s="344"/>
      <c r="QQN2" s="276"/>
      <c r="QQO2" s="276"/>
      <c r="QQP2" s="28"/>
      <c r="QQQ2" s="28"/>
      <c r="QQR2" s="28"/>
      <c r="QQS2" s="28"/>
      <c r="QQT2" s="28"/>
      <c r="QQU2" s="344"/>
      <c r="QQV2" s="24"/>
      <c r="QQW2" s="24"/>
      <c r="QQX2" s="344"/>
      <c r="QQY2" s="345"/>
      <c r="QQZ2" s="26"/>
      <c r="QRA2" s="520"/>
      <c r="QRB2" s="520"/>
      <c r="QRC2" s="520"/>
      <c r="QRD2" s="520"/>
      <c r="QRE2" s="521"/>
      <c r="QRF2" s="27"/>
      <c r="QRG2" s="27"/>
      <c r="QRH2" s="27"/>
      <c r="QRI2" s="27"/>
      <c r="QRJ2" s="27"/>
      <c r="QRK2" s="27"/>
      <c r="QRL2" s="27"/>
      <c r="QRM2" s="27"/>
      <c r="QRN2" s="27"/>
      <c r="QRO2" s="27"/>
      <c r="QRP2" s="27"/>
      <c r="QRQ2" s="27"/>
      <c r="QRR2" s="520"/>
      <c r="QRS2" s="345"/>
      <c r="QRT2" s="345"/>
      <c r="QRU2" s="345"/>
      <c r="QRV2" s="345"/>
      <c r="QRW2" s="345"/>
      <c r="QRX2" s="345"/>
      <c r="QRY2" s="345"/>
      <c r="QRZ2" s="345"/>
      <c r="QSA2" s="520"/>
      <c r="QSB2" s="520"/>
      <c r="QSC2" s="520"/>
      <c r="QSD2" s="520"/>
      <c r="QSE2" s="345"/>
      <c r="QSF2" s="345"/>
      <c r="QSG2" s="345"/>
      <c r="QSH2" s="344"/>
      <c r="QSI2" s="344"/>
      <c r="QSJ2" s="344"/>
      <c r="QSK2" s="344"/>
      <c r="QSL2" s="344"/>
      <c r="QSM2" s="344"/>
      <c r="QSN2" s="344"/>
      <c r="QSO2" s="344"/>
      <c r="QSP2" s="344"/>
      <c r="QSQ2" s="28"/>
      <c r="QSR2" s="344"/>
      <c r="QSS2" s="344"/>
      <c r="QST2" s="344"/>
      <c r="QSU2" s="344"/>
      <c r="QSV2" s="282"/>
      <c r="QSW2" s="282"/>
      <c r="QSX2" s="282"/>
      <c r="QSY2" s="282"/>
      <c r="QSZ2" s="282"/>
      <c r="QTA2" s="282"/>
      <c r="QTB2" s="283"/>
      <c r="QTC2" s="283"/>
      <c r="QTD2" s="282"/>
      <c r="QTE2" s="282"/>
      <c r="QTF2" s="283"/>
      <c r="QTG2" s="282"/>
      <c r="QTH2" s="282"/>
      <c r="QTI2" s="283"/>
      <c r="QTJ2" s="283"/>
      <c r="QTK2" s="282"/>
      <c r="QTL2" s="283"/>
      <c r="QTM2" s="282"/>
      <c r="QTN2" s="282"/>
      <c r="QTO2" s="282"/>
      <c r="QTP2" s="344"/>
      <c r="QTQ2" s="344"/>
      <c r="QTR2" s="344"/>
      <c r="QTS2" s="344"/>
      <c r="QTT2" s="344"/>
      <c r="QTU2" s="344"/>
      <c r="QTV2" s="344"/>
      <c r="QTW2" s="344"/>
      <c r="QTX2" s="344"/>
      <c r="QTY2" s="344"/>
      <c r="QTZ2" s="344"/>
      <c r="QUA2" s="344"/>
      <c r="QUB2" s="344"/>
      <c r="QUC2" s="344"/>
      <c r="QUD2" s="344"/>
      <c r="QUE2" s="344"/>
      <c r="QUF2" s="344"/>
      <c r="QUG2" s="344"/>
      <c r="QUH2" s="344"/>
      <c r="QUI2" s="344"/>
      <c r="QUJ2" s="239"/>
      <c r="QUK2" s="344"/>
      <c r="QUL2" s="344"/>
      <c r="QUM2" s="344"/>
      <c r="QUN2" s="344"/>
      <c r="QUO2" s="344"/>
      <c r="QUP2" s="344"/>
      <c r="QUQ2" s="344"/>
      <c r="QUR2" s="344"/>
      <c r="QUS2" s="344"/>
      <c r="QUT2" s="344"/>
      <c r="QUU2" s="344"/>
      <c r="QUV2" s="344"/>
      <c r="QUW2" s="344"/>
      <c r="QUX2" s="28"/>
      <c r="QUY2" s="28"/>
      <c r="QUZ2" s="28"/>
      <c r="QVA2" s="28"/>
      <c r="QVB2" s="344"/>
      <c r="QVC2" s="344"/>
      <c r="QVD2" s="344"/>
      <c r="QVE2" s="240"/>
      <c r="QVF2" s="344"/>
      <c r="QVG2" s="28"/>
      <c r="QVH2" s="344"/>
      <c r="QVI2" s="344"/>
      <c r="QVJ2" s="344"/>
      <c r="QVK2" s="344"/>
      <c r="QVL2" s="344"/>
      <c r="QVM2" s="344"/>
      <c r="QVN2" s="276"/>
      <c r="QVO2" s="276"/>
      <c r="QVP2" s="28"/>
      <c r="QVQ2" s="28"/>
      <c r="QVR2" s="28"/>
      <c r="QVS2" s="28"/>
      <c r="QVT2" s="28"/>
      <c r="QVU2" s="344"/>
      <c r="QVV2" s="24"/>
      <c r="QVW2" s="24"/>
      <c r="QVX2" s="344"/>
      <c r="QVY2" s="345"/>
      <c r="QVZ2" s="26"/>
      <c r="QWA2" s="520"/>
      <c r="QWB2" s="520"/>
      <c r="QWC2" s="520"/>
      <c r="QWD2" s="520"/>
      <c r="QWE2" s="521"/>
      <c r="QWF2" s="27"/>
      <c r="QWG2" s="27"/>
      <c r="QWH2" s="27"/>
      <c r="QWI2" s="27"/>
      <c r="QWJ2" s="27"/>
      <c r="QWK2" s="27"/>
      <c r="QWL2" s="27"/>
      <c r="QWM2" s="27"/>
      <c r="QWN2" s="27"/>
      <c r="QWO2" s="27"/>
      <c r="QWP2" s="27"/>
      <c r="QWQ2" s="27"/>
      <c r="QWR2" s="520"/>
      <c r="QWS2" s="345"/>
      <c r="QWT2" s="345"/>
      <c r="QWU2" s="345"/>
      <c r="QWV2" s="345"/>
      <c r="QWW2" s="345"/>
      <c r="QWX2" s="345"/>
      <c r="QWY2" s="345"/>
      <c r="QWZ2" s="345"/>
      <c r="QXA2" s="520"/>
      <c r="QXB2" s="520"/>
      <c r="QXC2" s="520"/>
      <c r="QXD2" s="520"/>
      <c r="QXE2" s="345"/>
      <c r="QXF2" s="345"/>
      <c r="QXG2" s="345"/>
      <c r="QXH2" s="344"/>
      <c r="QXI2" s="344"/>
      <c r="QXJ2" s="344"/>
      <c r="QXK2" s="344"/>
      <c r="QXL2" s="344"/>
      <c r="QXM2" s="344"/>
      <c r="QXN2" s="344"/>
      <c r="QXO2" s="344"/>
      <c r="QXP2" s="344"/>
      <c r="QXQ2" s="28"/>
      <c r="QXR2" s="344"/>
      <c r="QXS2" s="344"/>
      <c r="QXT2" s="344"/>
      <c r="QXU2" s="344"/>
      <c r="QXV2" s="282"/>
      <c r="QXW2" s="282"/>
      <c r="QXX2" s="282"/>
      <c r="QXY2" s="282"/>
      <c r="QXZ2" s="282"/>
      <c r="QYA2" s="282"/>
      <c r="QYB2" s="283"/>
      <c r="QYC2" s="283"/>
      <c r="QYD2" s="282"/>
      <c r="QYE2" s="282"/>
      <c r="QYF2" s="283"/>
      <c r="QYG2" s="282"/>
      <c r="QYH2" s="282"/>
      <c r="QYI2" s="283"/>
      <c r="QYJ2" s="283"/>
      <c r="QYK2" s="282"/>
      <c r="QYL2" s="283"/>
      <c r="QYM2" s="282"/>
      <c r="QYN2" s="282"/>
      <c r="QYO2" s="282"/>
      <c r="QYP2" s="344"/>
      <c r="QYQ2" s="344"/>
      <c r="QYR2" s="344"/>
      <c r="QYS2" s="344"/>
      <c r="QYT2" s="344"/>
      <c r="QYU2" s="344"/>
      <c r="QYV2" s="344"/>
      <c r="QYW2" s="344"/>
      <c r="QYX2" s="344"/>
      <c r="QYY2" s="344"/>
      <c r="QYZ2" s="344"/>
      <c r="QZA2" s="344"/>
      <c r="QZB2" s="344"/>
      <c r="QZC2" s="344"/>
      <c r="QZD2" s="344"/>
      <c r="QZE2" s="344"/>
      <c r="QZF2" s="344"/>
      <c r="QZG2" s="344"/>
      <c r="QZH2" s="344"/>
      <c r="QZI2" s="344"/>
      <c r="QZJ2" s="239"/>
      <c r="QZK2" s="344"/>
      <c r="QZL2" s="344"/>
      <c r="QZM2" s="344"/>
      <c r="QZN2" s="344"/>
      <c r="QZO2" s="344"/>
      <c r="QZP2" s="344"/>
      <c r="QZQ2" s="344"/>
      <c r="QZR2" s="344"/>
      <c r="QZS2" s="344"/>
      <c r="QZT2" s="344"/>
      <c r="QZU2" s="344"/>
      <c r="QZV2" s="344"/>
      <c r="QZW2" s="344"/>
      <c r="QZX2" s="28"/>
      <c r="QZY2" s="28"/>
      <c r="QZZ2" s="28"/>
      <c r="RAA2" s="28"/>
      <c r="RAB2" s="344"/>
      <c r="RAC2" s="344"/>
      <c r="RAD2" s="344"/>
      <c r="RAE2" s="240"/>
      <c r="RAF2" s="344"/>
      <c r="RAG2" s="28"/>
      <c r="RAH2" s="344"/>
      <c r="RAI2" s="344"/>
      <c r="RAJ2" s="344"/>
      <c r="RAK2" s="344"/>
      <c r="RAL2" s="344"/>
      <c r="RAM2" s="344"/>
      <c r="RAN2" s="276"/>
      <c r="RAO2" s="276"/>
      <c r="RAP2" s="28"/>
      <c r="RAQ2" s="28"/>
      <c r="RAR2" s="28"/>
      <c r="RAS2" s="28"/>
      <c r="RAT2" s="28"/>
      <c r="RAU2" s="344"/>
      <c r="RAV2" s="24"/>
      <c r="RAW2" s="24"/>
      <c r="RAX2" s="344"/>
      <c r="RAY2" s="345"/>
      <c r="RAZ2" s="26"/>
      <c r="RBA2" s="520"/>
      <c r="RBB2" s="520"/>
      <c r="RBC2" s="520"/>
      <c r="RBD2" s="520"/>
      <c r="RBE2" s="521"/>
      <c r="RBF2" s="27"/>
      <c r="RBG2" s="27"/>
      <c r="RBH2" s="27"/>
      <c r="RBI2" s="27"/>
      <c r="RBJ2" s="27"/>
      <c r="RBK2" s="27"/>
      <c r="RBL2" s="27"/>
      <c r="RBM2" s="27"/>
      <c r="RBN2" s="27"/>
      <c r="RBO2" s="27"/>
      <c r="RBP2" s="27"/>
      <c r="RBQ2" s="27"/>
      <c r="RBR2" s="520"/>
      <c r="RBS2" s="345"/>
      <c r="RBT2" s="345"/>
      <c r="RBU2" s="345"/>
      <c r="RBV2" s="345"/>
      <c r="RBW2" s="345"/>
      <c r="RBX2" s="345"/>
      <c r="RBY2" s="345"/>
      <c r="RBZ2" s="345"/>
      <c r="RCA2" s="520"/>
      <c r="RCB2" s="520"/>
      <c r="RCC2" s="520"/>
      <c r="RCD2" s="520"/>
      <c r="RCE2" s="345"/>
      <c r="RCF2" s="345"/>
      <c r="RCG2" s="345"/>
      <c r="RCH2" s="344"/>
      <c r="RCI2" s="344"/>
      <c r="RCJ2" s="344"/>
      <c r="RCK2" s="344"/>
      <c r="RCL2" s="344"/>
      <c r="RCM2" s="344"/>
      <c r="RCN2" s="344"/>
      <c r="RCO2" s="344"/>
      <c r="RCP2" s="344"/>
      <c r="RCQ2" s="28"/>
      <c r="RCR2" s="344"/>
      <c r="RCS2" s="344"/>
      <c r="RCT2" s="344"/>
      <c r="RCU2" s="344"/>
      <c r="RCV2" s="282"/>
      <c r="RCW2" s="282"/>
      <c r="RCX2" s="282"/>
      <c r="RCY2" s="282"/>
      <c r="RCZ2" s="282"/>
      <c r="RDA2" s="282"/>
      <c r="RDB2" s="283"/>
      <c r="RDC2" s="283"/>
      <c r="RDD2" s="282"/>
      <c r="RDE2" s="282"/>
      <c r="RDF2" s="283"/>
      <c r="RDG2" s="282"/>
      <c r="RDH2" s="282"/>
      <c r="RDI2" s="283"/>
      <c r="RDJ2" s="283"/>
      <c r="RDK2" s="282"/>
      <c r="RDL2" s="283"/>
      <c r="RDM2" s="282"/>
      <c r="RDN2" s="282"/>
      <c r="RDO2" s="282"/>
      <c r="RDP2" s="344"/>
      <c r="RDQ2" s="344"/>
      <c r="RDR2" s="344"/>
      <c r="RDS2" s="344"/>
      <c r="RDT2" s="344"/>
      <c r="RDU2" s="344"/>
      <c r="RDV2" s="344"/>
      <c r="RDW2" s="344"/>
      <c r="RDX2" s="344"/>
      <c r="RDY2" s="344"/>
      <c r="RDZ2" s="344"/>
      <c r="REA2" s="344"/>
      <c r="REB2" s="344"/>
      <c r="REC2" s="344"/>
      <c r="RED2" s="344"/>
      <c r="REE2" s="344"/>
      <c r="REF2" s="344"/>
      <c r="REG2" s="344"/>
      <c r="REH2" s="344"/>
      <c r="REI2" s="344"/>
      <c r="REJ2" s="239"/>
      <c r="REK2" s="344"/>
      <c r="REL2" s="344"/>
      <c r="REM2" s="344"/>
      <c r="REN2" s="344"/>
      <c r="REO2" s="344"/>
      <c r="REP2" s="344"/>
      <c r="REQ2" s="344"/>
      <c r="RER2" s="344"/>
      <c r="RES2" s="344"/>
      <c r="RET2" s="344"/>
      <c r="REU2" s="344"/>
      <c r="REV2" s="344"/>
      <c r="REW2" s="344"/>
      <c r="REX2" s="28"/>
      <c r="REY2" s="28"/>
      <c r="REZ2" s="28"/>
      <c r="RFA2" s="28"/>
      <c r="RFB2" s="344"/>
      <c r="RFC2" s="344"/>
      <c r="RFD2" s="344"/>
      <c r="RFE2" s="240"/>
      <c r="RFF2" s="344"/>
      <c r="RFG2" s="28"/>
      <c r="RFH2" s="344"/>
      <c r="RFI2" s="344"/>
      <c r="RFJ2" s="344"/>
      <c r="RFK2" s="344"/>
      <c r="RFL2" s="344"/>
      <c r="RFM2" s="344"/>
      <c r="RFN2" s="276"/>
      <c r="RFO2" s="276"/>
      <c r="RFP2" s="28"/>
      <c r="RFQ2" s="28"/>
      <c r="RFR2" s="28"/>
      <c r="RFS2" s="28"/>
      <c r="RFT2" s="28"/>
      <c r="RFU2" s="344"/>
      <c r="RFV2" s="24"/>
      <c r="RFW2" s="24"/>
      <c r="RFX2" s="344"/>
      <c r="RFY2" s="345"/>
      <c r="RFZ2" s="26"/>
      <c r="RGA2" s="520"/>
      <c r="RGB2" s="520"/>
      <c r="RGC2" s="520"/>
      <c r="RGD2" s="520"/>
      <c r="RGE2" s="521"/>
      <c r="RGF2" s="27"/>
      <c r="RGG2" s="27"/>
      <c r="RGH2" s="27"/>
      <c r="RGI2" s="27"/>
      <c r="RGJ2" s="27"/>
      <c r="RGK2" s="27"/>
      <c r="RGL2" s="27"/>
      <c r="RGM2" s="27"/>
      <c r="RGN2" s="27"/>
      <c r="RGO2" s="27"/>
      <c r="RGP2" s="27"/>
      <c r="RGQ2" s="27"/>
      <c r="RGR2" s="520"/>
      <c r="RGS2" s="345"/>
      <c r="RGT2" s="345"/>
      <c r="RGU2" s="345"/>
      <c r="RGV2" s="345"/>
      <c r="RGW2" s="345"/>
      <c r="RGX2" s="345"/>
      <c r="RGY2" s="345"/>
      <c r="RGZ2" s="345"/>
      <c r="RHA2" s="520"/>
      <c r="RHB2" s="520"/>
      <c r="RHC2" s="520"/>
      <c r="RHD2" s="520"/>
      <c r="RHE2" s="345"/>
      <c r="RHF2" s="345"/>
      <c r="RHG2" s="345"/>
      <c r="RHH2" s="344"/>
      <c r="RHI2" s="344"/>
      <c r="RHJ2" s="344"/>
      <c r="RHK2" s="344"/>
      <c r="RHL2" s="344"/>
      <c r="RHM2" s="344"/>
      <c r="RHN2" s="344"/>
      <c r="RHO2" s="344"/>
      <c r="RHP2" s="344"/>
      <c r="RHQ2" s="28"/>
      <c r="RHR2" s="344"/>
      <c r="RHS2" s="344"/>
      <c r="RHT2" s="344"/>
      <c r="RHU2" s="344"/>
      <c r="RHV2" s="282"/>
      <c r="RHW2" s="282"/>
      <c r="RHX2" s="282"/>
      <c r="RHY2" s="282"/>
      <c r="RHZ2" s="282"/>
      <c r="RIA2" s="282"/>
      <c r="RIB2" s="283"/>
      <c r="RIC2" s="283"/>
      <c r="RID2" s="282"/>
      <c r="RIE2" s="282"/>
      <c r="RIF2" s="283"/>
      <c r="RIG2" s="282"/>
      <c r="RIH2" s="282"/>
      <c r="RII2" s="283"/>
      <c r="RIJ2" s="283"/>
      <c r="RIK2" s="282"/>
      <c r="RIL2" s="283"/>
      <c r="RIM2" s="282"/>
      <c r="RIN2" s="282"/>
      <c r="RIO2" s="282"/>
      <c r="RIP2" s="344"/>
      <c r="RIQ2" s="344"/>
      <c r="RIR2" s="344"/>
      <c r="RIS2" s="344"/>
      <c r="RIT2" s="344"/>
      <c r="RIU2" s="344"/>
      <c r="RIV2" s="344"/>
      <c r="RIW2" s="344"/>
      <c r="RIX2" s="344"/>
      <c r="RIY2" s="344"/>
      <c r="RIZ2" s="344"/>
      <c r="RJA2" s="344"/>
      <c r="RJB2" s="344"/>
      <c r="RJC2" s="344"/>
      <c r="RJD2" s="344"/>
      <c r="RJE2" s="344"/>
      <c r="RJF2" s="344"/>
      <c r="RJG2" s="344"/>
      <c r="RJH2" s="344"/>
      <c r="RJI2" s="344"/>
      <c r="RJJ2" s="239"/>
      <c r="RJK2" s="344"/>
      <c r="RJL2" s="344"/>
      <c r="RJM2" s="344"/>
      <c r="RJN2" s="344"/>
      <c r="RJO2" s="344"/>
      <c r="RJP2" s="344"/>
      <c r="RJQ2" s="344"/>
      <c r="RJR2" s="344"/>
      <c r="RJS2" s="344"/>
      <c r="RJT2" s="344"/>
      <c r="RJU2" s="344"/>
      <c r="RJV2" s="344"/>
      <c r="RJW2" s="344"/>
      <c r="RJX2" s="28"/>
      <c r="RJY2" s="28"/>
      <c r="RJZ2" s="28"/>
      <c r="RKA2" s="28"/>
      <c r="RKB2" s="344"/>
      <c r="RKC2" s="344"/>
      <c r="RKD2" s="344"/>
      <c r="RKE2" s="240"/>
      <c r="RKF2" s="344"/>
      <c r="RKG2" s="28"/>
      <c r="RKH2" s="344"/>
      <c r="RKI2" s="344"/>
      <c r="RKJ2" s="344"/>
      <c r="RKK2" s="344"/>
      <c r="RKL2" s="344"/>
      <c r="RKM2" s="344"/>
      <c r="RKN2" s="276"/>
      <c r="RKO2" s="276"/>
      <c r="RKP2" s="28"/>
      <c r="RKQ2" s="28"/>
      <c r="RKR2" s="28"/>
      <c r="RKS2" s="28"/>
      <c r="RKT2" s="28"/>
      <c r="RKU2" s="344"/>
      <c r="RKV2" s="24"/>
      <c r="RKW2" s="24"/>
      <c r="RKX2" s="344"/>
      <c r="RKY2" s="345"/>
      <c r="RKZ2" s="26"/>
      <c r="RLA2" s="520"/>
      <c r="RLB2" s="520"/>
      <c r="RLC2" s="520"/>
      <c r="RLD2" s="520"/>
      <c r="RLE2" s="521"/>
      <c r="RLF2" s="27"/>
      <c r="RLG2" s="27"/>
      <c r="RLH2" s="27"/>
      <c r="RLI2" s="27"/>
      <c r="RLJ2" s="27"/>
      <c r="RLK2" s="27"/>
      <c r="RLL2" s="27"/>
      <c r="RLM2" s="27"/>
      <c r="RLN2" s="27"/>
      <c r="RLO2" s="27"/>
      <c r="RLP2" s="27"/>
      <c r="RLQ2" s="27"/>
      <c r="RLR2" s="520"/>
      <c r="RLS2" s="345"/>
      <c r="RLT2" s="345"/>
      <c r="RLU2" s="345"/>
      <c r="RLV2" s="345"/>
      <c r="RLW2" s="345"/>
      <c r="RLX2" s="345"/>
      <c r="RLY2" s="345"/>
      <c r="RLZ2" s="345"/>
      <c r="RMA2" s="520"/>
      <c r="RMB2" s="520"/>
      <c r="RMC2" s="520"/>
      <c r="RMD2" s="520"/>
      <c r="RME2" s="345"/>
      <c r="RMF2" s="345"/>
      <c r="RMG2" s="345"/>
      <c r="RMH2" s="344"/>
      <c r="RMI2" s="344"/>
      <c r="RMJ2" s="344"/>
      <c r="RMK2" s="344"/>
      <c r="RML2" s="344"/>
      <c r="RMM2" s="344"/>
      <c r="RMN2" s="344"/>
      <c r="RMO2" s="344"/>
      <c r="RMP2" s="344"/>
      <c r="RMQ2" s="28"/>
      <c r="RMR2" s="344"/>
      <c r="RMS2" s="344"/>
      <c r="RMT2" s="344"/>
      <c r="RMU2" s="344"/>
      <c r="RMV2" s="282"/>
      <c r="RMW2" s="282"/>
      <c r="RMX2" s="282"/>
      <c r="RMY2" s="282"/>
      <c r="RMZ2" s="282"/>
      <c r="RNA2" s="282"/>
      <c r="RNB2" s="283"/>
      <c r="RNC2" s="283"/>
      <c r="RND2" s="282"/>
      <c r="RNE2" s="282"/>
      <c r="RNF2" s="283"/>
      <c r="RNG2" s="282"/>
      <c r="RNH2" s="282"/>
      <c r="RNI2" s="283"/>
      <c r="RNJ2" s="283"/>
      <c r="RNK2" s="282"/>
      <c r="RNL2" s="283"/>
      <c r="RNM2" s="282"/>
      <c r="RNN2" s="282"/>
      <c r="RNO2" s="282"/>
      <c r="RNP2" s="344"/>
      <c r="RNQ2" s="344"/>
      <c r="RNR2" s="344"/>
      <c r="RNS2" s="344"/>
      <c r="RNT2" s="344"/>
      <c r="RNU2" s="344"/>
      <c r="RNV2" s="344"/>
      <c r="RNW2" s="344"/>
      <c r="RNX2" s="344"/>
      <c r="RNY2" s="344"/>
      <c r="RNZ2" s="344"/>
      <c r="ROA2" s="344"/>
      <c r="ROB2" s="344"/>
      <c r="ROC2" s="344"/>
      <c r="ROD2" s="344"/>
      <c r="ROE2" s="344"/>
      <c r="ROF2" s="344"/>
      <c r="ROG2" s="344"/>
      <c r="ROH2" s="344"/>
      <c r="ROI2" s="344"/>
      <c r="ROJ2" s="239"/>
      <c r="ROK2" s="344"/>
      <c r="ROL2" s="344"/>
      <c r="ROM2" s="344"/>
      <c r="RON2" s="344"/>
      <c r="ROO2" s="344"/>
      <c r="ROP2" s="344"/>
      <c r="ROQ2" s="344"/>
      <c r="ROR2" s="344"/>
      <c r="ROS2" s="344"/>
      <c r="ROT2" s="344"/>
      <c r="ROU2" s="344"/>
      <c r="ROV2" s="344"/>
      <c r="ROW2" s="344"/>
      <c r="ROX2" s="28"/>
      <c r="ROY2" s="28"/>
      <c r="ROZ2" s="28"/>
      <c r="RPA2" s="28"/>
      <c r="RPB2" s="344"/>
      <c r="RPC2" s="344"/>
      <c r="RPD2" s="344"/>
      <c r="RPE2" s="240"/>
      <c r="RPF2" s="344"/>
      <c r="RPG2" s="28"/>
      <c r="RPH2" s="344"/>
      <c r="RPI2" s="344"/>
      <c r="RPJ2" s="344"/>
      <c r="RPK2" s="344"/>
      <c r="RPL2" s="344"/>
      <c r="RPM2" s="344"/>
      <c r="RPN2" s="276"/>
      <c r="RPO2" s="276"/>
      <c r="RPP2" s="28"/>
      <c r="RPQ2" s="28"/>
      <c r="RPR2" s="28"/>
      <c r="RPS2" s="28"/>
      <c r="RPT2" s="28"/>
      <c r="RPU2" s="344"/>
      <c r="RPV2" s="24"/>
      <c r="RPW2" s="24"/>
      <c r="RPX2" s="344"/>
      <c r="RPY2" s="345"/>
      <c r="RPZ2" s="26"/>
      <c r="RQA2" s="520"/>
      <c r="RQB2" s="520"/>
      <c r="RQC2" s="520"/>
      <c r="RQD2" s="520"/>
      <c r="RQE2" s="521"/>
      <c r="RQF2" s="27"/>
      <c r="RQG2" s="27"/>
      <c r="RQH2" s="27"/>
      <c r="RQI2" s="27"/>
      <c r="RQJ2" s="27"/>
      <c r="RQK2" s="27"/>
      <c r="RQL2" s="27"/>
      <c r="RQM2" s="27"/>
      <c r="RQN2" s="27"/>
      <c r="RQO2" s="27"/>
      <c r="RQP2" s="27"/>
      <c r="RQQ2" s="27"/>
      <c r="RQR2" s="520"/>
      <c r="RQS2" s="345"/>
      <c r="RQT2" s="345"/>
      <c r="RQU2" s="345"/>
      <c r="RQV2" s="345"/>
      <c r="RQW2" s="345"/>
      <c r="RQX2" s="345"/>
      <c r="RQY2" s="345"/>
      <c r="RQZ2" s="345"/>
      <c r="RRA2" s="520"/>
      <c r="RRB2" s="520"/>
      <c r="RRC2" s="520"/>
      <c r="RRD2" s="520"/>
      <c r="RRE2" s="345"/>
      <c r="RRF2" s="345"/>
      <c r="RRG2" s="345"/>
      <c r="RRH2" s="344"/>
      <c r="RRI2" s="344"/>
      <c r="RRJ2" s="344"/>
      <c r="RRK2" s="344"/>
      <c r="RRL2" s="344"/>
      <c r="RRM2" s="344"/>
      <c r="RRN2" s="344"/>
      <c r="RRO2" s="344"/>
      <c r="RRP2" s="344"/>
      <c r="RRQ2" s="28"/>
      <c r="RRR2" s="344"/>
      <c r="RRS2" s="344"/>
      <c r="RRT2" s="344"/>
      <c r="RRU2" s="344"/>
      <c r="RRV2" s="282"/>
      <c r="RRW2" s="282"/>
      <c r="RRX2" s="282"/>
      <c r="RRY2" s="282"/>
      <c r="RRZ2" s="282"/>
      <c r="RSA2" s="282"/>
      <c r="RSB2" s="283"/>
      <c r="RSC2" s="283"/>
      <c r="RSD2" s="282"/>
      <c r="RSE2" s="282"/>
      <c r="RSF2" s="283"/>
      <c r="RSG2" s="282"/>
      <c r="RSH2" s="282"/>
      <c r="RSI2" s="283"/>
      <c r="RSJ2" s="283"/>
      <c r="RSK2" s="282"/>
      <c r="RSL2" s="283"/>
      <c r="RSM2" s="282"/>
      <c r="RSN2" s="282"/>
      <c r="RSO2" s="282"/>
      <c r="RSP2" s="344"/>
      <c r="RSQ2" s="344"/>
      <c r="RSR2" s="344"/>
      <c r="RSS2" s="344"/>
      <c r="RST2" s="344"/>
      <c r="RSU2" s="344"/>
      <c r="RSV2" s="344"/>
      <c r="RSW2" s="344"/>
      <c r="RSX2" s="344"/>
      <c r="RSY2" s="344"/>
      <c r="RSZ2" s="344"/>
      <c r="RTA2" s="344"/>
      <c r="RTB2" s="344"/>
      <c r="RTC2" s="344"/>
      <c r="RTD2" s="344"/>
      <c r="RTE2" s="344"/>
      <c r="RTF2" s="344"/>
      <c r="RTG2" s="344"/>
      <c r="RTH2" s="344"/>
      <c r="RTI2" s="344"/>
      <c r="RTJ2" s="239"/>
      <c r="RTK2" s="344"/>
      <c r="RTL2" s="344"/>
      <c r="RTM2" s="344"/>
      <c r="RTN2" s="344"/>
      <c r="RTO2" s="344"/>
      <c r="RTP2" s="344"/>
      <c r="RTQ2" s="344"/>
      <c r="RTR2" s="344"/>
      <c r="RTS2" s="344"/>
      <c r="RTT2" s="344"/>
      <c r="RTU2" s="344"/>
      <c r="RTV2" s="344"/>
      <c r="RTW2" s="344"/>
      <c r="RTX2" s="28"/>
      <c r="RTY2" s="28"/>
      <c r="RTZ2" s="28"/>
      <c r="RUA2" s="28"/>
      <c r="RUB2" s="344"/>
      <c r="RUC2" s="344"/>
      <c r="RUD2" s="344"/>
      <c r="RUE2" s="240"/>
      <c r="RUF2" s="344"/>
      <c r="RUG2" s="28"/>
      <c r="RUH2" s="344"/>
      <c r="RUI2" s="344"/>
      <c r="RUJ2" s="344"/>
      <c r="RUK2" s="344"/>
      <c r="RUL2" s="344"/>
      <c r="RUM2" s="344"/>
      <c r="RUN2" s="276"/>
      <c r="RUO2" s="276"/>
      <c r="RUP2" s="28"/>
      <c r="RUQ2" s="28"/>
      <c r="RUR2" s="28"/>
      <c r="RUS2" s="28"/>
      <c r="RUT2" s="28"/>
      <c r="RUU2" s="344"/>
      <c r="RUV2" s="24"/>
      <c r="RUW2" s="24"/>
      <c r="RUX2" s="344"/>
      <c r="RUY2" s="345"/>
      <c r="RUZ2" s="26"/>
      <c r="RVA2" s="520"/>
      <c r="RVB2" s="520"/>
      <c r="RVC2" s="520"/>
      <c r="RVD2" s="520"/>
      <c r="RVE2" s="521"/>
      <c r="RVF2" s="27"/>
      <c r="RVG2" s="27"/>
      <c r="RVH2" s="27"/>
      <c r="RVI2" s="27"/>
      <c r="RVJ2" s="27"/>
      <c r="RVK2" s="27"/>
      <c r="RVL2" s="27"/>
      <c r="RVM2" s="27"/>
      <c r="RVN2" s="27"/>
      <c r="RVO2" s="27"/>
      <c r="RVP2" s="27"/>
      <c r="RVQ2" s="27"/>
      <c r="RVR2" s="520"/>
      <c r="RVS2" s="345"/>
      <c r="RVT2" s="345"/>
      <c r="RVU2" s="345"/>
      <c r="RVV2" s="345"/>
      <c r="RVW2" s="345"/>
      <c r="RVX2" s="345"/>
      <c r="RVY2" s="345"/>
      <c r="RVZ2" s="345"/>
      <c r="RWA2" s="520"/>
      <c r="RWB2" s="520"/>
      <c r="RWC2" s="520"/>
      <c r="RWD2" s="520"/>
      <c r="RWE2" s="345"/>
      <c r="RWF2" s="345"/>
      <c r="RWG2" s="345"/>
      <c r="RWH2" s="344"/>
      <c r="RWI2" s="344"/>
      <c r="RWJ2" s="344"/>
      <c r="RWK2" s="344"/>
      <c r="RWL2" s="344"/>
      <c r="RWM2" s="344"/>
      <c r="RWN2" s="344"/>
      <c r="RWO2" s="344"/>
      <c r="RWP2" s="344"/>
      <c r="RWQ2" s="28"/>
      <c r="RWR2" s="344"/>
      <c r="RWS2" s="344"/>
      <c r="RWT2" s="344"/>
      <c r="RWU2" s="344"/>
      <c r="RWV2" s="282"/>
      <c r="RWW2" s="282"/>
      <c r="RWX2" s="282"/>
      <c r="RWY2" s="282"/>
      <c r="RWZ2" s="282"/>
      <c r="RXA2" s="282"/>
      <c r="RXB2" s="283"/>
      <c r="RXC2" s="283"/>
      <c r="RXD2" s="282"/>
      <c r="RXE2" s="282"/>
      <c r="RXF2" s="283"/>
      <c r="RXG2" s="282"/>
      <c r="RXH2" s="282"/>
      <c r="RXI2" s="283"/>
      <c r="RXJ2" s="283"/>
      <c r="RXK2" s="282"/>
      <c r="RXL2" s="283"/>
      <c r="RXM2" s="282"/>
      <c r="RXN2" s="282"/>
      <c r="RXO2" s="282"/>
      <c r="RXP2" s="344"/>
      <c r="RXQ2" s="344"/>
      <c r="RXR2" s="344"/>
      <c r="RXS2" s="344"/>
      <c r="RXT2" s="344"/>
      <c r="RXU2" s="344"/>
      <c r="RXV2" s="344"/>
      <c r="RXW2" s="344"/>
      <c r="RXX2" s="344"/>
      <c r="RXY2" s="344"/>
      <c r="RXZ2" s="344"/>
      <c r="RYA2" s="344"/>
      <c r="RYB2" s="344"/>
      <c r="RYC2" s="344"/>
      <c r="RYD2" s="344"/>
      <c r="RYE2" s="344"/>
      <c r="RYF2" s="344"/>
      <c r="RYG2" s="344"/>
      <c r="RYH2" s="344"/>
      <c r="RYI2" s="344"/>
      <c r="RYJ2" s="239"/>
      <c r="RYK2" s="344"/>
      <c r="RYL2" s="344"/>
      <c r="RYM2" s="344"/>
      <c r="RYN2" s="344"/>
      <c r="RYO2" s="344"/>
      <c r="RYP2" s="344"/>
      <c r="RYQ2" s="344"/>
      <c r="RYR2" s="344"/>
      <c r="RYS2" s="344"/>
      <c r="RYT2" s="344"/>
      <c r="RYU2" s="344"/>
      <c r="RYV2" s="344"/>
      <c r="RYW2" s="344"/>
      <c r="RYX2" s="28"/>
      <c r="RYY2" s="28"/>
      <c r="RYZ2" s="28"/>
      <c r="RZA2" s="28"/>
      <c r="RZB2" s="344"/>
      <c r="RZC2" s="344"/>
      <c r="RZD2" s="344"/>
      <c r="RZE2" s="240"/>
      <c r="RZF2" s="344"/>
      <c r="RZG2" s="28"/>
      <c r="RZH2" s="344"/>
      <c r="RZI2" s="344"/>
      <c r="RZJ2" s="344"/>
      <c r="RZK2" s="344"/>
      <c r="RZL2" s="344"/>
      <c r="RZM2" s="344"/>
      <c r="RZN2" s="276"/>
      <c r="RZO2" s="276"/>
      <c r="RZP2" s="28"/>
      <c r="RZQ2" s="28"/>
      <c r="RZR2" s="28"/>
      <c r="RZS2" s="28"/>
      <c r="RZT2" s="28"/>
      <c r="RZU2" s="344"/>
      <c r="RZV2" s="24"/>
      <c r="RZW2" s="24"/>
      <c r="RZX2" s="344"/>
      <c r="RZY2" s="345"/>
      <c r="RZZ2" s="26"/>
      <c r="SAA2" s="520"/>
      <c r="SAB2" s="520"/>
      <c r="SAC2" s="520"/>
      <c r="SAD2" s="520"/>
      <c r="SAE2" s="521"/>
      <c r="SAF2" s="27"/>
      <c r="SAG2" s="27"/>
      <c r="SAH2" s="27"/>
      <c r="SAI2" s="27"/>
      <c r="SAJ2" s="27"/>
      <c r="SAK2" s="27"/>
      <c r="SAL2" s="27"/>
      <c r="SAM2" s="27"/>
      <c r="SAN2" s="27"/>
      <c r="SAO2" s="27"/>
      <c r="SAP2" s="27"/>
      <c r="SAQ2" s="27"/>
      <c r="SAR2" s="520"/>
      <c r="SAS2" s="345"/>
      <c r="SAT2" s="345"/>
      <c r="SAU2" s="345"/>
      <c r="SAV2" s="345"/>
      <c r="SAW2" s="345"/>
      <c r="SAX2" s="345"/>
      <c r="SAY2" s="345"/>
      <c r="SAZ2" s="345"/>
      <c r="SBA2" s="520"/>
      <c r="SBB2" s="520"/>
      <c r="SBC2" s="520"/>
      <c r="SBD2" s="520"/>
      <c r="SBE2" s="345"/>
      <c r="SBF2" s="345"/>
      <c r="SBG2" s="345"/>
      <c r="SBH2" s="344"/>
      <c r="SBI2" s="344"/>
      <c r="SBJ2" s="344"/>
      <c r="SBK2" s="344"/>
      <c r="SBL2" s="344"/>
      <c r="SBM2" s="344"/>
      <c r="SBN2" s="344"/>
      <c r="SBO2" s="344"/>
      <c r="SBP2" s="344"/>
      <c r="SBQ2" s="28"/>
      <c r="SBR2" s="344"/>
      <c r="SBS2" s="344"/>
      <c r="SBT2" s="344"/>
      <c r="SBU2" s="344"/>
      <c r="SBV2" s="282"/>
      <c r="SBW2" s="282"/>
      <c r="SBX2" s="282"/>
      <c r="SBY2" s="282"/>
      <c r="SBZ2" s="282"/>
      <c r="SCA2" s="282"/>
      <c r="SCB2" s="283"/>
      <c r="SCC2" s="283"/>
      <c r="SCD2" s="282"/>
      <c r="SCE2" s="282"/>
      <c r="SCF2" s="283"/>
      <c r="SCG2" s="282"/>
      <c r="SCH2" s="282"/>
      <c r="SCI2" s="283"/>
      <c r="SCJ2" s="283"/>
      <c r="SCK2" s="282"/>
      <c r="SCL2" s="283"/>
      <c r="SCM2" s="282"/>
      <c r="SCN2" s="282"/>
      <c r="SCO2" s="282"/>
      <c r="SCP2" s="344"/>
      <c r="SCQ2" s="344"/>
      <c r="SCR2" s="344"/>
      <c r="SCS2" s="344"/>
      <c r="SCT2" s="344"/>
      <c r="SCU2" s="344"/>
      <c r="SCV2" s="344"/>
      <c r="SCW2" s="344"/>
      <c r="SCX2" s="344"/>
      <c r="SCY2" s="344"/>
      <c r="SCZ2" s="344"/>
      <c r="SDA2" s="344"/>
      <c r="SDB2" s="344"/>
      <c r="SDC2" s="344"/>
      <c r="SDD2" s="344"/>
      <c r="SDE2" s="344"/>
      <c r="SDF2" s="344"/>
      <c r="SDG2" s="344"/>
      <c r="SDH2" s="344"/>
      <c r="SDI2" s="344"/>
      <c r="SDJ2" s="239"/>
      <c r="SDK2" s="344"/>
      <c r="SDL2" s="344"/>
      <c r="SDM2" s="344"/>
      <c r="SDN2" s="344"/>
      <c r="SDO2" s="344"/>
      <c r="SDP2" s="344"/>
      <c r="SDQ2" s="344"/>
      <c r="SDR2" s="344"/>
      <c r="SDS2" s="344"/>
      <c r="SDT2" s="344"/>
      <c r="SDU2" s="344"/>
      <c r="SDV2" s="344"/>
      <c r="SDW2" s="344"/>
      <c r="SDX2" s="28"/>
      <c r="SDY2" s="28"/>
      <c r="SDZ2" s="28"/>
      <c r="SEA2" s="28"/>
      <c r="SEB2" s="344"/>
      <c r="SEC2" s="344"/>
      <c r="SED2" s="344"/>
      <c r="SEE2" s="240"/>
      <c r="SEF2" s="344"/>
      <c r="SEG2" s="28"/>
      <c r="SEH2" s="344"/>
      <c r="SEI2" s="344"/>
      <c r="SEJ2" s="344"/>
      <c r="SEK2" s="344"/>
      <c r="SEL2" s="344"/>
      <c r="SEM2" s="344"/>
      <c r="SEN2" s="276"/>
      <c r="SEO2" s="276"/>
      <c r="SEP2" s="28"/>
      <c r="SEQ2" s="28"/>
      <c r="SER2" s="28"/>
      <c r="SES2" s="28"/>
      <c r="SET2" s="28"/>
      <c r="SEU2" s="344"/>
      <c r="SEV2" s="24"/>
      <c r="SEW2" s="24"/>
      <c r="SEX2" s="344"/>
      <c r="SEY2" s="345"/>
      <c r="SEZ2" s="26"/>
      <c r="SFA2" s="520"/>
      <c r="SFB2" s="520"/>
      <c r="SFC2" s="520"/>
      <c r="SFD2" s="520"/>
      <c r="SFE2" s="521"/>
      <c r="SFF2" s="27"/>
      <c r="SFG2" s="27"/>
      <c r="SFH2" s="27"/>
      <c r="SFI2" s="27"/>
      <c r="SFJ2" s="27"/>
      <c r="SFK2" s="27"/>
      <c r="SFL2" s="27"/>
      <c r="SFM2" s="27"/>
      <c r="SFN2" s="27"/>
      <c r="SFO2" s="27"/>
      <c r="SFP2" s="27"/>
      <c r="SFQ2" s="27"/>
      <c r="SFR2" s="520"/>
      <c r="SFS2" s="345"/>
      <c r="SFT2" s="345"/>
      <c r="SFU2" s="345"/>
      <c r="SFV2" s="345"/>
      <c r="SFW2" s="345"/>
      <c r="SFX2" s="345"/>
      <c r="SFY2" s="345"/>
      <c r="SFZ2" s="345"/>
      <c r="SGA2" s="520"/>
      <c r="SGB2" s="520"/>
      <c r="SGC2" s="520"/>
      <c r="SGD2" s="520"/>
      <c r="SGE2" s="345"/>
      <c r="SGF2" s="345"/>
      <c r="SGG2" s="345"/>
      <c r="SGH2" s="344"/>
      <c r="SGI2" s="344"/>
      <c r="SGJ2" s="344"/>
      <c r="SGK2" s="344"/>
      <c r="SGL2" s="344"/>
      <c r="SGM2" s="344"/>
      <c r="SGN2" s="344"/>
      <c r="SGO2" s="344"/>
      <c r="SGP2" s="344"/>
      <c r="SGQ2" s="28"/>
      <c r="SGR2" s="344"/>
      <c r="SGS2" s="344"/>
      <c r="SGT2" s="344"/>
      <c r="SGU2" s="344"/>
      <c r="SGV2" s="282"/>
      <c r="SGW2" s="282"/>
      <c r="SGX2" s="282"/>
      <c r="SGY2" s="282"/>
      <c r="SGZ2" s="282"/>
      <c r="SHA2" s="282"/>
      <c r="SHB2" s="283"/>
      <c r="SHC2" s="283"/>
      <c r="SHD2" s="282"/>
      <c r="SHE2" s="282"/>
      <c r="SHF2" s="283"/>
      <c r="SHG2" s="282"/>
      <c r="SHH2" s="282"/>
      <c r="SHI2" s="283"/>
      <c r="SHJ2" s="283"/>
      <c r="SHK2" s="282"/>
      <c r="SHL2" s="283"/>
      <c r="SHM2" s="282"/>
      <c r="SHN2" s="282"/>
      <c r="SHO2" s="282"/>
      <c r="SHP2" s="344"/>
      <c r="SHQ2" s="344"/>
      <c r="SHR2" s="344"/>
      <c r="SHS2" s="344"/>
      <c r="SHT2" s="344"/>
      <c r="SHU2" s="344"/>
      <c r="SHV2" s="344"/>
      <c r="SHW2" s="344"/>
      <c r="SHX2" s="344"/>
      <c r="SHY2" s="344"/>
      <c r="SHZ2" s="344"/>
      <c r="SIA2" s="344"/>
      <c r="SIB2" s="344"/>
      <c r="SIC2" s="344"/>
      <c r="SID2" s="344"/>
      <c r="SIE2" s="344"/>
      <c r="SIF2" s="344"/>
      <c r="SIG2" s="344"/>
      <c r="SIH2" s="344"/>
      <c r="SII2" s="344"/>
      <c r="SIJ2" s="239"/>
      <c r="SIK2" s="344"/>
      <c r="SIL2" s="344"/>
      <c r="SIM2" s="344"/>
      <c r="SIN2" s="344"/>
      <c r="SIO2" s="344"/>
      <c r="SIP2" s="344"/>
      <c r="SIQ2" s="344"/>
      <c r="SIR2" s="344"/>
      <c r="SIS2" s="344"/>
      <c r="SIT2" s="344"/>
      <c r="SIU2" s="344"/>
      <c r="SIV2" s="344"/>
      <c r="SIW2" s="344"/>
      <c r="SIX2" s="28"/>
      <c r="SIY2" s="28"/>
      <c r="SIZ2" s="28"/>
      <c r="SJA2" s="28"/>
      <c r="SJB2" s="344"/>
      <c r="SJC2" s="344"/>
      <c r="SJD2" s="344"/>
      <c r="SJE2" s="240"/>
      <c r="SJF2" s="344"/>
      <c r="SJG2" s="28"/>
      <c r="SJH2" s="344"/>
      <c r="SJI2" s="344"/>
      <c r="SJJ2" s="344"/>
      <c r="SJK2" s="344"/>
      <c r="SJL2" s="344"/>
      <c r="SJM2" s="344"/>
      <c r="SJN2" s="276"/>
      <c r="SJO2" s="276"/>
      <c r="SJP2" s="28"/>
      <c r="SJQ2" s="28"/>
      <c r="SJR2" s="28"/>
      <c r="SJS2" s="28"/>
      <c r="SJT2" s="28"/>
      <c r="SJU2" s="344"/>
      <c r="SJV2" s="24"/>
      <c r="SJW2" s="24"/>
      <c r="SJX2" s="344"/>
      <c r="SJY2" s="345"/>
      <c r="SJZ2" s="26"/>
      <c r="SKA2" s="520"/>
      <c r="SKB2" s="520"/>
      <c r="SKC2" s="520"/>
      <c r="SKD2" s="520"/>
      <c r="SKE2" s="521"/>
      <c r="SKF2" s="27"/>
      <c r="SKG2" s="27"/>
      <c r="SKH2" s="27"/>
      <c r="SKI2" s="27"/>
      <c r="SKJ2" s="27"/>
      <c r="SKK2" s="27"/>
      <c r="SKL2" s="27"/>
      <c r="SKM2" s="27"/>
      <c r="SKN2" s="27"/>
      <c r="SKO2" s="27"/>
      <c r="SKP2" s="27"/>
      <c r="SKQ2" s="27"/>
      <c r="SKR2" s="520"/>
      <c r="SKS2" s="345"/>
      <c r="SKT2" s="345"/>
      <c r="SKU2" s="345"/>
      <c r="SKV2" s="345"/>
      <c r="SKW2" s="345"/>
      <c r="SKX2" s="345"/>
      <c r="SKY2" s="345"/>
      <c r="SKZ2" s="345"/>
      <c r="SLA2" s="520"/>
      <c r="SLB2" s="520"/>
      <c r="SLC2" s="520"/>
      <c r="SLD2" s="520"/>
      <c r="SLE2" s="345"/>
      <c r="SLF2" s="345"/>
      <c r="SLG2" s="345"/>
      <c r="SLH2" s="344"/>
      <c r="SLI2" s="344"/>
      <c r="SLJ2" s="344"/>
      <c r="SLK2" s="344"/>
      <c r="SLL2" s="344"/>
      <c r="SLM2" s="344"/>
      <c r="SLN2" s="344"/>
      <c r="SLO2" s="344"/>
      <c r="SLP2" s="344"/>
      <c r="SLQ2" s="28"/>
      <c r="SLR2" s="344"/>
      <c r="SLS2" s="344"/>
      <c r="SLT2" s="344"/>
      <c r="SLU2" s="344"/>
      <c r="SLV2" s="282"/>
      <c r="SLW2" s="282"/>
      <c r="SLX2" s="282"/>
      <c r="SLY2" s="282"/>
      <c r="SLZ2" s="282"/>
      <c r="SMA2" s="282"/>
      <c r="SMB2" s="283"/>
      <c r="SMC2" s="283"/>
      <c r="SMD2" s="282"/>
      <c r="SME2" s="282"/>
      <c r="SMF2" s="283"/>
      <c r="SMG2" s="282"/>
      <c r="SMH2" s="282"/>
      <c r="SMI2" s="283"/>
      <c r="SMJ2" s="283"/>
      <c r="SMK2" s="282"/>
      <c r="SML2" s="283"/>
      <c r="SMM2" s="282"/>
      <c r="SMN2" s="282"/>
      <c r="SMO2" s="282"/>
      <c r="SMP2" s="344"/>
      <c r="SMQ2" s="344"/>
      <c r="SMR2" s="344"/>
      <c r="SMS2" s="344"/>
      <c r="SMT2" s="344"/>
      <c r="SMU2" s="344"/>
      <c r="SMV2" s="344"/>
      <c r="SMW2" s="344"/>
      <c r="SMX2" s="344"/>
      <c r="SMY2" s="344"/>
      <c r="SMZ2" s="344"/>
      <c r="SNA2" s="344"/>
      <c r="SNB2" s="344"/>
      <c r="SNC2" s="344"/>
      <c r="SND2" s="344"/>
      <c r="SNE2" s="344"/>
      <c r="SNF2" s="344"/>
      <c r="SNG2" s="344"/>
      <c r="SNH2" s="344"/>
      <c r="SNI2" s="344"/>
      <c r="SNJ2" s="239"/>
      <c r="SNK2" s="344"/>
      <c r="SNL2" s="344"/>
      <c r="SNM2" s="344"/>
      <c r="SNN2" s="344"/>
      <c r="SNO2" s="344"/>
      <c r="SNP2" s="344"/>
      <c r="SNQ2" s="344"/>
      <c r="SNR2" s="344"/>
      <c r="SNS2" s="344"/>
      <c r="SNT2" s="344"/>
      <c r="SNU2" s="344"/>
      <c r="SNV2" s="344"/>
      <c r="SNW2" s="344"/>
      <c r="SNX2" s="28"/>
      <c r="SNY2" s="28"/>
      <c r="SNZ2" s="28"/>
      <c r="SOA2" s="28"/>
      <c r="SOB2" s="344"/>
      <c r="SOC2" s="344"/>
      <c r="SOD2" s="344"/>
      <c r="SOE2" s="240"/>
      <c r="SOF2" s="344"/>
      <c r="SOG2" s="28"/>
      <c r="SOH2" s="344"/>
      <c r="SOI2" s="344"/>
      <c r="SOJ2" s="344"/>
      <c r="SOK2" s="344"/>
      <c r="SOL2" s="344"/>
      <c r="SOM2" s="344"/>
      <c r="SON2" s="276"/>
      <c r="SOO2" s="276"/>
      <c r="SOP2" s="28"/>
      <c r="SOQ2" s="28"/>
      <c r="SOR2" s="28"/>
      <c r="SOS2" s="28"/>
      <c r="SOT2" s="28"/>
      <c r="SOU2" s="344"/>
      <c r="SOV2" s="24"/>
      <c r="SOW2" s="24"/>
      <c r="SOX2" s="344"/>
      <c r="SOY2" s="345"/>
      <c r="SOZ2" s="26"/>
      <c r="SPA2" s="520"/>
      <c r="SPB2" s="520"/>
      <c r="SPC2" s="520"/>
      <c r="SPD2" s="520"/>
      <c r="SPE2" s="521"/>
      <c r="SPF2" s="27"/>
      <c r="SPG2" s="27"/>
      <c r="SPH2" s="27"/>
      <c r="SPI2" s="27"/>
      <c r="SPJ2" s="27"/>
      <c r="SPK2" s="27"/>
      <c r="SPL2" s="27"/>
      <c r="SPM2" s="27"/>
      <c r="SPN2" s="27"/>
      <c r="SPO2" s="27"/>
      <c r="SPP2" s="27"/>
      <c r="SPQ2" s="27"/>
      <c r="SPR2" s="520"/>
      <c r="SPS2" s="345"/>
      <c r="SPT2" s="345"/>
      <c r="SPU2" s="345"/>
      <c r="SPV2" s="345"/>
      <c r="SPW2" s="345"/>
      <c r="SPX2" s="345"/>
      <c r="SPY2" s="345"/>
      <c r="SPZ2" s="345"/>
      <c r="SQA2" s="520"/>
      <c r="SQB2" s="520"/>
      <c r="SQC2" s="520"/>
      <c r="SQD2" s="520"/>
      <c r="SQE2" s="345"/>
      <c r="SQF2" s="345"/>
      <c r="SQG2" s="345"/>
      <c r="SQH2" s="344"/>
      <c r="SQI2" s="344"/>
      <c r="SQJ2" s="344"/>
      <c r="SQK2" s="344"/>
      <c r="SQL2" s="344"/>
      <c r="SQM2" s="344"/>
      <c r="SQN2" s="344"/>
      <c r="SQO2" s="344"/>
      <c r="SQP2" s="344"/>
      <c r="SQQ2" s="28"/>
      <c r="SQR2" s="344"/>
      <c r="SQS2" s="344"/>
      <c r="SQT2" s="344"/>
      <c r="SQU2" s="344"/>
      <c r="SQV2" s="282"/>
      <c r="SQW2" s="282"/>
      <c r="SQX2" s="282"/>
      <c r="SQY2" s="282"/>
      <c r="SQZ2" s="282"/>
      <c r="SRA2" s="282"/>
      <c r="SRB2" s="283"/>
      <c r="SRC2" s="283"/>
      <c r="SRD2" s="282"/>
      <c r="SRE2" s="282"/>
      <c r="SRF2" s="283"/>
      <c r="SRG2" s="282"/>
      <c r="SRH2" s="282"/>
      <c r="SRI2" s="283"/>
      <c r="SRJ2" s="283"/>
      <c r="SRK2" s="282"/>
      <c r="SRL2" s="283"/>
      <c r="SRM2" s="282"/>
      <c r="SRN2" s="282"/>
      <c r="SRO2" s="282"/>
      <c r="SRP2" s="344"/>
      <c r="SRQ2" s="344"/>
      <c r="SRR2" s="344"/>
      <c r="SRS2" s="344"/>
      <c r="SRT2" s="344"/>
      <c r="SRU2" s="344"/>
      <c r="SRV2" s="344"/>
      <c r="SRW2" s="344"/>
      <c r="SRX2" s="344"/>
      <c r="SRY2" s="344"/>
      <c r="SRZ2" s="344"/>
      <c r="SSA2" s="344"/>
      <c r="SSB2" s="344"/>
      <c r="SSC2" s="344"/>
      <c r="SSD2" s="344"/>
      <c r="SSE2" s="344"/>
      <c r="SSF2" s="344"/>
      <c r="SSG2" s="344"/>
      <c r="SSH2" s="344"/>
      <c r="SSI2" s="344"/>
      <c r="SSJ2" s="239"/>
      <c r="SSK2" s="344"/>
      <c r="SSL2" s="344"/>
      <c r="SSM2" s="344"/>
      <c r="SSN2" s="344"/>
      <c r="SSO2" s="344"/>
      <c r="SSP2" s="344"/>
      <c r="SSQ2" s="344"/>
      <c r="SSR2" s="344"/>
      <c r="SSS2" s="344"/>
      <c r="SST2" s="344"/>
      <c r="SSU2" s="344"/>
      <c r="SSV2" s="344"/>
      <c r="SSW2" s="344"/>
      <c r="SSX2" s="28"/>
      <c r="SSY2" s="28"/>
      <c r="SSZ2" s="28"/>
      <c r="STA2" s="28"/>
      <c r="STB2" s="344"/>
      <c r="STC2" s="344"/>
      <c r="STD2" s="344"/>
      <c r="STE2" s="240"/>
      <c r="STF2" s="344"/>
      <c r="STG2" s="28"/>
      <c r="STH2" s="344"/>
      <c r="STI2" s="344"/>
      <c r="STJ2" s="344"/>
      <c r="STK2" s="344"/>
      <c r="STL2" s="344"/>
      <c r="STM2" s="344"/>
      <c r="STN2" s="276"/>
      <c r="STO2" s="276"/>
      <c r="STP2" s="28"/>
      <c r="STQ2" s="28"/>
      <c r="STR2" s="28"/>
      <c r="STS2" s="28"/>
      <c r="STT2" s="28"/>
      <c r="STU2" s="344"/>
      <c r="STV2" s="24"/>
      <c r="STW2" s="24"/>
      <c r="STX2" s="344"/>
      <c r="STY2" s="345"/>
      <c r="STZ2" s="26"/>
      <c r="SUA2" s="520"/>
      <c r="SUB2" s="520"/>
      <c r="SUC2" s="520"/>
      <c r="SUD2" s="520"/>
      <c r="SUE2" s="521"/>
      <c r="SUF2" s="27"/>
      <c r="SUG2" s="27"/>
      <c r="SUH2" s="27"/>
      <c r="SUI2" s="27"/>
      <c r="SUJ2" s="27"/>
      <c r="SUK2" s="27"/>
      <c r="SUL2" s="27"/>
      <c r="SUM2" s="27"/>
      <c r="SUN2" s="27"/>
      <c r="SUO2" s="27"/>
      <c r="SUP2" s="27"/>
      <c r="SUQ2" s="27"/>
      <c r="SUR2" s="520"/>
      <c r="SUS2" s="345"/>
      <c r="SUT2" s="345"/>
      <c r="SUU2" s="345"/>
      <c r="SUV2" s="345"/>
      <c r="SUW2" s="345"/>
      <c r="SUX2" s="345"/>
      <c r="SUY2" s="345"/>
      <c r="SUZ2" s="345"/>
      <c r="SVA2" s="520"/>
      <c r="SVB2" s="520"/>
      <c r="SVC2" s="520"/>
      <c r="SVD2" s="520"/>
      <c r="SVE2" s="345"/>
      <c r="SVF2" s="345"/>
      <c r="SVG2" s="345"/>
      <c r="SVH2" s="344"/>
      <c r="SVI2" s="344"/>
      <c r="SVJ2" s="344"/>
      <c r="SVK2" s="344"/>
      <c r="SVL2" s="344"/>
      <c r="SVM2" s="344"/>
      <c r="SVN2" s="344"/>
      <c r="SVO2" s="344"/>
      <c r="SVP2" s="344"/>
      <c r="SVQ2" s="28"/>
      <c r="SVR2" s="344"/>
      <c r="SVS2" s="344"/>
      <c r="SVT2" s="344"/>
      <c r="SVU2" s="344"/>
      <c r="SVV2" s="282"/>
      <c r="SVW2" s="282"/>
      <c r="SVX2" s="282"/>
      <c r="SVY2" s="282"/>
      <c r="SVZ2" s="282"/>
      <c r="SWA2" s="282"/>
      <c r="SWB2" s="283"/>
      <c r="SWC2" s="283"/>
      <c r="SWD2" s="282"/>
      <c r="SWE2" s="282"/>
      <c r="SWF2" s="283"/>
      <c r="SWG2" s="282"/>
      <c r="SWH2" s="282"/>
      <c r="SWI2" s="283"/>
      <c r="SWJ2" s="283"/>
      <c r="SWK2" s="282"/>
      <c r="SWL2" s="283"/>
      <c r="SWM2" s="282"/>
      <c r="SWN2" s="282"/>
      <c r="SWO2" s="282"/>
      <c r="SWP2" s="344"/>
      <c r="SWQ2" s="344"/>
      <c r="SWR2" s="344"/>
      <c r="SWS2" s="344"/>
      <c r="SWT2" s="344"/>
      <c r="SWU2" s="344"/>
      <c r="SWV2" s="344"/>
      <c r="SWW2" s="344"/>
      <c r="SWX2" s="344"/>
      <c r="SWY2" s="344"/>
      <c r="SWZ2" s="344"/>
      <c r="SXA2" s="344"/>
      <c r="SXB2" s="344"/>
      <c r="SXC2" s="344"/>
      <c r="SXD2" s="344"/>
      <c r="SXE2" s="344"/>
      <c r="SXF2" s="344"/>
      <c r="SXG2" s="344"/>
      <c r="SXH2" s="344"/>
      <c r="SXI2" s="344"/>
      <c r="SXJ2" s="239"/>
      <c r="SXK2" s="344"/>
      <c r="SXL2" s="344"/>
      <c r="SXM2" s="344"/>
      <c r="SXN2" s="344"/>
      <c r="SXO2" s="344"/>
      <c r="SXP2" s="344"/>
      <c r="SXQ2" s="344"/>
      <c r="SXR2" s="344"/>
      <c r="SXS2" s="344"/>
      <c r="SXT2" s="344"/>
      <c r="SXU2" s="344"/>
      <c r="SXV2" s="344"/>
      <c r="SXW2" s="344"/>
      <c r="SXX2" s="28"/>
      <c r="SXY2" s="28"/>
      <c r="SXZ2" s="28"/>
      <c r="SYA2" s="28"/>
      <c r="SYB2" s="344"/>
      <c r="SYC2" s="344"/>
      <c r="SYD2" s="344"/>
      <c r="SYE2" s="240"/>
      <c r="SYF2" s="344"/>
      <c r="SYG2" s="28"/>
      <c r="SYH2" s="344"/>
      <c r="SYI2" s="344"/>
      <c r="SYJ2" s="344"/>
      <c r="SYK2" s="344"/>
      <c r="SYL2" s="344"/>
      <c r="SYM2" s="344"/>
      <c r="SYN2" s="276"/>
      <c r="SYO2" s="276"/>
      <c r="SYP2" s="28"/>
      <c r="SYQ2" s="28"/>
      <c r="SYR2" s="28"/>
      <c r="SYS2" s="28"/>
      <c r="SYT2" s="28"/>
      <c r="SYU2" s="344"/>
      <c r="SYV2" s="24"/>
      <c r="SYW2" s="24"/>
      <c r="SYX2" s="344"/>
      <c r="SYY2" s="345"/>
      <c r="SYZ2" s="26"/>
      <c r="SZA2" s="520"/>
      <c r="SZB2" s="520"/>
      <c r="SZC2" s="520"/>
      <c r="SZD2" s="520"/>
      <c r="SZE2" s="521"/>
      <c r="SZF2" s="27"/>
      <c r="SZG2" s="27"/>
      <c r="SZH2" s="27"/>
      <c r="SZI2" s="27"/>
      <c r="SZJ2" s="27"/>
      <c r="SZK2" s="27"/>
      <c r="SZL2" s="27"/>
      <c r="SZM2" s="27"/>
      <c r="SZN2" s="27"/>
      <c r="SZO2" s="27"/>
      <c r="SZP2" s="27"/>
      <c r="SZQ2" s="27"/>
      <c r="SZR2" s="520"/>
      <c r="SZS2" s="345"/>
      <c r="SZT2" s="345"/>
      <c r="SZU2" s="345"/>
      <c r="SZV2" s="345"/>
      <c r="SZW2" s="345"/>
      <c r="SZX2" s="345"/>
      <c r="SZY2" s="345"/>
      <c r="SZZ2" s="345"/>
      <c r="TAA2" s="520"/>
      <c r="TAB2" s="520"/>
      <c r="TAC2" s="520"/>
      <c r="TAD2" s="520"/>
      <c r="TAE2" s="345"/>
      <c r="TAF2" s="345"/>
      <c r="TAG2" s="345"/>
      <c r="TAH2" s="344"/>
      <c r="TAI2" s="344"/>
      <c r="TAJ2" s="344"/>
      <c r="TAK2" s="344"/>
      <c r="TAL2" s="344"/>
      <c r="TAM2" s="344"/>
      <c r="TAN2" s="344"/>
      <c r="TAO2" s="344"/>
      <c r="TAP2" s="344"/>
      <c r="TAQ2" s="28"/>
      <c r="TAR2" s="344"/>
      <c r="TAS2" s="344"/>
      <c r="TAT2" s="344"/>
      <c r="TAU2" s="344"/>
      <c r="TAV2" s="282"/>
      <c r="TAW2" s="282"/>
      <c r="TAX2" s="282"/>
      <c r="TAY2" s="282"/>
      <c r="TAZ2" s="282"/>
      <c r="TBA2" s="282"/>
      <c r="TBB2" s="283"/>
      <c r="TBC2" s="283"/>
      <c r="TBD2" s="282"/>
      <c r="TBE2" s="282"/>
      <c r="TBF2" s="283"/>
      <c r="TBG2" s="282"/>
      <c r="TBH2" s="282"/>
      <c r="TBI2" s="283"/>
      <c r="TBJ2" s="283"/>
      <c r="TBK2" s="282"/>
      <c r="TBL2" s="283"/>
      <c r="TBM2" s="282"/>
      <c r="TBN2" s="282"/>
      <c r="TBO2" s="282"/>
      <c r="TBP2" s="344"/>
      <c r="TBQ2" s="344"/>
      <c r="TBR2" s="344"/>
      <c r="TBS2" s="344"/>
      <c r="TBT2" s="344"/>
      <c r="TBU2" s="344"/>
      <c r="TBV2" s="344"/>
      <c r="TBW2" s="344"/>
      <c r="TBX2" s="344"/>
      <c r="TBY2" s="344"/>
      <c r="TBZ2" s="344"/>
      <c r="TCA2" s="344"/>
      <c r="TCB2" s="344"/>
      <c r="TCC2" s="344"/>
      <c r="TCD2" s="344"/>
      <c r="TCE2" s="344"/>
      <c r="TCF2" s="344"/>
      <c r="TCG2" s="344"/>
      <c r="TCH2" s="344"/>
      <c r="TCI2" s="344"/>
      <c r="TCJ2" s="239"/>
      <c r="TCK2" s="344"/>
      <c r="TCL2" s="344"/>
      <c r="TCM2" s="344"/>
      <c r="TCN2" s="344"/>
      <c r="TCO2" s="344"/>
      <c r="TCP2" s="344"/>
      <c r="TCQ2" s="344"/>
      <c r="TCR2" s="344"/>
      <c r="TCS2" s="344"/>
      <c r="TCT2" s="344"/>
      <c r="TCU2" s="344"/>
      <c r="TCV2" s="344"/>
      <c r="TCW2" s="344"/>
      <c r="TCX2" s="28"/>
      <c r="TCY2" s="28"/>
      <c r="TCZ2" s="28"/>
      <c r="TDA2" s="28"/>
      <c r="TDB2" s="344"/>
      <c r="TDC2" s="344"/>
      <c r="TDD2" s="344"/>
      <c r="TDE2" s="240"/>
      <c r="TDF2" s="344"/>
      <c r="TDG2" s="28"/>
      <c r="TDH2" s="344"/>
      <c r="TDI2" s="344"/>
      <c r="TDJ2" s="344"/>
      <c r="TDK2" s="344"/>
      <c r="TDL2" s="344"/>
      <c r="TDM2" s="344"/>
      <c r="TDN2" s="276"/>
      <c r="TDO2" s="276"/>
      <c r="TDP2" s="28"/>
      <c r="TDQ2" s="28"/>
      <c r="TDR2" s="28"/>
      <c r="TDS2" s="28"/>
      <c r="TDT2" s="28"/>
      <c r="TDU2" s="344"/>
      <c r="TDV2" s="24"/>
      <c r="TDW2" s="24"/>
      <c r="TDX2" s="344"/>
      <c r="TDY2" s="345"/>
      <c r="TDZ2" s="26"/>
      <c r="TEA2" s="520"/>
      <c r="TEB2" s="520"/>
      <c r="TEC2" s="520"/>
      <c r="TED2" s="520"/>
      <c r="TEE2" s="521"/>
      <c r="TEF2" s="27"/>
      <c r="TEG2" s="27"/>
      <c r="TEH2" s="27"/>
      <c r="TEI2" s="27"/>
      <c r="TEJ2" s="27"/>
      <c r="TEK2" s="27"/>
      <c r="TEL2" s="27"/>
      <c r="TEM2" s="27"/>
      <c r="TEN2" s="27"/>
      <c r="TEO2" s="27"/>
      <c r="TEP2" s="27"/>
      <c r="TEQ2" s="27"/>
      <c r="TER2" s="520"/>
      <c r="TES2" s="345"/>
      <c r="TET2" s="345"/>
      <c r="TEU2" s="345"/>
      <c r="TEV2" s="345"/>
      <c r="TEW2" s="345"/>
      <c r="TEX2" s="345"/>
      <c r="TEY2" s="345"/>
      <c r="TEZ2" s="345"/>
      <c r="TFA2" s="520"/>
      <c r="TFB2" s="520"/>
      <c r="TFC2" s="520"/>
      <c r="TFD2" s="520"/>
      <c r="TFE2" s="345"/>
      <c r="TFF2" s="345"/>
      <c r="TFG2" s="345"/>
      <c r="TFH2" s="344"/>
      <c r="TFI2" s="344"/>
      <c r="TFJ2" s="344"/>
      <c r="TFK2" s="344"/>
      <c r="TFL2" s="344"/>
      <c r="TFM2" s="344"/>
      <c r="TFN2" s="344"/>
      <c r="TFO2" s="344"/>
      <c r="TFP2" s="344"/>
      <c r="TFQ2" s="28"/>
      <c r="TFR2" s="344"/>
      <c r="TFS2" s="344"/>
      <c r="TFT2" s="344"/>
      <c r="TFU2" s="344"/>
      <c r="TFV2" s="282"/>
      <c r="TFW2" s="282"/>
      <c r="TFX2" s="282"/>
      <c r="TFY2" s="282"/>
      <c r="TFZ2" s="282"/>
      <c r="TGA2" s="282"/>
      <c r="TGB2" s="283"/>
      <c r="TGC2" s="283"/>
      <c r="TGD2" s="282"/>
      <c r="TGE2" s="282"/>
      <c r="TGF2" s="283"/>
      <c r="TGG2" s="282"/>
      <c r="TGH2" s="282"/>
      <c r="TGI2" s="283"/>
      <c r="TGJ2" s="283"/>
      <c r="TGK2" s="282"/>
      <c r="TGL2" s="283"/>
      <c r="TGM2" s="282"/>
      <c r="TGN2" s="282"/>
      <c r="TGO2" s="282"/>
      <c r="TGP2" s="344"/>
      <c r="TGQ2" s="344"/>
      <c r="TGR2" s="344"/>
      <c r="TGS2" s="344"/>
      <c r="TGT2" s="344"/>
      <c r="TGU2" s="344"/>
      <c r="TGV2" s="344"/>
      <c r="TGW2" s="344"/>
      <c r="TGX2" s="344"/>
      <c r="TGY2" s="344"/>
      <c r="TGZ2" s="344"/>
      <c r="THA2" s="344"/>
      <c r="THB2" s="344"/>
      <c r="THC2" s="344"/>
      <c r="THD2" s="344"/>
      <c r="THE2" s="344"/>
      <c r="THF2" s="344"/>
      <c r="THG2" s="344"/>
      <c r="THH2" s="344"/>
      <c r="THI2" s="344"/>
      <c r="THJ2" s="239"/>
      <c r="THK2" s="344"/>
      <c r="THL2" s="344"/>
      <c r="THM2" s="344"/>
      <c r="THN2" s="344"/>
      <c r="THO2" s="344"/>
      <c r="THP2" s="344"/>
      <c r="THQ2" s="344"/>
      <c r="THR2" s="344"/>
      <c r="THS2" s="344"/>
      <c r="THT2" s="344"/>
      <c r="THU2" s="344"/>
      <c r="THV2" s="344"/>
      <c r="THW2" s="344"/>
      <c r="THX2" s="28"/>
      <c r="THY2" s="28"/>
      <c r="THZ2" s="28"/>
      <c r="TIA2" s="28"/>
      <c r="TIB2" s="344"/>
      <c r="TIC2" s="344"/>
      <c r="TID2" s="344"/>
      <c r="TIE2" s="240"/>
      <c r="TIF2" s="344"/>
      <c r="TIG2" s="28"/>
      <c r="TIH2" s="344"/>
      <c r="TII2" s="344"/>
      <c r="TIJ2" s="344"/>
      <c r="TIK2" s="344"/>
      <c r="TIL2" s="344"/>
      <c r="TIM2" s="344"/>
      <c r="TIN2" s="276"/>
      <c r="TIO2" s="276"/>
      <c r="TIP2" s="28"/>
      <c r="TIQ2" s="28"/>
      <c r="TIR2" s="28"/>
      <c r="TIS2" s="28"/>
      <c r="TIT2" s="28"/>
      <c r="TIU2" s="344"/>
      <c r="TIV2" s="24"/>
      <c r="TIW2" s="24"/>
      <c r="TIX2" s="344"/>
      <c r="TIY2" s="345"/>
      <c r="TIZ2" s="26"/>
      <c r="TJA2" s="520"/>
      <c r="TJB2" s="520"/>
      <c r="TJC2" s="520"/>
      <c r="TJD2" s="520"/>
      <c r="TJE2" s="521"/>
      <c r="TJF2" s="27"/>
      <c r="TJG2" s="27"/>
      <c r="TJH2" s="27"/>
      <c r="TJI2" s="27"/>
      <c r="TJJ2" s="27"/>
      <c r="TJK2" s="27"/>
      <c r="TJL2" s="27"/>
      <c r="TJM2" s="27"/>
      <c r="TJN2" s="27"/>
      <c r="TJO2" s="27"/>
      <c r="TJP2" s="27"/>
      <c r="TJQ2" s="27"/>
      <c r="TJR2" s="520"/>
      <c r="TJS2" s="345"/>
      <c r="TJT2" s="345"/>
      <c r="TJU2" s="345"/>
      <c r="TJV2" s="345"/>
      <c r="TJW2" s="345"/>
      <c r="TJX2" s="345"/>
      <c r="TJY2" s="345"/>
      <c r="TJZ2" s="345"/>
      <c r="TKA2" s="520"/>
      <c r="TKB2" s="520"/>
      <c r="TKC2" s="520"/>
      <c r="TKD2" s="520"/>
      <c r="TKE2" s="345"/>
      <c r="TKF2" s="345"/>
      <c r="TKG2" s="345"/>
      <c r="TKH2" s="344"/>
      <c r="TKI2" s="344"/>
      <c r="TKJ2" s="344"/>
      <c r="TKK2" s="344"/>
      <c r="TKL2" s="344"/>
      <c r="TKM2" s="344"/>
      <c r="TKN2" s="344"/>
      <c r="TKO2" s="344"/>
      <c r="TKP2" s="344"/>
      <c r="TKQ2" s="28"/>
      <c r="TKR2" s="344"/>
      <c r="TKS2" s="344"/>
      <c r="TKT2" s="344"/>
      <c r="TKU2" s="344"/>
      <c r="TKV2" s="282"/>
      <c r="TKW2" s="282"/>
      <c r="TKX2" s="282"/>
      <c r="TKY2" s="282"/>
      <c r="TKZ2" s="282"/>
      <c r="TLA2" s="282"/>
      <c r="TLB2" s="283"/>
      <c r="TLC2" s="283"/>
      <c r="TLD2" s="282"/>
      <c r="TLE2" s="282"/>
      <c r="TLF2" s="283"/>
      <c r="TLG2" s="282"/>
      <c r="TLH2" s="282"/>
      <c r="TLI2" s="283"/>
      <c r="TLJ2" s="283"/>
      <c r="TLK2" s="282"/>
      <c r="TLL2" s="283"/>
      <c r="TLM2" s="282"/>
      <c r="TLN2" s="282"/>
      <c r="TLO2" s="282"/>
      <c r="TLP2" s="344"/>
      <c r="TLQ2" s="344"/>
      <c r="TLR2" s="344"/>
      <c r="TLS2" s="344"/>
      <c r="TLT2" s="344"/>
      <c r="TLU2" s="344"/>
      <c r="TLV2" s="344"/>
      <c r="TLW2" s="344"/>
      <c r="TLX2" s="344"/>
      <c r="TLY2" s="344"/>
      <c r="TLZ2" s="344"/>
      <c r="TMA2" s="344"/>
      <c r="TMB2" s="344"/>
      <c r="TMC2" s="344"/>
      <c r="TMD2" s="344"/>
      <c r="TME2" s="344"/>
      <c r="TMF2" s="344"/>
      <c r="TMG2" s="344"/>
      <c r="TMH2" s="344"/>
      <c r="TMI2" s="344"/>
      <c r="TMJ2" s="239"/>
      <c r="TMK2" s="344"/>
      <c r="TML2" s="344"/>
      <c r="TMM2" s="344"/>
      <c r="TMN2" s="344"/>
      <c r="TMO2" s="344"/>
      <c r="TMP2" s="344"/>
      <c r="TMQ2" s="344"/>
      <c r="TMR2" s="344"/>
      <c r="TMS2" s="344"/>
      <c r="TMT2" s="344"/>
      <c r="TMU2" s="344"/>
      <c r="TMV2" s="344"/>
      <c r="TMW2" s="344"/>
      <c r="TMX2" s="28"/>
      <c r="TMY2" s="28"/>
      <c r="TMZ2" s="28"/>
      <c r="TNA2" s="28"/>
      <c r="TNB2" s="344"/>
      <c r="TNC2" s="344"/>
      <c r="TND2" s="344"/>
      <c r="TNE2" s="240"/>
      <c r="TNF2" s="344"/>
      <c r="TNG2" s="28"/>
      <c r="TNH2" s="344"/>
      <c r="TNI2" s="344"/>
      <c r="TNJ2" s="344"/>
      <c r="TNK2" s="344"/>
      <c r="TNL2" s="344"/>
      <c r="TNM2" s="344"/>
      <c r="TNN2" s="276"/>
      <c r="TNO2" s="276"/>
      <c r="TNP2" s="28"/>
      <c r="TNQ2" s="28"/>
      <c r="TNR2" s="28"/>
      <c r="TNS2" s="28"/>
      <c r="TNT2" s="28"/>
      <c r="TNU2" s="344"/>
      <c r="TNV2" s="24"/>
      <c r="TNW2" s="24"/>
      <c r="TNX2" s="344"/>
      <c r="TNY2" s="345"/>
      <c r="TNZ2" s="26"/>
      <c r="TOA2" s="520"/>
      <c r="TOB2" s="520"/>
      <c r="TOC2" s="520"/>
      <c r="TOD2" s="520"/>
      <c r="TOE2" s="521"/>
      <c r="TOF2" s="27"/>
      <c r="TOG2" s="27"/>
      <c r="TOH2" s="27"/>
      <c r="TOI2" s="27"/>
      <c r="TOJ2" s="27"/>
      <c r="TOK2" s="27"/>
      <c r="TOL2" s="27"/>
      <c r="TOM2" s="27"/>
      <c r="TON2" s="27"/>
      <c r="TOO2" s="27"/>
      <c r="TOP2" s="27"/>
      <c r="TOQ2" s="27"/>
      <c r="TOR2" s="520"/>
      <c r="TOS2" s="345"/>
      <c r="TOT2" s="345"/>
      <c r="TOU2" s="345"/>
      <c r="TOV2" s="345"/>
      <c r="TOW2" s="345"/>
      <c r="TOX2" s="345"/>
      <c r="TOY2" s="345"/>
      <c r="TOZ2" s="345"/>
      <c r="TPA2" s="520"/>
      <c r="TPB2" s="520"/>
      <c r="TPC2" s="520"/>
      <c r="TPD2" s="520"/>
      <c r="TPE2" s="345"/>
      <c r="TPF2" s="345"/>
      <c r="TPG2" s="345"/>
      <c r="TPH2" s="344"/>
      <c r="TPI2" s="344"/>
      <c r="TPJ2" s="344"/>
      <c r="TPK2" s="344"/>
      <c r="TPL2" s="344"/>
      <c r="TPM2" s="344"/>
      <c r="TPN2" s="344"/>
      <c r="TPO2" s="344"/>
      <c r="TPP2" s="344"/>
      <c r="TPQ2" s="28"/>
      <c r="TPR2" s="344"/>
      <c r="TPS2" s="344"/>
      <c r="TPT2" s="344"/>
      <c r="TPU2" s="344"/>
      <c r="TPV2" s="282"/>
      <c r="TPW2" s="282"/>
      <c r="TPX2" s="282"/>
      <c r="TPY2" s="282"/>
      <c r="TPZ2" s="282"/>
      <c r="TQA2" s="282"/>
      <c r="TQB2" s="283"/>
      <c r="TQC2" s="283"/>
      <c r="TQD2" s="282"/>
      <c r="TQE2" s="282"/>
      <c r="TQF2" s="283"/>
      <c r="TQG2" s="282"/>
      <c r="TQH2" s="282"/>
      <c r="TQI2" s="283"/>
      <c r="TQJ2" s="283"/>
      <c r="TQK2" s="282"/>
      <c r="TQL2" s="283"/>
      <c r="TQM2" s="282"/>
      <c r="TQN2" s="282"/>
      <c r="TQO2" s="282"/>
      <c r="TQP2" s="344"/>
      <c r="TQQ2" s="344"/>
      <c r="TQR2" s="344"/>
      <c r="TQS2" s="344"/>
      <c r="TQT2" s="344"/>
      <c r="TQU2" s="344"/>
      <c r="TQV2" s="344"/>
      <c r="TQW2" s="344"/>
      <c r="TQX2" s="344"/>
      <c r="TQY2" s="344"/>
      <c r="TQZ2" s="344"/>
      <c r="TRA2" s="344"/>
      <c r="TRB2" s="344"/>
      <c r="TRC2" s="344"/>
      <c r="TRD2" s="344"/>
      <c r="TRE2" s="344"/>
      <c r="TRF2" s="344"/>
      <c r="TRG2" s="344"/>
      <c r="TRH2" s="344"/>
      <c r="TRI2" s="344"/>
      <c r="TRJ2" s="239"/>
      <c r="TRK2" s="344"/>
      <c r="TRL2" s="344"/>
      <c r="TRM2" s="344"/>
      <c r="TRN2" s="344"/>
      <c r="TRO2" s="344"/>
      <c r="TRP2" s="344"/>
      <c r="TRQ2" s="344"/>
      <c r="TRR2" s="344"/>
      <c r="TRS2" s="344"/>
      <c r="TRT2" s="344"/>
      <c r="TRU2" s="344"/>
      <c r="TRV2" s="344"/>
      <c r="TRW2" s="344"/>
      <c r="TRX2" s="28"/>
      <c r="TRY2" s="28"/>
      <c r="TRZ2" s="28"/>
      <c r="TSA2" s="28"/>
      <c r="TSB2" s="344"/>
      <c r="TSC2" s="344"/>
      <c r="TSD2" s="344"/>
      <c r="TSE2" s="240"/>
      <c r="TSF2" s="344"/>
      <c r="TSG2" s="28"/>
      <c r="TSH2" s="344"/>
      <c r="TSI2" s="344"/>
      <c r="TSJ2" s="344"/>
      <c r="TSK2" s="344"/>
      <c r="TSL2" s="344"/>
      <c r="TSM2" s="344"/>
      <c r="TSN2" s="276"/>
      <c r="TSO2" s="276"/>
      <c r="TSP2" s="28"/>
      <c r="TSQ2" s="28"/>
      <c r="TSR2" s="28"/>
      <c r="TSS2" s="28"/>
      <c r="TST2" s="28"/>
      <c r="TSU2" s="344"/>
      <c r="TSV2" s="24"/>
      <c r="TSW2" s="24"/>
      <c r="TSX2" s="344"/>
      <c r="TSY2" s="345"/>
      <c r="TSZ2" s="26"/>
      <c r="TTA2" s="520"/>
      <c r="TTB2" s="520"/>
      <c r="TTC2" s="520"/>
      <c r="TTD2" s="520"/>
      <c r="TTE2" s="521"/>
      <c r="TTF2" s="27"/>
      <c r="TTG2" s="27"/>
      <c r="TTH2" s="27"/>
      <c r="TTI2" s="27"/>
      <c r="TTJ2" s="27"/>
      <c r="TTK2" s="27"/>
      <c r="TTL2" s="27"/>
      <c r="TTM2" s="27"/>
      <c r="TTN2" s="27"/>
      <c r="TTO2" s="27"/>
      <c r="TTP2" s="27"/>
      <c r="TTQ2" s="27"/>
      <c r="TTR2" s="520"/>
      <c r="TTS2" s="345"/>
      <c r="TTT2" s="345"/>
      <c r="TTU2" s="345"/>
      <c r="TTV2" s="345"/>
      <c r="TTW2" s="345"/>
      <c r="TTX2" s="345"/>
      <c r="TTY2" s="345"/>
      <c r="TTZ2" s="345"/>
      <c r="TUA2" s="520"/>
      <c r="TUB2" s="520"/>
      <c r="TUC2" s="520"/>
      <c r="TUD2" s="520"/>
      <c r="TUE2" s="345"/>
      <c r="TUF2" s="345"/>
      <c r="TUG2" s="345"/>
      <c r="TUH2" s="344"/>
      <c r="TUI2" s="344"/>
      <c r="TUJ2" s="344"/>
      <c r="TUK2" s="344"/>
      <c r="TUL2" s="344"/>
      <c r="TUM2" s="344"/>
      <c r="TUN2" s="344"/>
      <c r="TUO2" s="344"/>
      <c r="TUP2" s="344"/>
      <c r="TUQ2" s="28"/>
      <c r="TUR2" s="344"/>
      <c r="TUS2" s="344"/>
      <c r="TUT2" s="344"/>
      <c r="TUU2" s="344"/>
      <c r="TUV2" s="282"/>
      <c r="TUW2" s="282"/>
      <c r="TUX2" s="282"/>
      <c r="TUY2" s="282"/>
      <c r="TUZ2" s="282"/>
      <c r="TVA2" s="282"/>
      <c r="TVB2" s="283"/>
      <c r="TVC2" s="283"/>
      <c r="TVD2" s="282"/>
      <c r="TVE2" s="282"/>
      <c r="TVF2" s="283"/>
      <c r="TVG2" s="282"/>
      <c r="TVH2" s="282"/>
      <c r="TVI2" s="283"/>
      <c r="TVJ2" s="283"/>
      <c r="TVK2" s="282"/>
      <c r="TVL2" s="283"/>
      <c r="TVM2" s="282"/>
      <c r="TVN2" s="282"/>
      <c r="TVO2" s="282"/>
      <c r="TVP2" s="344"/>
      <c r="TVQ2" s="344"/>
      <c r="TVR2" s="344"/>
      <c r="TVS2" s="344"/>
      <c r="TVT2" s="344"/>
      <c r="TVU2" s="344"/>
      <c r="TVV2" s="344"/>
      <c r="TVW2" s="344"/>
      <c r="TVX2" s="344"/>
      <c r="TVY2" s="344"/>
      <c r="TVZ2" s="344"/>
      <c r="TWA2" s="344"/>
      <c r="TWB2" s="344"/>
      <c r="TWC2" s="344"/>
      <c r="TWD2" s="344"/>
      <c r="TWE2" s="344"/>
      <c r="TWF2" s="344"/>
      <c r="TWG2" s="344"/>
      <c r="TWH2" s="344"/>
      <c r="TWI2" s="344"/>
      <c r="TWJ2" s="239"/>
      <c r="TWK2" s="344"/>
      <c r="TWL2" s="344"/>
      <c r="TWM2" s="344"/>
      <c r="TWN2" s="344"/>
      <c r="TWO2" s="344"/>
      <c r="TWP2" s="344"/>
      <c r="TWQ2" s="344"/>
      <c r="TWR2" s="344"/>
      <c r="TWS2" s="344"/>
      <c r="TWT2" s="344"/>
      <c r="TWU2" s="344"/>
      <c r="TWV2" s="344"/>
      <c r="TWW2" s="344"/>
      <c r="TWX2" s="28"/>
      <c r="TWY2" s="28"/>
      <c r="TWZ2" s="28"/>
      <c r="TXA2" s="28"/>
      <c r="TXB2" s="344"/>
      <c r="TXC2" s="344"/>
      <c r="TXD2" s="344"/>
      <c r="TXE2" s="240"/>
      <c r="TXF2" s="344"/>
      <c r="TXG2" s="28"/>
      <c r="TXH2" s="344"/>
      <c r="TXI2" s="344"/>
      <c r="TXJ2" s="344"/>
      <c r="TXK2" s="344"/>
      <c r="TXL2" s="344"/>
      <c r="TXM2" s="344"/>
      <c r="TXN2" s="276"/>
      <c r="TXO2" s="276"/>
      <c r="TXP2" s="28"/>
      <c r="TXQ2" s="28"/>
      <c r="TXR2" s="28"/>
      <c r="TXS2" s="28"/>
      <c r="TXT2" s="28"/>
      <c r="TXU2" s="344"/>
      <c r="TXV2" s="24"/>
      <c r="TXW2" s="24"/>
      <c r="TXX2" s="344"/>
      <c r="TXY2" s="345"/>
      <c r="TXZ2" s="26"/>
      <c r="TYA2" s="520"/>
      <c r="TYB2" s="520"/>
      <c r="TYC2" s="520"/>
      <c r="TYD2" s="520"/>
      <c r="TYE2" s="521"/>
      <c r="TYF2" s="27"/>
      <c r="TYG2" s="27"/>
      <c r="TYH2" s="27"/>
      <c r="TYI2" s="27"/>
      <c r="TYJ2" s="27"/>
      <c r="TYK2" s="27"/>
      <c r="TYL2" s="27"/>
      <c r="TYM2" s="27"/>
      <c r="TYN2" s="27"/>
      <c r="TYO2" s="27"/>
      <c r="TYP2" s="27"/>
      <c r="TYQ2" s="27"/>
      <c r="TYR2" s="520"/>
      <c r="TYS2" s="345"/>
      <c r="TYT2" s="345"/>
      <c r="TYU2" s="345"/>
      <c r="TYV2" s="345"/>
      <c r="TYW2" s="345"/>
      <c r="TYX2" s="345"/>
      <c r="TYY2" s="345"/>
      <c r="TYZ2" s="345"/>
      <c r="TZA2" s="520"/>
      <c r="TZB2" s="520"/>
      <c r="TZC2" s="520"/>
      <c r="TZD2" s="520"/>
      <c r="TZE2" s="345"/>
      <c r="TZF2" s="345"/>
      <c r="TZG2" s="345"/>
      <c r="TZH2" s="344"/>
      <c r="TZI2" s="344"/>
      <c r="TZJ2" s="344"/>
      <c r="TZK2" s="344"/>
      <c r="TZL2" s="344"/>
      <c r="TZM2" s="344"/>
      <c r="TZN2" s="344"/>
      <c r="TZO2" s="344"/>
      <c r="TZP2" s="344"/>
      <c r="TZQ2" s="28"/>
      <c r="TZR2" s="344"/>
      <c r="TZS2" s="344"/>
      <c r="TZT2" s="344"/>
      <c r="TZU2" s="344"/>
      <c r="TZV2" s="282"/>
      <c r="TZW2" s="282"/>
      <c r="TZX2" s="282"/>
      <c r="TZY2" s="282"/>
      <c r="TZZ2" s="282"/>
      <c r="UAA2" s="282"/>
      <c r="UAB2" s="283"/>
      <c r="UAC2" s="283"/>
      <c r="UAD2" s="282"/>
      <c r="UAE2" s="282"/>
      <c r="UAF2" s="283"/>
      <c r="UAG2" s="282"/>
      <c r="UAH2" s="282"/>
      <c r="UAI2" s="283"/>
      <c r="UAJ2" s="283"/>
      <c r="UAK2" s="282"/>
      <c r="UAL2" s="283"/>
      <c r="UAM2" s="282"/>
      <c r="UAN2" s="282"/>
      <c r="UAO2" s="282"/>
      <c r="UAP2" s="344"/>
      <c r="UAQ2" s="344"/>
      <c r="UAR2" s="344"/>
      <c r="UAS2" s="344"/>
      <c r="UAT2" s="344"/>
      <c r="UAU2" s="344"/>
      <c r="UAV2" s="344"/>
      <c r="UAW2" s="344"/>
      <c r="UAX2" s="344"/>
      <c r="UAY2" s="344"/>
      <c r="UAZ2" s="344"/>
      <c r="UBA2" s="344"/>
      <c r="UBB2" s="344"/>
      <c r="UBC2" s="344"/>
      <c r="UBD2" s="344"/>
      <c r="UBE2" s="344"/>
      <c r="UBF2" s="344"/>
      <c r="UBG2" s="344"/>
      <c r="UBH2" s="344"/>
      <c r="UBI2" s="344"/>
      <c r="UBJ2" s="239"/>
      <c r="UBK2" s="344"/>
      <c r="UBL2" s="344"/>
      <c r="UBM2" s="344"/>
      <c r="UBN2" s="344"/>
      <c r="UBO2" s="344"/>
      <c r="UBP2" s="344"/>
      <c r="UBQ2" s="344"/>
      <c r="UBR2" s="344"/>
      <c r="UBS2" s="344"/>
      <c r="UBT2" s="344"/>
      <c r="UBU2" s="344"/>
      <c r="UBV2" s="344"/>
      <c r="UBW2" s="344"/>
      <c r="UBX2" s="28"/>
      <c r="UBY2" s="28"/>
      <c r="UBZ2" s="28"/>
      <c r="UCA2" s="28"/>
      <c r="UCB2" s="344"/>
      <c r="UCC2" s="344"/>
      <c r="UCD2" s="344"/>
      <c r="UCE2" s="240"/>
      <c r="UCF2" s="344"/>
      <c r="UCG2" s="28"/>
      <c r="UCH2" s="344"/>
      <c r="UCI2" s="344"/>
      <c r="UCJ2" s="344"/>
      <c r="UCK2" s="344"/>
      <c r="UCL2" s="344"/>
      <c r="UCM2" s="344"/>
      <c r="UCN2" s="276"/>
      <c r="UCO2" s="276"/>
      <c r="UCP2" s="28"/>
      <c r="UCQ2" s="28"/>
      <c r="UCR2" s="28"/>
      <c r="UCS2" s="28"/>
      <c r="UCT2" s="28"/>
      <c r="UCU2" s="344"/>
      <c r="UCV2" s="24"/>
      <c r="UCW2" s="24"/>
      <c r="UCX2" s="344"/>
      <c r="UCY2" s="345"/>
      <c r="UCZ2" s="26"/>
      <c r="UDA2" s="520"/>
      <c r="UDB2" s="520"/>
      <c r="UDC2" s="520"/>
      <c r="UDD2" s="520"/>
      <c r="UDE2" s="521"/>
      <c r="UDF2" s="27"/>
      <c r="UDG2" s="27"/>
      <c r="UDH2" s="27"/>
      <c r="UDI2" s="27"/>
      <c r="UDJ2" s="27"/>
      <c r="UDK2" s="27"/>
      <c r="UDL2" s="27"/>
      <c r="UDM2" s="27"/>
      <c r="UDN2" s="27"/>
      <c r="UDO2" s="27"/>
      <c r="UDP2" s="27"/>
      <c r="UDQ2" s="27"/>
      <c r="UDR2" s="520"/>
      <c r="UDS2" s="345"/>
      <c r="UDT2" s="345"/>
      <c r="UDU2" s="345"/>
      <c r="UDV2" s="345"/>
      <c r="UDW2" s="345"/>
      <c r="UDX2" s="345"/>
      <c r="UDY2" s="345"/>
      <c r="UDZ2" s="345"/>
      <c r="UEA2" s="520"/>
      <c r="UEB2" s="520"/>
      <c r="UEC2" s="520"/>
      <c r="UED2" s="520"/>
      <c r="UEE2" s="345"/>
      <c r="UEF2" s="345"/>
      <c r="UEG2" s="345"/>
      <c r="UEH2" s="344"/>
      <c r="UEI2" s="344"/>
      <c r="UEJ2" s="344"/>
      <c r="UEK2" s="344"/>
      <c r="UEL2" s="344"/>
      <c r="UEM2" s="344"/>
      <c r="UEN2" s="344"/>
      <c r="UEO2" s="344"/>
      <c r="UEP2" s="344"/>
      <c r="UEQ2" s="28"/>
      <c r="UER2" s="344"/>
      <c r="UES2" s="344"/>
      <c r="UET2" s="344"/>
      <c r="UEU2" s="344"/>
      <c r="UEV2" s="282"/>
      <c r="UEW2" s="282"/>
      <c r="UEX2" s="282"/>
      <c r="UEY2" s="282"/>
      <c r="UEZ2" s="282"/>
      <c r="UFA2" s="282"/>
      <c r="UFB2" s="283"/>
      <c r="UFC2" s="283"/>
      <c r="UFD2" s="282"/>
      <c r="UFE2" s="282"/>
      <c r="UFF2" s="283"/>
      <c r="UFG2" s="282"/>
      <c r="UFH2" s="282"/>
      <c r="UFI2" s="283"/>
      <c r="UFJ2" s="283"/>
      <c r="UFK2" s="282"/>
      <c r="UFL2" s="283"/>
      <c r="UFM2" s="282"/>
      <c r="UFN2" s="282"/>
      <c r="UFO2" s="282"/>
      <c r="UFP2" s="344"/>
      <c r="UFQ2" s="344"/>
      <c r="UFR2" s="344"/>
      <c r="UFS2" s="344"/>
      <c r="UFT2" s="344"/>
      <c r="UFU2" s="344"/>
      <c r="UFV2" s="344"/>
      <c r="UFW2" s="344"/>
      <c r="UFX2" s="344"/>
      <c r="UFY2" s="344"/>
      <c r="UFZ2" s="344"/>
      <c r="UGA2" s="344"/>
      <c r="UGB2" s="344"/>
      <c r="UGC2" s="344"/>
      <c r="UGD2" s="344"/>
      <c r="UGE2" s="344"/>
      <c r="UGF2" s="344"/>
      <c r="UGG2" s="344"/>
      <c r="UGH2" s="344"/>
      <c r="UGI2" s="344"/>
      <c r="UGJ2" s="239"/>
      <c r="UGK2" s="344"/>
      <c r="UGL2" s="344"/>
      <c r="UGM2" s="344"/>
      <c r="UGN2" s="344"/>
      <c r="UGO2" s="344"/>
      <c r="UGP2" s="344"/>
      <c r="UGQ2" s="344"/>
      <c r="UGR2" s="344"/>
      <c r="UGS2" s="344"/>
      <c r="UGT2" s="344"/>
      <c r="UGU2" s="344"/>
      <c r="UGV2" s="344"/>
      <c r="UGW2" s="344"/>
      <c r="UGX2" s="28"/>
      <c r="UGY2" s="28"/>
      <c r="UGZ2" s="28"/>
      <c r="UHA2" s="28"/>
      <c r="UHB2" s="344"/>
      <c r="UHC2" s="344"/>
      <c r="UHD2" s="344"/>
      <c r="UHE2" s="240"/>
      <c r="UHF2" s="344"/>
      <c r="UHG2" s="28"/>
      <c r="UHH2" s="344"/>
      <c r="UHI2" s="344"/>
      <c r="UHJ2" s="344"/>
      <c r="UHK2" s="344"/>
      <c r="UHL2" s="344"/>
      <c r="UHM2" s="344"/>
      <c r="UHN2" s="276"/>
      <c r="UHO2" s="276"/>
      <c r="UHP2" s="28"/>
      <c r="UHQ2" s="28"/>
      <c r="UHR2" s="28"/>
      <c r="UHS2" s="28"/>
      <c r="UHT2" s="28"/>
      <c r="UHU2" s="344"/>
      <c r="UHV2" s="24"/>
      <c r="UHW2" s="24"/>
      <c r="UHX2" s="344"/>
      <c r="UHY2" s="345"/>
      <c r="UHZ2" s="26"/>
      <c r="UIA2" s="520"/>
      <c r="UIB2" s="520"/>
      <c r="UIC2" s="520"/>
      <c r="UID2" s="520"/>
      <c r="UIE2" s="521"/>
      <c r="UIF2" s="27"/>
      <c r="UIG2" s="27"/>
      <c r="UIH2" s="27"/>
      <c r="UII2" s="27"/>
      <c r="UIJ2" s="27"/>
      <c r="UIK2" s="27"/>
      <c r="UIL2" s="27"/>
      <c r="UIM2" s="27"/>
      <c r="UIN2" s="27"/>
      <c r="UIO2" s="27"/>
      <c r="UIP2" s="27"/>
      <c r="UIQ2" s="27"/>
      <c r="UIR2" s="520"/>
      <c r="UIS2" s="345"/>
      <c r="UIT2" s="345"/>
      <c r="UIU2" s="345"/>
      <c r="UIV2" s="345"/>
      <c r="UIW2" s="345"/>
      <c r="UIX2" s="345"/>
      <c r="UIY2" s="345"/>
      <c r="UIZ2" s="345"/>
      <c r="UJA2" s="520"/>
      <c r="UJB2" s="520"/>
      <c r="UJC2" s="520"/>
      <c r="UJD2" s="520"/>
      <c r="UJE2" s="345"/>
      <c r="UJF2" s="345"/>
      <c r="UJG2" s="345"/>
      <c r="UJH2" s="344"/>
      <c r="UJI2" s="344"/>
      <c r="UJJ2" s="344"/>
      <c r="UJK2" s="344"/>
      <c r="UJL2" s="344"/>
      <c r="UJM2" s="344"/>
      <c r="UJN2" s="344"/>
      <c r="UJO2" s="344"/>
      <c r="UJP2" s="344"/>
      <c r="UJQ2" s="28"/>
      <c r="UJR2" s="344"/>
      <c r="UJS2" s="344"/>
      <c r="UJT2" s="344"/>
      <c r="UJU2" s="344"/>
      <c r="UJV2" s="282"/>
      <c r="UJW2" s="282"/>
      <c r="UJX2" s="282"/>
      <c r="UJY2" s="282"/>
      <c r="UJZ2" s="282"/>
      <c r="UKA2" s="282"/>
      <c r="UKB2" s="283"/>
      <c r="UKC2" s="283"/>
      <c r="UKD2" s="282"/>
      <c r="UKE2" s="282"/>
      <c r="UKF2" s="283"/>
      <c r="UKG2" s="282"/>
      <c r="UKH2" s="282"/>
      <c r="UKI2" s="283"/>
      <c r="UKJ2" s="283"/>
      <c r="UKK2" s="282"/>
      <c r="UKL2" s="283"/>
      <c r="UKM2" s="282"/>
      <c r="UKN2" s="282"/>
      <c r="UKO2" s="282"/>
      <c r="UKP2" s="344"/>
      <c r="UKQ2" s="344"/>
      <c r="UKR2" s="344"/>
      <c r="UKS2" s="344"/>
      <c r="UKT2" s="344"/>
      <c r="UKU2" s="344"/>
      <c r="UKV2" s="344"/>
      <c r="UKW2" s="344"/>
      <c r="UKX2" s="344"/>
      <c r="UKY2" s="344"/>
      <c r="UKZ2" s="344"/>
      <c r="ULA2" s="344"/>
      <c r="ULB2" s="344"/>
      <c r="ULC2" s="344"/>
      <c r="ULD2" s="344"/>
      <c r="ULE2" s="344"/>
      <c r="ULF2" s="344"/>
      <c r="ULG2" s="344"/>
      <c r="ULH2" s="344"/>
      <c r="ULI2" s="344"/>
      <c r="ULJ2" s="239"/>
      <c r="ULK2" s="344"/>
      <c r="ULL2" s="344"/>
      <c r="ULM2" s="344"/>
      <c r="ULN2" s="344"/>
      <c r="ULO2" s="344"/>
      <c r="ULP2" s="344"/>
      <c r="ULQ2" s="344"/>
      <c r="ULR2" s="344"/>
      <c r="ULS2" s="344"/>
      <c r="ULT2" s="344"/>
      <c r="ULU2" s="344"/>
      <c r="ULV2" s="344"/>
      <c r="ULW2" s="344"/>
      <c r="ULX2" s="28"/>
      <c r="ULY2" s="28"/>
      <c r="ULZ2" s="28"/>
      <c r="UMA2" s="28"/>
      <c r="UMB2" s="344"/>
      <c r="UMC2" s="344"/>
      <c r="UMD2" s="344"/>
      <c r="UME2" s="240"/>
      <c r="UMF2" s="344"/>
      <c r="UMG2" s="28"/>
      <c r="UMH2" s="344"/>
      <c r="UMI2" s="344"/>
      <c r="UMJ2" s="344"/>
      <c r="UMK2" s="344"/>
      <c r="UML2" s="344"/>
      <c r="UMM2" s="344"/>
      <c r="UMN2" s="276"/>
      <c r="UMO2" s="276"/>
      <c r="UMP2" s="28"/>
      <c r="UMQ2" s="28"/>
      <c r="UMR2" s="28"/>
      <c r="UMS2" s="28"/>
      <c r="UMT2" s="28"/>
      <c r="UMU2" s="344"/>
      <c r="UMV2" s="24"/>
      <c r="UMW2" s="24"/>
      <c r="UMX2" s="344"/>
      <c r="UMY2" s="345"/>
      <c r="UMZ2" s="26"/>
      <c r="UNA2" s="520"/>
      <c r="UNB2" s="520"/>
      <c r="UNC2" s="520"/>
      <c r="UND2" s="520"/>
      <c r="UNE2" s="521"/>
      <c r="UNF2" s="27"/>
      <c r="UNG2" s="27"/>
      <c r="UNH2" s="27"/>
      <c r="UNI2" s="27"/>
      <c r="UNJ2" s="27"/>
      <c r="UNK2" s="27"/>
      <c r="UNL2" s="27"/>
      <c r="UNM2" s="27"/>
      <c r="UNN2" s="27"/>
      <c r="UNO2" s="27"/>
      <c r="UNP2" s="27"/>
      <c r="UNQ2" s="27"/>
      <c r="UNR2" s="520"/>
      <c r="UNS2" s="345"/>
      <c r="UNT2" s="345"/>
      <c r="UNU2" s="345"/>
      <c r="UNV2" s="345"/>
      <c r="UNW2" s="345"/>
      <c r="UNX2" s="345"/>
      <c r="UNY2" s="345"/>
      <c r="UNZ2" s="345"/>
      <c r="UOA2" s="520"/>
      <c r="UOB2" s="520"/>
      <c r="UOC2" s="520"/>
      <c r="UOD2" s="520"/>
      <c r="UOE2" s="345"/>
      <c r="UOF2" s="345"/>
      <c r="UOG2" s="345"/>
      <c r="UOH2" s="344"/>
      <c r="UOI2" s="344"/>
      <c r="UOJ2" s="344"/>
      <c r="UOK2" s="344"/>
      <c r="UOL2" s="344"/>
      <c r="UOM2" s="344"/>
      <c r="UON2" s="344"/>
      <c r="UOO2" s="344"/>
      <c r="UOP2" s="344"/>
      <c r="UOQ2" s="28"/>
      <c r="UOR2" s="344"/>
      <c r="UOS2" s="344"/>
      <c r="UOT2" s="344"/>
      <c r="UOU2" s="344"/>
      <c r="UOV2" s="282"/>
      <c r="UOW2" s="282"/>
      <c r="UOX2" s="282"/>
      <c r="UOY2" s="282"/>
      <c r="UOZ2" s="282"/>
      <c r="UPA2" s="282"/>
      <c r="UPB2" s="283"/>
      <c r="UPC2" s="283"/>
      <c r="UPD2" s="282"/>
      <c r="UPE2" s="282"/>
      <c r="UPF2" s="283"/>
      <c r="UPG2" s="282"/>
      <c r="UPH2" s="282"/>
      <c r="UPI2" s="283"/>
      <c r="UPJ2" s="283"/>
      <c r="UPK2" s="282"/>
      <c r="UPL2" s="283"/>
      <c r="UPM2" s="282"/>
      <c r="UPN2" s="282"/>
      <c r="UPO2" s="282"/>
      <c r="UPP2" s="344"/>
      <c r="UPQ2" s="344"/>
      <c r="UPR2" s="344"/>
      <c r="UPS2" s="344"/>
      <c r="UPT2" s="344"/>
      <c r="UPU2" s="344"/>
      <c r="UPV2" s="344"/>
      <c r="UPW2" s="344"/>
      <c r="UPX2" s="344"/>
      <c r="UPY2" s="344"/>
      <c r="UPZ2" s="344"/>
      <c r="UQA2" s="344"/>
      <c r="UQB2" s="344"/>
      <c r="UQC2" s="344"/>
      <c r="UQD2" s="344"/>
      <c r="UQE2" s="344"/>
      <c r="UQF2" s="344"/>
      <c r="UQG2" s="344"/>
      <c r="UQH2" s="344"/>
      <c r="UQI2" s="344"/>
      <c r="UQJ2" s="239"/>
      <c r="UQK2" s="344"/>
      <c r="UQL2" s="344"/>
      <c r="UQM2" s="344"/>
      <c r="UQN2" s="344"/>
      <c r="UQO2" s="344"/>
      <c r="UQP2" s="344"/>
      <c r="UQQ2" s="344"/>
      <c r="UQR2" s="344"/>
      <c r="UQS2" s="344"/>
      <c r="UQT2" s="344"/>
      <c r="UQU2" s="344"/>
      <c r="UQV2" s="344"/>
      <c r="UQW2" s="344"/>
      <c r="UQX2" s="28"/>
      <c r="UQY2" s="28"/>
      <c r="UQZ2" s="28"/>
      <c r="URA2" s="28"/>
      <c r="URB2" s="344"/>
      <c r="URC2" s="344"/>
      <c r="URD2" s="344"/>
      <c r="URE2" s="240"/>
      <c r="URF2" s="344"/>
      <c r="URG2" s="28"/>
      <c r="URH2" s="344"/>
      <c r="URI2" s="344"/>
      <c r="URJ2" s="344"/>
      <c r="URK2" s="344"/>
      <c r="URL2" s="344"/>
      <c r="URM2" s="344"/>
      <c r="URN2" s="276"/>
      <c r="URO2" s="276"/>
      <c r="URP2" s="28"/>
      <c r="URQ2" s="28"/>
      <c r="URR2" s="28"/>
      <c r="URS2" s="28"/>
      <c r="URT2" s="28"/>
      <c r="URU2" s="344"/>
      <c r="URV2" s="24"/>
      <c r="URW2" s="24"/>
      <c r="URX2" s="344"/>
      <c r="URY2" s="345"/>
      <c r="URZ2" s="26"/>
      <c r="USA2" s="520"/>
      <c r="USB2" s="520"/>
      <c r="USC2" s="520"/>
      <c r="USD2" s="520"/>
      <c r="USE2" s="521"/>
      <c r="USF2" s="27"/>
      <c r="USG2" s="27"/>
      <c r="USH2" s="27"/>
      <c r="USI2" s="27"/>
      <c r="USJ2" s="27"/>
      <c r="USK2" s="27"/>
      <c r="USL2" s="27"/>
      <c r="USM2" s="27"/>
      <c r="USN2" s="27"/>
      <c r="USO2" s="27"/>
      <c r="USP2" s="27"/>
      <c r="USQ2" s="27"/>
      <c r="USR2" s="520"/>
      <c r="USS2" s="345"/>
      <c r="UST2" s="345"/>
      <c r="USU2" s="345"/>
      <c r="USV2" s="345"/>
      <c r="USW2" s="345"/>
      <c r="USX2" s="345"/>
      <c r="USY2" s="345"/>
      <c r="USZ2" s="345"/>
      <c r="UTA2" s="520"/>
      <c r="UTB2" s="520"/>
      <c r="UTC2" s="520"/>
      <c r="UTD2" s="520"/>
      <c r="UTE2" s="345"/>
      <c r="UTF2" s="345"/>
      <c r="UTG2" s="345"/>
      <c r="UTH2" s="344"/>
      <c r="UTI2" s="344"/>
      <c r="UTJ2" s="344"/>
      <c r="UTK2" s="344"/>
      <c r="UTL2" s="344"/>
      <c r="UTM2" s="344"/>
      <c r="UTN2" s="344"/>
      <c r="UTO2" s="344"/>
      <c r="UTP2" s="344"/>
      <c r="UTQ2" s="28"/>
      <c r="UTR2" s="344"/>
      <c r="UTS2" s="344"/>
      <c r="UTT2" s="344"/>
      <c r="UTU2" s="344"/>
      <c r="UTV2" s="282"/>
      <c r="UTW2" s="282"/>
      <c r="UTX2" s="282"/>
      <c r="UTY2" s="282"/>
      <c r="UTZ2" s="282"/>
      <c r="UUA2" s="282"/>
      <c r="UUB2" s="283"/>
      <c r="UUC2" s="283"/>
      <c r="UUD2" s="282"/>
      <c r="UUE2" s="282"/>
      <c r="UUF2" s="283"/>
      <c r="UUG2" s="282"/>
      <c r="UUH2" s="282"/>
      <c r="UUI2" s="283"/>
      <c r="UUJ2" s="283"/>
      <c r="UUK2" s="282"/>
      <c r="UUL2" s="283"/>
      <c r="UUM2" s="282"/>
      <c r="UUN2" s="282"/>
      <c r="UUO2" s="282"/>
      <c r="UUP2" s="344"/>
      <c r="UUQ2" s="344"/>
      <c r="UUR2" s="344"/>
      <c r="UUS2" s="344"/>
      <c r="UUT2" s="344"/>
      <c r="UUU2" s="344"/>
      <c r="UUV2" s="344"/>
      <c r="UUW2" s="344"/>
      <c r="UUX2" s="344"/>
      <c r="UUY2" s="344"/>
      <c r="UUZ2" s="344"/>
      <c r="UVA2" s="344"/>
      <c r="UVB2" s="344"/>
      <c r="UVC2" s="344"/>
      <c r="UVD2" s="344"/>
      <c r="UVE2" s="344"/>
      <c r="UVF2" s="344"/>
      <c r="UVG2" s="344"/>
      <c r="UVH2" s="344"/>
      <c r="UVI2" s="344"/>
      <c r="UVJ2" s="239"/>
      <c r="UVK2" s="344"/>
      <c r="UVL2" s="344"/>
      <c r="UVM2" s="344"/>
      <c r="UVN2" s="344"/>
      <c r="UVO2" s="344"/>
      <c r="UVP2" s="344"/>
      <c r="UVQ2" s="344"/>
      <c r="UVR2" s="344"/>
      <c r="UVS2" s="344"/>
      <c r="UVT2" s="344"/>
      <c r="UVU2" s="344"/>
      <c r="UVV2" s="344"/>
      <c r="UVW2" s="344"/>
      <c r="UVX2" s="28"/>
      <c r="UVY2" s="28"/>
      <c r="UVZ2" s="28"/>
      <c r="UWA2" s="28"/>
      <c r="UWB2" s="344"/>
      <c r="UWC2" s="344"/>
      <c r="UWD2" s="344"/>
      <c r="UWE2" s="240"/>
      <c r="UWF2" s="344"/>
      <c r="UWG2" s="28"/>
      <c r="UWH2" s="344"/>
      <c r="UWI2" s="344"/>
      <c r="UWJ2" s="344"/>
      <c r="UWK2" s="344"/>
      <c r="UWL2" s="344"/>
      <c r="UWM2" s="344"/>
      <c r="UWN2" s="276"/>
      <c r="UWO2" s="276"/>
      <c r="UWP2" s="28"/>
      <c r="UWQ2" s="28"/>
      <c r="UWR2" s="28"/>
      <c r="UWS2" s="28"/>
      <c r="UWT2" s="28"/>
      <c r="UWU2" s="344"/>
      <c r="UWV2" s="24"/>
      <c r="UWW2" s="24"/>
      <c r="UWX2" s="344"/>
      <c r="UWY2" s="345"/>
      <c r="UWZ2" s="26"/>
      <c r="UXA2" s="520"/>
      <c r="UXB2" s="520"/>
      <c r="UXC2" s="520"/>
      <c r="UXD2" s="520"/>
      <c r="UXE2" s="521"/>
      <c r="UXF2" s="27"/>
      <c r="UXG2" s="27"/>
      <c r="UXH2" s="27"/>
      <c r="UXI2" s="27"/>
      <c r="UXJ2" s="27"/>
      <c r="UXK2" s="27"/>
      <c r="UXL2" s="27"/>
      <c r="UXM2" s="27"/>
      <c r="UXN2" s="27"/>
      <c r="UXO2" s="27"/>
      <c r="UXP2" s="27"/>
      <c r="UXQ2" s="27"/>
      <c r="UXR2" s="520"/>
      <c r="UXS2" s="345"/>
      <c r="UXT2" s="345"/>
      <c r="UXU2" s="345"/>
      <c r="UXV2" s="345"/>
      <c r="UXW2" s="345"/>
      <c r="UXX2" s="345"/>
      <c r="UXY2" s="345"/>
      <c r="UXZ2" s="345"/>
      <c r="UYA2" s="520"/>
      <c r="UYB2" s="520"/>
      <c r="UYC2" s="520"/>
      <c r="UYD2" s="520"/>
      <c r="UYE2" s="345"/>
      <c r="UYF2" s="345"/>
      <c r="UYG2" s="345"/>
      <c r="UYH2" s="344"/>
      <c r="UYI2" s="344"/>
      <c r="UYJ2" s="344"/>
      <c r="UYK2" s="344"/>
      <c r="UYL2" s="344"/>
      <c r="UYM2" s="344"/>
      <c r="UYN2" s="344"/>
      <c r="UYO2" s="344"/>
      <c r="UYP2" s="344"/>
      <c r="UYQ2" s="28"/>
      <c r="UYR2" s="344"/>
      <c r="UYS2" s="344"/>
      <c r="UYT2" s="344"/>
      <c r="UYU2" s="344"/>
      <c r="UYV2" s="282"/>
      <c r="UYW2" s="282"/>
      <c r="UYX2" s="282"/>
      <c r="UYY2" s="282"/>
      <c r="UYZ2" s="282"/>
      <c r="UZA2" s="282"/>
      <c r="UZB2" s="283"/>
      <c r="UZC2" s="283"/>
      <c r="UZD2" s="282"/>
      <c r="UZE2" s="282"/>
      <c r="UZF2" s="283"/>
      <c r="UZG2" s="282"/>
      <c r="UZH2" s="282"/>
      <c r="UZI2" s="283"/>
      <c r="UZJ2" s="283"/>
      <c r="UZK2" s="282"/>
      <c r="UZL2" s="283"/>
      <c r="UZM2" s="282"/>
      <c r="UZN2" s="282"/>
      <c r="UZO2" s="282"/>
      <c r="UZP2" s="344"/>
      <c r="UZQ2" s="344"/>
      <c r="UZR2" s="344"/>
      <c r="UZS2" s="344"/>
      <c r="UZT2" s="344"/>
      <c r="UZU2" s="344"/>
      <c r="UZV2" s="344"/>
      <c r="UZW2" s="344"/>
      <c r="UZX2" s="344"/>
      <c r="UZY2" s="344"/>
      <c r="UZZ2" s="344"/>
      <c r="VAA2" s="344"/>
      <c r="VAB2" s="344"/>
      <c r="VAC2" s="344"/>
      <c r="VAD2" s="344"/>
      <c r="VAE2" s="344"/>
      <c r="VAF2" s="344"/>
      <c r="VAG2" s="344"/>
      <c r="VAH2" s="344"/>
      <c r="VAI2" s="344"/>
      <c r="VAJ2" s="239"/>
      <c r="VAK2" s="344"/>
      <c r="VAL2" s="344"/>
      <c r="VAM2" s="344"/>
      <c r="VAN2" s="344"/>
      <c r="VAO2" s="344"/>
      <c r="VAP2" s="344"/>
      <c r="VAQ2" s="344"/>
      <c r="VAR2" s="344"/>
      <c r="VAS2" s="344"/>
      <c r="VAT2" s="344"/>
      <c r="VAU2" s="344"/>
      <c r="VAV2" s="344"/>
      <c r="VAW2" s="344"/>
      <c r="VAX2" s="28"/>
      <c r="VAY2" s="28"/>
      <c r="VAZ2" s="28"/>
      <c r="VBA2" s="28"/>
      <c r="VBB2" s="344"/>
      <c r="VBC2" s="344"/>
      <c r="VBD2" s="344"/>
      <c r="VBE2" s="240"/>
      <c r="VBF2" s="344"/>
      <c r="VBG2" s="28"/>
      <c r="VBH2" s="344"/>
      <c r="VBI2" s="344"/>
      <c r="VBJ2" s="344"/>
      <c r="VBK2" s="344"/>
      <c r="VBL2" s="344"/>
      <c r="VBM2" s="344"/>
      <c r="VBN2" s="276"/>
      <c r="VBO2" s="276"/>
      <c r="VBP2" s="28"/>
      <c r="VBQ2" s="28"/>
      <c r="VBR2" s="28"/>
      <c r="VBS2" s="28"/>
      <c r="VBT2" s="28"/>
      <c r="VBU2" s="344"/>
      <c r="VBV2" s="24"/>
      <c r="VBW2" s="24"/>
      <c r="VBX2" s="344"/>
      <c r="VBY2" s="345"/>
      <c r="VBZ2" s="26"/>
      <c r="VCA2" s="520"/>
      <c r="VCB2" s="520"/>
      <c r="VCC2" s="520"/>
      <c r="VCD2" s="520"/>
      <c r="VCE2" s="521"/>
      <c r="VCF2" s="27"/>
      <c r="VCG2" s="27"/>
      <c r="VCH2" s="27"/>
      <c r="VCI2" s="27"/>
      <c r="VCJ2" s="27"/>
      <c r="VCK2" s="27"/>
      <c r="VCL2" s="27"/>
      <c r="VCM2" s="27"/>
      <c r="VCN2" s="27"/>
      <c r="VCO2" s="27"/>
      <c r="VCP2" s="27"/>
      <c r="VCQ2" s="27"/>
      <c r="VCR2" s="520"/>
      <c r="VCS2" s="345"/>
      <c r="VCT2" s="345"/>
      <c r="VCU2" s="345"/>
      <c r="VCV2" s="345"/>
      <c r="VCW2" s="345"/>
      <c r="VCX2" s="345"/>
      <c r="VCY2" s="345"/>
      <c r="VCZ2" s="345"/>
      <c r="VDA2" s="520"/>
      <c r="VDB2" s="520"/>
      <c r="VDC2" s="520"/>
      <c r="VDD2" s="520"/>
      <c r="VDE2" s="345"/>
      <c r="VDF2" s="345"/>
      <c r="VDG2" s="345"/>
      <c r="VDH2" s="344"/>
      <c r="VDI2" s="344"/>
      <c r="VDJ2" s="344"/>
      <c r="VDK2" s="344"/>
      <c r="VDL2" s="344"/>
      <c r="VDM2" s="344"/>
      <c r="VDN2" s="344"/>
      <c r="VDO2" s="344"/>
      <c r="VDP2" s="344"/>
      <c r="VDQ2" s="28"/>
      <c r="VDR2" s="344"/>
      <c r="VDS2" s="344"/>
      <c r="VDT2" s="344"/>
      <c r="VDU2" s="344"/>
      <c r="VDV2" s="282"/>
      <c r="VDW2" s="282"/>
      <c r="VDX2" s="282"/>
      <c r="VDY2" s="282"/>
      <c r="VDZ2" s="282"/>
      <c r="VEA2" s="282"/>
      <c r="VEB2" s="283"/>
      <c r="VEC2" s="283"/>
      <c r="VED2" s="282"/>
      <c r="VEE2" s="282"/>
      <c r="VEF2" s="283"/>
      <c r="VEG2" s="282"/>
      <c r="VEH2" s="282"/>
      <c r="VEI2" s="283"/>
      <c r="VEJ2" s="283"/>
      <c r="VEK2" s="282"/>
      <c r="VEL2" s="283"/>
      <c r="VEM2" s="282"/>
      <c r="VEN2" s="282"/>
      <c r="VEO2" s="282"/>
      <c r="VEP2" s="344"/>
      <c r="VEQ2" s="344"/>
      <c r="VER2" s="344"/>
      <c r="VES2" s="344"/>
      <c r="VET2" s="344"/>
      <c r="VEU2" s="344"/>
      <c r="VEV2" s="344"/>
      <c r="VEW2" s="344"/>
      <c r="VEX2" s="344"/>
      <c r="VEY2" s="344"/>
      <c r="VEZ2" s="344"/>
      <c r="VFA2" s="344"/>
      <c r="VFB2" s="344"/>
      <c r="VFC2" s="344"/>
      <c r="VFD2" s="344"/>
      <c r="VFE2" s="344"/>
      <c r="VFF2" s="344"/>
      <c r="VFG2" s="344"/>
      <c r="VFH2" s="344"/>
      <c r="VFI2" s="344"/>
      <c r="VFJ2" s="239"/>
      <c r="VFK2" s="344"/>
      <c r="VFL2" s="344"/>
      <c r="VFM2" s="344"/>
      <c r="VFN2" s="344"/>
      <c r="VFO2" s="344"/>
      <c r="VFP2" s="344"/>
      <c r="VFQ2" s="344"/>
      <c r="VFR2" s="344"/>
      <c r="VFS2" s="344"/>
      <c r="VFT2" s="344"/>
      <c r="VFU2" s="344"/>
      <c r="VFV2" s="344"/>
      <c r="VFW2" s="344"/>
      <c r="VFX2" s="28"/>
      <c r="VFY2" s="28"/>
      <c r="VFZ2" s="28"/>
      <c r="VGA2" s="28"/>
      <c r="VGB2" s="344"/>
      <c r="VGC2" s="344"/>
      <c r="VGD2" s="344"/>
      <c r="VGE2" s="240"/>
      <c r="VGF2" s="344"/>
      <c r="VGG2" s="28"/>
      <c r="VGH2" s="344"/>
      <c r="VGI2" s="344"/>
      <c r="VGJ2" s="344"/>
      <c r="VGK2" s="344"/>
      <c r="VGL2" s="344"/>
      <c r="VGM2" s="344"/>
      <c r="VGN2" s="276"/>
      <c r="VGO2" s="276"/>
      <c r="VGP2" s="28"/>
      <c r="VGQ2" s="28"/>
      <c r="VGR2" s="28"/>
      <c r="VGS2" s="28"/>
      <c r="VGT2" s="28"/>
      <c r="VGU2" s="344"/>
      <c r="VGV2" s="24"/>
      <c r="VGW2" s="24"/>
      <c r="VGX2" s="344"/>
      <c r="VGY2" s="345"/>
      <c r="VGZ2" s="26"/>
      <c r="VHA2" s="520"/>
      <c r="VHB2" s="520"/>
      <c r="VHC2" s="520"/>
      <c r="VHD2" s="520"/>
      <c r="VHE2" s="521"/>
      <c r="VHF2" s="27"/>
      <c r="VHG2" s="27"/>
      <c r="VHH2" s="27"/>
      <c r="VHI2" s="27"/>
      <c r="VHJ2" s="27"/>
      <c r="VHK2" s="27"/>
      <c r="VHL2" s="27"/>
      <c r="VHM2" s="27"/>
      <c r="VHN2" s="27"/>
      <c r="VHO2" s="27"/>
      <c r="VHP2" s="27"/>
      <c r="VHQ2" s="27"/>
      <c r="VHR2" s="520"/>
      <c r="VHS2" s="345"/>
      <c r="VHT2" s="345"/>
      <c r="VHU2" s="345"/>
      <c r="VHV2" s="345"/>
      <c r="VHW2" s="345"/>
      <c r="VHX2" s="345"/>
      <c r="VHY2" s="345"/>
      <c r="VHZ2" s="345"/>
      <c r="VIA2" s="520"/>
      <c r="VIB2" s="520"/>
      <c r="VIC2" s="520"/>
      <c r="VID2" s="520"/>
      <c r="VIE2" s="345"/>
      <c r="VIF2" s="345"/>
      <c r="VIG2" s="345"/>
      <c r="VIH2" s="344"/>
      <c r="VII2" s="344"/>
      <c r="VIJ2" s="344"/>
      <c r="VIK2" s="344"/>
      <c r="VIL2" s="344"/>
      <c r="VIM2" s="344"/>
      <c r="VIN2" s="344"/>
      <c r="VIO2" s="344"/>
      <c r="VIP2" s="344"/>
      <c r="VIQ2" s="28"/>
      <c r="VIR2" s="344"/>
      <c r="VIS2" s="344"/>
      <c r="VIT2" s="344"/>
      <c r="VIU2" s="344"/>
      <c r="VIV2" s="282"/>
      <c r="VIW2" s="282"/>
      <c r="VIX2" s="282"/>
      <c r="VIY2" s="282"/>
      <c r="VIZ2" s="282"/>
      <c r="VJA2" s="282"/>
      <c r="VJB2" s="283"/>
      <c r="VJC2" s="283"/>
      <c r="VJD2" s="282"/>
      <c r="VJE2" s="282"/>
      <c r="VJF2" s="283"/>
      <c r="VJG2" s="282"/>
      <c r="VJH2" s="282"/>
      <c r="VJI2" s="283"/>
      <c r="VJJ2" s="283"/>
      <c r="VJK2" s="282"/>
      <c r="VJL2" s="283"/>
      <c r="VJM2" s="282"/>
      <c r="VJN2" s="282"/>
      <c r="VJO2" s="282"/>
      <c r="VJP2" s="344"/>
      <c r="VJQ2" s="344"/>
      <c r="VJR2" s="344"/>
      <c r="VJS2" s="344"/>
      <c r="VJT2" s="344"/>
      <c r="VJU2" s="344"/>
      <c r="VJV2" s="344"/>
      <c r="VJW2" s="344"/>
      <c r="VJX2" s="344"/>
      <c r="VJY2" s="344"/>
      <c r="VJZ2" s="344"/>
      <c r="VKA2" s="344"/>
      <c r="VKB2" s="344"/>
      <c r="VKC2" s="344"/>
      <c r="VKD2" s="344"/>
      <c r="VKE2" s="344"/>
      <c r="VKF2" s="344"/>
      <c r="VKG2" s="344"/>
      <c r="VKH2" s="344"/>
      <c r="VKI2" s="344"/>
      <c r="VKJ2" s="239"/>
      <c r="VKK2" s="344"/>
      <c r="VKL2" s="344"/>
      <c r="VKM2" s="344"/>
      <c r="VKN2" s="344"/>
      <c r="VKO2" s="344"/>
      <c r="VKP2" s="344"/>
      <c r="VKQ2" s="344"/>
      <c r="VKR2" s="344"/>
      <c r="VKS2" s="344"/>
      <c r="VKT2" s="344"/>
      <c r="VKU2" s="344"/>
      <c r="VKV2" s="344"/>
      <c r="VKW2" s="344"/>
      <c r="VKX2" s="28"/>
      <c r="VKY2" s="28"/>
      <c r="VKZ2" s="28"/>
      <c r="VLA2" s="28"/>
      <c r="VLB2" s="344"/>
      <c r="VLC2" s="344"/>
      <c r="VLD2" s="344"/>
      <c r="VLE2" s="240"/>
      <c r="VLF2" s="344"/>
      <c r="VLG2" s="28"/>
      <c r="VLH2" s="344"/>
      <c r="VLI2" s="344"/>
      <c r="VLJ2" s="344"/>
      <c r="VLK2" s="344"/>
      <c r="VLL2" s="344"/>
      <c r="VLM2" s="344"/>
      <c r="VLN2" s="276"/>
      <c r="VLO2" s="276"/>
      <c r="VLP2" s="28"/>
      <c r="VLQ2" s="28"/>
      <c r="VLR2" s="28"/>
      <c r="VLS2" s="28"/>
      <c r="VLT2" s="28"/>
      <c r="VLU2" s="344"/>
      <c r="VLV2" s="24"/>
      <c r="VLW2" s="24"/>
      <c r="VLX2" s="344"/>
      <c r="VLY2" s="345"/>
      <c r="VLZ2" s="26"/>
      <c r="VMA2" s="520"/>
      <c r="VMB2" s="520"/>
      <c r="VMC2" s="520"/>
      <c r="VMD2" s="520"/>
      <c r="VME2" s="521"/>
      <c r="VMF2" s="27"/>
      <c r="VMG2" s="27"/>
      <c r="VMH2" s="27"/>
      <c r="VMI2" s="27"/>
      <c r="VMJ2" s="27"/>
      <c r="VMK2" s="27"/>
      <c r="VML2" s="27"/>
      <c r="VMM2" s="27"/>
      <c r="VMN2" s="27"/>
      <c r="VMO2" s="27"/>
      <c r="VMP2" s="27"/>
      <c r="VMQ2" s="27"/>
      <c r="VMR2" s="520"/>
      <c r="VMS2" s="345"/>
      <c r="VMT2" s="345"/>
      <c r="VMU2" s="345"/>
      <c r="VMV2" s="345"/>
      <c r="VMW2" s="345"/>
      <c r="VMX2" s="345"/>
      <c r="VMY2" s="345"/>
      <c r="VMZ2" s="345"/>
      <c r="VNA2" s="520"/>
      <c r="VNB2" s="520"/>
      <c r="VNC2" s="520"/>
      <c r="VND2" s="520"/>
      <c r="VNE2" s="345"/>
      <c r="VNF2" s="345"/>
      <c r="VNG2" s="345"/>
      <c r="VNH2" s="344"/>
      <c r="VNI2" s="344"/>
      <c r="VNJ2" s="344"/>
      <c r="VNK2" s="344"/>
      <c r="VNL2" s="344"/>
      <c r="VNM2" s="344"/>
      <c r="VNN2" s="344"/>
      <c r="VNO2" s="344"/>
      <c r="VNP2" s="344"/>
      <c r="VNQ2" s="28"/>
      <c r="VNR2" s="344"/>
      <c r="VNS2" s="344"/>
      <c r="VNT2" s="344"/>
      <c r="VNU2" s="344"/>
      <c r="VNV2" s="282"/>
      <c r="VNW2" s="282"/>
      <c r="VNX2" s="282"/>
      <c r="VNY2" s="282"/>
      <c r="VNZ2" s="282"/>
      <c r="VOA2" s="282"/>
      <c r="VOB2" s="283"/>
      <c r="VOC2" s="283"/>
      <c r="VOD2" s="282"/>
      <c r="VOE2" s="282"/>
      <c r="VOF2" s="283"/>
      <c r="VOG2" s="282"/>
      <c r="VOH2" s="282"/>
      <c r="VOI2" s="283"/>
      <c r="VOJ2" s="283"/>
      <c r="VOK2" s="282"/>
      <c r="VOL2" s="283"/>
      <c r="VOM2" s="282"/>
      <c r="VON2" s="282"/>
      <c r="VOO2" s="282"/>
      <c r="VOP2" s="344"/>
      <c r="VOQ2" s="344"/>
      <c r="VOR2" s="344"/>
      <c r="VOS2" s="344"/>
      <c r="VOT2" s="344"/>
      <c r="VOU2" s="344"/>
      <c r="VOV2" s="344"/>
      <c r="VOW2" s="344"/>
      <c r="VOX2" s="344"/>
      <c r="VOY2" s="344"/>
      <c r="VOZ2" s="344"/>
      <c r="VPA2" s="344"/>
      <c r="VPB2" s="344"/>
      <c r="VPC2" s="344"/>
      <c r="VPD2" s="344"/>
      <c r="VPE2" s="344"/>
      <c r="VPF2" s="344"/>
      <c r="VPG2" s="344"/>
      <c r="VPH2" s="344"/>
      <c r="VPI2" s="344"/>
      <c r="VPJ2" s="239"/>
      <c r="VPK2" s="344"/>
      <c r="VPL2" s="344"/>
      <c r="VPM2" s="344"/>
      <c r="VPN2" s="344"/>
      <c r="VPO2" s="344"/>
      <c r="VPP2" s="344"/>
      <c r="VPQ2" s="344"/>
      <c r="VPR2" s="344"/>
      <c r="VPS2" s="344"/>
      <c r="VPT2" s="344"/>
      <c r="VPU2" s="344"/>
      <c r="VPV2" s="344"/>
      <c r="VPW2" s="344"/>
      <c r="VPX2" s="28"/>
      <c r="VPY2" s="28"/>
      <c r="VPZ2" s="28"/>
      <c r="VQA2" s="28"/>
      <c r="VQB2" s="344"/>
      <c r="VQC2" s="344"/>
      <c r="VQD2" s="344"/>
      <c r="VQE2" s="240"/>
      <c r="VQF2" s="344"/>
      <c r="VQG2" s="28"/>
      <c r="VQH2" s="344"/>
      <c r="VQI2" s="344"/>
      <c r="VQJ2" s="344"/>
      <c r="VQK2" s="344"/>
      <c r="VQL2" s="344"/>
      <c r="VQM2" s="344"/>
      <c r="VQN2" s="276"/>
      <c r="VQO2" s="276"/>
      <c r="VQP2" s="28"/>
      <c r="VQQ2" s="28"/>
      <c r="VQR2" s="28"/>
      <c r="VQS2" s="28"/>
      <c r="VQT2" s="28"/>
      <c r="VQU2" s="344"/>
      <c r="VQV2" s="24"/>
      <c r="VQW2" s="24"/>
      <c r="VQX2" s="344"/>
      <c r="VQY2" s="345"/>
      <c r="VQZ2" s="26"/>
      <c r="VRA2" s="520"/>
      <c r="VRB2" s="520"/>
      <c r="VRC2" s="520"/>
      <c r="VRD2" s="520"/>
      <c r="VRE2" s="521"/>
      <c r="VRF2" s="27"/>
      <c r="VRG2" s="27"/>
      <c r="VRH2" s="27"/>
      <c r="VRI2" s="27"/>
      <c r="VRJ2" s="27"/>
      <c r="VRK2" s="27"/>
      <c r="VRL2" s="27"/>
      <c r="VRM2" s="27"/>
      <c r="VRN2" s="27"/>
      <c r="VRO2" s="27"/>
      <c r="VRP2" s="27"/>
      <c r="VRQ2" s="27"/>
      <c r="VRR2" s="520"/>
      <c r="VRS2" s="345"/>
      <c r="VRT2" s="345"/>
      <c r="VRU2" s="345"/>
      <c r="VRV2" s="345"/>
      <c r="VRW2" s="345"/>
      <c r="VRX2" s="345"/>
      <c r="VRY2" s="345"/>
      <c r="VRZ2" s="345"/>
      <c r="VSA2" s="520"/>
      <c r="VSB2" s="520"/>
      <c r="VSC2" s="520"/>
      <c r="VSD2" s="520"/>
      <c r="VSE2" s="345"/>
      <c r="VSF2" s="345"/>
      <c r="VSG2" s="345"/>
      <c r="VSH2" s="344"/>
      <c r="VSI2" s="344"/>
      <c r="VSJ2" s="344"/>
      <c r="VSK2" s="344"/>
      <c r="VSL2" s="344"/>
      <c r="VSM2" s="344"/>
      <c r="VSN2" s="344"/>
      <c r="VSO2" s="344"/>
      <c r="VSP2" s="344"/>
      <c r="VSQ2" s="28"/>
      <c r="VSR2" s="344"/>
      <c r="VSS2" s="344"/>
      <c r="VST2" s="344"/>
      <c r="VSU2" s="344"/>
      <c r="VSV2" s="282"/>
      <c r="VSW2" s="282"/>
      <c r="VSX2" s="282"/>
      <c r="VSY2" s="282"/>
      <c r="VSZ2" s="282"/>
      <c r="VTA2" s="282"/>
      <c r="VTB2" s="283"/>
      <c r="VTC2" s="283"/>
      <c r="VTD2" s="282"/>
      <c r="VTE2" s="282"/>
      <c r="VTF2" s="283"/>
      <c r="VTG2" s="282"/>
      <c r="VTH2" s="282"/>
      <c r="VTI2" s="283"/>
      <c r="VTJ2" s="283"/>
      <c r="VTK2" s="282"/>
      <c r="VTL2" s="283"/>
      <c r="VTM2" s="282"/>
      <c r="VTN2" s="282"/>
      <c r="VTO2" s="282"/>
      <c r="VTP2" s="344"/>
      <c r="VTQ2" s="344"/>
      <c r="VTR2" s="344"/>
      <c r="VTS2" s="344"/>
      <c r="VTT2" s="344"/>
      <c r="VTU2" s="344"/>
      <c r="VTV2" s="344"/>
      <c r="VTW2" s="344"/>
      <c r="VTX2" s="344"/>
      <c r="VTY2" s="344"/>
      <c r="VTZ2" s="344"/>
      <c r="VUA2" s="344"/>
      <c r="VUB2" s="344"/>
      <c r="VUC2" s="344"/>
      <c r="VUD2" s="344"/>
      <c r="VUE2" s="344"/>
      <c r="VUF2" s="344"/>
      <c r="VUG2" s="344"/>
      <c r="VUH2" s="344"/>
      <c r="VUI2" s="344"/>
      <c r="VUJ2" s="239"/>
      <c r="VUK2" s="344"/>
      <c r="VUL2" s="344"/>
      <c r="VUM2" s="344"/>
      <c r="VUN2" s="344"/>
      <c r="VUO2" s="344"/>
      <c r="VUP2" s="344"/>
      <c r="VUQ2" s="344"/>
      <c r="VUR2" s="344"/>
      <c r="VUS2" s="344"/>
      <c r="VUT2" s="344"/>
      <c r="VUU2" s="344"/>
      <c r="VUV2" s="344"/>
      <c r="VUW2" s="344"/>
      <c r="VUX2" s="28"/>
      <c r="VUY2" s="28"/>
      <c r="VUZ2" s="28"/>
      <c r="VVA2" s="28"/>
      <c r="VVB2" s="344"/>
      <c r="VVC2" s="344"/>
      <c r="VVD2" s="344"/>
      <c r="VVE2" s="240"/>
      <c r="VVF2" s="344"/>
      <c r="VVG2" s="28"/>
      <c r="VVH2" s="344"/>
      <c r="VVI2" s="344"/>
      <c r="VVJ2" s="344"/>
      <c r="VVK2" s="344"/>
      <c r="VVL2" s="344"/>
      <c r="VVM2" s="344"/>
      <c r="VVN2" s="276"/>
      <c r="VVO2" s="276"/>
      <c r="VVP2" s="28"/>
      <c r="VVQ2" s="28"/>
      <c r="VVR2" s="28"/>
      <c r="VVS2" s="28"/>
      <c r="VVT2" s="28"/>
      <c r="VVU2" s="344"/>
      <c r="VVV2" s="24"/>
      <c r="VVW2" s="24"/>
      <c r="VVX2" s="344"/>
      <c r="VVY2" s="345"/>
      <c r="VVZ2" s="26"/>
      <c r="VWA2" s="520"/>
      <c r="VWB2" s="520"/>
      <c r="VWC2" s="520"/>
      <c r="VWD2" s="520"/>
      <c r="VWE2" s="521"/>
      <c r="VWF2" s="27"/>
      <c r="VWG2" s="27"/>
      <c r="VWH2" s="27"/>
      <c r="VWI2" s="27"/>
      <c r="VWJ2" s="27"/>
      <c r="VWK2" s="27"/>
      <c r="VWL2" s="27"/>
      <c r="VWM2" s="27"/>
      <c r="VWN2" s="27"/>
      <c r="VWO2" s="27"/>
      <c r="VWP2" s="27"/>
      <c r="VWQ2" s="27"/>
      <c r="VWR2" s="520"/>
      <c r="VWS2" s="345"/>
      <c r="VWT2" s="345"/>
      <c r="VWU2" s="345"/>
      <c r="VWV2" s="345"/>
      <c r="VWW2" s="345"/>
      <c r="VWX2" s="345"/>
      <c r="VWY2" s="345"/>
      <c r="VWZ2" s="345"/>
      <c r="VXA2" s="520"/>
      <c r="VXB2" s="520"/>
      <c r="VXC2" s="520"/>
      <c r="VXD2" s="520"/>
      <c r="VXE2" s="345"/>
      <c r="VXF2" s="345"/>
      <c r="VXG2" s="345"/>
      <c r="VXH2" s="344"/>
      <c r="VXI2" s="344"/>
      <c r="VXJ2" s="344"/>
      <c r="VXK2" s="344"/>
      <c r="VXL2" s="344"/>
      <c r="VXM2" s="344"/>
      <c r="VXN2" s="344"/>
      <c r="VXO2" s="344"/>
      <c r="VXP2" s="344"/>
      <c r="VXQ2" s="28"/>
      <c r="VXR2" s="344"/>
      <c r="VXS2" s="344"/>
      <c r="VXT2" s="344"/>
      <c r="VXU2" s="344"/>
      <c r="VXV2" s="282"/>
      <c r="VXW2" s="282"/>
      <c r="VXX2" s="282"/>
      <c r="VXY2" s="282"/>
      <c r="VXZ2" s="282"/>
      <c r="VYA2" s="282"/>
      <c r="VYB2" s="283"/>
      <c r="VYC2" s="283"/>
      <c r="VYD2" s="282"/>
      <c r="VYE2" s="282"/>
      <c r="VYF2" s="283"/>
      <c r="VYG2" s="282"/>
      <c r="VYH2" s="282"/>
      <c r="VYI2" s="283"/>
      <c r="VYJ2" s="283"/>
      <c r="VYK2" s="282"/>
      <c r="VYL2" s="283"/>
      <c r="VYM2" s="282"/>
      <c r="VYN2" s="282"/>
      <c r="VYO2" s="282"/>
      <c r="VYP2" s="344"/>
      <c r="VYQ2" s="344"/>
      <c r="VYR2" s="344"/>
      <c r="VYS2" s="344"/>
      <c r="VYT2" s="344"/>
      <c r="VYU2" s="344"/>
      <c r="VYV2" s="344"/>
      <c r="VYW2" s="344"/>
      <c r="VYX2" s="344"/>
      <c r="VYY2" s="344"/>
      <c r="VYZ2" s="344"/>
      <c r="VZA2" s="344"/>
      <c r="VZB2" s="344"/>
      <c r="VZC2" s="344"/>
      <c r="VZD2" s="344"/>
      <c r="VZE2" s="344"/>
      <c r="VZF2" s="344"/>
      <c r="VZG2" s="344"/>
      <c r="VZH2" s="344"/>
      <c r="VZI2" s="344"/>
      <c r="VZJ2" s="239"/>
      <c r="VZK2" s="344"/>
      <c r="VZL2" s="344"/>
      <c r="VZM2" s="344"/>
      <c r="VZN2" s="344"/>
      <c r="VZO2" s="344"/>
      <c r="VZP2" s="344"/>
      <c r="VZQ2" s="344"/>
      <c r="VZR2" s="344"/>
      <c r="VZS2" s="344"/>
      <c r="VZT2" s="344"/>
      <c r="VZU2" s="344"/>
      <c r="VZV2" s="344"/>
      <c r="VZW2" s="344"/>
      <c r="VZX2" s="28"/>
      <c r="VZY2" s="28"/>
      <c r="VZZ2" s="28"/>
      <c r="WAA2" s="28"/>
      <c r="WAB2" s="344"/>
      <c r="WAC2" s="344"/>
      <c r="WAD2" s="344"/>
      <c r="WAE2" s="240"/>
      <c r="WAF2" s="344"/>
      <c r="WAG2" s="28"/>
      <c r="WAH2" s="344"/>
      <c r="WAI2" s="344"/>
      <c r="WAJ2" s="344"/>
      <c r="WAK2" s="344"/>
      <c r="WAL2" s="344"/>
      <c r="WAM2" s="344"/>
      <c r="WAN2" s="276"/>
      <c r="WAO2" s="276"/>
      <c r="WAP2" s="28"/>
      <c r="WAQ2" s="28"/>
      <c r="WAR2" s="28"/>
      <c r="WAS2" s="28"/>
      <c r="WAT2" s="28"/>
      <c r="WAU2" s="344"/>
      <c r="WAV2" s="24"/>
      <c r="WAW2" s="24"/>
      <c r="WAX2" s="344"/>
      <c r="WAY2" s="345"/>
      <c r="WAZ2" s="26"/>
      <c r="WBA2" s="520"/>
      <c r="WBB2" s="520"/>
      <c r="WBC2" s="520"/>
      <c r="WBD2" s="520"/>
      <c r="WBE2" s="521"/>
      <c r="WBF2" s="27"/>
      <c r="WBG2" s="27"/>
      <c r="WBH2" s="27"/>
      <c r="WBI2" s="27"/>
      <c r="WBJ2" s="27"/>
      <c r="WBK2" s="27"/>
      <c r="WBL2" s="27"/>
      <c r="WBM2" s="27"/>
      <c r="WBN2" s="27"/>
      <c r="WBO2" s="27"/>
      <c r="WBP2" s="27"/>
      <c r="WBQ2" s="27"/>
      <c r="WBR2" s="520"/>
      <c r="WBS2" s="345"/>
      <c r="WBT2" s="345"/>
      <c r="WBU2" s="345"/>
      <c r="WBV2" s="345"/>
      <c r="WBW2" s="345"/>
      <c r="WBX2" s="345"/>
      <c r="WBY2" s="345"/>
      <c r="WBZ2" s="345"/>
      <c r="WCA2" s="520"/>
      <c r="WCB2" s="520"/>
      <c r="WCC2" s="520"/>
      <c r="WCD2" s="520"/>
      <c r="WCE2" s="345"/>
      <c r="WCF2" s="345"/>
      <c r="WCG2" s="345"/>
      <c r="WCH2" s="344"/>
      <c r="WCI2" s="344"/>
      <c r="WCJ2" s="344"/>
      <c r="WCK2" s="344"/>
      <c r="WCL2" s="344"/>
      <c r="WCM2" s="344"/>
      <c r="WCN2" s="344"/>
      <c r="WCO2" s="344"/>
      <c r="WCP2" s="344"/>
      <c r="WCQ2" s="28"/>
      <c r="WCR2" s="344"/>
      <c r="WCS2" s="344"/>
      <c r="WCT2" s="344"/>
      <c r="WCU2" s="344"/>
      <c r="WCV2" s="282"/>
      <c r="WCW2" s="282"/>
      <c r="WCX2" s="282"/>
      <c r="WCY2" s="282"/>
      <c r="WCZ2" s="282"/>
      <c r="WDA2" s="282"/>
      <c r="WDB2" s="283"/>
      <c r="WDC2" s="283"/>
      <c r="WDD2" s="282"/>
      <c r="WDE2" s="282"/>
      <c r="WDF2" s="283"/>
      <c r="WDG2" s="282"/>
      <c r="WDH2" s="282"/>
      <c r="WDI2" s="283"/>
      <c r="WDJ2" s="283"/>
      <c r="WDK2" s="282"/>
      <c r="WDL2" s="283"/>
      <c r="WDM2" s="282"/>
      <c r="WDN2" s="282"/>
      <c r="WDO2" s="282"/>
      <c r="WDP2" s="344"/>
      <c r="WDQ2" s="344"/>
      <c r="WDR2" s="344"/>
      <c r="WDS2" s="344"/>
      <c r="WDT2" s="344"/>
      <c r="WDU2" s="344"/>
      <c r="WDV2" s="344"/>
      <c r="WDW2" s="344"/>
      <c r="WDX2" s="344"/>
      <c r="WDY2" s="344"/>
      <c r="WDZ2" s="344"/>
      <c r="WEA2" s="344"/>
      <c r="WEB2" s="344"/>
      <c r="WEC2" s="344"/>
      <c r="WED2" s="344"/>
      <c r="WEE2" s="344"/>
      <c r="WEF2" s="344"/>
      <c r="WEG2" s="344"/>
      <c r="WEH2" s="344"/>
      <c r="WEI2" s="344"/>
      <c r="WEJ2" s="239"/>
      <c r="WEK2" s="344"/>
      <c r="WEL2" s="344"/>
      <c r="WEM2" s="344"/>
      <c r="WEN2" s="344"/>
      <c r="WEO2" s="344"/>
      <c r="WEP2" s="344"/>
      <c r="WEQ2" s="344"/>
      <c r="WER2" s="344"/>
      <c r="WES2" s="344"/>
      <c r="WET2" s="344"/>
      <c r="WEU2" s="344"/>
      <c r="WEV2" s="344"/>
      <c r="WEW2" s="344"/>
      <c r="WEX2" s="28"/>
      <c r="WEY2" s="28"/>
      <c r="WEZ2" s="28"/>
      <c r="WFA2" s="28"/>
      <c r="WFB2" s="344"/>
      <c r="WFC2" s="344"/>
      <c r="WFD2" s="344"/>
      <c r="WFE2" s="240"/>
      <c r="WFF2" s="344"/>
      <c r="WFG2" s="28"/>
      <c r="WFH2" s="344"/>
      <c r="WFI2" s="344"/>
      <c r="WFJ2" s="344"/>
      <c r="WFK2" s="344"/>
      <c r="WFL2" s="344"/>
      <c r="WFM2" s="344"/>
      <c r="WFN2" s="276"/>
      <c r="WFO2" s="276"/>
      <c r="WFP2" s="28"/>
      <c r="WFQ2" s="28"/>
      <c r="WFR2" s="28"/>
      <c r="WFS2" s="28"/>
      <c r="WFT2" s="28"/>
      <c r="WFU2" s="344"/>
      <c r="WFV2" s="24"/>
      <c r="WFW2" s="24"/>
      <c r="WFX2" s="344"/>
      <c r="WFY2" s="345"/>
      <c r="WFZ2" s="26"/>
      <c r="WGA2" s="520"/>
      <c r="WGB2" s="520"/>
      <c r="WGC2" s="520"/>
      <c r="WGD2" s="520"/>
      <c r="WGE2" s="521"/>
      <c r="WGF2" s="27"/>
      <c r="WGG2" s="27"/>
      <c r="WGH2" s="27"/>
      <c r="WGI2" s="27"/>
      <c r="WGJ2" s="27"/>
      <c r="WGK2" s="27"/>
      <c r="WGL2" s="27"/>
      <c r="WGM2" s="27"/>
      <c r="WGN2" s="27"/>
      <c r="WGO2" s="27"/>
      <c r="WGP2" s="27"/>
      <c r="WGQ2" s="27"/>
      <c r="WGR2" s="520"/>
      <c r="WGS2" s="345"/>
      <c r="WGT2" s="345"/>
      <c r="WGU2" s="345"/>
      <c r="WGV2" s="345"/>
      <c r="WGW2" s="345"/>
      <c r="WGX2" s="345"/>
      <c r="WGY2" s="345"/>
      <c r="WGZ2" s="345"/>
      <c r="WHA2" s="520"/>
      <c r="WHB2" s="520"/>
      <c r="WHC2" s="520"/>
      <c r="WHD2" s="520"/>
      <c r="WHE2" s="345"/>
      <c r="WHF2" s="345"/>
      <c r="WHG2" s="345"/>
      <c r="WHH2" s="344"/>
      <c r="WHI2" s="344"/>
      <c r="WHJ2" s="344"/>
      <c r="WHK2" s="344"/>
      <c r="WHL2" s="344"/>
      <c r="WHM2" s="344"/>
      <c r="WHN2" s="344"/>
      <c r="WHO2" s="344"/>
      <c r="WHP2" s="344"/>
      <c r="WHQ2" s="28"/>
      <c r="WHR2" s="344"/>
      <c r="WHS2" s="344"/>
      <c r="WHT2" s="344"/>
      <c r="WHU2" s="344"/>
      <c r="WHV2" s="282"/>
      <c r="WHW2" s="282"/>
      <c r="WHX2" s="282"/>
      <c r="WHY2" s="282"/>
      <c r="WHZ2" s="282"/>
      <c r="WIA2" s="282"/>
      <c r="WIB2" s="283"/>
      <c r="WIC2" s="283"/>
      <c r="WID2" s="282"/>
      <c r="WIE2" s="282"/>
      <c r="WIF2" s="283"/>
      <c r="WIG2" s="282"/>
      <c r="WIH2" s="282"/>
      <c r="WII2" s="283"/>
      <c r="WIJ2" s="283"/>
      <c r="WIK2" s="282"/>
      <c r="WIL2" s="283"/>
      <c r="WIM2" s="282"/>
      <c r="WIN2" s="282"/>
      <c r="WIO2" s="282"/>
      <c r="WIP2" s="344"/>
      <c r="WIQ2" s="344"/>
      <c r="WIR2" s="344"/>
      <c r="WIS2" s="344"/>
      <c r="WIT2" s="344"/>
      <c r="WIU2" s="344"/>
      <c r="WIV2" s="344"/>
      <c r="WIW2" s="344"/>
      <c r="WIX2" s="344"/>
      <c r="WIY2" s="344"/>
      <c r="WIZ2" s="344"/>
      <c r="WJA2" s="344"/>
      <c r="WJB2" s="344"/>
      <c r="WJC2" s="344"/>
      <c r="WJD2" s="344"/>
      <c r="WJE2" s="344"/>
      <c r="WJF2" s="344"/>
      <c r="WJG2" s="344"/>
      <c r="WJH2" s="344"/>
      <c r="WJI2" s="344"/>
      <c r="WJJ2" s="239"/>
      <c r="WJK2" s="344"/>
      <c r="WJL2" s="344"/>
      <c r="WJM2" s="344"/>
      <c r="WJN2" s="344"/>
      <c r="WJO2" s="344"/>
      <c r="WJP2" s="344"/>
      <c r="WJQ2" s="344"/>
      <c r="WJR2" s="344"/>
      <c r="WJS2" s="344"/>
      <c r="WJT2" s="344"/>
      <c r="WJU2" s="344"/>
      <c r="WJV2" s="344"/>
      <c r="WJW2" s="344"/>
      <c r="WJX2" s="28"/>
      <c r="WJY2" s="28"/>
      <c r="WJZ2" s="28"/>
      <c r="WKA2" s="28"/>
      <c r="WKB2" s="344"/>
      <c r="WKC2" s="344"/>
      <c r="WKD2" s="344"/>
      <c r="WKE2" s="240"/>
      <c r="WKF2" s="344"/>
      <c r="WKG2" s="28"/>
      <c r="WKH2" s="344"/>
      <c r="WKI2" s="344"/>
      <c r="WKJ2" s="344"/>
      <c r="WKK2" s="344"/>
      <c r="WKL2" s="344"/>
      <c r="WKM2" s="344"/>
      <c r="WKN2" s="276"/>
      <c r="WKO2" s="276"/>
      <c r="WKP2" s="28"/>
      <c r="WKQ2" s="28"/>
      <c r="WKR2" s="28"/>
      <c r="WKS2" s="28"/>
      <c r="WKT2" s="28"/>
      <c r="WKU2" s="344"/>
      <c r="WKV2" s="24"/>
      <c r="WKW2" s="24"/>
      <c r="WKX2" s="344"/>
      <c r="WKY2" s="345"/>
      <c r="WKZ2" s="26"/>
      <c r="WLA2" s="520"/>
      <c r="WLB2" s="520"/>
      <c r="WLC2" s="520"/>
      <c r="WLD2" s="520"/>
      <c r="WLE2" s="521"/>
      <c r="WLF2" s="27"/>
      <c r="WLG2" s="27"/>
      <c r="WLH2" s="27"/>
      <c r="WLI2" s="27"/>
      <c r="WLJ2" s="27"/>
      <c r="WLK2" s="27"/>
      <c r="WLL2" s="27"/>
      <c r="WLM2" s="27"/>
      <c r="WLN2" s="27"/>
      <c r="WLO2" s="27"/>
      <c r="WLP2" s="27"/>
      <c r="WLQ2" s="27"/>
      <c r="WLR2" s="520"/>
      <c r="WLS2" s="345"/>
      <c r="WLT2" s="345"/>
      <c r="WLU2" s="345"/>
      <c r="WLV2" s="345"/>
      <c r="WLW2" s="345"/>
      <c r="WLX2" s="345"/>
      <c r="WLY2" s="345"/>
      <c r="WLZ2" s="345"/>
      <c r="WMA2" s="520"/>
      <c r="WMB2" s="520"/>
      <c r="WMC2" s="520"/>
      <c r="WMD2" s="520"/>
      <c r="WME2" s="345"/>
      <c r="WMF2" s="345"/>
      <c r="WMG2" s="345"/>
      <c r="WMH2" s="344"/>
      <c r="WMI2" s="344"/>
      <c r="WMJ2" s="344"/>
      <c r="WMK2" s="344"/>
      <c r="WML2" s="344"/>
      <c r="WMM2" s="344"/>
      <c r="WMN2" s="344"/>
      <c r="WMO2" s="344"/>
      <c r="WMP2" s="344"/>
      <c r="WMQ2" s="28"/>
      <c r="WMR2" s="344"/>
      <c r="WMS2" s="344"/>
      <c r="WMT2" s="344"/>
      <c r="WMU2" s="344"/>
      <c r="WMV2" s="282"/>
      <c r="WMW2" s="282"/>
      <c r="WMX2" s="282"/>
      <c r="WMY2" s="282"/>
      <c r="WMZ2" s="282"/>
      <c r="WNA2" s="282"/>
      <c r="WNB2" s="283"/>
      <c r="WNC2" s="283"/>
      <c r="WND2" s="282"/>
      <c r="WNE2" s="282"/>
      <c r="WNF2" s="283"/>
      <c r="WNG2" s="282"/>
      <c r="WNH2" s="282"/>
      <c r="WNI2" s="283"/>
      <c r="WNJ2" s="283"/>
      <c r="WNK2" s="282"/>
      <c r="WNL2" s="283"/>
      <c r="WNM2" s="282"/>
      <c r="WNN2" s="282"/>
      <c r="WNO2" s="282"/>
      <c r="WNP2" s="344"/>
      <c r="WNQ2" s="344"/>
      <c r="WNR2" s="344"/>
      <c r="WNS2" s="344"/>
      <c r="WNT2" s="344"/>
      <c r="WNU2" s="344"/>
      <c r="WNV2" s="344"/>
      <c r="WNW2" s="344"/>
      <c r="WNX2" s="344"/>
      <c r="WNY2" s="344"/>
      <c r="WNZ2" s="344"/>
      <c r="WOA2" s="344"/>
      <c r="WOB2" s="344"/>
      <c r="WOC2" s="344"/>
      <c r="WOD2" s="344"/>
      <c r="WOE2" s="344"/>
      <c r="WOF2" s="344"/>
      <c r="WOG2" s="344"/>
      <c r="WOH2" s="344"/>
      <c r="WOI2" s="344"/>
      <c r="WOJ2" s="239"/>
      <c r="WOK2" s="344"/>
      <c r="WOL2" s="344"/>
      <c r="WOM2" s="344"/>
      <c r="WON2" s="344"/>
      <c r="WOO2" s="344"/>
      <c r="WOP2" s="344"/>
      <c r="WOQ2" s="344"/>
      <c r="WOR2" s="344"/>
      <c r="WOS2" s="344"/>
      <c r="WOT2" s="344"/>
      <c r="WOU2" s="344"/>
      <c r="WOV2" s="344"/>
      <c r="WOW2" s="344"/>
      <c r="WOX2" s="28"/>
      <c r="WOY2" s="28"/>
      <c r="WOZ2" s="28"/>
      <c r="WPA2" s="28"/>
      <c r="WPB2" s="344"/>
      <c r="WPC2" s="344"/>
      <c r="WPD2" s="344"/>
      <c r="WPE2" s="240"/>
      <c r="WPF2" s="344"/>
      <c r="WPG2" s="28"/>
      <c r="WPH2" s="344"/>
      <c r="WPI2" s="344"/>
      <c r="WPJ2" s="344"/>
      <c r="WPK2" s="344"/>
      <c r="WPL2" s="344"/>
      <c r="WPM2" s="344"/>
      <c r="WPN2" s="276"/>
      <c r="WPO2" s="276"/>
      <c r="WPP2" s="28"/>
      <c r="WPQ2" s="28"/>
      <c r="WPR2" s="28"/>
      <c r="WPS2" s="28"/>
      <c r="WPT2" s="28"/>
      <c r="WPU2" s="344"/>
      <c r="WPV2" s="24"/>
      <c r="WPW2" s="24"/>
      <c r="WPX2" s="344"/>
      <c r="WPY2" s="345"/>
      <c r="WPZ2" s="26"/>
      <c r="WQA2" s="520"/>
      <c r="WQB2" s="520"/>
      <c r="WQC2" s="520"/>
      <c r="WQD2" s="520"/>
      <c r="WQE2" s="521"/>
      <c r="WQF2" s="27"/>
      <c r="WQG2" s="27"/>
      <c r="WQH2" s="27"/>
      <c r="WQI2" s="27"/>
      <c r="WQJ2" s="27"/>
      <c r="WQK2" s="27"/>
      <c r="WQL2" s="27"/>
      <c r="WQM2" s="27"/>
      <c r="WQN2" s="27"/>
      <c r="WQO2" s="27"/>
      <c r="WQP2" s="27"/>
      <c r="WQQ2" s="27"/>
      <c r="WQR2" s="520"/>
      <c r="WQS2" s="345"/>
      <c r="WQT2" s="345"/>
      <c r="WQU2" s="345"/>
      <c r="WQV2" s="345"/>
      <c r="WQW2" s="345"/>
      <c r="WQX2" s="345"/>
      <c r="WQY2" s="345"/>
      <c r="WQZ2" s="345"/>
      <c r="WRA2" s="520"/>
      <c r="WRB2" s="520"/>
      <c r="WRC2" s="520"/>
      <c r="WRD2" s="520"/>
      <c r="WRE2" s="345"/>
      <c r="WRF2" s="345"/>
      <c r="WRG2" s="345"/>
      <c r="WRH2" s="344"/>
      <c r="WRI2" s="344"/>
      <c r="WRJ2" s="344"/>
      <c r="WRK2" s="344"/>
      <c r="WRL2" s="344"/>
      <c r="WRM2" s="344"/>
      <c r="WRN2" s="344"/>
      <c r="WRO2" s="344"/>
      <c r="WRP2" s="344"/>
      <c r="WRQ2" s="28"/>
      <c r="WRR2" s="344"/>
      <c r="WRS2" s="344"/>
      <c r="WRT2" s="344"/>
      <c r="WRU2" s="344"/>
      <c r="WRV2" s="282"/>
      <c r="WRW2" s="282"/>
      <c r="WRX2" s="282"/>
      <c r="WRY2" s="282"/>
      <c r="WRZ2" s="282"/>
      <c r="WSA2" s="282"/>
      <c r="WSB2" s="283"/>
      <c r="WSC2" s="283"/>
      <c r="WSD2" s="282"/>
      <c r="WSE2" s="282"/>
      <c r="WSF2" s="283"/>
      <c r="WSG2" s="282"/>
      <c r="WSH2" s="282"/>
      <c r="WSI2" s="283"/>
      <c r="WSJ2" s="283"/>
      <c r="WSK2" s="282"/>
      <c r="WSL2" s="283"/>
      <c r="WSM2" s="282"/>
      <c r="WSN2" s="282"/>
      <c r="WSO2" s="282"/>
      <c r="WSP2" s="344"/>
      <c r="WSQ2" s="344"/>
      <c r="WSR2" s="344"/>
      <c r="WSS2" s="344"/>
      <c r="WST2" s="344"/>
      <c r="WSU2" s="344"/>
      <c r="WSV2" s="344"/>
      <c r="WSW2" s="344"/>
      <c r="WSX2" s="344"/>
      <c r="WSY2" s="344"/>
      <c r="WSZ2" s="344"/>
      <c r="WTA2" s="344"/>
      <c r="WTB2" s="344"/>
      <c r="WTC2" s="344"/>
      <c r="WTD2" s="344"/>
      <c r="WTE2" s="344"/>
      <c r="WTF2" s="344"/>
      <c r="WTG2" s="344"/>
      <c r="WTH2" s="344"/>
      <c r="WTI2" s="344"/>
      <c r="WTJ2" s="239"/>
      <c r="WTK2" s="344"/>
      <c r="WTL2" s="344"/>
      <c r="WTM2" s="344"/>
      <c r="WTN2" s="344"/>
      <c r="WTO2" s="344"/>
      <c r="WTP2" s="344"/>
      <c r="WTQ2" s="344"/>
      <c r="WTR2" s="344"/>
      <c r="WTS2" s="344"/>
      <c r="WTT2" s="344"/>
      <c r="WTU2" s="344"/>
      <c r="WTV2" s="344"/>
      <c r="WTW2" s="344"/>
      <c r="WTX2" s="28"/>
      <c r="WTY2" s="28"/>
      <c r="WTZ2" s="28"/>
      <c r="WUA2" s="28"/>
      <c r="WUB2" s="344"/>
      <c r="WUC2" s="344"/>
      <c r="WUD2" s="344"/>
      <c r="WUE2" s="240"/>
      <c r="WUF2" s="344"/>
      <c r="WUG2" s="28"/>
      <c r="WUH2" s="344"/>
      <c r="WUI2" s="344"/>
      <c r="WUJ2" s="344"/>
      <c r="WUK2" s="344"/>
      <c r="WUL2" s="344"/>
      <c r="WUM2" s="344"/>
      <c r="WUN2" s="276"/>
      <c r="WUO2" s="276"/>
      <c r="WUP2" s="28"/>
      <c r="WUQ2" s="28"/>
      <c r="WUR2" s="28"/>
      <c r="WUS2" s="28"/>
      <c r="WUT2" s="28"/>
      <c r="WUU2" s="344"/>
      <c r="WUV2" s="24"/>
      <c r="WUW2" s="24"/>
      <c r="WUX2" s="344"/>
      <c r="WUY2" s="345"/>
      <c r="WUZ2" s="26"/>
      <c r="WVA2" s="520"/>
      <c r="WVB2" s="520"/>
      <c r="WVC2" s="520"/>
      <c r="WVD2" s="520"/>
      <c r="WVE2" s="521"/>
      <c r="WVF2" s="27"/>
      <c r="WVG2" s="27"/>
      <c r="WVH2" s="27"/>
      <c r="WVI2" s="27"/>
      <c r="WVJ2" s="27"/>
      <c r="WVK2" s="27"/>
      <c r="WVL2" s="27"/>
      <c r="WVM2" s="27"/>
      <c r="WVN2" s="27"/>
      <c r="WVO2" s="27"/>
      <c r="WVP2" s="27"/>
      <c r="WVQ2" s="27"/>
      <c r="WVR2" s="520"/>
      <c r="WVS2" s="345"/>
      <c r="WVT2" s="345"/>
      <c r="WVU2" s="345"/>
      <c r="WVV2" s="345"/>
      <c r="WVW2" s="345"/>
      <c r="WVX2" s="345"/>
      <c r="WVY2" s="345"/>
      <c r="WVZ2" s="345"/>
      <c r="WWA2" s="520"/>
      <c r="WWB2" s="520"/>
      <c r="WWC2" s="520"/>
      <c r="WWD2" s="520"/>
      <c r="WWE2" s="345"/>
      <c r="WWF2" s="345"/>
      <c r="WWG2" s="345"/>
      <c r="WWH2" s="344"/>
      <c r="WWI2" s="344"/>
      <c r="WWJ2" s="344"/>
      <c r="WWK2" s="344"/>
      <c r="WWL2" s="344"/>
      <c r="WWM2" s="344"/>
      <c r="WWN2" s="344"/>
      <c r="WWO2" s="344"/>
      <c r="WWP2" s="344"/>
      <c r="WWQ2" s="28"/>
      <c r="WWR2" s="344"/>
      <c r="WWS2" s="344"/>
      <c r="WWT2" s="344"/>
      <c r="WWU2" s="344"/>
      <c r="WWV2" s="282"/>
      <c r="WWW2" s="282"/>
      <c r="WWX2" s="282"/>
      <c r="WWY2" s="282"/>
      <c r="WWZ2" s="282"/>
      <c r="WXA2" s="282"/>
      <c r="WXB2" s="283"/>
      <c r="WXC2" s="283"/>
      <c r="WXD2" s="282"/>
      <c r="WXE2" s="282"/>
      <c r="WXF2" s="283"/>
      <c r="WXG2" s="282"/>
      <c r="WXH2" s="282"/>
      <c r="WXI2" s="283"/>
      <c r="WXJ2" s="283"/>
      <c r="WXK2" s="282"/>
      <c r="WXL2" s="283"/>
      <c r="WXM2" s="282"/>
      <c r="WXN2" s="282"/>
      <c r="WXO2" s="282"/>
      <c r="WXP2" s="344"/>
      <c r="WXQ2" s="344"/>
      <c r="WXR2" s="344"/>
      <c r="WXS2" s="344"/>
      <c r="WXT2" s="344"/>
      <c r="WXU2" s="344"/>
      <c r="WXV2" s="344"/>
      <c r="WXW2" s="344"/>
      <c r="WXX2" s="344"/>
      <c r="WXY2" s="344"/>
      <c r="WXZ2" s="344"/>
      <c r="WYA2" s="344"/>
      <c r="WYB2" s="344"/>
      <c r="WYC2" s="344"/>
      <c r="WYD2" s="344"/>
      <c r="WYE2" s="344"/>
      <c r="WYF2" s="344"/>
      <c r="WYG2" s="344"/>
      <c r="WYH2" s="344"/>
      <c r="WYI2" s="344"/>
      <c r="WYJ2" s="239"/>
      <c r="WYK2" s="344"/>
      <c r="WYL2" s="344"/>
      <c r="WYM2" s="344"/>
      <c r="WYN2" s="344"/>
      <c r="WYO2" s="344"/>
      <c r="WYP2" s="344"/>
      <c r="WYQ2" s="344"/>
      <c r="WYR2" s="344"/>
      <c r="WYS2" s="344"/>
      <c r="WYT2" s="344"/>
      <c r="WYU2" s="344"/>
      <c r="WYV2" s="344"/>
      <c r="WYW2" s="344"/>
      <c r="WYX2" s="28"/>
      <c r="WYY2" s="28"/>
      <c r="WYZ2" s="28"/>
      <c r="WZA2" s="28"/>
      <c r="WZB2" s="344"/>
      <c r="WZC2" s="344"/>
      <c r="WZD2" s="344"/>
      <c r="WZE2" s="240"/>
      <c r="WZF2" s="344"/>
      <c r="WZG2" s="28"/>
      <c r="WZH2" s="344"/>
      <c r="WZI2" s="344"/>
      <c r="WZJ2" s="344"/>
      <c r="WZK2" s="344"/>
      <c r="WZL2" s="344"/>
      <c r="WZM2" s="344"/>
      <c r="WZN2" s="276"/>
      <c r="WZO2" s="276"/>
      <c r="WZP2" s="28"/>
      <c r="WZQ2" s="28"/>
      <c r="WZR2" s="28"/>
      <c r="WZS2" s="28"/>
      <c r="WZT2" s="28"/>
      <c r="WZU2" s="344"/>
      <c r="WZV2" s="24"/>
      <c r="WZW2" s="24"/>
      <c r="WZX2" s="344"/>
      <c r="WZY2" s="345"/>
      <c r="WZZ2" s="26"/>
      <c r="XAA2" s="520"/>
      <c r="XAB2" s="520"/>
      <c r="XAC2" s="520"/>
      <c r="XAD2" s="520"/>
      <c r="XAE2" s="521"/>
      <c r="XAF2" s="27"/>
      <c r="XAG2" s="27"/>
      <c r="XAH2" s="27"/>
      <c r="XAI2" s="27"/>
      <c r="XAJ2" s="27"/>
      <c r="XAK2" s="27"/>
      <c r="XAL2" s="27"/>
      <c r="XAM2" s="27"/>
      <c r="XAN2" s="27"/>
      <c r="XAO2" s="27"/>
      <c r="XAP2" s="27"/>
      <c r="XAQ2" s="27"/>
      <c r="XAR2" s="520"/>
      <c r="XAS2" s="345"/>
      <c r="XAT2" s="345"/>
      <c r="XAU2" s="345"/>
      <c r="XAV2" s="345"/>
      <c r="XAW2" s="345"/>
      <c r="XAX2" s="345"/>
      <c r="XAY2" s="345"/>
      <c r="XAZ2" s="345"/>
      <c r="XBA2" s="520"/>
      <c r="XBB2" s="520"/>
      <c r="XBC2" s="520"/>
      <c r="XBD2" s="520"/>
      <c r="XBE2" s="345"/>
      <c r="XBF2" s="345"/>
      <c r="XBG2" s="345"/>
      <c r="XBH2" s="344"/>
      <c r="XBI2" s="344"/>
      <c r="XBJ2" s="344"/>
      <c r="XBK2" s="344"/>
      <c r="XBL2" s="344"/>
      <c r="XBM2" s="344"/>
      <c r="XBN2" s="344"/>
      <c r="XBO2" s="344"/>
      <c r="XBP2" s="344"/>
      <c r="XBQ2" s="28"/>
      <c r="XBR2" s="344"/>
      <c r="XBS2" s="344"/>
      <c r="XBT2" s="344"/>
      <c r="XBU2" s="344"/>
      <c r="XBV2" s="282"/>
      <c r="XBW2" s="282"/>
      <c r="XBX2" s="282"/>
      <c r="XBY2" s="282"/>
      <c r="XBZ2" s="282"/>
      <c r="XCA2" s="282"/>
      <c r="XCB2" s="283"/>
      <c r="XCC2" s="283"/>
      <c r="XCD2" s="282"/>
      <c r="XCE2" s="282"/>
      <c r="XCF2" s="283"/>
      <c r="XCG2" s="282"/>
      <c r="XCH2" s="282"/>
      <c r="XCI2" s="283"/>
      <c r="XCJ2" s="283"/>
      <c r="XCK2" s="282"/>
      <c r="XCL2" s="283"/>
      <c r="XCM2" s="282"/>
      <c r="XCN2" s="282"/>
      <c r="XCO2" s="282"/>
      <c r="XCP2" s="344"/>
      <c r="XCQ2" s="344"/>
      <c r="XCR2" s="344"/>
      <c r="XCS2" s="344"/>
      <c r="XCT2" s="344"/>
      <c r="XCU2" s="344"/>
      <c r="XCV2" s="344"/>
      <c r="XCW2" s="344"/>
      <c r="XCX2" s="344"/>
      <c r="XCY2" s="344"/>
      <c r="XCZ2" s="344"/>
      <c r="XDA2" s="344"/>
      <c r="XDB2" s="344"/>
      <c r="XDC2" s="344"/>
      <c r="XDD2" s="344"/>
      <c r="XDE2" s="344"/>
      <c r="XDF2" s="344"/>
      <c r="XDG2" s="344"/>
      <c r="XDH2" s="344"/>
      <c r="XDI2" s="344"/>
      <c r="XDJ2" s="239"/>
      <c r="XDK2" s="344"/>
      <c r="XDL2" s="344"/>
      <c r="XDM2" s="344"/>
      <c r="XDN2" s="344"/>
      <c r="XDO2" s="344"/>
      <c r="XDP2" s="344"/>
      <c r="XDQ2" s="344"/>
      <c r="XDR2" s="344"/>
      <c r="XDS2" s="344"/>
      <c r="XDT2" s="344"/>
      <c r="XDU2" s="344"/>
      <c r="XDV2" s="344"/>
      <c r="XDW2" s="344"/>
      <c r="XDX2" s="28"/>
      <c r="XDY2" s="28"/>
      <c r="XDZ2" s="28"/>
      <c r="XEA2" s="28"/>
      <c r="XEB2" s="344"/>
      <c r="XEC2" s="344"/>
      <c r="XED2" s="344"/>
      <c r="XEE2" s="240"/>
      <c r="XEF2" s="344"/>
      <c r="XEG2" s="28"/>
      <c r="XEH2" s="344"/>
      <c r="XEI2" s="344"/>
      <c r="XEJ2" s="344"/>
      <c r="XEK2" s="344"/>
      <c r="XEL2" s="344"/>
      <c r="XEM2" s="344"/>
      <c r="XEN2" s="276"/>
      <c r="XEO2" s="276"/>
      <c r="XEP2" s="28"/>
      <c r="XEQ2" s="28"/>
      <c r="XER2" s="28"/>
      <c r="XES2" s="28"/>
      <c r="XET2" s="28"/>
      <c r="XEU2" s="344"/>
      <c r="XEV2" s="24"/>
      <c r="XEW2" s="24"/>
      <c r="XEX2" s="344"/>
      <c r="XEY2" s="345"/>
      <c r="XEZ2" s="26"/>
      <c r="XFA2" s="520"/>
      <c r="XFB2" s="520"/>
      <c r="XFC2" s="520"/>
      <c r="XFD2" s="520"/>
    </row>
  </sheetData>
  <mergeCells count="3280">
    <mergeCell ref="XFA1:XFA2"/>
    <mergeCell ref="XFB1:XFB2"/>
    <mergeCell ref="XFC1:XFC2"/>
    <mergeCell ref="XFD1:XFD2"/>
    <mergeCell ref="XDV1:XEC1"/>
    <mergeCell ref="XEE1:XEF1"/>
    <mergeCell ref="XEG1:XEJ1"/>
    <mergeCell ref="XEK1:XEL1"/>
    <mergeCell ref="XEM1:XER1"/>
    <mergeCell ref="XES1:XEU1"/>
    <mergeCell ref="XBR1:XBU1"/>
    <mergeCell ref="XBV1:XCO1"/>
    <mergeCell ref="XCP1:XCS1"/>
    <mergeCell ref="XCT1:XDF1"/>
    <mergeCell ref="XDG1:XDQ1"/>
    <mergeCell ref="XDR1:XDU1"/>
    <mergeCell ref="XBA1:XBA2"/>
    <mergeCell ref="XBB1:XBB2"/>
    <mergeCell ref="XBC1:XBC2"/>
    <mergeCell ref="XBD1:XBD2"/>
    <mergeCell ref="XBE1:XBG1"/>
    <mergeCell ref="XBH1:XBQ1"/>
    <mergeCell ref="XAC1:XAC2"/>
    <mergeCell ref="XAD1:XAD2"/>
    <mergeCell ref="XAE1:XAE2"/>
    <mergeCell ref="XAF1:XAQ1"/>
    <mergeCell ref="XAR1:XAR2"/>
    <mergeCell ref="XAS1:XAZ1"/>
    <mergeCell ref="WZG1:WZJ1"/>
    <mergeCell ref="WZK1:WZL1"/>
    <mergeCell ref="WZM1:WZR1"/>
    <mergeCell ref="WZS1:WZU1"/>
    <mergeCell ref="XAA1:XAA2"/>
    <mergeCell ref="XAB1:XAB2"/>
    <mergeCell ref="WXP1:WXS1"/>
    <mergeCell ref="WXT1:WYF1"/>
    <mergeCell ref="WYG1:WYQ1"/>
    <mergeCell ref="WYR1:WYU1"/>
    <mergeCell ref="WYV1:WZC1"/>
    <mergeCell ref="WZE1:WZF1"/>
    <mergeCell ref="WWC1:WWC2"/>
    <mergeCell ref="WWD1:WWD2"/>
    <mergeCell ref="WWE1:WWG1"/>
    <mergeCell ref="WWH1:WWQ1"/>
    <mergeCell ref="WWR1:WWU1"/>
    <mergeCell ref="WWV1:WXO1"/>
    <mergeCell ref="WVE1:WVE2"/>
    <mergeCell ref="WVF1:WVQ1"/>
    <mergeCell ref="WVR1:WVR2"/>
    <mergeCell ref="WVS1:WVZ1"/>
    <mergeCell ref="WWA1:WWA2"/>
    <mergeCell ref="WWB1:WWB2"/>
    <mergeCell ref="WUM1:WUR1"/>
    <mergeCell ref="WUS1:WUU1"/>
    <mergeCell ref="WVA1:WVA2"/>
    <mergeCell ref="WVB1:WVB2"/>
    <mergeCell ref="WVC1:WVC2"/>
    <mergeCell ref="WVD1:WVD2"/>
    <mergeCell ref="WTG1:WTQ1"/>
    <mergeCell ref="WTR1:WTU1"/>
    <mergeCell ref="WTV1:WUC1"/>
    <mergeCell ref="WUE1:WUF1"/>
    <mergeCell ref="WUG1:WUJ1"/>
    <mergeCell ref="WUK1:WUL1"/>
    <mergeCell ref="WRE1:WRG1"/>
    <mergeCell ref="WRH1:WRQ1"/>
    <mergeCell ref="WRR1:WRU1"/>
    <mergeCell ref="WRV1:WSO1"/>
    <mergeCell ref="WSP1:WSS1"/>
    <mergeCell ref="WST1:WTF1"/>
    <mergeCell ref="WQR1:WQR2"/>
    <mergeCell ref="WQS1:WQZ1"/>
    <mergeCell ref="WRA1:WRA2"/>
    <mergeCell ref="WRB1:WRB2"/>
    <mergeCell ref="WRC1:WRC2"/>
    <mergeCell ref="WRD1:WRD2"/>
    <mergeCell ref="WQA1:WQA2"/>
    <mergeCell ref="WQB1:WQB2"/>
    <mergeCell ref="WQC1:WQC2"/>
    <mergeCell ref="WQD1:WQD2"/>
    <mergeCell ref="WQE1:WQE2"/>
    <mergeCell ref="WQF1:WQQ1"/>
    <mergeCell ref="WOV1:WPC1"/>
    <mergeCell ref="WPE1:WPF1"/>
    <mergeCell ref="WPG1:WPJ1"/>
    <mergeCell ref="WPK1:WPL1"/>
    <mergeCell ref="WPM1:WPR1"/>
    <mergeCell ref="WPS1:WPU1"/>
    <mergeCell ref="WMR1:WMU1"/>
    <mergeCell ref="WMV1:WNO1"/>
    <mergeCell ref="WNP1:WNS1"/>
    <mergeCell ref="WNT1:WOF1"/>
    <mergeCell ref="WOG1:WOQ1"/>
    <mergeCell ref="WOR1:WOU1"/>
    <mergeCell ref="WMA1:WMA2"/>
    <mergeCell ref="WMB1:WMB2"/>
    <mergeCell ref="WMC1:WMC2"/>
    <mergeCell ref="WMD1:WMD2"/>
    <mergeCell ref="WME1:WMG1"/>
    <mergeCell ref="WMH1:WMQ1"/>
    <mergeCell ref="WLC1:WLC2"/>
    <mergeCell ref="WLD1:WLD2"/>
    <mergeCell ref="WLE1:WLE2"/>
    <mergeCell ref="WLF1:WLQ1"/>
    <mergeCell ref="WLR1:WLR2"/>
    <mergeCell ref="WLS1:WLZ1"/>
    <mergeCell ref="WKG1:WKJ1"/>
    <mergeCell ref="WKK1:WKL1"/>
    <mergeCell ref="WKM1:WKR1"/>
    <mergeCell ref="WKS1:WKU1"/>
    <mergeCell ref="WLA1:WLA2"/>
    <mergeCell ref="WLB1:WLB2"/>
    <mergeCell ref="WIP1:WIS1"/>
    <mergeCell ref="WIT1:WJF1"/>
    <mergeCell ref="WJG1:WJQ1"/>
    <mergeCell ref="WJR1:WJU1"/>
    <mergeCell ref="WJV1:WKC1"/>
    <mergeCell ref="WKE1:WKF1"/>
    <mergeCell ref="WHC1:WHC2"/>
    <mergeCell ref="WHD1:WHD2"/>
    <mergeCell ref="WHE1:WHG1"/>
    <mergeCell ref="WHH1:WHQ1"/>
    <mergeCell ref="WHR1:WHU1"/>
    <mergeCell ref="WHV1:WIO1"/>
    <mergeCell ref="WGE1:WGE2"/>
    <mergeCell ref="WGF1:WGQ1"/>
    <mergeCell ref="WGR1:WGR2"/>
    <mergeCell ref="WGS1:WGZ1"/>
    <mergeCell ref="WHA1:WHA2"/>
    <mergeCell ref="WHB1:WHB2"/>
    <mergeCell ref="WFM1:WFR1"/>
    <mergeCell ref="WFS1:WFU1"/>
    <mergeCell ref="WGA1:WGA2"/>
    <mergeCell ref="WGB1:WGB2"/>
    <mergeCell ref="WGC1:WGC2"/>
    <mergeCell ref="WGD1:WGD2"/>
    <mergeCell ref="WEG1:WEQ1"/>
    <mergeCell ref="WER1:WEU1"/>
    <mergeCell ref="WEV1:WFC1"/>
    <mergeCell ref="WFE1:WFF1"/>
    <mergeCell ref="WFG1:WFJ1"/>
    <mergeCell ref="WFK1:WFL1"/>
    <mergeCell ref="WCE1:WCG1"/>
    <mergeCell ref="WCH1:WCQ1"/>
    <mergeCell ref="WCR1:WCU1"/>
    <mergeCell ref="WCV1:WDO1"/>
    <mergeCell ref="WDP1:WDS1"/>
    <mergeCell ref="WDT1:WEF1"/>
    <mergeCell ref="WBR1:WBR2"/>
    <mergeCell ref="WBS1:WBZ1"/>
    <mergeCell ref="WCA1:WCA2"/>
    <mergeCell ref="WCB1:WCB2"/>
    <mergeCell ref="WCC1:WCC2"/>
    <mergeCell ref="WCD1:WCD2"/>
    <mergeCell ref="WBA1:WBA2"/>
    <mergeCell ref="WBB1:WBB2"/>
    <mergeCell ref="WBC1:WBC2"/>
    <mergeCell ref="WBD1:WBD2"/>
    <mergeCell ref="WBE1:WBE2"/>
    <mergeCell ref="WBF1:WBQ1"/>
    <mergeCell ref="VZV1:WAC1"/>
    <mergeCell ref="WAE1:WAF1"/>
    <mergeCell ref="WAG1:WAJ1"/>
    <mergeCell ref="WAK1:WAL1"/>
    <mergeCell ref="WAM1:WAR1"/>
    <mergeCell ref="WAS1:WAU1"/>
    <mergeCell ref="VXR1:VXU1"/>
    <mergeCell ref="VXV1:VYO1"/>
    <mergeCell ref="VYP1:VYS1"/>
    <mergeCell ref="VYT1:VZF1"/>
    <mergeCell ref="VZG1:VZQ1"/>
    <mergeCell ref="VZR1:VZU1"/>
    <mergeCell ref="VXA1:VXA2"/>
    <mergeCell ref="VXB1:VXB2"/>
    <mergeCell ref="VXC1:VXC2"/>
    <mergeCell ref="VXD1:VXD2"/>
    <mergeCell ref="VXE1:VXG1"/>
    <mergeCell ref="VXH1:VXQ1"/>
    <mergeCell ref="VWC1:VWC2"/>
    <mergeCell ref="VWD1:VWD2"/>
    <mergeCell ref="VWE1:VWE2"/>
    <mergeCell ref="VWF1:VWQ1"/>
    <mergeCell ref="VWR1:VWR2"/>
    <mergeCell ref="VWS1:VWZ1"/>
    <mergeCell ref="VVG1:VVJ1"/>
    <mergeCell ref="VVK1:VVL1"/>
    <mergeCell ref="VVM1:VVR1"/>
    <mergeCell ref="VVS1:VVU1"/>
    <mergeCell ref="VWA1:VWA2"/>
    <mergeCell ref="VWB1:VWB2"/>
    <mergeCell ref="VTP1:VTS1"/>
    <mergeCell ref="VTT1:VUF1"/>
    <mergeCell ref="VUG1:VUQ1"/>
    <mergeCell ref="VUR1:VUU1"/>
    <mergeCell ref="VUV1:VVC1"/>
    <mergeCell ref="VVE1:VVF1"/>
    <mergeCell ref="VSC1:VSC2"/>
    <mergeCell ref="VSD1:VSD2"/>
    <mergeCell ref="VSE1:VSG1"/>
    <mergeCell ref="VSH1:VSQ1"/>
    <mergeCell ref="VSR1:VSU1"/>
    <mergeCell ref="VSV1:VTO1"/>
    <mergeCell ref="VRE1:VRE2"/>
    <mergeCell ref="VRF1:VRQ1"/>
    <mergeCell ref="VRR1:VRR2"/>
    <mergeCell ref="VRS1:VRZ1"/>
    <mergeCell ref="VSA1:VSA2"/>
    <mergeCell ref="VSB1:VSB2"/>
    <mergeCell ref="VQM1:VQR1"/>
    <mergeCell ref="VQS1:VQU1"/>
    <mergeCell ref="VRA1:VRA2"/>
    <mergeCell ref="VRB1:VRB2"/>
    <mergeCell ref="VRC1:VRC2"/>
    <mergeCell ref="VRD1:VRD2"/>
    <mergeCell ref="VPG1:VPQ1"/>
    <mergeCell ref="VPR1:VPU1"/>
    <mergeCell ref="VPV1:VQC1"/>
    <mergeCell ref="VQE1:VQF1"/>
    <mergeCell ref="VQG1:VQJ1"/>
    <mergeCell ref="VQK1:VQL1"/>
    <mergeCell ref="VNE1:VNG1"/>
    <mergeCell ref="VNH1:VNQ1"/>
    <mergeCell ref="VNR1:VNU1"/>
    <mergeCell ref="VNV1:VOO1"/>
    <mergeCell ref="VOP1:VOS1"/>
    <mergeCell ref="VOT1:VPF1"/>
    <mergeCell ref="VMR1:VMR2"/>
    <mergeCell ref="VMS1:VMZ1"/>
    <mergeCell ref="VNA1:VNA2"/>
    <mergeCell ref="VNB1:VNB2"/>
    <mergeCell ref="VNC1:VNC2"/>
    <mergeCell ref="VND1:VND2"/>
    <mergeCell ref="VMA1:VMA2"/>
    <mergeCell ref="VMB1:VMB2"/>
    <mergeCell ref="VMC1:VMC2"/>
    <mergeCell ref="VMD1:VMD2"/>
    <mergeCell ref="VME1:VME2"/>
    <mergeCell ref="VMF1:VMQ1"/>
    <mergeCell ref="VKV1:VLC1"/>
    <mergeCell ref="VLE1:VLF1"/>
    <mergeCell ref="VLG1:VLJ1"/>
    <mergeCell ref="VLK1:VLL1"/>
    <mergeCell ref="VLM1:VLR1"/>
    <mergeCell ref="VLS1:VLU1"/>
    <mergeCell ref="VIR1:VIU1"/>
    <mergeCell ref="VIV1:VJO1"/>
    <mergeCell ref="VJP1:VJS1"/>
    <mergeCell ref="VJT1:VKF1"/>
    <mergeCell ref="VKG1:VKQ1"/>
    <mergeCell ref="VKR1:VKU1"/>
    <mergeCell ref="VIA1:VIA2"/>
    <mergeCell ref="VIB1:VIB2"/>
    <mergeCell ref="VIC1:VIC2"/>
    <mergeCell ref="VID1:VID2"/>
    <mergeCell ref="VIE1:VIG1"/>
    <mergeCell ref="VIH1:VIQ1"/>
    <mergeCell ref="VHC1:VHC2"/>
    <mergeCell ref="VHD1:VHD2"/>
    <mergeCell ref="VHE1:VHE2"/>
    <mergeCell ref="VHF1:VHQ1"/>
    <mergeCell ref="VHR1:VHR2"/>
    <mergeCell ref="VHS1:VHZ1"/>
    <mergeCell ref="VGG1:VGJ1"/>
    <mergeCell ref="VGK1:VGL1"/>
    <mergeCell ref="VGM1:VGR1"/>
    <mergeCell ref="VGS1:VGU1"/>
    <mergeCell ref="VHA1:VHA2"/>
    <mergeCell ref="VHB1:VHB2"/>
    <mergeCell ref="VEP1:VES1"/>
    <mergeCell ref="VET1:VFF1"/>
    <mergeCell ref="VFG1:VFQ1"/>
    <mergeCell ref="VFR1:VFU1"/>
    <mergeCell ref="VFV1:VGC1"/>
    <mergeCell ref="VGE1:VGF1"/>
    <mergeCell ref="VDC1:VDC2"/>
    <mergeCell ref="VDD1:VDD2"/>
    <mergeCell ref="VDE1:VDG1"/>
    <mergeCell ref="VDH1:VDQ1"/>
    <mergeCell ref="VDR1:VDU1"/>
    <mergeCell ref="VDV1:VEO1"/>
    <mergeCell ref="VCE1:VCE2"/>
    <mergeCell ref="VCF1:VCQ1"/>
    <mergeCell ref="VCR1:VCR2"/>
    <mergeCell ref="VCS1:VCZ1"/>
    <mergeCell ref="VDA1:VDA2"/>
    <mergeCell ref="VDB1:VDB2"/>
    <mergeCell ref="VBM1:VBR1"/>
    <mergeCell ref="VBS1:VBU1"/>
    <mergeCell ref="VCA1:VCA2"/>
    <mergeCell ref="VCB1:VCB2"/>
    <mergeCell ref="VCC1:VCC2"/>
    <mergeCell ref="VCD1:VCD2"/>
    <mergeCell ref="VAG1:VAQ1"/>
    <mergeCell ref="VAR1:VAU1"/>
    <mergeCell ref="VAV1:VBC1"/>
    <mergeCell ref="VBE1:VBF1"/>
    <mergeCell ref="VBG1:VBJ1"/>
    <mergeCell ref="VBK1:VBL1"/>
    <mergeCell ref="UYE1:UYG1"/>
    <mergeCell ref="UYH1:UYQ1"/>
    <mergeCell ref="UYR1:UYU1"/>
    <mergeCell ref="UYV1:UZO1"/>
    <mergeCell ref="UZP1:UZS1"/>
    <mergeCell ref="UZT1:VAF1"/>
    <mergeCell ref="UXR1:UXR2"/>
    <mergeCell ref="UXS1:UXZ1"/>
    <mergeCell ref="UYA1:UYA2"/>
    <mergeCell ref="UYB1:UYB2"/>
    <mergeCell ref="UYC1:UYC2"/>
    <mergeCell ref="UYD1:UYD2"/>
    <mergeCell ref="UXA1:UXA2"/>
    <mergeCell ref="UXB1:UXB2"/>
    <mergeCell ref="UXC1:UXC2"/>
    <mergeCell ref="UXD1:UXD2"/>
    <mergeCell ref="UXE1:UXE2"/>
    <mergeCell ref="UXF1:UXQ1"/>
    <mergeCell ref="UVV1:UWC1"/>
    <mergeCell ref="UWE1:UWF1"/>
    <mergeCell ref="UWG1:UWJ1"/>
    <mergeCell ref="UWK1:UWL1"/>
    <mergeCell ref="UWM1:UWR1"/>
    <mergeCell ref="UWS1:UWU1"/>
    <mergeCell ref="UTR1:UTU1"/>
    <mergeCell ref="UTV1:UUO1"/>
    <mergeCell ref="UUP1:UUS1"/>
    <mergeCell ref="UUT1:UVF1"/>
    <mergeCell ref="UVG1:UVQ1"/>
    <mergeCell ref="UVR1:UVU1"/>
    <mergeCell ref="UTA1:UTA2"/>
    <mergeCell ref="UTB1:UTB2"/>
    <mergeCell ref="UTC1:UTC2"/>
    <mergeCell ref="UTD1:UTD2"/>
    <mergeCell ref="UTE1:UTG1"/>
    <mergeCell ref="UTH1:UTQ1"/>
    <mergeCell ref="USC1:USC2"/>
    <mergeCell ref="USD1:USD2"/>
    <mergeCell ref="USE1:USE2"/>
    <mergeCell ref="USF1:USQ1"/>
    <mergeCell ref="USR1:USR2"/>
    <mergeCell ref="USS1:USZ1"/>
    <mergeCell ref="URG1:URJ1"/>
    <mergeCell ref="URK1:URL1"/>
    <mergeCell ref="URM1:URR1"/>
    <mergeCell ref="URS1:URU1"/>
    <mergeCell ref="USA1:USA2"/>
    <mergeCell ref="USB1:USB2"/>
    <mergeCell ref="UPP1:UPS1"/>
    <mergeCell ref="UPT1:UQF1"/>
    <mergeCell ref="UQG1:UQQ1"/>
    <mergeCell ref="UQR1:UQU1"/>
    <mergeCell ref="UQV1:URC1"/>
    <mergeCell ref="URE1:URF1"/>
    <mergeCell ref="UOC1:UOC2"/>
    <mergeCell ref="UOD1:UOD2"/>
    <mergeCell ref="UOE1:UOG1"/>
    <mergeCell ref="UOH1:UOQ1"/>
    <mergeCell ref="UOR1:UOU1"/>
    <mergeCell ref="UOV1:UPO1"/>
    <mergeCell ref="UNE1:UNE2"/>
    <mergeCell ref="UNF1:UNQ1"/>
    <mergeCell ref="UNR1:UNR2"/>
    <mergeCell ref="UNS1:UNZ1"/>
    <mergeCell ref="UOA1:UOA2"/>
    <mergeCell ref="UOB1:UOB2"/>
    <mergeCell ref="UMM1:UMR1"/>
    <mergeCell ref="UMS1:UMU1"/>
    <mergeCell ref="UNA1:UNA2"/>
    <mergeCell ref="UNB1:UNB2"/>
    <mergeCell ref="UNC1:UNC2"/>
    <mergeCell ref="UND1:UND2"/>
    <mergeCell ref="ULG1:ULQ1"/>
    <mergeCell ref="ULR1:ULU1"/>
    <mergeCell ref="ULV1:UMC1"/>
    <mergeCell ref="UME1:UMF1"/>
    <mergeCell ref="UMG1:UMJ1"/>
    <mergeCell ref="UMK1:UML1"/>
    <mergeCell ref="UJE1:UJG1"/>
    <mergeCell ref="UJH1:UJQ1"/>
    <mergeCell ref="UJR1:UJU1"/>
    <mergeCell ref="UJV1:UKO1"/>
    <mergeCell ref="UKP1:UKS1"/>
    <mergeCell ref="UKT1:ULF1"/>
    <mergeCell ref="UIR1:UIR2"/>
    <mergeCell ref="UIS1:UIZ1"/>
    <mergeCell ref="UJA1:UJA2"/>
    <mergeCell ref="UJB1:UJB2"/>
    <mergeCell ref="UJC1:UJC2"/>
    <mergeCell ref="UJD1:UJD2"/>
    <mergeCell ref="UIA1:UIA2"/>
    <mergeCell ref="UIB1:UIB2"/>
    <mergeCell ref="UIC1:UIC2"/>
    <mergeCell ref="UID1:UID2"/>
    <mergeCell ref="UIE1:UIE2"/>
    <mergeCell ref="UIF1:UIQ1"/>
    <mergeCell ref="UGV1:UHC1"/>
    <mergeCell ref="UHE1:UHF1"/>
    <mergeCell ref="UHG1:UHJ1"/>
    <mergeCell ref="UHK1:UHL1"/>
    <mergeCell ref="UHM1:UHR1"/>
    <mergeCell ref="UHS1:UHU1"/>
    <mergeCell ref="UER1:UEU1"/>
    <mergeCell ref="UEV1:UFO1"/>
    <mergeCell ref="UFP1:UFS1"/>
    <mergeCell ref="UFT1:UGF1"/>
    <mergeCell ref="UGG1:UGQ1"/>
    <mergeCell ref="UGR1:UGU1"/>
    <mergeCell ref="UEA1:UEA2"/>
    <mergeCell ref="UEB1:UEB2"/>
    <mergeCell ref="UEC1:UEC2"/>
    <mergeCell ref="UED1:UED2"/>
    <mergeCell ref="UEE1:UEG1"/>
    <mergeCell ref="UEH1:UEQ1"/>
    <mergeCell ref="UDC1:UDC2"/>
    <mergeCell ref="UDD1:UDD2"/>
    <mergeCell ref="UDE1:UDE2"/>
    <mergeCell ref="UDF1:UDQ1"/>
    <mergeCell ref="UDR1:UDR2"/>
    <mergeCell ref="UDS1:UDZ1"/>
    <mergeCell ref="UCG1:UCJ1"/>
    <mergeCell ref="UCK1:UCL1"/>
    <mergeCell ref="UCM1:UCR1"/>
    <mergeCell ref="UCS1:UCU1"/>
    <mergeCell ref="UDA1:UDA2"/>
    <mergeCell ref="UDB1:UDB2"/>
    <mergeCell ref="UAP1:UAS1"/>
    <mergeCell ref="UAT1:UBF1"/>
    <mergeCell ref="UBG1:UBQ1"/>
    <mergeCell ref="UBR1:UBU1"/>
    <mergeCell ref="UBV1:UCC1"/>
    <mergeCell ref="UCE1:UCF1"/>
    <mergeCell ref="TZC1:TZC2"/>
    <mergeCell ref="TZD1:TZD2"/>
    <mergeCell ref="TZE1:TZG1"/>
    <mergeCell ref="TZH1:TZQ1"/>
    <mergeCell ref="TZR1:TZU1"/>
    <mergeCell ref="TZV1:UAO1"/>
    <mergeCell ref="TYE1:TYE2"/>
    <mergeCell ref="TYF1:TYQ1"/>
    <mergeCell ref="TYR1:TYR2"/>
    <mergeCell ref="TYS1:TYZ1"/>
    <mergeCell ref="TZA1:TZA2"/>
    <mergeCell ref="TZB1:TZB2"/>
    <mergeCell ref="TXM1:TXR1"/>
    <mergeCell ref="TXS1:TXU1"/>
    <mergeCell ref="TYA1:TYA2"/>
    <mergeCell ref="TYB1:TYB2"/>
    <mergeCell ref="TYC1:TYC2"/>
    <mergeCell ref="TYD1:TYD2"/>
    <mergeCell ref="TWG1:TWQ1"/>
    <mergeCell ref="TWR1:TWU1"/>
    <mergeCell ref="TWV1:TXC1"/>
    <mergeCell ref="TXE1:TXF1"/>
    <mergeCell ref="TXG1:TXJ1"/>
    <mergeCell ref="TXK1:TXL1"/>
    <mergeCell ref="TUE1:TUG1"/>
    <mergeCell ref="TUH1:TUQ1"/>
    <mergeCell ref="TUR1:TUU1"/>
    <mergeCell ref="TUV1:TVO1"/>
    <mergeCell ref="TVP1:TVS1"/>
    <mergeCell ref="TVT1:TWF1"/>
    <mergeCell ref="TTR1:TTR2"/>
    <mergeCell ref="TTS1:TTZ1"/>
    <mergeCell ref="TUA1:TUA2"/>
    <mergeCell ref="TUB1:TUB2"/>
    <mergeCell ref="TUC1:TUC2"/>
    <mergeCell ref="TUD1:TUD2"/>
    <mergeCell ref="TTA1:TTA2"/>
    <mergeCell ref="TTB1:TTB2"/>
    <mergeCell ref="TTC1:TTC2"/>
    <mergeCell ref="TTD1:TTD2"/>
    <mergeCell ref="TTE1:TTE2"/>
    <mergeCell ref="TTF1:TTQ1"/>
    <mergeCell ref="TRV1:TSC1"/>
    <mergeCell ref="TSE1:TSF1"/>
    <mergeCell ref="TSG1:TSJ1"/>
    <mergeCell ref="TSK1:TSL1"/>
    <mergeCell ref="TSM1:TSR1"/>
    <mergeCell ref="TSS1:TSU1"/>
    <mergeCell ref="TPR1:TPU1"/>
    <mergeCell ref="TPV1:TQO1"/>
    <mergeCell ref="TQP1:TQS1"/>
    <mergeCell ref="TQT1:TRF1"/>
    <mergeCell ref="TRG1:TRQ1"/>
    <mergeCell ref="TRR1:TRU1"/>
    <mergeCell ref="TPA1:TPA2"/>
    <mergeCell ref="TPB1:TPB2"/>
    <mergeCell ref="TPC1:TPC2"/>
    <mergeCell ref="TPD1:TPD2"/>
    <mergeCell ref="TPE1:TPG1"/>
    <mergeCell ref="TPH1:TPQ1"/>
    <mergeCell ref="TOC1:TOC2"/>
    <mergeCell ref="TOD1:TOD2"/>
    <mergeCell ref="TOE1:TOE2"/>
    <mergeCell ref="TOF1:TOQ1"/>
    <mergeCell ref="TOR1:TOR2"/>
    <mergeCell ref="TOS1:TOZ1"/>
    <mergeCell ref="TNG1:TNJ1"/>
    <mergeCell ref="TNK1:TNL1"/>
    <mergeCell ref="TNM1:TNR1"/>
    <mergeCell ref="TNS1:TNU1"/>
    <mergeCell ref="TOA1:TOA2"/>
    <mergeCell ref="TOB1:TOB2"/>
    <mergeCell ref="TLP1:TLS1"/>
    <mergeCell ref="TLT1:TMF1"/>
    <mergeCell ref="TMG1:TMQ1"/>
    <mergeCell ref="TMR1:TMU1"/>
    <mergeCell ref="TMV1:TNC1"/>
    <mergeCell ref="TNE1:TNF1"/>
    <mergeCell ref="TKC1:TKC2"/>
    <mergeCell ref="TKD1:TKD2"/>
    <mergeCell ref="TKE1:TKG1"/>
    <mergeCell ref="TKH1:TKQ1"/>
    <mergeCell ref="TKR1:TKU1"/>
    <mergeCell ref="TKV1:TLO1"/>
    <mergeCell ref="TJE1:TJE2"/>
    <mergeCell ref="TJF1:TJQ1"/>
    <mergeCell ref="TJR1:TJR2"/>
    <mergeCell ref="TJS1:TJZ1"/>
    <mergeCell ref="TKA1:TKA2"/>
    <mergeCell ref="TKB1:TKB2"/>
    <mergeCell ref="TIM1:TIR1"/>
    <mergeCell ref="TIS1:TIU1"/>
    <mergeCell ref="TJA1:TJA2"/>
    <mergeCell ref="TJB1:TJB2"/>
    <mergeCell ref="TJC1:TJC2"/>
    <mergeCell ref="TJD1:TJD2"/>
    <mergeCell ref="THG1:THQ1"/>
    <mergeCell ref="THR1:THU1"/>
    <mergeCell ref="THV1:TIC1"/>
    <mergeCell ref="TIE1:TIF1"/>
    <mergeCell ref="TIG1:TIJ1"/>
    <mergeCell ref="TIK1:TIL1"/>
    <mergeCell ref="TFE1:TFG1"/>
    <mergeCell ref="TFH1:TFQ1"/>
    <mergeCell ref="TFR1:TFU1"/>
    <mergeCell ref="TFV1:TGO1"/>
    <mergeCell ref="TGP1:TGS1"/>
    <mergeCell ref="TGT1:THF1"/>
    <mergeCell ref="TER1:TER2"/>
    <mergeCell ref="TES1:TEZ1"/>
    <mergeCell ref="TFA1:TFA2"/>
    <mergeCell ref="TFB1:TFB2"/>
    <mergeCell ref="TFC1:TFC2"/>
    <mergeCell ref="TFD1:TFD2"/>
    <mergeCell ref="TEA1:TEA2"/>
    <mergeCell ref="TEB1:TEB2"/>
    <mergeCell ref="TEC1:TEC2"/>
    <mergeCell ref="TED1:TED2"/>
    <mergeCell ref="TEE1:TEE2"/>
    <mergeCell ref="TEF1:TEQ1"/>
    <mergeCell ref="TCV1:TDC1"/>
    <mergeCell ref="TDE1:TDF1"/>
    <mergeCell ref="TDG1:TDJ1"/>
    <mergeCell ref="TDK1:TDL1"/>
    <mergeCell ref="TDM1:TDR1"/>
    <mergeCell ref="TDS1:TDU1"/>
    <mergeCell ref="TAR1:TAU1"/>
    <mergeCell ref="TAV1:TBO1"/>
    <mergeCell ref="TBP1:TBS1"/>
    <mergeCell ref="TBT1:TCF1"/>
    <mergeCell ref="TCG1:TCQ1"/>
    <mergeCell ref="TCR1:TCU1"/>
    <mergeCell ref="TAA1:TAA2"/>
    <mergeCell ref="TAB1:TAB2"/>
    <mergeCell ref="TAC1:TAC2"/>
    <mergeCell ref="TAD1:TAD2"/>
    <mergeCell ref="TAE1:TAG1"/>
    <mergeCell ref="TAH1:TAQ1"/>
    <mergeCell ref="SZC1:SZC2"/>
    <mergeCell ref="SZD1:SZD2"/>
    <mergeCell ref="SZE1:SZE2"/>
    <mergeCell ref="SZF1:SZQ1"/>
    <mergeCell ref="SZR1:SZR2"/>
    <mergeCell ref="SZS1:SZZ1"/>
    <mergeCell ref="SYG1:SYJ1"/>
    <mergeCell ref="SYK1:SYL1"/>
    <mergeCell ref="SYM1:SYR1"/>
    <mergeCell ref="SYS1:SYU1"/>
    <mergeCell ref="SZA1:SZA2"/>
    <mergeCell ref="SZB1:SZB2"/>
    <mergeCell ref="SWP1:SWS1"/>
    <mergeCell ref="SWT1:SXF1"/>
    <mergeCell ref="SXG1:SXQ1"/>
    <mergeCell ref="SXR1:SXU1"/>
    <mergeCell ref="SXV1:SYC1"/>
    <mergeCell ref="SYE1:SYF1"/>
    <mergeCell ref="SVC1:SVC2"/>
    <mergeCell ref="SVD1:SVD2"/>
    <mergeCell ref="SVE1:SVG1"/>
    <mergeCell ref="SVH1:SVQ1"/>
    <mergeCell ref="SVR1:SVU1"/>
    <mergeCell ref="SVV1:SWO1"/>
    <mergeCell ref="SUE1:SUE2"/>
    <mergeCell ref="SUF1:SUQ1"/>
    <mergeCell ref="SUR1:SUR2"/>
    <mergeCell ref="SUS1:SUZ1"/>
    <mergeCell ref="SVA1:SVA2"/>
    <mergeCell ref="SVB1:SVB2"/>
    <mergeCell ref="STM1:STR1"/>
    <mergeCell ref="STS1:STU1"/>
    <mergeCell ref="SUA1:SUA2"/>
    <mergeCell ref="SUB1:SUB2"/>
    <mergeCell ref="SUC1:SUC2"/>
    <mergeCell ref="SUD1:SUD2"/>
    <mergeCell ref="SSG1:SSQ1"/>
    <mergeCell ref="SSR1:SSU1"/>
    <mergeCell ref="SSV1:STC1"/>
    <mergeCell ref="STE1:STF1"/>
    <mergeCell ref="STG1:STJ1"/>
    <mergeCell ref="STK1:STL1"/>
    <mergeCell ref="SQE1:SQG1"/>
    <mergeCell ref="SQH1:SQQ1"/>
    <mergeCell ref="SQR1:SQU1"/>
    <mergeCell ref="SQV1:SRO1"/>
    <mergeCell ref="SRP1:SRS1"/>
    <mergeCell ref="SRT1:SSF1"/>
    <mergeCell ref="SPR1:SPR2"/>
    <mergeCell ref="SPS1:SPZ1"/>
    <mergeCell ref="SQA1:SQA2"/>
    <mergeCell ref="SQB1:SQB2"/>
    <mergeCell ref="SQC1:SQC2"/>
    <mergeCell ref="SQD1:SQD2"/>
    <mergeCell ref="SPA1:SPA2"/>
    <mergeCell ref="SPB1:SPB2"/>
    <mergeCell ref="SPC1:SPC2"/>
    <mergeCell ref="SPD1:SPD2"/>
    <mergeCell ref="SPE1:SPE2"/>
    <mergeCell ref="SPF1:SPQ1"/>
    <mergeCell ref="SNV1:SOC1"/>
    <mergeCell ref="SOE1:SOF1"/>
    <mergeCell ref="SOG1:SOJ1"/>
    <mergeCell ref="SOK1:SOL1"/>
    <mergeCell ref="SOM1:SOR1"/>
    <mergeCell ref="SOS1:SOU1"/>
    <mergeCell ref="SLR1:SLU1"/>
    <mergeCell ref="SLV1:SMO1"/>
    <mergeCell ref="SMP1:SMS1"/>
    <mergeCell ref="SMT1:SNF1"/>
    <mergeCell ref="SNG1:SNQ1"/>
    <mergeCell ref="SNR1:SNU1"/>
    <mergeCell ref="SLA1:SLA2"/>
    <mergeCell ref="SLB1:SLB2"/>
    <mergeCell ref="SLC1:SLC2"/>
    <mergeCell ref="SLD1:SLD2"/>
    <mergeCell ref="SLE1:SLG1"/>
    <mergeCell ref="SLH1:SLQ1"/>
    <mergeCell ref="SKC1:SKC2"/>
    <mergeCell ref="SKD1:SKD2"/>
    <mergeCell ref="SKE1:SKE2"/>
    <mergeCell ref="SKF1:SKQ1"/>
    <mergeCell ref="SKR1:SKR2"/>
    <mergeCell ref="SKS1:SKZ1"/>
    <mergeCell ref="SJG1:SJJ1"/>
    <mergeCell ref="SJK1:SJL1"/>
    <mergeCell ref="SJM1:SJR1"/>
    <mergeCell ref="SJS1:SJU1"/>
    <mergeCell ref="SKA1:SKA2"/>
    <mergeCell ref="SKB1:SKB2"/>
    <mergeCell ref="SHP1:SHS1"/>
    <mergeCell ref="SHT1:SIF1"/>
    <mergeCell ref="SIG1:SIQ1"/>
    <mergeCell ref="SIR1:SIU1"/>
    <mergeCell ref="SIV1:SJC1"/>
    <mergeCell ref="SJE1:SJF1"/>
    <mergeCell ref="SGC1:SGC2"/>
    <mergeCell ref="SGD1:SGD2"/>
    <mergeCell ref="SGE1:SGG1"/>
    <mergeCell ref="SGH1:SGQ1"/>
    <mergeCell ref="SGR1:SGU1"/>
    <mergeCell ref="SGV1:SHO1"/>
    <mergeCell ref="SFE1:SFE2"/>
    <mergeCell ref="SFF1:SFQ1"/>
    <mergeCell ref="SFR1:SFR2"/>
    <mergeCell ref="SFS1:SFZ1"/>
    <mergeCell ref="SGA1:SGA2"/>
    <mergeCell ref="SGB1:SGB2"/>
    <mergeCell ref="SEM1:SER1"/>
    <mergeCell ref="SES1:SEU1"/>
    <mergeCell ref="SFA1:SFA2"/>
    <mergeCell ref="SFB1:SFB2"/>
    <mergeCell ref="SFC1:SFC2"/>
    <mergeCell ref="SFD1:SFD2"/>
    <mergeCell ref="SDG1:SDQ1"/>
    <mergeCell ref="SDR1:SDU1"/>
    <mergeCell ref="SDV1:SEC1"/>
    <mergeCell ref="SEE1:SEF1"/>
    <mergeCell ref="SEG1:SEJ1"/>
    <mergeCell ref="SEK1:SEL1"/>
    <mergeCell ref="SBE1:SBG1"/>
    <mergeCell ref="SBH1:SBQ1"/>
    <mergeCell ref="SBR1:SBU1"/>
    <mergeCell ref="SBV1:SCO1"/>
    <mergeCell ref="SCP1:SCS1"/>
    <mergeCell ref="SCT1:SDF1"/>
    <mergeCell ref="SAR1:SAR2"/>
    <mergeCell ref="SAS1:SAZ1"/>
    <mergeCell ref="SBA1:SBA2"/>
    <mergeCell ref="SBB1:SBB2"/>
    <mergeCell ref="SBC1:SBC2"/>
    <mergeCell ref="SBD1:SBD2"/>
    <mergeCell ref="SAA1:SAA2"/>
    <mergeCell ref="SAB1:SAB2"/>
    <mergeCell ref="SAC1:SAC2"/>
    <mergeCell ref="SAD1:SAD2"/>
    <mergeCell ref="SAE1:SAE2"/>
    <mergeCell ref="SAF1:SAQ1"/>
    <mergeCell ref="RYV1:RZC1"/>
    <mergeCell ref="RZE1:RZF1"/>
    <mergeCell ref="RZG1:RZJ1"/>
    <mergeCell ref="RZK1:RZL1"/>
    <mergeCell ref="RZM1:RZR1"/>
    <mergeCell ref="RZS1:RZU1"/>
    <mergeCell ref="RWR1:RWU1"/>
    <mergeCell ref="RWV1:RXO1"/>
    <mergeCell ref="RXP1:RXS1"/>
    <mergeCell ref="RXT1:RYF1"/>
    <mergeCell ref="RYG1:RYQ1"/>
    <mergeCell ref="RYR1:RYU1"/>
    <mergeCell ref="RWA1:RWA2"/>
    <mergeCell ref="RWB1:RWB2"/>
    <mergeCell ref="RWC1:RWC2"/>
    <mergeCell ref="RWD1:RWD2"/>
    <mergeCell ref="RWE1:RWG1"/>
    <mergeCell ref="RWH1:RWQ1"/>
    <mergeCell ref="RVC1:RVC2"/>
    <mergeCell ref="RVD1:RVD2"/>
    <mergeCell ref="RVE1:RVE2"/>
    <mergeCell ref="RVF1:RVQ1"/>
    <mergeCell ref="RVR1:RVR2"/>
    <mergeCell ref="RVS1:RVZ1"/>
    <mergeCell ref="RUG1:RUJ1"/>
    <mergeCell ref="RUK1:RUL1"/>
    <mergeCell ref="RUM1:RUR1"/>
    <mergeCell ref="RUS1:RUU1"/>
    <mergeCell ref="RVA1:RVA2"/>
    <mergeCell ref="RVB1:RVB2"/>
    <mergeCell ref="RSP1:RSS1"/>
    <mergeCell ref="RST1:RTF1"/>
    <mergeCell ref="RTG1:RTQ1"/>
    <mergeCell ref="RTR1:RTU1"/>
    <mergeCell ref="RTV1:RUC1"/>
    <mergeCell ref="RUE1:RUF1"/>
    <mergeCell ref="RRC1:RRC2"/>
    <mergeCell ref="RRD1:RRD2"/>
    <mergeCell ref="RRE1:RRG1"/>
    <mergeCell ref="RRH1:RRQ1"/>
    <mergeCell ref="RRR1:RRU1"/>
    <mergeCell ref="RRV1:RSO1"/>
    <mergeCell ref="RQE1:RQE2"/>
    <mergeCell ref="RQF1:RQQ1"/>
    <mergeCell ref="RQR1:RQR2"/>
    <mergeCell ref="RQS1:RQZ1"/>
    <mergeCell ref="RRA1:RRA2"/>
    <mergeCell ref="RRB1:RRB2"/>
    <mergeCell ref="RPM1:RPR1"/>
    <mergeCell ref="RPS1:RPU1"/>
    <mergeCell ref="RQA1:RQA2"/>
    <mergeCell ref="RQB1:RQB2"/>
    <mergeCell ref="RQC1:RQC2"/>
    <mergeCell ref="RQD1:RQD2"/>
    <mergeCell ref="ROG1:ROQ1"/>
    <mergeCell ref="ROR1:ROU1"/>
    <mergeCell ref="ROV1:RPC1"/>
    <mergeCell ref="RPE1:RPF1"/>
    <mergeCell ref="RPG1:RPJ1"/>
    <mergeCell ref="RPK1:RPL1"/>
    <mergeCell ref="RME1:RMG1"/>
    <mergeCell ref="RMH1:RMQ1"/>
    <mergeCell ref="RMR1:RMU1"/>
    <mergeCell ref="RMV1:RNO1"/>
    <mergeCell ref="RNP1:RNS1"/>
    <mergeCell ref="RNT1:ROF1"/>
    <mergeCell ref="RLR1:RLR2"/>
    <mergeCell ref="RLS1:RLZ1"/>
    <mergeCell ref="RMA1:RMA2"/>
    <mergeCell ref="RMB1:RMB2"/>
    <mergeCell ref="RMC1:RMC2"/>
    <mergeCell ref="RMD1:RMD2"/>
    <mergeCell ref="RLA1:RLA2"/>
    <mergeCell ref="RLB1:RLB2"/>
    <mergeCell ref="RLC1:RLC2"/>
    <mergeCell ref="RLD1:RLD2"/>
    <mergeCell ref="RLE1:RLE2"/>
    <mergeCell ref="RLF1:RLQ1"/>
    <mergeCell ref="RJV1:RKC1"/>
    <mergeCell ref="RKE1:RKF1"/>
    <mergeCell ref="RKG1:RKJ1"/>
    <mergeCell ref="RKK1:RKL1"/>
    <mergeCell ref="RKM1:RKR1"/>
    <mergeCell ref="RKS1:RKU1"/>
    <mergeCell ref="RHR1:RHU1"/>
    <mergeCell ref="RHV1:RIO1"/>
    <mergeCell ref="RIP1:RIS1"/>
    <mergeCell ref="RIT1:RJF1"/>
    <mergeCell ref="RJG1:RJQ1"/>
    <mergeCell ref="RJR1:RJU1"/>
    <mergeCell ref="RHA1:RHA2"/>
    <mergeCell ref="RHB1:RHB2"/>
    <mergeCell ref="RHC1:RHC2"/>
    <mergeCell ref="RHD1:RHD2"/>
    <mergeCell ref="RHE1:RHG1"/>
    <mergeCell ref="RHH1:RHQ1"/>
    <mergeCell ref="RGC1:RGC2"/>
    <mergeCell ref="RGD1:RGD2"/>
    <mergeCell ref="RGE1:RGE2"/>
    <mergeCell ref="RGF1:RGQ1"/>
    <mergeCell ref="RGR1:RGR2"/>
    <mergeCell ref="RGS1:RGZ1"/>
    <mergeCell ref="RFG1:RFJ1"/>
    <mergeCell ref="RFK1:RFL1"/>
    <mergeCell ref="RFM1:RFR1"/>
    <mergeCell ref="RFS1:RFU1"/>
    <mergeCell ref="RGA1:RGA2"/>
    <mergeCell ref="RGB1:RGB2"/>
    <mergeCell ref="RDP1:RDS1"/>
    <mergeCell ref="RDT1:REF1"/>
    <mergeCell ref="REG1:REQ1"/>
    <mergeCell ref="RER1:REU1"/>
    <mergeCell ref="REV1:RFC1"/>
    <mergeCell ref="RFE1:RFF1"/>
    <mergeCell ref="RCC1:RCC2"/>
    <mergeCell ref="RCD1:RCD2"/>
    <mergeCell ref="RCE1:RCG1"/>
    <mergeCell ref="RCH1:RCQ1"/>
    <mergeCell ref="RCR1:RCU1"/>
    <mergeCell ref="RCV1:RDO1"/>
    <mergeCell ref="RBE1:RBE2"/>
    <mergeCell ref="RBF1:RBQ1"/>
    <mergeCell ref="RBR1:RBR2"/>
    <mergeCell ref="RBS1:RBZ1"/>
    <mergeCell ref="RCA1:RCA2"/>
    <mergeCell ref="RCB1:RCB2"/>
    <mergeCell ref="RAM1:RAR1"/>
    <mergeCell ref="RAS1:RAU1"/>
    <mergeCell ref="RBA1:RBA2"/>
    <mergeCell ref="RBB1:RBB2"/>
    <mergeCell ref="RBC1:RBC2"/>
    <mergeCell ref="RBD1:RBD2"/>
    <mergeCell ref="QZG1:QZQ1"/>
    <mergeCell ref="QZR1:QZU1"/>
    <mergeCell ref="QZV1:RAC1"/>
    <mergeCell ref="RAE1:RAF1"/>
    <mergeCell ref="RAG1:RAJ1"/>
    <mergeCell ref="RAK1:RAL1"/>
    <mergeCell ref="QXE1:QXG1"/>
    <mergeCell ref="QXH1:QXQ1"/>
    <mergeCell ref="QXR1:QXU1"/>
    <mergeCell ref="QXV1:QYO1"/>
    <mergeCell ref="QYP1:QYS1"/>
    <mergeCell ref="QYT1:QZF1"/>
    <mergeCell ref="QWR1:QWR2"/>
    <mergeCell ref="QWS1:QWZ1"/>
    <mergeCell ref="QXA1:QXA2"/>
    <mergeCell ref="QXB1:QXB2"/>
    <mergeCell ref="QXC1:QXC2"/>
    <mergeCell ref="QXD1:QXD2"/>
    <mergeCell ref="QWA1:QWA2"/>
    <mergeCell ref="QWB1:QWB2"/>
    <mergeCell ref="QWC1:QWC2"/>
    <mergeCell ref="QWD1:QWD2"/>
    <mergeCell ref="QWE1:QWE2"/>
    <mergeCell ref="QWF1:QWQ1"/>
    <mergeCell ref="QUV1:QVC1"/>
    <mergeCell ref="QVE1:QVF1"/>
    <mergeCell ref="QVG1:QVJ1"/>
    <mergeCell ref="QVK1:QVL1"/>
    <mergeCell ref="QVM1:QVR1"/>
    <mergeCell ref="QVS1:QVU1"/>
    <mergeCell ref="QSR1:QSU1"/>
    <mergeCell ref="QSV1:QTO1"/>
    <mergeCell ref="QTP1:QTS1"/>
    <mergeCell ref="QTT1:QUF1"/>
    <mergeCell ref="QUG1:QUQ1"/>
    <mergeCell ref="QUR1:QUU1"/>
    <mergeCell ref="QSA1:QSA2"/>
    <mergeCell ref="QSB1:QSB2"/>
    <mergeCell ref="QSC1:QSC2"/>
    <mergeCell ref="QSD1:QSD2"/>
    <mergeCell ref="QSE1:QSG1"/>
    <mergeCell ref="QSH1:QSQ1"/>
    <mergeCell ref="QRC1:QRC2"/>
    <mergeCell ref="QRD1:QRD2"/>
    <mergeCell ref="QRE1:QRE2"/>
    <mergeCell ref="QRF1:QRQ1"/>
    <mergeCell ref="QRR1:QRR2"/>
    <mergeCell ref="QRS1:QRZ1"/>
    <mergeCell ref="QQG1:QQJ1"/>
    <mergeCell ref="QQK1:QQL1"/>
    <mergeCell ref="QQM1:QQR1"/>
    <mergeCell ref="QQS1:QQU1"/>
    <mergeCell ref="QRA1:QRA2"/>
    <mergeCell ref="QRB1:QRB2"/>
    <mergeCell ref="QOP1:QOS1"/>
    <mergeCell ref="QOT1:QPF1"/>
    <mergeCell ref="QPG1:QPQ1"/>
    <mergeCell ref="QPR1:QPU1"/>
    <mergeCell ref="QPV1:QQC1"/>
    <mergeCell ref="QQE1:QQF1"/>
    <mergeCell ref="QNC1:QNC2"/>
    <mergeCell ref="QND1:QND2"/>
    <mergeCell ref="QNE1:QNG1"/>
    <mergeCell ref="QNH1:QNQ1"/>
    <mergeCell ref="QNR1:QNU1"/>
    <mergeCell ref="QNV1:QOO1"/>
    <mergeCell ref="QME1:QME2"/>
    <mergeCell ref="QMF1:QMQ1"/>
    <mergeCell ref="QMR1:QMR2"/>
    <mergeCell ref="QMS1:QMZ1"/>
    <mergeCell ref="QNA1:QNA2"/>
    <mergeCell ref="QNB1:QNB2"/>
    <mergeCell ref="QLM1:QLR1"/>
    <mergeCell ref="QLS1:QLU1"/>
    <mergeCell ref="QMA1:QMA2"/>
    <mergeCell ref="QMB1:QMB2"/>
    <mergeCell ref="QMC1:QMC2"/>
    <mergeCell ref="QMD1:QMD2"/>
    <mergeCell ref="QKG1:QKQ1"/>
    <mergeCell ref="QKR1:QKU1"/>
    <mergeCell ref="QKV1:QLC1"/>
    <mergeCell ref="QLE1:QLF1"/>
    <mergeCell ref="QLG1:QLJ1"/>
    <mergeCell ref="QLK1:QLL1"/>
    <mergeCell ref="QIE1:QIG1"/>
    <mergeCell ref="QIH1:QIQ1"/>
    <mergeCell ref="QIR1:QIU1"/>
    <mergeCell ref="QIV1:QJO1"/>
    <mergeCell ref="QJP1:QJS1"/>
    <mergeCell ref="QJT1:QKF1"/>
    <mergeCell ref="QHR1:QHR2"/>
    <mergeCell ref="QHS1:QHZ1"/>
    <mergeCell ref="QIA1:QIA2"/>
    <mergeCell ref="QIB1:QIB2"/>
    <mergeCell ref="QIC1:QIC2"/>
    <mergeCell ref="QID1:QID2"/>
    <mergeCell ref="QHA1:QHA2"/>
    <mergeCell ref="QHB1:QHB2"/>
    <mergeCell ref="QHC1:QHC2"/>
    <mergeCell ref="QHD1:QHD2"/>
    <mergeCell ref="QHE1:QHE2"/>
    <mergeCell ref="QHF1:QHQ1"/>
    <mergeCell ref="QFV1:QGC1"/>
    <mergeCell ref="QGE1:QGF1"/>
    <mergeCell ref="QGG1:QGJ1"/>
    <mergeCell ref="QGK1:QGL1"/>
    <mergeCell ref="QGM1:QGR1"/>
    <mergeCell ref="QGS1:QGU1"/>
    <mergeCell ref="QDR1:QDU1"/>
    <mergeCell ref="QDV1:QEO1"/>
    <mergeCell ref="QEP1:QES1"/>
    <mergeCell ref="QET1:QFF1"/>
    <mergeCell ref="QFG1:QFQ1"/>
    <mergeCell ref="QFR1:QFU1"/>
    <mergeCell ref="QDA1:QDA2"/>
    <mergeCell ref="QDB1:QDB2"/>
    <mergeCell ref="QDC1:QDC2"/>
    <mergeCell ref="QDD1:QDD2"/>
    <mergeCell ref="QDE1:QDG1"/>
    <mergeCell ref="QDH1:QDQ1"/>
    <mergeCell ref="QCC1:QCC2"/>
    <mergeCell ref="QCD1:QCD2"/>
    <mergeCell ref="QCE1:QCE2"/>
    <mergeCell ref="QCF1:QCQ1"/>
    <mergeCell ref="QCR1:QCR2"/>
    <mergeCell ref="QCS1:QCZ1"/>
    <mergeCell ref="QBG1:QBJ1"/>
    <mergeCell ref="QBK1:QBL1"/>
    <mergeCell ref="QBM1:QBR1"/>
    <mergeCell ref="QBS1:QBU1"/>
    <mergeCell ref="QCA1:QCA2"/>
    <mergeCell ref="QCB1:QCB2"/>
    <mergeCell ref="PZP1:PZS1"/>
    <mergeCell ref="PZT1:QAF1"/>
    <mergeCell ref="QAG1:QAQ1"/>
    <mergeCell ref="QAR1:QAU1"/>
    <mergeCell ref="QAV1:QBC1"/>
    <mergeCell ref="QBE1:QBF1"/>
    <mergeCell ref="PYC1:PYC2"/>
    <mergeCell ref="PYD1:PYD2"/>
    <mergeCell ref="PYE1:PYG1"/>
    <mergeCell ref="PYH1:PYQ1"/>
    <mergeCell ref="PYR1:PYU1"/>
    <mergeCell ref="PYV1:PZO1"/>
    <mergeCell ref="PXE1:PXE2"/>
    <mergeCell ref="PXF1:PXQ1"/>
    <mergeCell ref="PXR1:PXR2"/>
    <mergeCell ref="PXS1:PXZ1"/>
    <mergeCell ref="PYA1:PYA2"/>
    <mergeCell ref="PYB1:PYB2"/>
    <mergeCell ref="PWM1:PWR1"/>
    <mergeCell ref="PWS1:PWU1"/>
    <mergeCell ref="PXA1:PXA2"/>
    <mergeCell ref="PXB1:PXB2"/>
    <mergeCell ref="PXC1:PXC2"/>
    <mergeCell ref="PXD1:PXD2"/>
    <mergeCell ref="PVG1:PVQ1"/>
    <mergeCell ref="PVR1:PVU1"/>
    <mergeCell ref="PVV1:PWC1"/>
    <mergeCell ref="PWE1:PWF1"/>
    <mergeCell ref="PWG1:PWJ1"/>
    <mergeCell ref="PWK1:PWL1"/>
    <mergeCell ref="PTE1:PTG1"/>
    <mergeCell ref="PTH1:PTQ1"/>
    <mergeCell ref="PTR1:PTU1"/>
    <mergeCell ref="PTV1:PUO1"/>
    <mergeCell ref="PUP1:PUS1"/>
    <mergeCell ref="PUT1:PVF1"/>
    <mergeCell ref="PSR1:PSR2"/>
    <mergeCell ref="PSS1:PSZ1"/>
    <mergeCell ref="PTA1:PTA2"/>
    <mergeCell ref="PTB1:PTB2"/>
    <mergeCell ref="PTC1:PTC2"/>
    <mergeCell ref="PTD1:PTD2"/>
    <mergeCell ref="PSA1:PSA2"/>
    <mergeCell ref="PSB1:PSB2"/>
    <mergeCell ref="PSC1:PSC2"/>
    <mergeCell ref="PSD1:PSD2"/>
    <mergeCell ref="PSE1:PSE2"/>
    <mergeCell ref="PSF1:PSQ1"/>
    <mergeCell ref="PQV1:PRC1"/>
    <mergeCell ref="PRE1:PRF1"/>
    <mergeCell ref="PRG1:PRJ1"/>
    <mergeCell ref="PRK1:PRL1"/>
    <mergeCell ref="PRM1:PRR1"/>
    <mergeCell ref="PRS1:PRU1"/>
    <mergeCell ref="POR1:POU1"/>
    <mergeCell ref="POV1:PPO1"/>
    <mergeCell ref="PPP1:PPS1"/>
    <mergeCell ref="PPT1:PQF1"/>
    <mergeCell ref="PQG1:PQQ1"/>
    <mergeCell ref="PQR1:PQU1"/>
    <mergeCell ref="POA1:POA2"/>
    <mergeCell ref="POB1:POB2"/>
    <mergeCell ref="POC1:POC2"/>
    <mergeCell ref="POD1:POD2"/>
    <mergeCell ref="POE1:POG1"/>
    <mergeCell ref="POH1:POQ1"/>
    <mergeCell ref="PNC1:PNC2"/>
    <mergeCell ref="PND1:PND2"/>
    <mergeCell ref="PNE1:PNE2"/>
    <mergeCell ref="PNF1:PNQ1"/>
    <mergeCell ref="PNR1:PNR2"/>
    <mergeCell ref="PNS1:PNZ1"/>
    <mergeCell ref="PMG1:PMJ1"/>
    <mergeCell ref="PMK1:PML1"/>
    <mergeCell ref="PMM1:PMR1"/>
    <mergeCell ref="PMS1:PMU1"/>
    <mergeCell ref="PNA1:PNA2"/>
    <mergeCell ref="PNB1:PNB2"/>
    <mergeCell ref="PKP1:PKS1"/>
    <mergeCell ref="PKT1:PLF1"/>
    <mergeCell ref="PLG1:PLQ1"/>
    <mergeCell ref="PLR1:PLU1"/>
    <mergeCell ref="PLV1:PMC1"/>
    <mergeCell ref="PME1:PMF1"/>
    <mergeCell ref="PJC1:PJC2"/>
    <mergeCell ref="PJD1:PJD2"/>
    <mergeCell ref="PJE1:PJG1"/>
    <mergeCell ref="PJH1:PJQ1"/>
    <mergeCell ref="PJR1:PJU1"/>
    <mergeCell ref="PJV1:PKO1"/>
    <mergeCell ref="PIE1:PIE2"/>
    <mergeCell ref="PIF1:PIQ1"/>
    <mergeCell ref="PIR1:PIR2"/>
    <mergeCell ref="PIS1:PIZ1"/>
    <mergeCell ref="PJA1:PJA2"/>
    <mergeCell ref="PJB1:PJB2"/>
    <mergeCell ref="PHM1:PHR1"/>
    <mergeCell ref="PHS1:PHU1"/>
    <mergeCell ref="PIA1:PIA2"/>
    <mergeCell ref="PIB1:PIB2"/>
    <mergeCell ref="PIC1:PIC2"/>
    <mergeCell ref="PID1:PID2"/>
    <mergeCell ref="PGG1:PGQ1"/>
    <mergeCell ref="PGR1:PGU1"/>
    <mergeCell ref="PGV1:PHC1"/>
    <mergeCell ref="PHE1:PHF1"/>
    <mergeCell ref="PHG1:PHJ1"/>
    <mergeCell ref="PHK1:PHL1"/>
    <mergeCell ref="PEE1:PEG1"/>
    <mergeCell ref="PEH1:PEQ1"/>
    <mergeCell ref="PER1:PEU1"/>
    <mergeCell ref="PEV1:PFO1"/>
    <mergeCell ref="PFP1:PFS1"/>
    <mergeCell ref="PFT1:PGF1"/>
    <mergeCell ref="PDR1:PDR2"/>
    <mergeCell ref="PDS1:PDZ1"/>
    <mergeCell ref="PEA1:PEA2"/>
    <mergeCell ref="PEB1:PEB2"/>
    <mergeCell ref="PEC1:PEC2"/>
    <mergeCell ref="PED1:PED2"/>
    <mergeCell ref="PDA1:PDA2"/>
    <mergeCell ref="PDB1:PDB2"/>
    <mergeCell ref="PDC1:PDC2"/>
    <mergeCell ref="PDD1:PDD2"/>
    <mergeCell ref="PDE1:PDE2"/>
    <mergeCell ref="PDF1:PDQ1"/>
    <mergeCell ref="PBV1:PCC1"/>
    <mergeCell ref="PCE1:PCF1"/>
    <mergeCell ref="PCG1:PCJ1"/>
    <mergeCell ref="PCK1:PCL1"/>
    <mergeCell ref="PCM1:PCR1"/>
    <mergeCell ref="PCS1:PCU1"/>
    <mergeCell ref="OZR1:OZU1"/>
    <mergeCell ref="OZV1:PAO1"/>
    <mergeCell ref="PAP1:PAS1"/>
    <mergeCell ref="PAT1:PBF1"/>
    <mergeCell ref="PBG1:PBQ1"/>
    <mergeCell ref="PBR1:PBU1"/>
    <mergeCell ref="OZA1:OZA2"/>
    <mergeCell ref="OZB1:OZB2"/>
    <mergeCell ref="OZC1:OZC2"/>
    <mergeCell ref="OZD1:OZD2"/>
    <mergeCell ref="OZE1:OZG1"/>
    <mergeCell ref="OZH1:OZQ1"/>
    <mergeCell ref="OYC1:OYC2"/>
    <mergeCell ref="OYD1:OYD2"/>
    <mergeCell ref="OYE1:OYE2"/>
    <mergeCell ref="OYF1:OYQ1"/>
    <mergeCell ref="OYR1:OYR2"/>
    <mergeCell ref="OYS1:OYZ1"/>
    <mergeCell ref="OXG1:OXJ1"/>
    <mergeCell ref="OXK1:OXL1"/>
    <mergeCell ref="OXM1:OXR1"/>
    <mergeCell ref="OXS1:OXU1"/>
    <mergeCell ref="OYA1:OYA2"/>
    <mergeCell ref="OYB1:OYB2"/>
    <mergeCell ref="OVP1:OVS1"/>
    <mergeCell ref="OVT1:OWF1"/>
    <mergeCell ref="OWG1:OWQ1"/>
    <mergeCell ref="OWR1:OWU1"/>
    <mergeCell ref="OWV1:OXC1"/>
    <mergeCell ref="OXE1:OXF1"/>
    <mergeCell ref="OUC1:OUC2"/>
    <mergeCell ref="OUD1:OUD2"/>
    <mergeCell ref="OUE1:OUG1"/>
    <mergeCell ref="OUH1:OUQ1"/>
    <mergeCell ref="OUR1:OUU1"/>
    <mergeCell ref="OUV1:OVO1"/>
    <mergeCell ref="OTE1:OTE2"/>
    <mergeCell ref="OTF1:OTQ1"/>
    <mergeCell ref="OTR1:OTR2"/>
    <mergeCell ref="OTS1:OTZ1"/>
    <mergeCell ref="OUA1:OUA2"/>
    <mergeCell ref="OUB1:OUB2"/>
    <mergeCell ref="OSM1:OSR1"/>
    <mergeCell ref="OSS1:OSU1"/>
    <mergeCell ref="OTA1:OTA2"/>
    <mergeCell ref="OTB1:OTB2"/>
    <mergeCell ref="OTC1:OTC2"/>
    <mergeCell ref="OTD1:OTD2"/>
    <mergeCell ref="ORG1:ORQ1"/>
    <mergeCell ref="ORR1:ORU1"/>
    <mergeCell ref="ORV1:OSC1"/>
    <mergeCell ref="OSE1:OSF1"/>
    <mergeCell ref="OSG1:OSJ1"/>
    <mergeCell ref="OSK1:OSL1"/>
    <mergeCell ref="OPE1:OPG1"/>
    <mergeCell ref="OPH1:OPQ1"/>
    <mergeCell ref="OPR1:OPU1"/>
    <mergeCell ref="OPV1:OQO1"/>
    <mergeCell ref="OQP1:OQS1"/>
    <mergeCell ref="OQT1:ORF1"/>
    <mergeCell ref="OOR1:OOR2"/>
    <mergeCell ref="OOS1:OOZ1"/>
    <mergeCell ref="OPA1:OPA2"/>
    <mergeCell ref="OPB1:OPB2"/>
    <mergeCell ref="OPC1:OPC2"/>
    <mergeCell ref="OPD1:OPD2"/>
    <mergeCell ref="OOA1:OOA2"/>
    <mergeCell ref="OOB1:OOB2"/>
    <mergeCell ref="OOC1:OOC2"/>
    <mergeCell ref="OOD1:OOD2"/>
    <mergeCell ref="OOE1:OOE2"/>
    <mergeCell ref="OOF1:OOQ1"/>
    <mergeCell ref="OMV1:ONC1"/>
    <mergeCell ref="ONE1:ONF1"/>
    <mergeCell ref="ONG1:ONJ1"/>
    <mergeCell ref="ONK1:ONL1"/>
    <mergeCell ref="ONM1:ONR1"/>
    <mergeCell ref="ONS1:ONU1"/>
    <mergeCell ref="OKR1:OKU1"/>
    <mergeCell ref="OKV1:OLO1"/>
    <mergeCell ref="OLP1:OLS1"/>
    <mergeCell ref="OLT1:OMF1"/>
    <mergeCell ref="OMG1:OMQ1"/>
    <mergeCell ref="OMR1:OMU1"/>
    <mergeCell ref="OKA1:OKA2"/>
    <mergeCell ref="OKB1:OKB2"/>
    <mergeCell ref="OKC1:OKC2"/>
    <mergeCell ref="OKD1:OKD2"/>
    <mergeCell ref="OKE1:OKG1"/>
    <mergeCell ref="OKH1:OKQ1"/>
    <mergeCell ref="OJC1:OJC2"/>
    <mergeCell ref="OJD1:OJD2"/>
    <mergeCell ref="OJE1:OJE2"/>
    <mergeCell ref="OJF1:OJQ1"/>
    <mergeCell ref="OJR1:OJR2"/>
    <mergeCell ref="OJS1:OJZ1"/>
    <mergeCell ref="OIG1:OIJ1"/>
    <mergeCell ref="OIK1:OIL1"/>
    <mergeCell ref="OIM1:OIR1"/>
    <mergeCell ref="OIS1:OIU1"/>
    <mergeCell ref="OJA1:OJA2"/>
    <mergeCell ref="OJB1:OJB2"/>
    <mergeCell ref="OGP1:OGS1"/>
    <mergeCell ref="OGT1:OHF1"/>
    <mergeCell ref="OHG1:OHQ1"/>
    <mergeCell ref="OHR1:OHU1"/>
    <mergeCell ref="OHV1:OIC1"/>
    <mergeCell ref="OIE1:OIF1"/>
    <mergeCell ref="OFC1:OFC2"/>
    <mergeCell ref="OFD1:OFD2"/>
    <mergeCell ref="OFE1:OFG1"/>
    <mergeCell ref="OFH1:OFQ1"/>
    <mergeCell ref="OFR1:OFU1"/>
    <mergeCell ref="OFV1:OGO1"/>
    <mergeCell ref="OEE1:OEE2"/>
    <mergeCell ref="OEF1:OEQ1"/>
    <mergeCell ref="OER1:OER2"/>
    <mergeCell ref="OES1:OEZ1"/>
    <mergeCell ref="OFA1:OFA2"/>
    <mergeCell ref="OFB1:OFB2"/>
    <mergeCell ref="ODM1:ODR1"/>
    <mergeCell ref="ODS1:ODU1"/>
    <mergeCell ref="OEA1:OEA2"/>
    <mergeCell ref="OEB1:OEB2"/>
    <mergeCell ref="OEC1:OEC2"/>
    <mergeCell ref="OED1:OED2"/>
    <mergeCell ref="OCG1:OCQ1"/>
    <mergeCell ref="OCR1:OCU1"/>
    <mergeCell ref="OCV1:ODC1"/>
    <mergeCell ref="ODE1:ODF1"/>
    <mergeCell ref="ODG1:ODJ1"/>
    <mergeCell ref="ODK1:ODL1"/>
    <mergeCell ref="OAE1:OAG1"/>
    <mergeCell ref="OAH1:OAQ1"/>
    <mergeCell ref="OAR1:OAU1"/>
    <mergeCell ref="OAV1:OBO1"/>
    <mergeCell ref="OBP1:OBS1"/>
    <mergeCell ref="OBT1:OCF1"/>
    <mergeCell ref="NZR1:NZR2"/>
    <mergeCell ref="NZS1:NZZ1"/>
    <mergeCell ref="OAA1:OAA2"/>
    <mergeCell ref="OAB1:OAB2"/>
    <mergeCell ref="OAC1:OAC2"/>
    <mergeCell ref="OAD1:OAD2"/>
    <mergeCell ref="NZA1:NZA2"/>
    <mergeCell ref="NZB1:NZB2"/>
    <mergeCell ref="NZC1:NZC2"/>
    <mergeCell ref="NZD1:NZD2"/>
    <mergeCell ref="NZE1:NZE2"/>
    <mergeCell ref="NZF1:NZQ1"/>
    <mergeCell ref="NXV1:NYC1"/>
    <mergeCell ref="NYE1:NYF1"/>
    <mergeCell ref="NYG1:NYJ1"/>
    <mergeCell ref="NYK1:NYL1"/>
    <mergeCell ref="NYM1:NYR1"/>
    <mergeCell ref="NYS1:NYU1"/>
    <mergeCell ref="NVR1:NVU1"/>
    <mergeCell ref="NVV1:NWO1"/>
    <mergeCell ref="NWP1:NWS1"/>
    <mergeCell ref="NWT1:NXF1"/>
    <mergeCell ref="NXG1:NXQ1"/>
    <mergeCell ref="NXR1:NXU1"/>
    <mergeCell ref="NVA1:NVA2"/>
    <mergeCell ref="NVB1:NVB2"/>
    <mergeCell ref="NVC1:NVC2"/>
    <mergeCell ref="NVD1:NVD2"/>
    <mergeCell ref="NVE1:NVG1"/>
    <mergeCell ref="NVH1:NVQ1"/>
    <mergeCell ref="NUC1:NUC2"/>
    <mergeCell ref="NUD1:NUD2"/>
    <mergeCell ref="NUE1:NUE2"/>
    <mergeCell ref="NUF1:NUQ1"/>
    <mergeCell ref="NUR1:NUR2"/>
    <mergeCell ref="NUS1:NUZ1"/>
    <mergeCell ref="NTG1:NTJ1"/>
    <mergeCell ref="NTK1:NTL1"/>
    <mergeCell ref="NTM1:NTR1"/>
    <mergeCell ref="NTS1:NTU1"/>
    <mergeCell ref="NUA1:NUA2"/>
    <mergeCell ref="NUB1:NUB2"/>
    <mergeCell ref="NRP1:NRS1"/>
    <mergeCell ref="NRT1:NSF1"/>
    <mergeCell ref="NSG1:NSQ1"/>
    <mergeCell ref="NSR1:NSU1"/>
    <mergeCell ref="NSV1:NTC1"/>
    <mergeCell ref="NTE1:NTF1"/>
    <mergeCell ref="NQC1:NQC2"/>
    <mergeCell ref="NQD1:NQD2"/>
    <mergeCell ref="NQE1:NQG1"/>
    <mergeCell ref="NQH1:NQQ1"/>
    <mergeCell ref="NQR1:NQU1"/>
    <mergeCell ref="NQV1:NRO1"/>
    <mergeCell ref="NPE1:NPE2"/>
    <mergeCell ref="NPF1:NPQ1"/>
    <mergeCell ref="NPR1:NPR2"/>
    <mergeCell ref="NPS1:NPZ1"/>
    <mergeCell ref="NQA1:NQA2"/>
    <mergeCell ref="NQB1:NQB2"/>
    <mergeCell ref="NOM1:NOR1"/>
    <mergeCell ref="NOS1:NOU1"/>
    <mergeCell ref="NPA1:NPA2"/>
    <mergeCell ref="NPB1:NPB2"/>
    <mergeCell ref="NPC1:NPC2"/>
    <mergeCell ref="NPD1:NPD2"/>
    <mergeCell ref="NNG1:NNQ1"/>
    <mergeCell ref="NNR1:NNU1"/>
    <mergeCell ref="NNV1:NOC1"/>
    <mergeCell ref="NOE1:NOF1"/>
    <mergeCell ref="NOG1:NOJ1"/>
    <mergeCell ref="NOK1:NOL1"/>
    <mergeCell ref="NLE1:NLG1"/>
    <mergeCell ref="NLH1:NLQ1"/>
    <mergeCell ref="NLR1:NLU1"/>
    <mergeCell ref="NLV1:NMO1"/>
    <mergeCell ref="NMP1:NMS1"/>
    <mergeCell ref="NMT1:NNF1"/>
    <mergeCell ref="NKR1:NKR2"/>
    <mergeCell ref="NKS1:NKZ1"/>
    <mergeCell ref="NLA1:NLA2"/>
    <mergeCell ref="NLB1:NLB2"/>
    <mergeCell ref="NLC1:NLC2"/>
    <mergeCell ref="NLD1:NLD2"/>
    <mergeCell ref="NKA1:NKA2"/>
    <mergeCell ref="NKB1:NKB2"/>
    <mergeCell ref="NKC1:NKC2"/>
    <mergeCell ref="NKD1:NKD2"/>
    <mergeCell ref="NKE1:NKE2"/>
    <mergeCell ref="NKF1:NKQ1"/>
    <mergeCell ref="NIV1:NJC1"/>
    <mergeCell ref="NJE1:NJF1"/>
    <mergeCell ref="NJG1:NJJ1"/>
    <mergeCell ref="NJK1:NJL1"/>
    <mergeCell ref="NJM1:NJR1"/>
    <mergeCell ref="NJS1:NJU1"/>
    <mergeCell ref="NGR1:NGU1"/>
    <mergeCell ref="NGV1:NHO1"/>
    <mergeCell ref="NHP1:NHS1"/>
    <mergeCell ref="NHT1:NIF1"/>
    <mergeCell ref="NIG1:NIQ1"/>
    <mergeCell ref="NIR1:NIU1"/>
    <mergeCell ref="NGA1:NGA2"/>
    <mergeCell ref="NGB1:NGB2"/>
    <mergeCell ref="NGC1:NGC2"/>
    <mergeCell ref="NGD1:NGD2"/>
    <mergeCell ref="NGE1:NGG1"/>
    <mergeCell ref="NGH1:NGQ1"/>
    <mergeCell ref="NFC1:NFC2"/>
    <mergeCell ref="NFD1:NFD2"/>
    <mergeCell ref="NFE1:NFE2"/>
    <mergeCell ref="NFF1:NFQ1"/>
    <mergeCell ref="NFR1:NFR2"/>
    <mergeCell ref="NFS1:NFZ1"/>
    <mergeCell ref="NEG1:NEJ1"/>
    <mergeCell ref="NEK1:NEL1"/>
    <mergeCell ref="NEM1:NER1"/>
    <mergeCell ref="NES1:NEU1"/>
    <mergeCell ref="NFA1:NFA2"/>
    <mergeCell ref="NFB1:NFB2"/>
    <mergeCell ref="NCP1:NCS1"/>
    <mergeCell ref="NCT1:NDF1"/>
    <mergeCell ref="NDG1:NDQ1"/>
    <mergeCell ref="NDR1:NDU1"/>
    <mergeCell ref="NDV1:NEC1"/>
    <mergeCell ref="NEE1:NEF1"/>
    <mergeCell ref="NBC1:NBC2"/>
    <mergeCell ref="NBD1:NBD2"/>
    <mergeCell ref="NBE1:NBG1"/>
    <mergeCell ref="NBH1:NBQ1"/>
    <mergeCell ref="NBR1:NBU1"/>
    <mergeCell ref="NBV1:NCO1"/>
    <mergeCell ref="NAE1:NAE2"/>
    <mergeCell ref="NAF1:NAQ1"/>
    <mergeCell ref="NAR1:NAR2"/>
    <mergeCell ref="NAS1:NAZ1"/>
    <mergeCell ref="NBA1:NBA2"/>
    <mergeCell ref="NBB1:NBB2"/>
    <mergeCell ref="MZM1:MZR1"/>
    <mergeCell ref="MZS1:MZU1"/>
    <mergeCell ref="NAA1:NAA2"/>
    <mergeCell ref="NAB1:NAB2"/>
    <mergeCell ref="NAC1:NAC2"/>
    <mergeCell ref="NAD1:NAD2"/>
    <mergeCell ref="MYG1:MYQ1"/>
    <mergeCell ref="MYR1:MYU1"/>
    <mergeCell ref="MYV1:MZC1"/>
    <mergeCell ref="MZE1:MZF1"/>
    <mergeCell ref="MZG1:MZJ1"/>
    <mergeCell ref="MZK1:MZL1"/>
    <mergeCell ref="MWE1:MWG1"/>
    <mergeCell ref="MWH1:MWQ1"/>
    <mergeCell ref="MWR1:MWU1"/>
    <mergeCell ref="MWV1:MXO1"/>
    <mergeCell ref="MXP1:MXS1"/>
    <mergeCell ref="MXT1:MYF1"/>
    <mergeCell ref="MVR1:MVR2"/>
    <mergeCell ref="MVS1:MVZ1"/>
    <mergeCell ref="MWA1:MWA2"/>
    <mergeCell ref="MWB1:MWB2"/>
    <mergeCell ref="MWC1:MWC2"/>
    <mergeCell ref="MWD1:MWD2"/>
    <mergeCell ref="MVA1:MVA2"/>
    <mergeCell ref="MVB1:MVB2"/>
    <mergeCell ref="MVC1:MVC2"/>
    <mergeCell ref="MVD1:MVD2"/>
    <mergeCell ref="MVE1:MVE2"/>
    <mergeCell ref="MVF1:MVQ1"/>
    <mergeCell ref="MTV1:MUC1"/>
    <mergeCell ref="MUE1:MUF1"/>
    <mergeCell ref="MUG1:MUJ1"/>
    <mergeCell ref="MUK1:MUL1"/>
    <mergeCell ref="MUM1:MUR1"/>
    <mergeCell ref="MUS1:MUU1"/>
    <mergeCell ref="MRR1:MRU1"/>
    <mergeCell ref="MRV1:MSO1"/>
    <mergeCell ref="MSP1:MSS1"/>
    <mergeCell ref="MST1:MTF1"/>
    <mergeCell ref="MTG1:MTQ1"/>
    <mergeCell ref="MTR1:MTU1"/>
    <mergeCell ref="MRA1:MRA2"/>
    <mergeCell ref="MRB1:MRB2"/>
    <mergeCell ref="MRC1:MRC2"/>
    <mergeCell ref="MRD1:MRD2"/>
    <mergeCell ref="MRE1:MRG1"/>
    <mergeCell ref="MRH1:MRQ1"/>
    <mergeCell ref="MQC1:MQC2"/>
    <mergeCell ref="MQD1:MQD2"/>
    <mergeCell ref="MQE1:MQE2"/>
    <mergeCell ref="MQF1:MQQ1"/>
    <mergeCell ref="MQR1:MQR2"/>
    <mergeCell ref="MQS1:MQZ1"/>
    <mergeCell ref="MPG1:MPJ1"/>
    <mergeCell ref="MPK1:MPL1"/>
    <mergeCell ref="MPM1:MPR1"/>
    <mergeCell ref="MPS1:MPU1"/>
    <mergeCell ref="MQA1:MQA2"/>
    <mergeCell ref="MQB1:MQB2"/>
    <mergeCell ref="MNP1:MNS1"/>
    <mergeCell ref="MNT1:MOF1"/>
    <mergeCell ref="MOG1:MOQ1"/>
    <mergeCell ref="MOR1:MOU1"/>
    <mergeCell ref="MOV1:MPC1"/>
    <mergeCell ref="MPE1:MPF1"/>
    <mergeCell ref="MMC1:MMC2"/>
    <mergeCell ref="MMD1:MMD2"/>
    <mergeCell ref="MME1:MMG1"/>
    <mergeCell ref="MMH1:MMQ1"/>
    <mergeCell ref="MMR1:MMU1"/>
    <mergeCell ref="MMV1:MNO1"/>
    <mergeCell ref="MLE1:MLE2"/>
    <mergeCell ref="MLF1:MLQ1"/>
    <mergeCell ref="MLR1:MLR2"/>
    <mergeCell ref="MLS1:MLZ1"/>
    <mergeCell ref="MMA1:MMA2"/>
    <mergeCell ref="MMB1:MMB2"/>
    <mergeCell ref="MKM1:MKR1"/>
    <mergeCell ref="MKS1:MKU1"/>
    <mergeCell ref="MLA1:MLA2"/>
    <mergeCell ref="MLB1:MLB2"/>
    <mergeCell ref="MLC1:MLC2"/>
    <mergeCell ref="MLD1:MLD2"/>
    <mergeCell ref="MJG1:MJQ1"/>
    <mergeCell ref="MJR1:MJU1"/>
    <mergeCell ref="MJV1:MKC1"/>
    <mergeCell ref="MKE1:MKF1"/>
    <mergeCell ref="MKG1:MKJ1"/>
    <mergeCell ref="MKK1:MKL1"/>
    <mergeCell ref="MHE1:MHG1"/>
    <mergeCell ref="MHH1:MHQ1"/>
    <mergeCell ref="MHR1:MHU1"/>
    <mergeCell ref="MHV1:MIO1"/>
    <mergeCell ref="MIP1:MIS1"/>
    <mergeCell ref="MIT1:MJF1"/>
    <mergeCell ref="MGR1:MGR2"/>
    <mergeCell ref="MGS1:MGZ1"/>
    <mergeCell ref="MHA1:MHA2"/>
    <mergeCell ref="MHB1:MHB2"/>
    <mergeCell ref="MHC1:MHC2"/>
    <mergeCell ref="MHD1:MHD2"/>
    <mergeCell ref="MGA1:MGA2"/>
    <mergeCell ref="MGB1:MGB2"/>
    <mergeCell ref="MGC1:MGC2"/>
    <mergeCell ref="MGD1:MGD2"/>
    <mergeCell ref="MGE1:MGE2"/>
    <mergeCell ref="MGF1:MGQ1"/>
    <mergeCell ref="MEV1:MFC1"/>
    <mergeCell ref="MFE1:MFF1"/>
    <mergeCell ref="MFG1:MFJ1"/>
    <mergeCell ref="MFK1:MFL1"/>
    <mergeCell ref="MFM1:MFR1"/>
    <mergeCell ref="MFS1:MFU1"/>
    <mergeCell ref="MCR1:MCU1"/>
    <mergeCell ref="MCV1:MDO1"/>
    <mergeCell ref="MDP1:MDS1"/>
    <mergeCell ref="MDT1:MEF1"/>
    <mergeCell ref="MEG1:MEQ1"/>
    <mergeCell ref="MER1:MEU1"/>
    <mergeCell ref="MCA1:MCA2"/>
    <mergeCell ref="MCB1:MCB2"/>
    <mergeCell ref="MCC1:MCC2"/>
    <mergeCell ref="MCD1:MCD2"/>
    <mergeCell ref="MCE1:MCG1"/>
    <mergeCell ref="MCH1:MCQ1"/>
    <mergeCell ref="MBC1:MBC2"/>
    <mergeCell ref="MBD1:MBD2"/>
    <mergeCell ref="MBE1:MBE2"/>
    <mergeCell ref="MBF1:MBQ1"/>
    <mergeCell ref="MBR1:MBR2"/>
    <mergeCell ref="MBS1:MBZ1"/>
    <mergeCell ref="MAG1:MAJ1"/>
    <mergeCell ref="MAK1:MAL1"/>
    <mergeCell ref="MAM1:MAR1"/>
    <mergeCell ref="MAS1:MAU1"/>
    <mergeCell ref="MBA1:MBA2"/>
    <mergeCell ref="MBB1:MBB2"/>
    <mergeCell ref="LYP1:LYS1"/>
    <mergeCell ref="LYT1:LZF1"/>
    <mergeCell ref="LZG1:LZQ1"/>
    <mergeCell ref="LZR1:LZU1"/>
    <mergeCell ref="LZV1:MAC1"/>
    <mergeCell ref="MAE1:MAF1"/>
    <mergeCell ref="LXC1:LXC2"/>
    <mergeCell ref="LXD1:LXD2"/>
    <mergeCell ref="LXE1:LXG1"/>
    <mergeCell ref="LXH1:LXQ1"/>
    <mergeCell ref="LXR1:LXU1"/>
    <mergeCell ref="LXV1:LYO1"/>
    <mergeCell ref="LWE1:LWE2"/>
    <mergeCell ref="LWF1:LWQ1"/>
    <mergeCell ref="LWR1:LWR2"/>
    <mergeCell ref="LWS1:LWZ1"/>
    <mergeCell ref="LXA1:LXA2"/>
    <mergeCell ref="LXB1:LXB2"/>
    <mergeCell ref="LVM1:LVR1"/>
    <mergeCell ref="LVS1:LVU1"/>
    <mergeCell ref="LWA1:LWA2"/>
    <mergeCell ref="LWB1:LWB2"/>
    <mergeCell ref="LWC1:LWC2"/>
    <mergeCell ref="LWD1:LWD2"/>
    <mergeCell ref="LUG1:LUQ1"/>
    <mergeCell ref="LUR1:LUU1"/>
    <mergeCell ref="LUV1:LVC1"/>
    <mergeCell ref="LVE1:LVF1"/>
    <mergeCell ref="LVG1:LVJ1"/>
    <mergeCell ref="LVK1:LVL1"/>
    <mergeCell ref="LSE1:LSG1"/>
    <mergeCell ref="LSH1:LSQ1"/>
    <mergeCell ref="LSR1:LSU1"/>
    <mergeCell ref="LSV1:LTO1"/>
    <mergeCell ref="LTP1:LTS1"/>
    <mergeCell ref="LTT1:LUF1"/>
    <mergeCell ref="LRR1:LRR2"/>
    <mergeCell ref="LRS1:LRZ1"/>
    <mergeCell ref="LSA1:LSA2"/>
    <mergeCell ref="LSB1:LSB2"/>
    <mergeCell ref="LSC1:LSC2"/>
    <mergeCell ref="LSD1:LSD2"/>
    <mergeCell ref="LRA1:LRA2"/>
    <mergeCell ref="LRB1:LRB2"/>
    <mergeCell ref="LRC1:LRC2"/>
    <mergeCell ref="LRD1:LRD2"/>
    <mergeCell ref="LRE1:LRE2"/>
    <mergeCell ref="LRF1:LRQ1"/>
    <mergeCell ref="LPV1:LQC1"/>
    <mergeCell ref="LQE1:LQF1"/>
    <mergeCell ref="LQG1:LQJ1"/>
    <mergeCell ref="LQK1:LQL1"/>
    <mergeCell ref="LQM1:LQR1"/>
    <mergeCell ref="LQS1:LQU1"/>
    <mergeCell ref="LNR1:LNU1"/>
    <mergeCell ref="LNV1:LOO1"/>
    <mergeCell ref="LOP1:LOS1"/>
    <mergeCell ref="LOT1:LPF1"/>
    <mergeCell ref="LPG1:LPQ1"/>
    <mergeCell ref="LPR1:LPU1"/>
    <mergeCell ref="LNA1:LNA2"/>
    <mergeCell ref="LNB1:LNB2"/>
    <mergeCell ref="LNC1:LNC2"/>
    <mergeCell ref="LND1:LND2"/>
    <mergeCell ref="LNE1:LNG1"/>
    <mergeCell ref="LNH1:LNQ1"/>
    <mergeCell ref="LMC1:LMC2"/>
    <mergeCell ref="LMD1:LMD2"/>
    <mergeCell ref="LME1:LME2"/>
    <mergeCell ref="LMF1:LMQ1"/>
    <mergeCell ref="LMR1:LMR2"/>
    <mergeCell ref="LMS1:LMZ1"/>
    <mergeCell ref="LLG1:LLJ1"/>
    <mergeCell ref="LLK1:LLL1"/>
    <mergeCell ref="LLM1:LLR1"/>
    <mergeCell ref="LLS1:LLU1"/>
    <mergeCell ref="LMA1:LMA2"/>
    <mergeCell ref="LMB1:LMB2"/>
    <mergeCell ref="LJP1:LJS1"/>
    <mergeCell ref="LJT1:LKF1"/>
    <mergeCell ref="LKG1:LKQ1"/>
    <mergeCell ref="LKR1:LKU1"/>
    <mergeCell ref="LKV1:LLC1"/>
    <mergeCell ref="LLE1:LLF1"/>
    <mergeCell ref="LIC1:LIC2"/>
    <mergeCell ref="LID1:LID2"/>
    <mergeCell ref="LIE1:LIG1"/>
    <mergeCell ref="LIH1:LIQ1"/>
    <mergeCell ref="LIR1:LIU1"/>
    <mergeCell ref="LIV1:LJO1"/>
    <mergeCell ref="LHE1:LHE2"/>
    <mergeCell ref="LHF1:LHQ1"/>
    <mergeCell ref="LHR1:LHR2"/>
    <mergeCell ref="LHS1:LHZ1"/>
    <mergeCell ref="LIA1:LIA2"/>
    <mergeCell ref="LIB1:LIB2"/>
    <mergeCell ref="LGM1:LGR1"/>
    <mergeCell ref="LGS1:LGU1"/>
    <mergeCell ref="LHA1:LHA2"/>
    <mergeCell ref="LHB1:LHB2"/>
    <mergeCell ref="LHC1:LHC2"/>
    <mergeCell ref="LHD1:LHD2"/>
    <mergeCell ref="LFG1:LFQ1"/>
    <mergeCell ref="LFR1:LFU1"/>
    <mergeCell ref="LFV1:LGC1"/>
    <mergeCell ref="LGE1:LGF1"/>
    <mergeCell ref="LGG1:LGJ1"/>
    <mergeCell ref="LGK1:LGL1"/>
    <mergeCell ref="LDE1:LDG1"/>
    <mergeCell ref="LDH1:LDQ1"/>
    <mergeCell ref="LDR1:LDU1"/>
    <mergeCell ref="LDV1:LEO1"/>
    <mergeCell ref="LEP1:LES1"/>
    <mergeCell ref="LET1:LFF1"/>
    <mergeCell ref="LCR1:LCR2"/>
    <mergeCell ref="LCS1:LCZ1"/>
    <mergeCell ref="LDA1:LDA2"/>
    <mergeCell ref="LDB1:LDB2"/>
    <mergeCell ref="LDC1:LDC2"/>
    <mergeCell ref="LDD1:LDD2"/>
    <mergeCell ref="LCA1:LCA2"/>
    <mergeCell ref="LCB1:LCB2"/>
    <mergeCell ref="LCC1:LCC2"/>
    <mergeCell ref="LCD1:LCD2"/>
    <mergeCell ref="LCE1:LCE2"/>
    <mergeCell ref="LCF1:LCQ1"/>
    <mergeCell ref="LAV1:LBC1"/>
    <mergeCell ref="LBE1:LBF1"/>
    <mergeCell ref="LBG1:LBJ1"/>
    <mergeCell ref="LBK1:LBL1"/>
    <mergeCell ref="LBM1:LBR1"/>
    <mergeCell ref="LBS1:LBU1"/>
    <mergeCell ref="KYR1:KYU1"/>
    <mergeCell ref="KYV1:KZO1"/>
    <mergeCell ref="KZP1:KZS1"/>
    <mergeCell ref="KZT1:LAF1"/>
    <mergeCell ref="LAG1:LAQ1"/>
    <mergeCell ref="LAR1:LAU1"/>
    <mergeCell ref="KYA1:KYA2"/>
    <mergeCell ref="KYB1:KYB2"/>
    <mergeCell ref="KYC1:KYC2"/>
    <mergeCell ref="KYD1:KYD2"/>
    <mergeCell ref="KYE1:KYG1"/>
    <mergeCell ref="KYH1:KYQ1"/>
    <mergeCell ref="KXC1:KXC2"/>
    <mergeCell ref="KXD1:KXD2"/>
    <mergeCell ref="KXE1:KXE2"/>
    <mergeCell ref="KXF1:KXQ1"/>
    <mergeCell ref="KXR1:KXR2"/>
    <mergeCell ref="KXS1:KXZ1"/>
    <mergeCell ref="KWG1:KWJ1"/>
    <mergeCell ref="KWK1:KWL1"/>
    <mergeCell ref="KWM1:KWR1"/>
    <mergeCell ref="KWS1:KWU1"/>
    <mergeCell ref="KXA1:KXA2"/>
    <mergeCell ref="KXB1:KXB2"/>
    <mergeCell ref="KUP1:KUS1"/>
    <mergeCell ref="KUT1:KVF1"/>
    <mergeCell ref="KVG1:KVQ1"/>
    <mergeCell ref="KVR1:KVU1"/>
    <mergeCell ref="KVV1:KWC1"/>
    <mergeCell ref="KWE1:KWF1"/>
    <mergeCell ref="KTC1:KTC2"/>
    <mergeCell ref="KTD1:KTD2"/>
    <mergeCell ref="KTE1:KTG1"/>
    <mergeCell ref="KTH1:KTQ1"/>
    <mergeCell ref="KTR1:KTU1"/>
    <mergeCell ref="KTV1:KUO1"/>
    <mergeCell ref="KSE1:KSE2"/>
    <mergeCell ref="KSF1:KSQ1"/>
    <mergeCell ref="KSR1:KSR2"/>
    <mergeCell ref="KSS1:KSZ1"/>
    <mergeCell ref="KTA1:KTA2"/>
    <mergeCell ref="KTB1:KTB2"/>
    <mergeCell ref="KRM1:KRR1"/>
    <mergeCell ref="KRS1:KRU1"/>
    <mergeCell ref="KSA1:KSA2"/>
    <mergeCell ref="KSB1:KSB2"/>
    <mergeCell ref="KSC1:KSC2"/>
    <mergeCell ref="KSD1:KSD2"/>
    <mergeCell ref="KQG1:KQQ1"/>
    <mergeCell ref="KQR1:KQU1"/>
    <mergeCell ref="KQV1:KRC1"/>
    <mergeCell ref="KRE1:KRF1"/>
    <mergeCell ref="KRG1:KRJ1"/>
    <mergeCell ref="KRK1:KRL1"/>
    <mergeCell ref="KOE1:KOG1"/>
    <mergeCell ref="KOH1:KOQ1"/>
    <mergeCell ref="KOR1:KOU1"/>
    <mergeCell ref="KOV1:KPO1"/>
    <mergeCell ref="KPP1:KPS1"/>
    <mergeCell ref="KPT1:KQF1"/>
    <mergeCell ref="KNR1:KNR2"/>
    <mergeCell ref="KNS1:KNZ1"/>
    <mergeCell ref="KOA1:KOA2"/>
    <mergeCell ref="KOB1:KOB2"/>
    <mergeCell ref="KOC1:KOC2"/>
    <mergeCell ref="KOD1:KOD2"/>
    <mergeCell ref="KNA1:KNA2"/>
    <mergeCell ref="KNB1:KNB2"/>
    <mergeCell ref="KNC1:KNC2"/>
    <mergeCell ref="KND1:KND2"/>
    <mergeCell ref="KNE1:KNE2"/>
    <mergeCell ref="KNF1:KNQ1"/>
    <mergeCell ref="KLV1:KMC1"/>
    <mergeCell ref="KME1:KMF1"/>
    <mergeCell ref="KMG1:KMJ1"/>
    <mergeCell ref="KMK1:KML1"/>
    <mergeCell ref="KMM1:KMR1"/>
    <mergeCell ref="KMS1:KMU1"/>
    <mergeCell ref="KJR1:KJU1"/>
    <mergeCell ref="KJV1:KKO1"/>
    <mergeCell ref="KKP1:KKS1"/>
    <mergeCell ref="KKT1:KLF1"/>
    <mergeCell ref="KLG1:KLQ1"/>
    <mergeCell ref="KLR1:KLU1"/>
    <mergeCell ref="KJA1:KJA2"/>
    <mergeCell ref="KJB1:KJB2"/>
    <mergeCell ref="KJC1:KJC2"/>
    <mergeCell ref="KJD1:KJD2"/>
    <mergeCell ref="KJE1:KJG1"/>
    <mergeCell ref="KJH1:KJQ1"/>
    <mergeCell ref="KIC1:KIC2"/>
    <mergeCell ref="KID1:KID2"/>
    <mergeCell ref="KIE1:KIE2"/>
    <mergeCell ref="KIF1:KIQ1"/>
    <mergeCell ref="KIR1:KIR2"/>
    <mergeCell ref="KIS1:KIZ1"/>
    <mergeCell ref="KHG1:KHJ1"/>
    <mergeCell ref="KHK1:KHL1"/>
    <mergeCell ref="KHM1:KHR1"/>
    <mergeCell ref="KHS1:KHU1"/>
    <mergeCell ref="KIA1:KIA2"/>
    <mergeCell ref="KIB1:KIB2"/>
    <mergeCell ref="KFP1:KFS1"/>
    <mergeCell ref="KFT1:KGF1"/>
    <mergeCell ref="KGG1:KGQ1"/>
    <mergeCell ref="KGR1:KGU1"/>
    <mergeCell ref="KGV1:KHC1"/>
    <mergeCell ref="KHE1:KHF1"/>
    <mergeCell ref="KEC1:KEC2"/>
    <mergeCell ref="KED1:KED2"/>
    <mergeCell ref="KEE1:KEG1"/>
    <mergeCell ref="KEH1:KEQ1"/>
    <mergeCell ref="KER1:KEU1"/>
    <mergeCell ref="KEV1:KFO1"/>
    <mergeCell ref="KDE1:KDE2"/>
    <mergeCell ref="KDF1:KDQ1"/>
    <mergeCell ref="KDR1:KDR2"/>
    <mergeCell ref="KDS1:KDZ1"/>
    <mergeCell ref="KEA1:KEA2"/>
    <mergeCell ref="KEB1:KEB2"/>
    <mergeCell ref="KCM1:KCR1"/>
    <mergeCell ref="KCS1:KCU1"/>
    <mergeCell ref="KDA1:KDA2"/>
    <mergeCell ref="KDB1:KDB2"/>
    <mergeCell ref="KDC1:KDC2"/>
    <mergeCell ref="KDD1:KDD2"/>
    <mergeCell ref="KBG1:KBQ1"/>
    <mergeCell ref="KBR1:KBU1"/>
    <mergeCell ref="KBV1:KCC1"/>
    <mergeCell ref="KCE1:KCF1"/>
    <mergeCell ref="KCG1:KCJ1"/>
    <mergeCell ref="KCK1:KCL1"/>
    <mergeCell ref="JZE1:JZG1"/>
    <mergeCell ref="JZH1:JZQ1"/>
    <mergeCell ref="JZR1:JZU1"/>
    <mergeCell ref="JZV1:KAO1"/>
    <mergeCell ref="KAP1:KAS1"/>
    <mergeCell ref="KAT1:KBF1"/>
    <mergeCell ref="JYR1:JYR2"/>
    <mergeCell ref="JYS1:JYZ1"/>
    <mergeCell ref="JZA1:JZA2"/>
    <mergeCell ref="JZB1:JZB2"/>
    <mergeCell ref="JZC1:JZC2"/>
    <mergeCell ref="JZD1:JZD2"/>
    <mergeCell ref="JYA1:JYA2"/>
    <mergeCell ref="JYB1:JYB2"/>
    <mergeCell ref="JYC1:JYC2"/>
    <mergeCell ref="JYD1:JYD2"/>
    <mergeCell ref="JYE1:JYE2"/>
    <mergeCell ref="JYF1:JYQ1"/>
    <mergeCell ref="JWV1:JXC1"/>
    <mergeCell ref="JXE1:JXF1"/>
    <mergeCell ref="JXG1:JXJ1"/>
    <mergeCell ref="JXK1:JXL1"/>
    <mergeCell ref="JXM1:JXR1"/>
    <mergeCell ref="JXS1:JXU1"/>
    <mergeCell ref="JUR1:JUU1"/>
    <mergeCell ref="JUV1:JVO1"/>
    <mergeCell ref="JVP1:JVS1"/>
    <mergeCell ref="JVT1:JWF1"/>
    <mergeCell ref="JWG1:JWQ1"/>
    <mergeCell ref="JWR1:JWU1"/>
    <mergeCell ref="JUA1:JUA2"/>
    <mergeCell ref="JUB1:JUB2"/>
    <mergeCell ref="JUC1:JUC2"/>
    <mergeCell ref="JUD1:JUD2"/>
    <mergeCell ref="JUE1:JUG1"/>
    <mergeCell ref="JUH1:JUQ1"/>
    <mergeCell ref="JTC1:JTC2"/>
    <mergeCell ref="JTD1:JTD2"/>
    <mergeCell ref="JTE1:JTE2"/>
    <mergeCell ref="JTF1:JTQ1"/>
    <mergeCell ref="JTR1:JTR2"/>
    <mergeCell ref="JTS1:JTZ1"/>
    <mergeCell ref="JSG1:JSJ1"/>
    <mergeCell ref="JSK1:JSL1"/>
    <mergeCell ref="JSM1:JSR1"/>
    <mergeCell ref="JSS1:JSU1"/>
    <mergeCell ref="JTA1:JTA2"/>
    <mergeCell ref="JTB1:JTB2"/>
    <mergeCell ref="JQP1:JQS1"/>
    <mergeCell ref="JQT1:JRF1"/>
    <mergeCell ref="JRG1:JRQ1"/>
    <mergeCell ref="JRR1:JRU1"/>
    <mergeCell ref="JRV1:JSC1"/>
    <mergeCell ref="JSE1:JSF1"/>
    <mergeCell ref="JPC1:JPC2"/>
    <mergeCell ref="JPD1:JPD2"/>
    <mergeCell ref="JPE1:JPG1"/>
    <mergeCell ref="JPH1:JPQ1"/>
    <mergeCell ref="JPR1:JPU1"/>
    <mergeCell ref="JPV1:JQO1"/>
    <mergeCell ref="JOE1:JOE2"/>
    <mergeCell ref="JOF1:JOQ1"/>
    <mergeCell ref="JOR1:JOR2"/>
    <mergeCell ref="JOS1:JOZ1"/>
    <mergeCell ref="JPA1:JPA2"/>
    <mergeCell ref="JPB1:JPB2"/>
    <mergeCell ref="JNM1:JNR1"/>
    <mergeCell ref="JNS1:JNU1"/>
    <mergeCell ref="JOA1:JOA2"/>
    <mergeCell ref="JOB1:JOB2"/>
    <mergeCell ref="JOC1:JOC2"/>
    <mergeCell ref="JOD1:JOD2"/>
    <mergeCell ref="JMG1:JMQ1"/>
    <mergeCell ref="JMR1:JMU1"/>
    <mergeCell ref="JMV1:JNC1"/>
    <mergeCell ref="JNE1:JNF1"/>
    <mergeCell ref="JNG1:JNJ1"/>
    <mergeCell ref="JNK1:JNL1"/>
    <mergeCell ref="JKE1:JKG1"/>
    <mergeCell ref="JKH1:JKQ1"/>
    <mergeCell ref="JKR1:JKU1"/>
    <mergeCell ref="JKV1:JLO1"/>
    <mergeCell ref="JLP1:JLS1"/>
    <mergeCell ref="JLT1:JMF1"/>
    <mergeCell ref="JJR1:JJR2"/>
    <mergeCell ref="JJS1:JJZ1"/>
    <mergeCell ref="JKA1:JKA2"/>
    <mergeCell ref="JKB1:JKB2"/>
    <mergeCell ref="JKC1:JKC2"/>
    <mergeCell ref="JKD1:JKD2"/>
    <mergeCell ref="JJA1:JJA2"/>
    <mergeCell ref="JJB1:JJB2"/>
    <mergeCell ref="JJC1:JJC2"/>
    <mergeCell ref="JJD1:JJD2"/>
    <mergeCell ref="JJE1:JJE2"/>
    <mergeCell ref="JJF1:JJQ1"/>
    <mergeCell ref="JHV1:JIC1"/>
    <mergeCell ref="JIE1:JIF1"/>
    <mergeCell ref="JIG1:JIJ1"/>
    <mergeCell ref="JIK1:JIL1"/>
    <mergeCell ref="JIM1:JIR1"/>
    <mergeCell ref="JIS1:JIU1"/>
    <mergeCell ref="JFR1:JFU1"/>
    <mergeCell ref="JFV1:JGO1"/>
    <mergeCell ref="JGP1:JGS1"/>
    <mergeCell ref="JGT1:JHF1"/>
    <mergeCell ref="JHG1:JHQ1"/>
    <mergeCell ref="JHR1:JHU1"/>
    <mergeCell ref="JFA1:JFA2"/>
    <mergeCell ref="JFB1:JFB2"/>
    <mergeCell ref="JFC1:JFC2"/>
    <mergeCell ref="JFD1:JFD2"/>
    <mergeCell ref="JFE1:JFG1"/>
    <mergeCell ref="JFH1:JFQ1"/>
    <mergeCell ref="JEC1:JEC2"/>
    <mergeCell ref="JED1:JED2"/>
    <mergeCell ref="JEE1:JEE2"/>
    <mergeCell ref="JEF1:JEQ1"/>
    <mergeCell ref="JER1:JER2"/>
    <mergeCell ref="JES1:JEZ1"/>
    <mergeCell ref="JDG1:JDJ1"/>
    <mergeCell ref="JDK1:JDL1"/>
    <mergeCell ref="JDM1:JDR1"/>
    <mergeCell ref="JDS1:JDU1"/>
    <mergeCell ref="JEA1:JEA2"/>
    <mergeCell ref="JEB1:JEB2"/>
    <mergeCell ref="JBP1:JBS1"/>
    <mergeCell ref="JBT1:JCF1"/>
    <mergeCell ref="JCG1:JCQ1"/>
    <mergeCell ref="JCR1:JCU1"/>
    <mergeCell ref="JCV1:JDC1"/>
    <mergeCell ref="JDE1:JDF1"/>
    <mergeCell ref="JAC1:JAC2"/>
    <mergeCell ref="JAD1:JAD2"/>
    <mergeCell ref="JAE1:JAG1"/>
    <mergeCell ref="JAH1:JAQ1"/>
    <mergeCell ref="JAR1:JAU1"/>
    <mergeCell ref="JAV1:JBO1"/>
    <mergeCell ref="IZE1:IZE2"/>
    <mergeCell ref="IZF1:IZQ1"/>
    <mergeCell ref="IZR1:IZR2"/>
    <mergeCell ref="IZS1:IZZ1"/>
    <mergeCell ref="JAA1:JAA2"/>
    <mergeCell ref="JAB1:JAB2"/>
    <mergeCell ref="IYM1:IYR1"/>
    <mergeCell ref="IYS1:IYU1"/>
    <mergeCell ref="IZA1:IZA2"/>
    <mergeCell ref="IZB1:IZB2"/>
    <mergeCell ref="IZC1:IZC2"/>
    <mergeCell ref="IZD1:IZD2"/>
    <mergeCell ref="IXG1:IXQ1"/>
    <mergeCell ref="IXR1:IXU1"/>
    <mergeCell ref="IXV1:IYC1"/>
    <mergeCell ref="IYE1:IYF1"/>
    <mergeCell ref="IYG1:IYJ1"/>
    <mergeCell ref="IYK1:IYL1"/>
    <mergeCell ref="IVE1:IVG1"/>
    <mergeCell ref="IVH1:IVQ1"/>
    <mergeCell ref="IVR1:IVU1"/>
    <mergeCell ref="IVV1:IWO1"/>
    <mergeCell ref="IWP1:IWS1"/>
    <mergeCell ref="IWT1:IXF1"/>
    <mergeCell ref="IUR1:IUR2"/>
    <mergeCell ref="IUS1:IUZ1"/>
    <mergeCell ref="IVA1:IVA2"/>
    <mergeCell ref="IVB1:IVB2"/>
    <mergeCell ref="IVC1:IVC2"/>
    <mergeCell ref="IVD1:IVD2"/>
    <mergeCell ref="IUA1:IUA2"/>
    <mergeCell ref="IUB1:IUB2"/>
    <mergeCell ref="IUC1:IUC2"/>
    <mergeCell ref="IUD1:IUD2"/>
    <mergeCell ref="IUE1:IUE2"/>
    <mergeCell ref="IUF1:IUQ1"/>
    <mergeCell ref="ISV1:ITC1"/>
    <mergeCell ref="ITE1:ITF1"/>
    <mergeCell ref="ITG1:ITJ1"/>
    <mergeCell ref="ITK1:ITL1"/>
    <mergeCell ref="ITM1:ITR1"/>
    <mergeCell ref="ITS1:ITU1"/>
    <mergeCell ref="IQR1:IQU1"/>
    <mergeCell ref="IQV1:IRO1"/>
    <mergeCell ref="IRP1:IRS1"/>
    <mergeCell ref="IRT1:ISF1"/>
    <mergeCell ref="ISG1:ISQ1"/>
    <mergeCell ref="ISR1:ISU1"/>
    <mergeCell ref="IQA1:IQA2"/>
    <mergeCell ref="IQB1:IQB2"/>
    <mergeCell ref="IQC1:IQC2"/>
    <mergeCell ref="IQD1:IQD2"/>
    <mergeCell ref="IQE1:IQG1"/>
    <mergeCell ref="IQH1:IQQ1"/>
    <mergeCell ref="IPC1:IPC2"/>
    <mergeCell ref="IPD1:IPD2"/>
    <mergeCell ref="IPE1:IPE2"/>
    <mergeCell ref="IPF1:IPQ1"/>
    <mergeCell ref="IPR1:IPR2"/>
    <mergeCell ref="IPS1:IPZ1"/>
    <mergeCell ref="IOG1:IOJ1"/>
    <mergeCell ref="IOK1:IOL1"/>
    <mergeCell ref="IOM1:IOR1"/>
    <mergeCell ref="IOS1:IOU1"/>
    <mergeCell ref="IPA1:IPA2"/>
    <mergeCell ref="IPB1:IPB2"/>
    <mergeCell ref="IMP1:IMS1"/>
    <mergeCell ref="IMT1:INF1"/>
    <mergeCell ref="ING1:INQ1"/>
    <mergeCell ref="INR1:INU1"/>
    <mergeCell ref="INV1:IOC1"/>
    <mergeCell ref="IOE1:IOF1"/>
    <mergeCell ref="ILC1:ILC2"/>
    <mergeCell ref="ILD1:ILD2"/>
    <mergeCell ref="ILE1:ILG1"/>
    <mergeCell ref="ILH1:ILQ1"/>
    <mergeCell ref="ILR1:ILU1"/>
    <mergeCell ref="ILV1:IMO1"/>
    <mergeCell ref="IKE1:IKE2"/>
    <mergeCell ref="IKF1:IKQ1"/>
    <mergeCell ref="IKR1:IKR2"/>
    <mergeCell ref="IKS1:IKZ1"/>
    <mergeCell ref="ILA1:ILA2"/>
    <mergeCell ref="ILB1:ILB2"/>
    <mergeCell ref="IJM1:IJR1"/>
    <mergeCell ref="IJS1:IJU1"/>
    <mergeCell ref="IKA1:IKA2"/>
    <mergeCell ref="IKB1:IKB2"/>
    <mergeCell ref="IKC1:IKC2"/>
    <mergeCell ref="IKD1:IKD2"/>
    <mergeCell ref="IIG1:IIQ1"/>
    <mergeCell ref="IIR1:IIU1"/>
    <mergeCell ref="IIV1:IJC1"/>
    <mergeCell ref="IJE1:IJF1"/>
    <mergeCell ref="IJG1:IJJ1"/>
    <mergeCell ref="IJK1:IJL1"/>
    <mergeCell ref="IGE1:IGG1"/>
    <mergeCell ref="IGH1:IGQ1"/>
    <mergeCell ref="IGR1:IGU1"/>
    <mergeCell ref="IGV1:IHO1"/>
    <mergeCell ref="IHP1:IHS1"/>
    <mergeCell ref="IHT1:IIF1"/>
    <mergeCell ref="IFR1:IFR2"/>
    <mergeCell ref="IFS1:IFZ1"/>
    <mergeCell ref="IGA1:IGA2"/>
    <mergeCell ref="IGB1:IGB2"/>
    <mergeCell ref="IGC1:IGC2"/>
    <mergeCell ref="IGD1:IGD2"/>
    <mergeCell ref="IFA1:IFA2"/>
    <mergeCell ref="IFB1:IFB2"/>
    <mergeCell ref="IFC1:IFC2"/>
    <mergeCell ref="IFD1:IFD2"/>
    <mergeCell ref="IFE1:IFE2"/>
    <mergeCell ref="IFF1:IFQ1"/>
    <mergeCell ref="IDV1:IEC1"/>
    <mergeCell ref="IEE1:IEF1"/>
    <mergeCell ref="IEG1:IEJ1"/>
    <mergeCell ref="IEK1:IEL1"/>
    <mergeCell ref="IEM1:IER1"/>
    <mergeCell ref="IES1:IEU1"/>
    <mergeCell ref="IBR1:IBU1"/>
    <mergeCell ref="IBV1:ICO1"/>
    <mergeCell ref="ICP1:ICS1"/>
    <mergeCell ref="ICT1:IDF1"/>
    <mergeCell ref="IDG1:IDQ1"/>
    <mergeCell ref="IDR1:IDU1"/>
    <mergeCell ref="IBA1:IBA2"/>
    <mergeCell ref="IBB1:IBB2"/>
    <mergeCell ref="IBC1:IBC2"/>
    <mergeCell ref="IBD1:IBD2"/>
    <mergeCell ref="IBE1:IBG1"/>
    <mergeCell ref="IBH1:IBQ1"/>
    <mergeCell ref="IAC1:IAC2"/>
    <mergeCell ref="IAD1:IAD2"/>
    <mergeCell ref="IAE1:IAE2"/>
    <mergeCell ref="IAF1:IAQ1"/>
    <mergeCell ref="IAR1:IAR2"/>
    <mergeCell ref="IAS1:IAZ1"/>
    <mergeCell ref="HZG1:HZJ1"/>
    <mergeCell ref="HZK1:HZL1"/>
    <mergeCell ref="HZM1:HZR1"/>
    <mergeCell ref="HZS1:HZU1"/>
    <mergeCell ref="IAA1:IAA2"/>
    <mergeCell ref="IAB1:IAB2"/>
    <mergeCell ref="HXP1:HXS1"/>
    <mergeCell ref="HXT1:HYF1"/>
    <mergeCell ref="HYG1:HYQ1"/>
    <mergeCell ref="HYR1:HYU1"/>
    <mergeCell ref="HYV1:HZC1"/>
    <mergeCell ref="HZE1:HZF1"/>
    <mergeCell ref="HWC1:HWC2"/>
    <mergeCell ref="HWD1:HWD2"/>
    <mergeCell ref="HWE1:HWG1"/>
    <mergeCell ref="HWH1:HWQ1"/>
    <mergeCell ref="HWR1:HWU1"/>
    <mergeCell ref="HWV1:HXO1"/>
    <mergeCell ref="HVE1:HVE2"/>
    <mergeCell ref="HVF1:HVQ1"/>
    <mergeCell ref="HVR1:HVR2"/>
    <mergeCell ref="HVS1:HVZ1"/>
    <mergeCell ref="HWA1:HWA2"/>
    <mergeCell ref="HWB1:HWB2"/>
    <mergeCell ref="HUM1:HUR1"/>
    <mergeCell ref="HUS1:HUU1"/>
    <mergeCell ref="HVA1:HVA2"/>
    <mergeCell ref="HVB1:HVB2"/>
    <mergeCell ref="HVC1:HVC2"/>
    <mergeCell ref="HVD1:HVD2"/>
    <mergeCell ref="HTG1:HTQ1"/>
    <mergeCell ref="HTR1:HTU1"/>
    <mergeCell ref="HTV1:HUC1"/>
    <mergeCell ref="HUE1:HUF1"/>
    <mergeCell ref="HUG1:HUJ1"/>
    <mergeCell ref="HUK1:HUL1"/>
    <mergeCell ref="HRE1:HRG1"/>
    <mergeCell ref="HRH1:HRQ1"/>
    <mergeCell ref="HRR1:HRU1"/>
    <mergeCell ref="HRV1:HSO1"/>
    <mergeCell ref="HSP1:HSS1"/>
    <mergeCell ref="HST1:HTF1"/>
    <mergeCell ref="HQR1:HQR2"/>
    <mergeCell ref="HQS1:HQZ1"/>
    <mergeCell ref="HRA1:HRA2"/>
    <mergeCell ref="HRB1:HRB2"/>
    <mergeCell ref="HRC1:HRC2"/>
    <mergeCell ref="HRD1:HRD2"/>
    <mergeCell ref="HQA1:HQA2"/>
    <mergeCell ref="HQB1:HQB2"/>
    <mergeCell ref="HQC1:HQC2"/>
    <mergeCell ref="HQD1:HQD2"/>
    <mergeCell ref="HQE1:HQE2"/>
    <mergeCell ref="HQF1:HQQ1"/>
    <mergeCell ref="HOV1:HPC1"/>
    <mergeCell ref="HPE1:HPF1"/>
    <mergeCell ref="HPG1:HPJ1"/>
    <mergeCell ref="HPK1:HPL1"/>
    <mergeCell ref="HPM1:HPR1"/>
    <mergeCell ref="HPS1:HPU1"/>
    <mergeCell ref="HMR1:HMU1"/>
    <mergeCell ref="HMV1:HNO1"/>
    <mergeCell ref="HNP1:HNS1"/>
    <mergeCell ref="HNT1:HOF1"/>
    <mergeCell ref="HOG1:HOQ1"/>
    <mergeCell ref="HOR1:HOU1"/>
    <mergeCell ref="HMA1:HMA2"/>
    <mergeCell ref="HMB1:HMB2"/>
    <mergeCell ref="HMC1:HMC2"/>
    <mergeCell ref="HMD1:HMD2"/>
    <mergeCell ref="HME1:HMG1"/>
    <mergeCell ref="HMH1:HMQ1"/>
    <mergeCell ref="HLC1:HLC2"/>
    <mergeCell ref="HLD1:HLD2"/>
    <mergeCell ref="HLE1:HLE2"/>
    <mergeCell ref="HLF1:HLQ1"/>
    <mergeCell ref="HLR1:HLR2"/>
    <mergeCell ref="HLS1:HLZ1"/>
    <mergeCell ref="HKG1:HKJ1"/>
    <mergeCell ref="HKK1:HKL1"/>
    <mergeCell ref="HKM1:HKR1"/>
    <mergeCell ref="HKS1:HKU1"/>
    <mergeCell ref="HLA1:HLA2"/>
    <mergeCell ref="HLB1:HLB2"/>
    <mergeCell ref="HIP1:HIS1"/>
    <mergeCell ref="HIT1:HJF1"/>
    <mergeCell ref="HJG1:HJQ1"/>
    <mergeCell ref="HJR1:HJU1"/>
    <mergeCell ref="HJV1:HKC1"/>
    <mergeCell ref="HKE1:HKF1"/>
    <mergeCell ref="HHC1:HHC2"/>
    <mergeCell ref="HHD1:HHD2"/>
    <mergeCell ref="HHE1:HHG1"/>
    <mergeCell ref="HHH1:HHQ1"/>
    <mergeCell ref="HHR1:HHU1"/>
    <mergeCell ref="HHV1:HIO1"/>
    <mergeCell ref="HGE1:HGE2"/>
    <mergeCell ref="HGF1:HGQ1"/>
    <mergeCell ref="HGR1:HGR2"/>
    <mergeCell ref="HGS1:HGZ1"/>
    <mergeCell ref="HHA1:HHA2"/>
    <mergeCell ref="HHB1:HHB2"/>
    <mergeCell ref="HFM1:HFR1"/>
    <mergeCell ref="HFS1:HFU1"/>
    <mergeCell ref="HGA1:HGA2"/>
    <mergeCell ref="HGB1:HGB2"/>
    <mergeCell ref="HGC1:HGC2"/>
    <mergeCell ref="HGD1:HGD2"/>
    <mergeCell ref="HEG1:HEQ1"/>
    <mergeCell ref="HER1:HEU1"/>
    <mergeCell ref="HEV1:HFC1"/>
    <mergeCell ref="HFE1:HFF1"/>
    <mergeCell ref="HFG1:HFJ1"/>
    <mergeCell ref="HFK1:HFL1"/>
    <mergeCell ref="HCE1:HCG1"/>
    <mergeCell ref="HCH1:HCQ1"/>
    <mergeCell ref="HCR1:HCU1"/>
    <mergeCell ref="HCV1:HDO1"/>
    <mergeCell ref="HDP1:HDS1"/>
    <mergeCell ref="HDT1:HEF1"/>
    <mergeCell ref="HBR1:HBR2"/>
    <mergeCell ref="HBS1:HBZ1"/>
    <mergeCell ref="HCA1:HCA2"/>
    <mergeCell ref="HCB1:HCB2"/>
    <mergeCell ref="HCC1:HCC2"/>
    <mergeCell ref="HCD1:HCD2"/>
    <mergeCell ref="HBA1:HBA2"/>
    <mergeCell ref="HBB1:HBB2"/>
    <mergeCell ref="HBC1:HBC2"/>
    <mergeCell ref="HBD1:HBD2"/>
    <mergeCell ref="HBE1:HBE2"/>
    <mergeCell ref="HBF1:HBQ1"/>
    <mergeCell ref="GZV1:HAC1"/>
    <mergeCell ref="HAE1:HAF1"/>
    <mergeCell ref="HAG1:HAJ1"/>
    <mergeCell ref="HAK1:HAL1"/>
    <mergeCell ref="HAM1:HAR1"/>
    <mergeCell ref="HAS1:HAU1"/>
    <mergeCell ref="GXR1:GXU1"/>
    <mergeCell ref="GXV1:GYO1"/>
    <mergeCell ref="GYP1:GYS1"/>
    <mergeCell ref="GYT1:GZF1"/>
    <mergeCell ref="GZG1:GZQ1"/>
    <mergeCell ref="GZR1:GZU1"/>
    <mergeCell ref="GXA1:GXA2"/>
    <mergeCell ref="GXB1:GXB2"/>
    <mergeCell ref="GXC1:GXC2"/>
    <mergeCell ref="GXD1:GXD2"/>
    <mergeCell ref="GXE1:GXG1"/>
    <mergeCell ref="GXH1:GXQ1"/>
    <mergeCell ref="GWC1:GWC2"/>
    <mergeCell ref="GWD1:GWD2"/>
    <mergeCell ref="GWE1:GWE2"/>
    <mergeCell ref="GWF1:GWQ1"/>
    <mergeCell ref="GWR1:GWR2"/>
    <mergeCell ref="GWS1:GWZ1"/>
    <mergeCell ref="GVG1:GVJ1"/>
    <mergeCell ref="GVK1:GVL1"/>
    <mergeCell ref="GVM1:GVR1"/>
    <mergeCell ref="GVS1:GVU1"/>
    <mergeCell ref="GWA1:GWA2"/>
    <mergeCell ref="GWB1:GWB2"/>
    <mergeCell ref="GTP1:GTS1"/>
    <mergeCell ref="GTT1:GUF1"/>
    <mergeCell ref="GUG1:GUQ1"/>
    <mergeCell ref="GUR1:GUU1"/>
    <mergeCell ref="GUV1:GVC1"/>
    <mergeCell ref="GVE1:GVF1"/>
    <mergeCell ref="GSC1:GSC2"/>
    <mergeCell ref="GSD1:GSD2"/>
    <mergeCell ref="GSE1:GSG1"/>
    <mergeCell ref="GSH1:GSQ1"/>
    <mergeCell ref="GSR1:GSU1"/>
    <mergeCell ref="GSV1:GTO1"/>
    <mergeCell ref="GRE1:GRE2"/>
    <mergeCell ref="GRF1:GRQ1"/>
    <mergeCell ref="GRR1:GRR2"/>
    <mergeCell ref="GRS1:GRZ1"/>
    <mergeCell ref="GSA1:GSA2"/>
    <mergeCell ref="GSB1:GSB2"/>
    <mergeCell ref="GQM1:GQR1"/>
    <mergeCell ref="GQS1:GQU1"/>
    <mergeCell ref="GRA1:GRA2"/>
    <mergeCell ref="GRB1:GRB2"/>
    <mergeCell ref="GRC1:GRC2"/>
    <mergeCell ref="GRD1:GRD2"/>
    <mergeCell ref="GPG1:GPQ1"/>
    <mergeCell ref="GPR1:GPU1"/>
    <mergeCell ref="GPV1:GQC1"/>
    <mergeCell ref="GQE1:GQF1"/>
    <mergeCell ref="GQG1:GQJ1"/>
    <mergeCell ref="GQK1:GQL1"/>
    <mergeCell ref="GNE1:GNG1"/>
    <mergeCell ref="GNH1:GNQ1"/>
    <mergeCell ref="GNR1:GNU1"/>
    <mergeCell ref="GNV1:GOO1"/>
    <mergeCell ref="GOP1:GOS1"/>
    <mergeCell ref="GOT1:GPF1"/>
    <mergeCell ref="GMR1:GMR2"/>
    <mergeCell ref="GMS1:GMZ1"/>
    <mergeCell ref="GNA1:GNA2"/>
    <mergeCell ref="GNB1:GNB2"/>
    <mergeCell ref="GNC1:GNC2"/>
    <mergeCell ref="GND1:GND2"/>
    <mergeCell ref="GMA1:GMA2"/>
    <mergeCell ref="GMB1:GMB2"/>
    <mergeCell ref="GMC1:GMC2"/>
    <mergeCell ref="GMD1:GMD2"/>
    <mergeCell ref="GME1:GME2"/>
    <mergeCell ref="GMF1:GMQ1"/>
    <mergeCell ref="GKV1:GLC1"/>
    <mergeCell ref="GLE1:GLF1"/>
    <mergeCell ref="GLG1:GLJ1"/>
    <mergeCell ref="GLK1:GLL1"/>
    <mergeCell ref="GLM1:GLR1"/>
    <mergeCell ref="GLS1:GLU1"/>
    <mergeCell ref="GIR1:GIU1"/>
    <mergeCell ref="GIV1:GJO1"/>
    <mergeCell ref="GJP1:GJS1"/>
    <mergeCell ref="GJT1:GKF1"/>
    <mergeCell ref="GKG1:GKQ1"/>
    <mergeCell ref="GKR1:GKU1"/>
    <mergeCell ref="GIA1:GIA2"/>
    <mergeCell ref="GIB1:GIB2"/>
    <mergeCell ref="GIC1:GIC2"/>
    <mergeCell ref="GID1:GID2"/>
    <mergeCell ref="GIE1:GIG1"/>
    <mergeCell ref="GIH1:GIQ1"/>
    <mergeCell ref="GHC1:GHC2"/>
    <mergeCell ref="GHD1:GHD2"/>
    <mergeCell ref="GHE1:GHE2"/>
    <mergeCell ref="GHF1:GHQ1"/>
    <mergeCell ref="GHR1:GHR2"/>
    <mergeCell ref="GHS1:GHZ1"/>
    <mergeCell ref="GGG1:GGJ1"/>
    <mergeCell ref="GGK1:GGL1"/>
    <mergeCell ref="GGM1:GGR1"/>
    <mergeCell ref="GGS1:GGU1"/>
    <mergeCell ref="GHA1:GHA2"/>
    <mergeCell ref="GHB1:GHB2"/>
    <mergeCell ref="GEP1:GES1"/>
    <mergeCell ref="GET1:GFF1"/>
    <mergeCell ref="GFG1:GFQ1"/>
    <mergeCell ref="GFR1:GFU1"/>
    <mergeCell ref="GFV1:GGC1"/>
    <mergeCell ref="GGE1:GGF1"/>
    <mergeCell ref="GDC1:GDC2"/>
    <mergeCell ref="GDD1:GDD2"/>
    <mergeCell ref="GDE1:GDG1"/>
    <mergeCell ref="GDH1:GDQ1"/>
    <mergeCell ref="GDR1:GDU1"/>
    <mergeCell ref="GDV1:GEO1"/>
    <mergeCell ref="GCE1:GCE2"/>
    <mergeCell ref="GCF1:GCQ1"/>
    <mergeCell ref="GCR1:GCR2"/>
    <mergeCell ref="GCS1:GCZ1"/>
    <mergeCell ref="GDA1:GDA2"/>
    <mergeCell ref="GDB1:GDB2"/>
    <mergeCell ref="GBM1:GBR1"/>
    <mergeCell ref="GBS1:GBU1"/>
    <mergeCell ref="GCA1:GCA2"/>
    <mergeCell ref="GCB1:GCB2"/>
    <mergeCell ref="GCC1:GCC2"/>
    <mergeCell ref="GCD1:GCD2"/>
    <mergeCell ref="GAG1:GAQ1"/>
    <mergeCell ref="GAR1:GAU1"/>
    <mergeCell ref="GAV1:GBC1"/>
    <mergeCell ref="GBE1:GBF1"/>
    <mergeCell ref="GBG1:GBJ1"/>
    <mergeCell ref="GBK1:GBL1"/>
    <mergeCell ref="FYE1:FYG1"/>
    <mergeCell ref="FYH1:FYQ1"/>
    <mergeCell ref="FYR1:FYU1"/>
    <mergeCell ref="FYV1:FZO1"/>
    <mergeCell ref="FZP1:FZS1"/>
    <mergeCell ref="FZT1:GAF1"/>
    <mergeCell ref="FXR1:FXR2"/>
    <mergeCell ref="FXS1:FXZ1"/>
    <mergeCell ref="FYA1:FYA2"/>
    <mergeCell ref="FYB1:FYB2"/>
    <mergeCell ref="FYC1:FYC2"/>
    <mergeCell ref="FYD1:FYD2"/>
    <mergeCell ref="FXA1:FXA2"/>
    <mergeCell ref="FXB1:FXB2"/>
    <mergeCell ref="FXC1:FXC2"/>
    <mergeCell ref="FXD1:FXD2"/>
    <mergeCell ref="FXE1:FXE2"/>
    <mergeCell ref="FXF1:FXQ1"/>
    <mergeCell ref="FVV1:FWC1"/>
    <mergeCell ref="FWE1:FWF1"/>
    <mergeCell ref="FWG1:FWJ1"/>
    <mergeCell ref="FWK1:FWL1"/>
    <mergeCell ref="FWM1:FWR1"/>
    <mergeCell ref="FWS1:FWU1"/>
    <mergeCell ref="FTR1:FTU1"/>
    <mergeCell ref="FTV1:FUO1"/>
    <mergeCell ref="FUP1:FUS1"/>
    <mergeCell ref="FUT1:FVF1"/>
    <mergeCell ref="FVG1:FVQ1"/>
    <mergeCell ref="FVR1:FVU1"/>
    <mergeCell ref="FTA1:FTA2"/>
    <mergeCell ref="FTB1:FTB2"/>
    <mergeCell ref="FTC1:FTC2"/>
    <mergeCell ref="FTD1:FTD2"/>
    <mergeCell ref="FTE1:FTG1"/>
    <mergeCell ref="FTH1:FTQ1"/>
    <mergeCell ref="FSC1:FSC2"/>
    <mergeCell ref="FSD1:FSD2"/>
    <mergeCell ref="FSE1:FSE2"/>
    <mergeCell ref="FSF1:FSQ1"/>
    <mergeCell ref="FSR1:FSR2"/>
    <mergeCell ref="FSS1:FSZ1"/>
    <mergeCell ref="FRG1:FRJ1"/>
    <mergeCell ref="FRK1:FRL1"/>
    <mergeCell ref="FRM1:FRR1"/>
    <mergeCell ref="FRS1:FRU1"/>
    <mergeCell ref="FSA1:FSA2"/>
    <mergeCell ref="FSB1:FSB2"/>
    <mergeCell ref="FPP1:FPS1"/>
    <mergeCell ref="FPT1:FQF1"/>
    <mergeCell ref="FQG1:FQQ1"/>
    <mergeCell ref="FQR1:FQU1"/>
    <mergeCell ref="FQV1:FRC1"/>
    <mergeCell ref="FRE1:FRF1"/>
    <mergeCell ref="FOC1:FOC2"/>
    <mergeCell ref="FOD1:FOD2"/>
    <mergeCell ref="FOE1:FOG1"/>
    <mergeCell ref="FOH1:FOQ1"/>
    <mergeCell ref="FOR1:FOU1"/>
    <mergeCell ref="FOV1:FPO1"/>
    <mergeCell ref="FNE1:FNE2"/>
    <mergeCell ref="FNF1:FNQ1"/>
    <mergeCell ref="FNR1:FNR2"/>
    <mergeCell ref="FNS1:FNZ1"/>
    <mergeCell ref="FOA1:FOA2"/>
    <mergeCell ref="FOB1:FOB2"/>
    <mergeCell ref="FMM1:FMR1"/>
    <mergeCell ref="FMS1:FMU1"/>
    <mergeCell ref="FNA1:FNA2"/>
    <mergeCell ref="FNB1:FNB2"/>
    <mergeCell ref="FNC1:FNC2"/>
    <mergeCell ref="FND1:FND2"/>
    <mergeCell ref="FLG1:FLQ1"/>
    <mergeCell ref="FLR1:FLU1"/>
    <mergeCell ref="FLV1:FMC1"/>
    <mergeCell ref="FME1:FMF1"/>
    <mergeCell ref="FMG1:FMJ1"/>
    <mergeCell ref="FMK1:FML1"/>
    <mergeCell ref="FJE1:FJG1"/>
    <mergeCell ref="FJH1:FJQ1"/>
    <mergeCell ref="FJR1:FJU1"/>
    <mergeCell ref="FJV1:FKO1"/>
    <mergeCell ref="FKP1:FKS1"/>
    <mergeCell ref="FKT1:FLF1"/>
    <mergeCell ref="FIR1:FIR2"/>
    <mergeCell ref="FIS1:FIZ1"/>
    <mergeCell ref="FJA1:FJA2"/>
    <mergeCell ref="FJB1:FJB2"/>
    <mergeCell ref="FJC1:FJC2"/>
    <mergeCell ref="FJD1:FJD2"/>
    <mergeCell ref="FIA1:FIA2"/>
    <mergeCell ref="FIB1:FIB2"/>
    <mergeCell ref="FIC1:FIC2"/>
    <mergeCell ref="FID1:FID2"/>
    <mergeCell ref="FIE1:FIE2"/>
    <mergeCell ref="FIF1:FIQ1"/>
    <mergeCell ref="FGV1:FHC1"/>
    <mergeCell ref="FHE1:FHF1"/>
    <mergeCell ref="FHG1:FHJ1"/>
    <mergeCell ref="FHK1:FHL1"/>
    <mergeCell ref="FHM1:FHR1"/>
    <mergeCell ref="FHS1:FHU1"/>
    <mergeCell ref="FER1:FEU1"/>
    <mergeCell ref="FEV1:FFO1"/>
    <mergeCell ref="FFP1:FFS1"/>
    <mergeCell ref="FFT1:FGF1"/>
    <mergeCell ref="FGG1:FGQ1"/>
    <mergeCell ref="FGR1:FGU1"/>
    <mergeCell ref="FEA1:FEA2"/>
    <mergeCell ref="FEB1:FEB2"/>
    <mergeCell ref="FEC1:FEC2"/>
    <mergeCell ref="FED1:FED2"/>
    <mergeCell ref="FEE1:FEG1"/>
    <mergeCell ref="FEH1:FEQ1"/>
    <mergeCell ref="FDC1:FDC2"/>
    <mergeCell ref="FDD1:FDD2"/>
    <mergeCell ref="FDE1:FDE2"/>
    <mergeCell ref="FDF1:FDQ1"/>
    <mergeCell ref="FDR1:FDR2"/>
    <mergeCell ref="FDS1:FDZ1"/>
    <mergeCell ref="FCG1:FCJ1"/>
    <mergeCell ref="FCK1:FCL1"/>
    <mergeCell ref="FCM1:FCR1"/>
    <mergeCell ref="FCS1:FCU1"/>
    <mergeCell ref="FDA1:FDA2"/>
    <mergeCell ref="FDB1:FDB2"/>
    <mergeCell ref="FAP1:FAS1"/>
    <mergeCell ref="FAT1:FBF1"/>
    <mergeCell ref="FBG1:FBQ1"/>
    <mergeCell ref="FBR1:FBU1"/>
    <mergeCell ref="FBV1:FCC1"/>
    <mergeCell ref="FCE1:FCF1"/>
    <mergeCell ref="EZC1:EZC2"/>
    <mergeCell ref="EZD1:EZD2"/>
    <mergeCell ref="EZE1:EZG1"/>
    <mergeCell ref="EZH1:EZQ1"/>
    <mergeCell ref="EZR1:EZU1"/>
    <mergeCell ref="EZV1:FAO1"/>
    <mergeCell ref="EYE1:EYE2"/>
    <mergeCell ref="EYF1:EYQ1"/>
    <mergeCell ref="EYR1:EYR2"/>
    <mergeCell ref="EYS1:EYZ1"/>
    <mergeCell ref="EZA1:EZA2"/>
    <mergeCell ref="EZB1:EZB2"/>
    <mergeCell ref="EXM1:EXR1"/>
    <mergeCell ref="EXS1:EXU1"/>
    <mergeCell ref="EYA1:EYA2"/>
    <mergeCell ref="EYB1:EYB2"/>
    <mergeCell ref="EYC1:EYC2"/>
    <mergeCell ref="EYD1:EYD2"/>
    <mergeCell ref="EWG1:EWQ1"/>
    <mergeCell ref="EWR1:EWU1"/>
    <mergeCell ref="EWV1:EXC1"/>
    <mergeCell ref="EXE1:EXF1"/>
    <mergeCell ref="EXG1:EXJ1"/>
    <mergeCell ref="EXK1:EXL1"/>
    <mergeCell ref="EUE1:EUG1"/>
    <mergeCell ref="EUH1:EUQ1"/>
    <mergeCell ref="EUR1:EUU1"/>
    <mergeCell ref="EUV1:EVO1"/>
    <mergeCell ref="EVP1:EVS1"/>
    <mergeCell ref="EVT1:EWF1"/>
    <mergeCell ref="ETR1:ETR2"/>
    <mergeCell ref="ETS1:ETZ1"/>
    <mergeCell ref="EUA1:EUA2"/>
    <mergeCell ref="EUB1:EUB2"/>
    <mergeCell ref="EUC1:EUC2"/>
    <mergeCell ref="EUD1:EUD2"/>
    <mergeCell ref="ETA1:ETA2"/>
    <mergeCell ref="ETB1:ETB2"/>
    <mergeCell ref="ETC1:ETC2"/>
    <mergeCell ref="ETD1:ETD2"/>
    <mergeCell ref="ETE1:ETE2"/>
    <mergeCell ref="ETF1:ETQ1"/>
    <mergeCell ref="ERV1:ESC1"/>
    <mergeCell ref="ESE1:ESF1"/>
    <mergeCell ref="ESG1:ESJ1"/>
    <mergeCell ref="ESK1:ESL1"/>
    <mergeCell ref="ESM1:ESR1"/>
    <mergeCell ref="ESS1:ESU1"/>
    <mergeCell ref="EPR1:EPU1"/>
    <mergeCell ref="EPV1:EQO1"/>
    <mergeCell ref="EQP1:EQS1"/>
    <mergeCell ref="EQT1:ERF1"/>
    <mergeCell ref="ERG1:ERQ1"/>
    <mergeCell ref="ERR1:ERU1"/>
    <mergeCell ref="EPA1:EPA2"/>
    <mergeCell ref="EPB1:EPB2"/>
    <mergeCell ref="EPC1:EPC2"/>
    <mergeCell ref="EPD1:EPD2"/>
    <mergeCell ref="EPE1:EPG1"/>
    <mergeCell ref="EPH1:EPQ1"/>
    <mergeCell ref="EOC1:EOC2"/>
    <mergeCell ref="EOD1:EOD2"/>
    <mergeCell ref="EOE1:EOE2"/>
    <mergeCell ref="EOF1:EOQ1"/>
    <mergeCell ref="EOR1:EOR2"/>
    <mergeCell ref="EOS1:EOZ1"/>
    <mergeCell ref="ENG1:ENJ1"/>
    <mergeCell ref="ENK1:ENL1"/>
    <mergeCell ref="ENM1:ENR1"/>
    <mergeCell ref="ENS1:ENU1"/>
    <mergeCell ref="EOA1:EOA2"/>
    <mergeCell ref="EOB1:EOB2"/>
    <mergeCell ref="ELP1:ELS1"/>
    <mergeCell ref="ELT1:EMF1"/>
    <mergeCell ref="EMG1:EMQ1"/>
    <mergeCell ref="EMR1:EMU1"/>
    <mergeCell ref="EMV1:ENC1"/>
    <mergeCell ref="ENE1:ENF1"/>
    <mergeCell ref="EKC1:EKC2"/>
    <mergeCell ref="EKD1:EKD2"/>
    <mergeCell ref="EKE1:EKG1"/>
    <mergeCell ref="EKH1:EKQ1"/>
    <mergeCell ref="EKR1:EKU1"/>
    <mergeCell ref="EKV1:ELO1"/>
    <mergeCell ref="EJE1:EJE2"/>
    <mergeCell ref="EJF1:EJQ1"/>
    <mergeCell ref="EJR1:EJR2"/>
    <mergeCell ref="EJS1:EJZ1"/>
    <mergeCell ref="EKA1:EKA2"/>
    <mergeCell ref="EKB1:EKB2"/>
    <mergeCell ref="EIM1:EIR1"/>
    <mergeCell ref="EIS1:EIU1"/>
    <mergeCell ref="EJA1:EJA2"/>
    <mergeCell ref="EJB1:EJB2"/>
    <mergeCell ref="EJC1:EJC2"/>
    <mergeCell ref="EJD1:EJD2"/>
    <mergeCell ref="EHG1:EHQ1"/>
    <mergeCell ref="EHR1:EHU1"/>
    <mergeCell ref="EHV1:EIC1"/>
    <mergeCell ref="EIE1:EIF1"/>
    <mergeCell ref="EIG1:EIJ1"/>
    <mergeCell ref="EIK1:EIL1"/>
    <mergeCell ref="EFE1:EFG1"/>
    <mergeCell ref="EFH1:EFQ1"/>
    <mergeCell ref="EFR1:EFU1"/>
    <mergeCell ref="EFV1:EGO1"/>
    <mergeCell ref="EGP1:EGS1"/>
    <mergeCell ref="EGT1:EHF1"/>
    <mergeCell ref="EER1:EER2"/>
    <mergeCell ref="EES1:EEZ1"/>
    <mergeCell ref="EFA1:EFA2"/>
    <mergeCell ref="EFB1:EFB2"/>
    <mergeCell ref="EFC1:EFC2"/>
    <mergeCell ref="EFD1:EFD2"/>
    <mergeCell ref="EEA1:EEA2"/>
    <mergeCell ref="EEB1:EEB2"/>
    <mergeCell ref="EEC1:EEC2"/>
    <mergeCell ref="EED1:EED2"/>
    <mergeCell ref="EEE1:EEE2"/>
    <mergeCell ref="EEF1:EEQ1"/>
    <mergeCell ref="ECV1:EDC1"/>
    <mergeCell ref="EDE1:EDF1"/>
    <mergeCell ref="EDG1:EDJ1"/>
    <mergeCell ref="EDK1:EDL1"/>
    <mergeCell ref="EDM1:EDR1"/>
    <mergeCell ref="EDS1:EDU1"/>
    <mergeCell ref="EAR1:EAU1"/>
    <mergeCell ref="EAV1:EBO1"/>
    <mergeCell ref="EBP1:EBS1"/>
    <mergeCell ref="EBT1:ECF1"/>
    <mergeCell ref="ECG1:ECQ1"/>
    <mergeCell ref="ECR1:ECU1"/>
    <mergeCell ref="EAA1:EAA2"/>
    <mergeCell ref="EAB1:EAB2"/>
    <mergeCell ref="EAC1:EAC2"/>
    <mergeCell ref="EAD1:EAD2"/>
    <mergeCell ref="EAE1:EAG1"/>
    <mergeCell ref="EAH1:EAQ1"/>
    <mergeCell ref="DZC1:DZC2"/>
    <mergeCell ref="DZD1:DZD2"/>
    <mergeCell ref="DZE1:DZE2"/>
    <mergeCell ref="DZF1:DZQ1"/>
    <mergeCell ref="DZR1:DZR2"/>
    <mergeCell ref="DZS1:DZZ1"/>
    <mergeCell ref="DYG1:DYJ1"/>
    <mergeCell ref="DYK1:DYL1"/>
    <mergeCell ref="DYM1:DYR1"/>
    <mergeCell ref="DYS1:DYU1"/>
    <mergeCell ref="DZA1:DZA2"/>
    <mergeCell ref="DZB1:DZB2"/>
    <mergeCell ref="DWP1:DWS1"/>
    <mergeCell ref="DWT1:DXF1"/>
    <mergeCell ref="DXG1:DXQ1"/>
    <mergeCell ref="DXR1:DXU1"/>
    <mergeCell ref="DXV1:DYC1"/>
    <mergeCell ref="DYE1:DYF1"/>
    <mergeCell ref="DVC1:DVC2"/>
    <mergeCell ref="DVD1:DVD2"/>
    <mergeCell ref="DVE1:DVG1"/>
    <mergeCell ref="DVH1:DVQ1"/>
    <mergeCell ref="DVR1:DVU1"/>
    <mergeCell ref="DVV1:DWO1"/>
    <mergeCell ref="DUE1:DUE2"/>
    <mergeCell ref="DUF1:DUQ1"/>
    <mergeCell ref="DUR1:DUR2"/>
    <mergeCell ref="DUS1:DUZ1"/>
    <mergeCell ref="DVA1:DVA2"/>
    <mergeCell ref="DVB1:DVB2"/>
    <mergeCell ref="DTM1:DTR1"/>
    <mergeCell ref="DTS1:DTU1"/>
    <mergeCell ref="DUA1:DUA2"/>
    <mergeCell ref="DUB1:DUB2"/>
    <mergeCell ref="DUC1:DUC2"/>
    <mergeCell ref="DUD1:DUD2"/>
    <mergeCell ref="DSG1:DSQ1"/>
    <mergeCell ref="DSR1:DSU1"/>
    <mergeCell ref="DSV1:DTC1"/>
    <mergeCell ref="DTE1:DTF1"/>
    <mergeCell ref="DTG1:DTJ1"/>
    <mergeCell ref="DTK1:DTL1"/>
    <mergeCell ref="DQE1:DQG1"/>
    <mergeCell ref="DQH1:DQQ1"/>
    <mergeCell ref="DQR1:DQU1"/>
    <mergeCell ref="DQV1:DRO1"/>
    <mergeCell ref="DRP1:DRS1"/>
    <mergeCell ref="DRT1:DSF1"/>
    <mergeCell ref="DPR1:DPR2"/>
    <mergeCell ref="DPS1:DPZ1"/>
    <mergeCell ref="DQA1:DQA2"/>
    <mergeCell ref="DQB1:DQB2"/>
    <mergeCell ref="DQC1:DQC2"/>
    <mergeCell ref="DQD1:DQD2"/>
    <mergeCell ref="DPA1:DPA2"/>
    <mergeCell ref="DPB1:DPB2"/>
    <mergeCell ref="DPC1:DPC2"/>
    <mergeCell ref="DPD1:DPD2"/>
    <mergeCell ref="DPE1:DPE2"/>
    <mergeCell ref="DPF1:DPQ1"/>
    <mergeCell ref="DNV1:DOC1"/>
    <mergeCell ref="DOE1:DOF1"/>
    <mergeCell ref="DOG1:DOJ1"/>
    <mergeCell ref="DOK1:DOL1"/>
    <mergeCell ref="DOM1:DOR1"/>
    <mergeCell ref="DOS1:DOU1"/>
    <mergeCell ref="DLR1:DLU1"/>
    <mergeCell ref="DLV1:DMO1"/>
    <mergeCell ref="DMP1:DMS1"/>
    <mergeCell ref="DMT1:DNF1"/>
    <mergeCell ref="DNG1:DNQ1"/>
    <mergeCell ref="DNR1:DNU1"/>
    <mergeCell ref="DLA1:DLA2"/>
    <mergeCell ref="DLB1:DLB2"/>
    <mergeCell ref="DLC1:DLC2"/>
    <mergeCell ref="DLD1:DLD2"/>
    <mergeCell ref="DLE1:DLG1"/>
    <mergeCell ref="DLH1:DLQ1"/>
    <mergeCell ref="DKC1:DKC2"/>
    <mergeCell ref="DKD1:DKD2"/>
    <mergeCell ref="DKE1:DKE2"/>
    <mergeCell ref="DKF1:DKQ1"/>
    <mergeCell ref="DKR1:DKR2"/>
    <mergeCell ref="DKS1:DKZ1"/>
    <mergeCell ref="DJG1:DJJ1"/>
    <mergeCell ref="DJK1:DJL1"/>
    <mergeCell ref="DJM1:DJR1"/>
    <mergeCell ref="DJS1:DJU1"/>
    <mergeCell ref="DKA1:DKA2"/>
    <mergeCell ref="DKB1:DKB2"/>
    <mergeCell ref="DHP1:DHS1"/>
    <mergeCell ref="DHT1:DIF1"/>
    <mergeCell ref="DIG1:DIQ1"/>
    <mergeCell ref="DIR1:DIU1"/>
    <mergeCell ref="DIV1:DJC1"/>
    <mergeCell ref="DJE1:DJF1"/>
    <mergeCell ref="DGC1:DGC2"/>
    <mergeCell ref="DGD1:DGD2"/>
    <mergeCell ref="DGE1:DGG1"/>
    <mergeCell ref="DGH1:DGQ1"/>
    <mergeCell ref="DGR1:DGU1"/>
    <mergeCell ref="DGV1:DHO1"/>
    <mergeCell ref="DFE1:DFE2"/>
    <mergeCell ref="DFF1:DFQ1"/>
    <mergeCell ref="DFR1:DFR2"/>
    <mergeCell ref="DFS1:DFZ1"/>
    <mergeCell ref="DGA1:DGA2"/>
    <mergeCell ref="DGB1:DGB2"/>
    <mergeCell ref="DEM1:DER1"/>
    <mergeCell ref="DES1:DEU1"/>
    <mergeCell ref="DFA1:DFA2"/>
    <mergeCell ref="DFB1:DFB2"/>
    <mergeCell ref="DFC1:DFC2"/>
    <mergeCell ref="DFD1:DFD2"/>
    <mergeCell ref="DDG1:DDQ1"/>
    <mergeCell ref="DDR1:DDU1"/>
    <mergeCell ref="DDV1:DEC1"/>
    <mergeCell ref="DEE1:DEF1"/>
    <mergeCell ref="DEG1:DEJ1"/>
    <mergeCell ref="DEK1:DEL1"/>
    <mergeCell ref="DBE1:DBG1"/>
    <mergeCell ref="DBH1:DBQ1"/>
    <mergeCell ref="DBR1:DBU1"/>
    <mergeCell ref="DBV1:DCO1"/>
    <mergeCell ref="DCP1:DCS1"/>
    <mergeCell ref="DCT1:DDF1"/>
    <mergeCell ref="DAR1:DAR2"/>
    <mergeCell ref="DAS1:DAZ1"/>
    <mergeCell ref="DBA1:DBA2"/>
    <mergeCell ref="DBB1:DBB2"/>
    <mergeCell ref="DBC1:DBC2"/>
    <mergeCell ref="DBD1:DBD2"/>
    <mergeCell ref="DAA1:DAA2"/>
    <mergeCell ref="DAB1:DAB2"/>
    <mergeCell ref="DAC1:DAC2"/>
    <mergeCell ref="DAD1:DAD2"/>
    <mergeCell ref="DAE1:DAE2"/>
    <mergeCell ref="DAF1:DAQ1"/>
    <mergeCell ref="CYV1:CZC1"/>
    <mergeCell ref="CZE1:CZF1"/>
    <mergeCell ref="CZG1:CZJ1"/>
    <mergeCell ref="CZK1:CZL1"/>
    <mergeCell ref="CZM1:CZR1"/>
    <mergeCell ref="CZS1:CZU1"/>
    <mergeCell ref="CWR1:CWU1"/>
    <mergeCell ref="CWV1:CXO1"/>
    <mergeCell ref="CXP1:CXS1"/>
    <mergeCell ref="CXT1:CYF1"/>
    <mergeCell ref="CYG1:CYQ1"/>
    <mergeCell ref="CYR1:CYU1"/>
    <mergeCell ref="CWA1:CWA2"/>
    <mergeCell ref="CWB1:CWB2"/>
    <mergeCell ref="CWC1:CWC2"/>
    <mergeCell ref="CWD1:CWD2"/>
    <mergeCell ref="CWE1:CWG1"/>
    <mergeCell ref="CWH1:CWQ1"/>
    <mergeCell ref="CVC1:CVC2"/>
    <mergeCell ref="CVD1:CVD2"/>
    <mergeCell ref="CVE1:CVE2"/>
    <mergeCell ref="CVF1:CVQ1"/>
    <mergeCell ref="CVR1:CVR2"/>
    <mergeCell ref="CVS1:CVZ1"/>
    <mergeCell ref="CUG1:CUJ1"/>
    <mergeCell ref="CUK1:CUL1"/>
    <mergeCell ref="CUM1:CUR1"/>
    <mergeCell ref="CUS1:CUU1"/>
    <mergeCell ref="CVA1:CVA2"/>
    <mergeCell ref="CVB1:CVB2"/>
    <mergeCell ref="CSP1:CSS1"/>
    <mergeCell ref="CST1:CTF1"/>
    <mergeCell ref="CTG1:CTQ1"/>
    <mergeCell ref="CTR1:CTU1"/>
    <mergeCell ref="CTV1:CUC1"/>
    <mergeCell ref="CUE1:CUF1"/>
    <mergeCell ref="CRC1:CRC2"/>
    <mergeCell ref="CRD1:CRD2"/>
    <mergeCell ref="CRE1:CRG1"/>
    <mergeCell ref="CRH1:CRQ1"/>
    <mergeCell ref="CRR1:CRU1"/>
    <mergeCell ref="CRV1:CSO1"/>
    <mergeCell ref="CQE1:CQE2"/>
    <mergeCell ref="CQF1:CQQ1"/>
    <mergeCell ref="CQR1:CQR2"/>
    <mergeCell ref="CQS1:CQZ1"/>
    <mergeCell ref="CRA1:CRA2"/>
    <mergeCell ref="CRB1:CRB2"/>
    <mergeCell ref="CPM1:CPR1"/>
    <mergeCell ref="CPS1:CPU1"/>
    <mergeCell ref="CQA1:CQA2"/>
    <mergeCell ref="CQB1:CQB2"/>
    <mergeCell ref="CQC1:CQC2"/>
    <mergeCell ref="CQD1:CQD2"/>
    <mergeCell ref="COG1:COQ1"/>
    <mergeCell ref="COR1:COU1"/>
    <mergeCell ref="COV1:CPC1"/>
    <mergeCell ref="CPE1:CPF1"/>
    <mergeCell ref="CPG1:CPJ1"/>
    <mergeCell ref="CPK1:CPL1"/>
    <mergeCell ref="CME1:CMG1"/>
    <mergeCell ref="CMH1:CMQ1"/>
    <mergeCell ref="CMR1:CMU1"/>
    <mergeCell ref="CMV1:CNO1"/>
    <mergeCell ref="CNP1:CNS1"/>
    <mergeCell ref="CNT1:COF1"/>
    <mergeCell ref="CLR1:CLR2"/>
    <mergeCell ref="CLS1:CLZ1"/>
    <mergeCell ref="CMA1:CMA2"/>
    <mergeCell ref="CMB1:CMB2"/>
    <mergeCell ref="CMC1:CMC2"/>
    <mergeCell ref="CMD1:CMD2"/>
    <mergeCell ref="CLA1:CLA2"/>
    <mergeCell ref="CLB1:CLB2"/>
    <mergeCell ref="CLC1:CLC2"/>
    <mergeCell ref="CLD1:CLD2"/>
    <mergeCell ref="CLE1:CLE2"/>
    <mergeCell ref="CLF1:CLQ1"/>
    <mergeCell ref="CJV1:CKC1"/>
    <mergeCell ref="CKE1:CKF1"/>
    <mergeCell ref="CKG1:CKJ1"/>
    <mergeCell ref="CKK1:CKL1"/>
    <mergeCell ref="CKM1:CKR1"/>
    <mergeCell ref="CKS1:CKU1"/>
    <mergeCell ref="CHR1:CHU1"/>
    <mergeCell ref="CHV1:CIO1"/>
    <mergeCell ref="CIP1:CIS1"/>
    <mergeCell ref="CIT1:CJF1"/>
    <mergeCell ref="CJG1:CJQ1"/>
    <mergeCell ref="CJR1:CJU1"/>
    <mergeCell ref="CHA1:CHA2"/>
    <mergeCell ref="CHB1:CHB2"/>
    <mergeCell ref="CHC1:CHC2"/>
    <mergeCell ref="CHD1:CHD2"/>
    <mergeCell ref="CHE1:CHG1"/>
    <mergeCell ref="CHH1:CHQ1"/>
    <mergeCell ref="CGC1:CGC2"/>
    <mergeCell ref="CGD1:CGD2"/>
    <mergeCell ref="CGE1:CGE2"/>
    <mergeCell ref="CGF1:CGQ1"/>
    <mergeCell ref="CGR1:CGR2"/>
    <mergeCell ref="CGS1:CGZ1"/>
    <mergeCell ref="CFG1:CFJ1"/>
    <mergeCell ref="CFK1:CFL1"/>
    <mergeCell ref="CFM1:CFR1"/>
    <mergeCell ref="CFS1:CFU1"/>
    <mergeCell ref="CGA1:CGA2"/>
    <mergeCell ref="CGB1:CGB2"/>
    <mergeCell ref="CDP1:CDS1"/>
    <mergeCell ref="CDT1:CEF1"/>
    <mergeCell ref="CEG1:CEQ1"/>
    <mergeCell ref="CER1:CEU1"/>
    <mergeCell ref="CEV1:CFC1"/>
    <mergeCell ref="CFE1:CFF1"/>
    <mergeCell ref="CCC1:CCC2"/>
    <mergeCell ref="CCD1:CCD2"/>
    <mergeCell ref="CCE1:CCG1"/>
    <mergeCell ref="CCH1:CCQ1"/>
    <mergeCell ref="CCR1:CCU1"/>
    <mergeCell ref="CCV1:CDO1"/>
    <mergeCell ref="CBE1:CBE2"/>
    <mergeCell ref="CBF1:CBQ1"/>
    <mergeCell ref="CBR1:CBR2"/>
    <mergeCell ref="CBS1:CBZ1"/>
    <mergeCell ref="CCA1:CCA2"/>
    <mergeCell ref="CCB1:CCB2"/>
    <mergeCell ref="CAM1:CAR1"/>
    <mergeCell ref="CAS1:CAU1"/>
    <mergeCell ref="CBA1:CBA2"/>
    <mergeCell ref="CBB1:CBB2"/>
    <mergeCell ref="CBC1:CBC2"/>
    <mergeCell ref="CBD1:CBD2"/>
    <mergeCell ref="BZG1:BZQ1"/>
    <mergeCell ref="BZR1:BZU1"/>
    <mergeCell ref="BZV1:CAC1"/>
    <mergeCell ref="CAE1:CAF1"/>
    <mergeCell ref="CAG1:CAJ1"/>
    <mergeCell ref="CAK1:CAL1"/>
    <mergeCell ref="BXE1:BXG1"/>
    <mergeCell ref="BXH1:BXQ1"/>
    <mergeCell ref="BXR1:BXU1"/>
    <mergeCell ref="BXV1:BYO1"/>
    <mergeCell ref="BYP1:BYS1"/>
    <mergeCell ref="BYT1:BZF1"/>
    <mergeCell ref="BWR1:BWR2"/>
    <mergeCell ref="BWS1:BWZ1"/>
    <mergeCell ref="BXA1:BXA2"/>
    <mergeCell ref="BXB1:BXB2"/>
    <mergeCell ref="BXC1:BXC2"/>
    <mergeCell ref="BXD1:BXD2"/>
    <mergeCell ref="BWA1:BWA2"/>
    <mergeCell ref="BWB1:BWB2"/>
    <mergeCell ref="BWC1:BWC2"/>
    <mergeCell ref="BWD1:BWD2"/>
    <mergeCell ref="BWE1:BWE2"/>
    <mergeCell ref="BWF1:BWQ1"/>
    <mergeCell ref="BUV1:BVC1"/>
    <mergeCell ref="BVE1:BVF1"/>
    <mergeCell ref="BVG1:BVJ1"/>
    <mergeCell ref="BVK1:BVL1"/>
    <mergeCell ref="BVM1:BVR1"/>
    <mergeCell ref="BVS1:BVU1"/>
    <mergeCell ref="BSR1:BSU1"/>
    <mergeCell ref="BSV1:BTO1"/>
    <mergeCell ref="BTP1:BTS1"/>
    <mergeCell ref="BTT1:BUF1"/>
    <mergeCell ref="BUG1:BUQ1"/>
    <mergeCell ref="BUR1:BUU1"/>
    <mergeCell ref="BSA1:BSA2"/>
    <mergeCell ref="BSB1:BSB2"/>
    <mergeCell ref="BSC1:BSC2"/>
    <mergeCell ref="BSD1:BSD2"/>
    <mergeCell ref="BSE1:BSG1"/>
    <mergeCell ref="BSH1:BSQ1"/>
    <mergeCell ref="BRC1:BRC2"/>
    <mergeCell ref="BRD1:BRD2"/>
    <mergeCell ref="BRE1:BRE2"/>
    <mergeCell ref="BRF1:BRQ1"/>
    <mergeCell ref="BRR1:BRR2"/>
    <mergeCell ref="BRS1:BRZ1"/>
    <mergeCell ref="BQG1:BQJ1"/>
    <mergeCell ref="BQK1:BQL1"/>
    <mergeCell ref="BQM1:BQR1"/>
    <mergeCell ref="BQS1:BQU1"/>
    <mergeCell ref="BRA1:BRA2"/>
    <mergeCell ref="BRB1:BRB2"/>
    <mergeCell ref="BOP1:BOS1"/>
    <mergeCell ref="BOT1:BPF1"/>
    <mergeCell ref="BPG1:BPQ1"/>
    <mergeCell ref="BPR1:BPU1"/>
    <mergeCell ref="BPV1:BQC1"/>
    <mergeCell ref="BQE1:BQF1"/>
    <mergeCell ref="BNC1:BNC2"/>
    <mergeCell ref="BND1:BND2"/>
    <mergeCell ref="BNE1:BNG1"/>
    <mergeCell ref="BNH1:BNQ1"/>
    <mergeCell ref="BNR1:BNU1"/>
    <mergeCell ref="BNV1:BOO1"/>
    <mergeCell ref="BME1:BME2"/>
    <mergeCell ref="BMF1:BMQ1"/>
    <mergeCell ref="BMR1:BMR2"/>
    <mergeCell ref="BMS1:BMZ1"/>
    <mergeCell ref="BNA1:BNA2"/>
    <mergeCell ref="BNB1:BNB2"/>
    <mergeCell ref="BLM1:BLR1"/>
    <mergeCell ref="BLS1:BLU1"/>
    <mergeCell ref="BMA1:BMA2"/>
    <mergeCell ref="BMB1:BMB2"/>
    <mergeCell ref="BMC1:BMC2"/>
    <mergeCell ref="BMD1:BMD2"/>
    <mergeCell ref="BKG1:BKQ1"/>
    <mergeCell ref="BKR1:BKU1"/>
    <mergeCell ref="BKV1:BLC1"/>
    <mergeCell ref="BLE1:BLF1"/>
    <mergeCell ref="BLG1:BLJ1"/>
    <mergeCell ref="BLK1:BLL1"/>
    <mergeCell ref="BIE1:BIG1"/>
    <mergeCell ref="BIH1:BIQ1"/>
    <mergeCell ref="BIR1:BIU1"/>
    <mergeCell ref="BIV1:BJO1"/>
    <mergeCell ref="BJP1:BJS1"/>
    <mergeCell ref="BJT1:BKF1"/>
    <mergeCell ref="BHR1:BHR2"/>
    <mergeCell ref="BHS1:BHZ1"/>
    <mergeCell ref="BIA1:BIA2"/>
    <mergeCell ref="BIB1:BIB2"/>
    <mergeCell ref="BIC1:BIC2"/>
    <mergeCell ref="BID1:BID2"/>
    <mergeCell ref="BHA1:BHA2"/>
    <mergeCell ref="BHB1:BHB2"/>
    <mergeCell ref="BHC1:BHC2"/>
    <mergeCell ref="BHD1:BHD2"/>
    <mergeCell ref="BHE1:BHE2"/>
    <mergeCell ref="BHF1:BHQ1"/>
    <mergeCell ref="BFV1:BGC1"/>
    <mergeCell ref="BGE1:BGF1"/>
    <mergeCell ref="BGG1:BGJ1"/>
    <mergeCell ref="BGK1:BGL1"/>
    <mergeCell ref="BGM1:BGR1"/>
    <mergeCell ref="BGS1:BGU1"/>
    <mergeCell ref="BDR1:BDU1"/>
    <mergeCell ref="BDV1:BEO1"/>
    <mergeCell ref="BEP1:BES1"/>
    <mergeCell ref="BET1:BFF1"/>
    <mergeCell ref="BFG1:BFQ1"/>
    <mergeCell ref="BFR1:BFU1"/>
    <mergeCell ref="BDA1:BDA2"/>
    <mergeCell ref="BDB1:BDB2"/>
    <mergeCell ref="BDC1:BDC2"/>
    <mergeCell ref="BDD1:BDD2"/>
    <mergeCell ref="BDE1:BDG1"/>
    <mergeCell ref="BDH1:BDQ1"/>
    <mergeCell ref="BCC1:BCC2"/>
    <mergeCell ref="BCD1:BCD2"/>
    <mergeCell ref="BCE1:BCE2"/>
    <mergeCell ref="BCF1:BCQ1"/>
    <mergeCell ref="BCR1:BCR2"/>
    <mergeCell ref="BCS1:BCZ1"/>
    <mergeCell ref="BBG1:BBJ1"/>
    <mergeCell ref="BBK1:BBL1"/>
    <mergeCell ref="BBM1:BBR1"/>
    <mergeCell ref="BBS1:BBU1"/>
    <mergeCell ref="BCA1:BCA2"/>
    <mergeCell ref="BCB1:BCB2"/>
    <mergeCell ref="AZP1:AZS1"/>
    <mergeCell ref="AZT1:BAF1"/>
    <mergeCell ref="BAG1:BAQ1"/>
    <mergeCell ref="BAR1:BAU1"/>
    <mergeCell ref="BAV1:BBC1"/>
    <mergeCell ref="BBE1:BBF1"/>
    <mergeCell ref="AYC1:AYC2"/>
    <mergeCell ref="AYD1:AYD2"/>
    <mergeCell ref="AYE1:AYG1"/>
    <mergeCell ref="AYH1:AYQ1"/>
    <mergeCell ref="AYR1:AYU1"/>
    <mergeCell ref="AYV1:AZO1"/>
    <mergeCell ref="AXE1:AXE2"/>
    <mergeCell ref="AXF1:AXQ1"/>
    <mergeCell ref="AXR1:AXR2"/>
    <mergeCell ref="AXS1:AXZ1"/>
    <mergeCell ref="AYA1:AYA2"/>
    <mergeCell ref="AYB1:AYB2"/>
    <mergeCell ref="AWM1:AWR1"/>
    <mergeCell ref="AWS1:AWU1"/>
    <mergeCell ref="AXA1:AXA2"/>
    <mergeCell ref="AXB1:AXB2"/>
    <mergeCell ref="AXC1:AXC2"/>
    <mergeCell ref="AXD1:AXD2"/>
    <mergeCell ref="AVG1:AVQ1"/>
    <mergeCell ref="AVR1:AVU1"/>
    <mergeCell ref="AVV1:AWC1"/>
    <mergeCell ref="AWE1:AWF1"/>
    <mergeCell ref="AWG1:AWJ1"/>
    <mergeCell ref="AWK1:AWL1"/>
    <mergeCell ref="ATE1:ATG1"/>
    <mergeCell ref="ATH1:ATQ1"/>
    <mergeCell ref="ATR1:ATU1"/>
    <mergeCell ref="ATV1:AUO1"/>
    <mergeCell ref="AUP1:AUS1"/>
    <mergeCell ref="AUT1:AVF1"/>
    <mergeCell ref="ASR1:ASR2"/>
    <mergeCell ref="ASS1:ASZ1"/>
    <mergeCell ref="ATA1:ATA2"/>
    <mergeCell ref="ATB1:ATB2"/>
    <mergeCell ref="ATC1:ATC2"/>
    <mergeCell ref="ATD1:ATD2"/>
    <mergeCell ref="ASA1:ASA2"/>
    <mergeCell ref="ASB1:ASB2"/>
    <mergeCell ref="ASC1:ASC2"/>
    <mergeCell ref="ASD1:ASD2"/>
    <mergeCell ref="ASE1:ASE2"/>
    <mergeCell ref="ASF1:ASQ1"/>
    <mergeCell ref="AQV1:ARC1"/>
    <mergeCell ref="ARE1:ARF1"/>
    <mergeCell ref="ARG1:ARJ1"/>
    <mergeCell ref="ARK1:ARL1"/>
    <mergeCell ref="ARM1:ARR1"/>
    <mergeCell ref="ARS1:ARU1"/>
    <mergeCell ref="AOR1:AOU1"/>
    <mergeCell ref="AOV1:APO1"/>
    <mergeCell ref="APP1:APS1"/>
    <mergeCell ref="APT1:AQF1"/>
    <mergeCell ref="AQG1:AQQ1"/>
    <mergeCell ref="AQR1:AQU1"/>
    <mergeCell ref="AOA1:AOA2"/>
    <mergeCell ref="AOB1:AOB2"/>
    <mergeCell ref="AOC1:AOC2"/>
    <mergeCell ref="AOD1:AOD2"/>
    <mergeCell ref="AOE1:AOG1"/>
    <mergeCell ref="AOH1:AOQ1"/>
    <mergeCell ref="ANC1:ANC2"/>
    <mergeCell ref="AND1:AND2"/>
    <mergeCell ref="ANE1:ANE2"/>
    <mergeCell ref="ANF1:ANQ1"/>
    <mergeCell ref="ANR1:ANR2"/>
    <mergeCell ref="ANS1:ANZ1"/>
    <mergeCell ref="AMG1:AMJ1"/>
    <mergeCell ref="AMK1:AML1"/>
    <mergeCell ref="AMM1:AMR1"/>
    <mergeCell ref="AMS1:AMU1"/>
    <mergeCell ref="ANA1:ANA2"/>
    <mergeCell ref="ANB1:ANB2"/>
    <mergeCell ref="AKP1:AKS1"/>
    <mergeCell ref="AKT1:ALF1"/>
    <mergeCell ref="ALG1:ALQ1"/>
    <mergeCell ref="ALR1:ALU1"/>
    <mergeCell ref="ALV1:AMC1"/>
    <mergeCell ref="AME1:AMF1"/>
    <mergeCell ref="AJC1:AJC2"/>
    <mergeCell ref="AJD1:AJD2"/>
    <mergeCell ref="AJE1:AJG1"/>
    <mergeCell ref="AJH1:AJQ1"/>
    <mergeCell ref="AJR1:AJU1"/>
    <mergeCell ref="AJV1:AKO1"/>
    <mergeCell ref="AIE1:AIE2"/>
    <mergeCell ref="AIF1:AIQ1"/>
    <mergeCell ref="AIR1:AIR2"/>
    <mergeCell ref="AIS1:AIZ1"/>
    <mergeCell ref="AJA1:AJA2"/>
    <mergeCell ref="AJB1:AJB2"/>
    <mergeCell ref="AHM1:AHR1"/>
    <mergeCell ref="AHS1:AHU1"/>
    <mergeCell ref="AIA1:AIA2"/>
    <mergeCell ref="AIB1:AIB2"/>
    <mergeCell ref="AIC1:AIC2"/>
    <mergeCell ref="AID1:AID2"/>
    <mergeCell ref="AGG1:AGQ1"/>
    <mergeCell ref="AGR1:AGU1"/>
    <mergeCell ref="AGV1:AHC1"/>
    <mergeCell ref="AHE1:AHF1"/>
    <mergeCell ref="AHG1:AHJ1"/>
    <mergeCell ref="AHK1:AHL1"/>
    <mergeCell ref="AEE1:AEG1"/>
    <mergeCell ref="AEH1:AEQ1"/>
    <mergeCell ref="AER1:AEU1"/>
    <mergeCell ref="AEV1:AFO1"/>
    <mergeCell ref="AFP1:AFS1"/>
    <mergeCell ref="AFT1:AGF1"/>
    <mergeCell ref="ADR1:ADR2"/>
    <mergeCell ref="ADS1:ADZ1"/>
    <mergeCell ref="AEA1:AEA2"/>
    <mergeCell ref="AEB1:AEB2"/>
    <mergeCell ref="AEC1:AEC2"/>
    <mergeCell ref="AED1:AED2"/>
    <mergeCell ref="ADA1:ADA2"/>
    <mergeCell ref="ADB1:ADB2"/>
    <mergeCell ref="ADC1:ADC2"/>
    <mergeCell ref="ADD1:ADD2"/>
    <mergeCell ref="ADE1:ADE2"/>
    <mergeCell ref="ADF1:ADQ1"/>
    <mergeCell ref="ABV1:ACC1"/>
    <mergeCell ref="ACE1:ACF1"/>
    <mergeCell ref="ACG1:ACJ1"/>
    <mergeCell ref="ACK1:ACL1"/>
    <mergeCell ref="ACM1:ACR1"/>
    <mergeCell ref="ACS1:ACU1"/>
    <mergeCell ref="ZR1:ZU1"/>
    <mergeCell ref="ZV1:AAO1"/>
    <mergeCell ref="AAP1:AAS1"/>
    <mergeCell ref="AAT1:ABF1"/>
    <mergeCell ref="ABG1:ABQ1"/>
    <mergeCell ref="ABR1:ABU1"/>
    <mergeCell ref="ZA1:ZA2"/>
    <mergeCell ref="ZB1:ZB2"/>
    <mergeCell ref="ZC1:ZC2"/>
    <mergeCell ref="ZD1:ZD2"/>
    <mergeCell ref="ZE1:ZG1"/>
    <mergeCell ref="ZH1:ZQ1"/>
    <mergeCell ref="YC1:YC2"/>
    <mergeCell ref="YD1:YD2"/>
    <mergeCell ref="YE1:YE2"/>
    <mergeCell ref="YF1:YQ1"/>
    <mergeCell ref="YR1:YR2"/>
    <mergeCell ref="YS1:YZ1"/>
    <mergeCell ref="XG1:XJ1"/>
    <mergeCell ref="XK1:XL1"/>
    <mergeCell ref="XM1:XR1"/>
    <mergeCell ref="XS1:XU1"/>
    <mergeCell ref="YA1:YA2"/>
    <mergeCell ref="YB1:YB2"/>
    <mergeCell ref="VP1:VS1"/>
    <mergeCell ref="VT1:WF1"/>
    <mergeCell ref="WG1:WQ1"/>
    <mergeCell ref="WR1:WU1"/>
    <mergeCell ref="WV1:XC1"/>
    <mergeCell ref="XE1:XF1"/>
    <mergeCell ref="UC1:UC2"/>
    <mergeCell ref="UD1:UD2"/>
    <mergeCell ref="UE1:UG1"/>
    <mergeCell ref="UH1:UQ1"/>
    <mergeCell ref="UR1:UU1"/>
    <mergeCell ref="UV1:VO1"/>
    <mergeCell ref="TE1:TE2"/>
    <mergeCell ref="TF1:TQ1"/>
    <mergeCell ref="TR1:TR2"/>
    <mergeCell ref="TS1:TZ1"/>
    <mergeCell ref="UA1:UA2"/>
    <mergeCell ref="UB1:UB2"/>
    <mergeCell ref="SM1:SR1"/>
    <mergeCell ref="SS1:SU1"/>
    <mergeCell ref="TA1:TA2"/>
    <mergeCell ref="TB1:TB2"/>
    <mergeCell ref="TC1:TC2"/>
    <mergeCell ref="TD1:TD2"/>
    <mergeCell ref="RG1:RQ1"/>
    <mergeCell ref="RR1:RU1"/>
    <mergeCell ref="RV1:SC1"/>
    <mergeCell ref="SE1:SF1"/>
    <mergeCell ref="SG1:SJ1"/>
    <mergeCell ref="SK1:SL1"/>
    <mergeCell ref="PE1:PG1"/>
    <mergeCell ref="PH1:PQ1"/>
    <mergeCell ref="PR1:PU1"/>
    <mergeCell ref="PV1:QO1"/>
    <mergeCell ref="QP1:QS1"/>
    <mergeCell ref="QT1:RF1"/>
    <mergeCell ref="OR1:OR2"/>
    <mergeCell ref="OS1:OZ1"/>
    <mergeCell ref="PA1:PA2"/>
    <mergeCell ref="PB1:PB2"/>
    <mergeCell ref="PC1:PC2"/>
    <mergeCell ref="PD1:PD2"/>
    <mergeCell ref="OA1:OA2"/>
    <mergeCell ref="OB1:OB2"/>
    <mergeCell ref="OC1:OC2"/>
    <mergeCell ref="OD1:OD2"/>
    <mergeCell ref="OE1:OE2"/>
    <mergeCell ref="OF1:OQ1"/>
    <mergeCell ref="MV1:NC1"/>
    <mergeCell ref="NE1:NF1"/>
    <mergeCell ref="NG1:NJ1"/>
    <mergeCell ref="NK1:NL1"/>
    <mergeCell ref="NM1:NR1"/>
    <mergeCell ref="NS1:NU1"/>
    <mergeCell ref="KR1:KU1"/>
    <mergeCell ref="KV1:LO1"/>
    <mergeCell ref="LP1:LS1"/>
    <mergeCell ref="LT1:MF1"/>
    <mergeCell ref="MG1:MQ1"/>
    <mergeCell ref="MR1:MU1"/>
    <mergeCell ref="KA1:KA2"/>
    <mergeCell ref="KB1:KB2"/>
    <mergeCell ref="KC1:KC2"/>
    <mergeCell ref="KD1:KD2"/>
    <mergeCell ref="KE1:KG1"/>
    <mergeCell ref="KH1:KQ1"/>
    <mergeCell ref="JC1:JC2"/>
    <mergeCell ref="JD1:JD2"/>
    <mergeCell ref="JE1:JE2"/>
    <mergeCell ref="JF1:JQ1"/>
    <mergeCell ref="JR1:JR2"/>
    <mergeCell ref="JS1:JZ1"/>
    <mergeCell ref="IG1:IJ1"/>
    <mergeCell ref="IK1:IL1"/>
    <mergeCell ref="IM1:IR1"/>
    <mergeCell ref="IS1:IU1"/>
    <mergeCell ref="JA1:JA2"/>
    <mergeCell ref="JB1:JB2"/>
    <mergeCell ref="GP1:GS1"/>
    <mergeCell ref="GT1:HF1"/>
    <mergeCell ref="HG1:HQ1"/>
    <mergeCell ref="HR1:HU1"/>
    <mergeCell ref="HV1:IC1"/>
    <mergeCell ref="IE1:IF1"/>
    <mergeCell ref="FC1:FC2"/>
    <mergeCell ref="FD1:FD2"/>
    <mergeCell ref="FE1:FG1"/>
    <mergeCell ref="FH1:FQ1"/>
    <mergeCell ref="FR1:FU1"/>
    <mergeCell ref="FV1:GO1"/>
    <mergeCell ref="EE1:EE2"/>
    <mergeCell ref="EF1:EQ1"/>
    <mergeCell ref="ER1:ER2"/>
    <mergeCell ref="ES1:EZ1"/>
    <mergeCell ref="FA1:FA2"/>
    <mergeCell ref="FB1:FB2"/>
    <mergeCell ref="DM1:DR1"/>
    <mergeCell ref="DS1:DU1"/>
    <mergeCell ref="EA1:EA2"/>
    <mergeCell ref="EB1:EB2"/>
    <mergeCell ref="EC1:EC2"/>
    <mergeCell ref="ED1:ED2"/>
    <mergeCell ref="CG1:CQ1"/>
    <mergeCell ref="CR1:CU1"/>
    <mergeCell ref="CV1:DC1"/>
    <mergeCell ref="DE1:DF1"/>
    <mergeCell ref="DG1:DJ1"/>
    <mergeCell ref="DK1:DL1"/>
    <mergeCell ref="AE1:AG1"/>
    <mergeCell ref="AH1:AQ1"/>
    <mergeCell ref="AR1:AU1"/>
    <mergeCell ref="AV1:BO1"/>
    <mergeCell ref="BP1:BS1"/>
    <mergeCell ref="BT1:CF1"/>
    <mergeCell ref="R1:R2"/>
    <mergeCell ref="S1:Z1"/>
    <mergeCell ref="AA1:AA2"/>
    <mergeCell ref="AB1:AB2"/>
    <mergeCell ref="AC1:AC2"/>
    <mergeCell ref="AD1:AD2"/>
    <mergeCell ref="A1:A2"/>
    <mergeCell ref="B1:B2"/>
    <mergeCell ref="C1:C2"/>
    <mergeCell ref="D1:D2"/>
    <mergeCell ref="E1:E2"/>
    <mergeCell ref="F1:Q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N17"/>
  <sheetViews>
    <sheetView workbookViewId="0">
      <selection activeCell="H15" sqref="H15"/>
    </sheetView>
  </sheetViews>
  <sheetFormatPr defaultRowHeight="12.75"/>
  <cols>
    <col min="2" max="2" width="13.85546875" bestFit="1" customWidth="1"/>
    <col min="6" max="6" width="18.28515625" bestFit="1" customWidth="1"/>
    <col min="7" max="7" width="18.28515625" customWidth="1"/>
    <col min="8" max="8" width="24.140625" bestFit="1" customWidth="1"/>
    <col min="9" max="10" width="15.5703125" customWidth="1"/>
    <col min="11" max="11" width="24.140625" bestFit="1" customWidth="1"/>
    <col min="13" max="13" width="11.85546875" bestFit="1" customWidth="1"/>
  </cols>
  <sheetData>
    <row r="3" spans="2:14">
      <c r="F3" t="s">
        <v>508</v>
      </c>
    </row>
    <row r="4" spans="2:14">
      <c r="B4" t="s">
        <v>2237</v>
      </c>
      <c r="F4" t="s">
        <v>2238</v>
      </c>
      <c r="M4" t="s">
        <v>2258</v>
      </c>
    </row>
    <row r="5" spans="2:14">
      <c r="B5" t="s">
        <v>2237</v>
      </c>
      <c r="C5" t="s">
        <v>681</v>
      </c>
      <c r="F5" t="s">
        <v>2247</v>
      </c>
      <c r="H5" t="s">
        <v>2248</v>
      </c>
      <c r="K5" t="s">
        <v>2249</v>
      </c>
      <c r="M5" t="s">
        <v>2259</v>
      </c>
      <c r="N5" t="s">
        <v>2260</v>
      </c>
    </row>
    <row r="6" spans="2:14">
      <c r="B6" t="s">
        <v>2239</v>
      </c>
      <c r="C6" t="s">
        <v>681</v>
      </c>
      <c r="F6" t="s">
        <v>2250</v>
      </c>
      <c r="G6" t="s">
        <v>1136</v>
      </c>
      <c r="H6" t="s">
        <v>2251</v>
      </c>
      <c r="I6" t="s">
        <v>543</v>
      </c>
      <c r="K6" t="s">
        <v>2254</v>
      </c>
      <c r="L6" t="s">
        <v>679</v>
      </c>
    </row>
    <row r="7" spans="2:14">
      <c r="B7" t="s">
        <v>2239</v>
      </c>
      <c r="C7" t="s">
        <v>582</v>
      </c>
      <c r="K7" t="s">
        <v>2255</v>
      </c>
      <c r="L7" t="s">
        <v>679</v>
      </c>
    </row>
    <row r="8" spans="2:14">
      <c r="B8" t="s">
        <v>2239</v>
      </c>
      <c r="C8" t="s">
        <v>680</v>
      </c>
      <c r="H8" t="s">
        <v>2252</v>
      </c>
      <c r="I8" t="s">
        <v>543</v>
      </c>
      <c r="K8" t="s">
        <v>2256</v>
      </c>
      <c r="L8" t="s">
        <v>582</v>
      </c>
    </row>
    <row r="9" spans="2:14">
      <c r="B9" t="s">
        <v>2240</v>
      </c>
      <c r="C9" t="s">
        <v>680</v>
      </c>
      <c r="H9" t="s">
        <v>2253</v>
      </c>
      <c r="I9" t="s">
        <v>679</v>
      </c>
      <c r="K9" t="s">
        <v>2257</v>
      </c>
      <c r="L9" t="s">
        <v>582</v>
      </c>
    </row>
    <row r="10" spans="2:14">
      <c r="B10" t="s">
        <v>2241</v>
      </c>
      <c r="C10" t="s">
        <v>681</v>
      </c>
    </row>
    <row r="11" spans="2:14">
      <c r="B11" t="s">
        <v>2242</v>
      </c>
      <c r="C11" t="s">
        <v>683</v>
      </c>
    </row>
    <row r="12" spans="2:14">
      <c r="B12" t="s">
        <v>2243</v>
      </c>
      <c r="C12" t="s">
        <v>683</v>
      </c>
    </row>
    <row r="13" spans="2:14">
      <c r="B13" t="s">
        <v>2243</v>
      </c>
      <c r="C13" t="s">
        <v>582</v>
      </c>
    </row>
    <row r="14" spans="2:14">
      <c r="B14" t="s">
        <v>2244</v>
      </c>
      <c r="C14" t="s">
        <v>679</v>
      </c>
      <c r="H14" t="s">
        <v>2251</v>
      </c>
      <c r="I14" t="s">
        <v>582</v>
      </c>
    </row>
    <row r="15" spans="2:14">
      <c r="B15" t="s">
        <v>2245</v>
      </c>
      <c r="C15" t="s">
        <v>679</v>
      </c>
    </row>
    <row r="16" spans="2:14">
      <c r="B16" t="s">
        <v>2245</v>
      </c>
      <c r="C16" t="s">
        <v>1099</v>
      </c>
    </row>
    <row r="17" spans="2:3">
      <c r="B17" t="s">
        <v>2246</v>
      </c>
      <c r="C17" t="s">
        <v>582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workbookViewId="0">
      <selection activeCell="N23" sqref="N23"/>
    </sheetView>
  </sheetViews>
  <sheetFormatPr defaultRowHeight="12.75"/>
  <sheetData>
    <row r="1" spans="1:18" ht="12.75" customHeight="1">
      <c r="A1" s="559" t="s">
        <v>2268</v>
      </c>
      <c r="B1" s="559"/>
      <c r="C1" s="559"/>
      <c r="D1" s="559"/>
      <c r="E1" s="559"/>
      <c r="F1" s="560"/>
      <c r="G1" s="561" t="s">
        <v>2269</v>
      </c>
      <c r="H1" s="562"/>
      <c r="I1" s="563"/>
      <c r="J1" s="559" t="s">
        <v>2296</v>
      </c>
      <c r="K1" s="559"/>
      <c r="L1" s="559"/>
      <c r="M1" s="559"/>
      <c r="N1" s="559"/>
      <c r="O1" s="560"/>
      <c r="P1" s="561" t="s">
        <v>2269</v>
      </c>
      <c r="Q1" s="562"/>
      <c r="R1" s="563"/>
    </row>
    <row r="2" spans="1:18">
      <c r="A2" s="559"/>
      <c r="B2" s="559"/>
      <c r="C2" s="559"/>
      <c r="D2" s="559"/>
      <c r="E2" s="559"/>
      <c r="F2" s="560"/>
      <c r="G2" s="550" t="s">
        <v>2270</v>
      </c>
      <c r="H2" s="551"/>
      <c r="I2" s="552"/>
      <c r="J2" s="559"/>
      <c r="K2" s="559"/>
      <c r="L2" s="559"/>
      <c r="M2" s="559"/>
      <c r="N2" s="559"/>
      <c r="O2" s="560"/>
      <c r="P2" s="550">
        <v>502</v>
      </c>
      <c r="Q2" s="551"/>
      <c r="R2" s="552"/>
    </row>
    <row r="3" spans="1:18">
      <c r="A3" s="559"/>
      <c r="B3" s="559"/>
      <c r="C3" s="559"/>
      <c r="D3" s="559"/>
      <c r="E3" s="559"/>
      <c r="F3" s="560"/>
      <c r="G3" s="553"/>
      <c r="H3" s="554"/>
      <c r="I3" s="555"/>
      <c r="J3" s="559"/>
      <c r="K3" s="559"/>
      <c r="L3" s="559"/>
      <c r="M3" s="559"/>
      <c r="N3" s="559"/>
      <c r="O3" s="560"/>
      <c r="P3" s="553"/>
      <c r="Q3" s="554"/>
      <c r="R3" s="555"/>
    </row>
    <row r="4" spans="1:18">
      <c r="G4" s="556"/>
      <c r="H4" s="557"/>
      <c r="I4" s="558"/>
      <c r="P4" s="556"/>
      <c r="Q4" s="557"/>
      <c r="R4" s="558"/>
    </row>
    <row r="5" spans="1:18">
      <c r="A5" s="416" t="s">
        <v>2274</v>
      </c>
      <c r="B5" s="416">
        <v>1</v>
      </c>
      <c r="C5" s="416">
        <v>4</v>
      </c>
      <c r="D5" s="416"/>
      <c r="E5" s="416"/>
      <c r="F5" s="416"/>
      <c r="G5" s="561" t="s">
        <v>2271</v>
      </c>
      <c r="H5" s="562"/>
      <c r="I5" s="563"/>
      <c r="J5" s="416" t="s">
        <v>2274</v>
      </c>
      <c r="K5" s="416">
        <v>1</v>
      </c>
      <c r="L5" s="416">
        <v>4</v>
      </c>
      <c r="M5" s="416"/>
      <c r="N5" s="416"/>
      <c r="O5" s="416"/>
      <c r="P5" s="561" t="s">
        <v>2271</v>
      </c>
      <c r="Q5" s="562"/>
      <c r="R5" s="563"/>
    </row>
    <row r="6" spans="1:18">
      <c r="A6" s="416" t="s">
        <v>2290</v>
      </c>
      <c r="B6" s="416">
        <v>5.68</v>
      </c>
      <c r="C6" s="416">
        <v>20.440000000000001</v>
      </c>
      <c r="D6" s="416"/>
      <c r="E6" s="416"/>
      <c r="F6" s="416"/>
      <c r="G6" s="561"/>
      <c r="H6" s="562"/>
      <c r="I6" s="563"/>
      <c r="J6" s="416" t="s">
        <v>2290</v>
      </c>
      <c r="K6" s="416">
        <v>5.42</v>
      </c>
      <c r="L6" s="416">
        <v>18.72</v>
      </c>
      <c r="M6" s="416"/>
      <c r="N6" s="416"/>
      <c r="O6" s="416"/>
      <c r="P6" s="561"/>
      <c r="Q6" s="562"/>
      <c r="R6" s="563"/>
    </row>
    <row r="7" spans="1:18">
      <c r="A7" s="416" t="s">
        <v>2291</v>
      </c>
      <c r="B7" s="416"/>
      <c r="C7" s="416"/>
      <c r="D7" s="416"/>
      <c r="E7" s="416"/>
      <c r="F7" s="416"/>
      <c r="G7" s="564"/>
      <c r="H7" s="565"/>
      <c r="I7" s="566"/>
      <c r="J7" s="416" t="s">
        <v>2291</v>
      </c>
      <c r="K7" s="416"/>
      <c r="L7" s="416"/>
      <c r="M7" s="416"/>
      <c r="N7" s="416"/>
      <c r="O7" s="416"/>
      <c r="P7" s="564"/>
      <c r="Q7" s="565"/>
      <c r="R7" s="566"/>
    </row>
    <row r="8" spans="1:18">
      <c r="A8" s="570" t="s">
        <v>256</v>
      </c>
      <c r="B8" s="570"/>
      <c r="C8" s="570"/>
      <c r="D8" s="570" t="s">
        <v>378</v>
      </c>
      <c r="G8" s="567"/>
      <c r="H8" s="568"/>
      <c r="I8" s="569"/>
      <c r="J8" s="570" t="s">
        <v>256</v>
      </c>
      <c r="K8" s="570"/>
      <c r="L8" s="570"/>
      <c r="M8" s="570" t="s">
        <v>378</v>
      </c>
      <c r="P8" s="567"/>
      <c r="Q8" s="568"/>
      <c r="R8" s="569"/>
    </row>
    <row r="9" spans="1:18">
      <c r="A9" s="570"/>
      <c r="B9" s="570"/>
      <c r="C9" s="570"/>
      <c r="D9" s="570"/>
      <c r="J9" s="570"/>
      <c r="K9" s="570"/>
      <c r="L9" s="570"/>
      <c r="M9" s="570"/>
    </row>
    <row r="10" spans="1:18">
      <c r="A10" s="570" t="s">
        <v>258</v>
      </c>
      <c r="B10" s="570"/>
      <c r="C10" s="570"/>
      <c r="D10" s="570" t="s">
        <v>2272</v>
      </c>
      <c r="J10" s="570" t="s">
        <v>258</v>
      </c>
      <c r="K10" s="570"/>
      <c r="L10" s="570"/>
      <c r="M10" s="570" t="s">
        <v>293</v>
      </c>
    </row>
    <row r="11" spans="1:18">
      <c r="A11" s="570"/>
      <c r="B11" s="570"/>
      <c r="C11" s="570"/>
      <c r="D11" s="570"/>
      <c r="J11" s="570"/>
      <c r="K11" s="570"/>
      <c r="L11" s="570"/>
      <c r="M11" s="570"/>
    </row>
    <row r="12" spans="1:18">
      <c r="A12" s="570" t="s">
        <v>2275</v>
      </c>
      <c r="B12" s="570"/>
      <c r="C12" s="570"/>
      <c r="D12" s="570" t="s">
        <v>2273</v>
      </c>
      <c r="J12" s="570" t="s">
        <v>2275</v>
      </c>
      <c r="K12" s="570"/>
      <c r="L12" s="570"/>
      <c r="M12" s="570" t="s">
        <v>290</v>
      </c>
    </row>
    <row r="13" spans="1:18">
      <c r="A13" s="570"/>
      <c r="B13" s="570"/>
      <c r="C13" s="570"/>
      <c r="D13" s="570"/>
      <c r="J13" s="570"/>
      <c r="K13" s="570"/>
      <c r="L13" s="570"/>
      <c r="M13" s="570"/>
    </row>
    <row r="14" spans="1:18">
      <c r="A14" s="538" t="s">
        <v>1205</v>
      </c>
      <c r="B14" s="538"/>
      <c r="C14" s="538"/>
      <c r="D14" s="538"/>
      <c r="J14" s="570" t="s">
        <v>1205</v>
      </c>
      <c r="K14" s="570"/>
      <c r="L14" s="570"/>
      <c r="M14" s="538"/>
    </row>
    <row r="15" spans="1:18">
      <c r="A15" s="538"/>
      <c r="B15" s="538"/>
      <c r="C15" s="538"/>
      <c r="D15" s="538"/>
      <c r="J15" s="570"/>
      <c r="K15" s="570"/>
      <c r="L15" s="570"/>
      <c r="M15" s="538"/>
    </row>
    <row r="16" spans="1:18">
      <c r="A16" s="538"/>
      <c r="B16" s="538"/>
      <c r="C16" s="538"/>
      <c r="D16" s="538"/>
      <c r="J16" s="570" t="s">
        <v>2298</v>
      </c>
      <c r="K16" s="570"/>
      <c r="L16" s="570"/>
      <c r="M16" s="538"/>
    </row>
    <row r="17" spans="1:18">
      <c r="A17" s="538"/>
      <c r="B17" s="538"/>
      <c r="C17" s="538"/>
      <c r="D17" s="538"/>
      <c r="J17" s="570"/>
      <c r="K17" s="570"/>
      <c r="L17" s="570"/>
      <c r="M17" s="538"/>
    </row>
    <row r="20" spans="1:18">
      <c r="A20" s="416" t="s">
        <v>2279</v>
      </c>
      <c r="B20" s="416" t="s">
        <v>2278</v>
      </c>
      <c r="C20" s="416" t="s">
        <v>2276</v>
      </c>
      <c r="D20" s="416" t="s">
        <v>2277</v>
      </c>
      <c r="E20" s="416" t="s">
        <v>2280</v>
      </c>
      <c r="F20" s="416" t="s">
        <v>2283</v>
      </c>
      <c r="G20" s="416" t="s">
        <v>2281</v>
      </c>
      <c r="H20" s="416" t="s">
        <v>2282</v>
      </c>
      <c r="I20" s="416" t="s">
        <v>2284</v>
      </c>
      <c r="J20" s="416" t="s">
        <v>2279</v>
      </c>
      <c r="K20" s="416" t="s">
        <v>2278</v>
      </c>
      <c r="L20" s="416" t="s">
        <v>2276</v>
      </c>
      <c r="M20" s="416" t="s">
        <v>2277</v>
      </c>
      <c r="N20" s="416" t="s">
        <v>2280</v>
      </c>
      <c r="O20" s="416" t="s">
        <v>2283</v>
      </c>
      <c r="P20" s="416" t="s">
        <v>2281</v>
      </c>
      <c r="Q20" s="416" t="s">
        <v>2282</v>
      </c>
      <c r="R20" s="416" t="s">
        <v>2284</v>
      </c>
    </row>
    <row r="21" spans="1:18">
      <c r="A21" s="416">
        <v>80.8</v>
      </c>
      <c r="B21" s="416">
        <v>13.2</v>
      </c>
      <c r="C21" s="416" t="s">
        <v>2288</v>
      </c>
      <c r="D21" s="416">
        <v>165</v>
      </c>
      <c r="E21" s="416">
        <v>-39</v>
      </c>
      <c r="F21" s="416">
        <v>225</v>
      </c>
      <c r="G21" s="416">
        <v>0.1</v>
      </c>
      <c r="H21" s="42">
        <v>1</v>
      </c>
      <c r="I21" s="416">
        <v>859</v>
      </c>
      <c r="J21" s="416">
        <v>73.900000000000006</v>
      </c>
      <c r="K21" s="416">
        <v>12.2</v>
      </c>
      <c r="L21" s="416" t="s">
        <v>2288</v>
      </c>
      <c r="M21" s="416"/>
      <c r="N21" s="416">
        <v>-33</v>
      </c>
      <c r="O21" s="416">
        <v>235</v>
      </c>
      <c r="P21" s="416">
        <v>0.1</v>
      </c>
      <c r="Q21" s="42">
        <v>1.2</v>
      </c>
      <c r="R21" s="416">
        <v>859</v>
      </c>
    </row>
    <row r="22" spans="1:18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 t="s">
        <v>2297</v>
      </c>
      <c r="M22" s="42">
        <v>163</v>
      </c>
      <c r="N22" s="42"/>
      <c r="O22" s="42"/>
      <c r="P22" s="42"/>
      <c r="Q22" s="42"/>
      <c r="R22" s="42"/>
    </row>
    <row r="23" spans="1:18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</row>
    <row r="25" spans="1:18">
      <c r="A25" s="416" t="s">
        <v>2285</v>
      </c>
      <c r="B25" s="534" t="s">
        <v>2289</v>
      </c>
      <c r="C25" s="534"/>
      <c r="D25" s="534"/>
      <c r="E25" s="534"/>
      <c r="F25" s="534"/>
      <c r="J25" s="416" t="s">
        <v>2285</v>
      </c>
      <c r="K25" s="534" t="s">
        <v>2289</v>
      </c>
      <c r="L25" s="534"/>
      <c r="M25" s="534"/>
      <c r="N25" s="534"/>
      <c r="O25" s="534"/>
    </row>
    <row r="27" spans="1:18">
      <c r="A27" t="s">
        <v>2286</v>
      </c>
      <c r="B27" t="s">
        <v>2295</v>
      </c>
      <c r="J27" t="s">
        <v>2286</v>
      </c>
    </row>
    <row r="30" spans="1:18">
      <c r="A30" t="s">
        <v>2287</v>
      </c>
      <c r="B30" t="s">
        <v>2292</v>
      </c>
      <c r="J30" t="s">
        <v>2287</v>
      </c>
    </row>
    <row r="32" spans="1:18">
      <c r="A32" t="s">
        <v>2293</v>
      </c>
      <c r="J32" t="s">
        <v>2293</v>
      </c>
    </row>
    <row r="33" spans="1:1">
      <c r="A33" t="s">
        <v>2294</v>
      </c>
    </row>
  </sheetData>
  <mergeCells count="32">
    <mergeCell ref="J14:L15"/>
    <mergeCell ref="M14:M15"/>
    <mergeCell ref="J16:L17"/>
    <mergeCell ref="M16:M17"/>
    <mergeCell ref="K25:O25"/>
    <mergeCell ref="P1:R1"/>
    <mergeCell ref="P2:R4"/>
    <mergeCell ref="P5:R5"/>
    <mergeCell ref="P6:R8"/>
    <mergeCell ref="J8:L9"/>
    <mergeCell ref="M8:M9"/>
    <mergeCell ref="J1:O3"/>
    <mergeCell ref="A14:C15"/>
    <mergeCell ref="D14:D15"/>
    <mergeCell ref="A16:C17"/>
    <mergeCell ref="D16:D17"/>
    <mergeCell ref="B25:F25"/>
    <mergeCell ref="J10:L11"/>
    <mergeCell ref="M10:M11"/>
    <mergeCell ref="J12:L13"/>
    <mergeCell ref="M12:M13"/>
    <mergeCell ref="A10:C11"/>
    <mergeCell ref="D10:D11"/>
    <mergeCell ref="A12:C13"/>
    <mergeCell ref="D12:D13"/>
    <mergeCell ref="G2:I4"/>
    <mergeCell ref="A1:F3"/>
    <mergeCell ref="G1:I1"/>
    <mergeCell ref="G6:I8"/>
    <mergeCell ref="G5:I5"/>
    <mergeCell ref="A8:C9"/>
    <mergeCell ref="D8:D9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4:J19"/>
  <sheetViews>
    <sheetView workbookViewId="0">
      <selection activeCell="J6" sqref="J4:J6"/>
    </sheetView>
  </sheetViews>
  <sheetFormatPr defaultRowHeight="12.75"/>
  <cols>
    <col min="3" max="3" width="12.42578125" bestFit="1" customWidth="1"/>
    <col min="5" max="5" width="9.140625" style="417"/>
  </cols>
  <sheetData>
    <row r="4" spans="5:10">
      <c r="E4" s="417">
        <v>370</v>
      </c>
      <c r="G4">
        <v>320.52999999999997</v>
      </c>
      <c r="J4">
        <v>1250</v>
      </c>
    </row>
    <row r="5" spans="5:10">
      <c r="E5" s="417">
        <v>150</v>
      </c>
      <c r="G5">
        <v>101.1</v>
      </c>
      <c r="J5">
        <v>250</v>
      </c>
    </row>
    <row r="6" spans="5:10">
      <c r="E6" s="417">
        <v>630</v>
      </c>
      <c r="G6">
        <v>563.79</v>
      </c>
      <c r="J6">
        <v>440</v>
      </c>
    </row>
    <row r="7" spans="5:10">
      <c r="E7" s="417">
        <v>177</v>
      </c>
      <c r="G7">
        <v>127.26</v>
      </c>
    </row>
    <row r="8" spans="5:10">
      <c r="E8" s="417">
        <v>250</v>
      </c>
      <c r="G8">
        <v>171.48</v>
      </c>
    </row>
    <row r="9" spans="5:10">
      <c r="E9" s="417">
        <v>265</v>
      </c>
      <c r="G9">
        <v>215.7</v>
      </c>
    </row>
    <row r="10" spans="5:10">
      <c r="E10" s="417">
        <v>1970</v>
      </c>
      <c r="G10">
        <v>1689</v>
      </c>
    </row>
    <row r="11" spans="5:10">
      <c r="E11" s="417">
        <v>1690</v>
      </c>
      <c r="G11">
        <v>1415</v>
      </c>
    </row>
    <row r="12" spans="5:10">
      <c r="E12" s="417">
        <v>1780</v>
      </c>
      <c r="G12">
        <v>1579.98</v>
      </c>
    </row>
    <row r="13" spans="5:10">
      <c r="E13" s="417">
        <v>1250</v>
      </c>
      <c r="G13">
        <v>1132.6199999999999</v>
      </c>
    </row>
    <row r="14" spans="5:10">
      <c r="E14" s="417">
        <v>2760</v>
      </c>
      <c r="G14">
        <v>2476.96</v>
      </c>
    </row>
    <row r="15" spans="5:10">
      <c r="E15" s="417">
        <v>960</v>
      </c>
      <c r="G15">
        <v>888</v>
      </c>
    </row>
    <row r="16" spans="5:10">
      <c r="E16" s="417">
        <v>290</v>
      </c>
      <c r="G16">
        <v>236.99</v>
      </c>
    </row>
    <row r="17" spans="5:7">
      <c r="E17" s="417">
        <v>38</v>
      </c>
      <c r="G17">
        <v>26.69</v>
      </c>
    </row>
    <row r="18" spans="5:7">
      <c r="E18" s="417">
        <v>505</v>
      </c>
      <c r="G18">
        <v>405.22</v>
      </c>
    </row>
    <row r="19" spans="5:7">
      <c r="G19">
        <v>129.16999999999999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24</vt:i4>
      </vt:variant>
      <vt:variant>
        <vt:lpstr>Именованные диапазоны</vt:lpstr>
      </vt:variant>
      <vt:variant>
        <vt:i4>1</vt:i4>
      </vt:variant>
    </vt:vector>
  </HeadingPairs>
  <TitlesOfParts>
    <vt:vector size="25" baseType="lpstr">
      <vt:lpstr>Ассортимент</vt:lpstr>
      <vt:lpstr>Техинфо</vt:lpstr>
      <vt:lpstr>Пароли и Явки</vt:lpstr>
      <vt:lpstr>COMM ВХОД</vt:lpstr>
      <vt:lpstr>COMMA </vt:lpstr>
      <vt:lpstr>504-507</vt:lpstr>
      <vt:lpstr>RN0720</vt:lpstr>
      <vt:lpstr>OEM Toyota</vt:lpstr>
      <vt:lpstr>ЧТО-ГДЕ</vt:lpstr>
      <vt:lpstr>Вальволин остатки</vt:lpstr>
      <vt:lpstr>Подборы производителей</vt:lpstr>
      <vt:lpstr>Почитать на досуге</vt:lpstr>
      <vt:lpstr>$</vt:lpstr>
      <vt:lpstr>Отчет месяц</vt:lpstr>
      <vt:lpstr>Отчет 12 месяцев</vt:lpstr>
      <vt:lpstr>Показатели</vt:lpstr>
      <vt:lpstr>По клиентам</vt:lpstr>
      <vt:lpstr>Приход от 4.05</vt:lpstr>
      <vt:lpstr>Склад</vt:lpstr>
      <vt:lpstr>Лист2</vt:lpstr>
      <vt:lpstr>Лист1</vt:lpstr>
      <vt:lpstr>Лист3</vt:lpstr>
      <vt:lpstr>Лист5</vt:lpstr>
      <vt:lpstr>Лист6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2022-12-04T18:11:34Z</dcterms:modified>
</cp:coreProperties>
</file>